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2.xml" ContentType="application/vnd.openxmlformats-officedocument.themeOverrid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6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8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9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0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1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2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3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4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5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cdelcast\Dropbox\Research projects_Shared\SO_color_tends\Data\Repro 2018\"/>
    </mc:Choice>
  </mc:AlternateContent>
  <bookViews>
    <workbookView xWindow="0" yWindow="0" windowWidth="19200" windowHeight="8508" tabRatio="940" firstSheet="6" activeTab="10"/>
  </bookViews>
  <sheets>
    <sheet name="modisa_chl_adg443_a443_monthly_" sheetId="1" r:id="rId1"/>
    <sheet name="SeaWiFS_chl__adg_monthly" sheetId="2" r:id="rId2"/>
    <sheet name="SeaWiFS+Modis_CHL" sheetId="3" r:id="rId3"/>
    <sheet name="SeaWiFS + MODIS adg443" sheetId="17" r:id="rId4"/>
    <sheet name="Average Chl_SW_MODIS_Atlantic" sheetId="6" r:id="rId5"/>
    <sheet name="Average adg_SW_MODIS_Atlantic" sheetId="11" r:id="rId6"/>
    <sheet name="Average adg_SW_MODIS_Pacific" sheetId="12" r:id="rId7"/>
    <sheet name="Average adg_SW_MODIS_Indian" sheetId="14" r:id="rId8"/>
    <sheet name="Average Chl_SW_MODIS_Pacific" sheetId="9" r:id="rId9"/>
    <sheet name="Average Chl_SW_MODIS_Indian" sheetId="10" r:id="rId10"/>
    <sheet name="Ch_IO_Stats" sheetId="26" r:id="rId11"/>
    <sheet name="Table stats results_1" sheetId="7" r:id="rId12"/>
    <sheet name="Table stats results 2" sheetId="16" r:id="rId13"/>
    <sheet name="All Monthly figs Chl" sheetId="21" r:id="rId14"/>
    <sheet name="Sheet1" sheetId="23" r:id="rId15"/>
    <sheet name="autocorrelation" sheetId="22" r:id="rId16"/>
    <sheet name="sample size" sheetId="18" r:id="rId17"/>
    <sheet name="Time Table-budget" sheetId="19" r:id="rId18"/>
    <sheet name="Table 2" sheetId="20" r:id="rId19"/>
    <sheet name="Comparison with ENSO" sheetId="15" r:id="rId20"/>
    <sheet name="All Monthly figs CDOM" sheetId="24" r:id="rId21"/>
  </sheets>
  <definedNames>
    <definedName name="_xlnm._FilterDatabase" localSheetId="5" hidden="1">'Average adg_SW_MODIS_Atlantic'!$AJ$2:$AL$20</definedName>
    <definedName name="_xlnm._FilterDatabase" localSheetId="11" hidden="1">'Table stats results_1'!$A$1:$A$235</definedName>
    <definedName name="data">autocorrelation!$B$2:$B$21</definedName>
    <definedName name="data_points">autocorrelation!$G$2</definedName>
    <definedName name="_xlnm.Extract" localSheetId="4">'Average Chl_SW_MODIS_Atlantic'!$R$1:$S$1</definedName>
    <definedName name="_xlnm.Extract" localSheetId="11">'Table stats results_1'!$D$1:$E$1</definedName>
    <definedName name="points">autocorrelation!$G$2</definedName>
  </definedNames>
  <calcPr calcId="152511"/>
  <fileRecoveryPr repairLoad="1"/>
</workbook>
</file>

<file path=xl/calcChain.xml><?xml version="1.0" encoding="utf-8"?>
<calcChain xmlns="http://schemas.openxmlformats.org/spreadsheetml/2006/main">
  <c r="K3" i="26" l="1"/>
  <c r="K4" i="26"/>
  <c r="K5" i="26"/>
  <c r="K6" i="26"/>
  <c r="K7" i="26"/>
  <c r="K8" i="26"/>
  <c r="K9" i="26"/>
  <c r="K10" i="26"/>
  <c r="K13" i="26"/>
  <c r="K14" i="26"/>
  <c r="K15" i="26"/>
  <c r="K16" i="26"/>
  <c r="K17" i="26"/>
  <c r="K18" i="26"/>
  <c r="K19" i="26"/>
  <c r="K20" i="26"/>
  <c r="K21" i="26"/>
  <c r="K22" i="26"/>
  <c r="K25" i="26"/>
  <c r="K26" i="26"/>
  <c r="K27" i="26"/>
  <c r="K28" i="26"/>
  <c r="K29" i="26"/>
  <c r="K30" i="26"/>
  <c r="K31" i="26"/>
  <c r="K32" i="26"/>
  <c r="K33" i="26"/>
  <c r="K37" i="26"/>
  <c r="K38" i="26"/>
  <c r="K39" i="26"/>
  <c r="K40" i="26"/>
  <c r="K41" i="26"/>
  <c r="K42" i="26"/>
  <c r="K43" i="26"/>
  <c r="K44" i="26"/>
  <c r="K45" i="26"/>
  <c r="K49" i="26"/>
  <c r="K50" i="26"/>
  <c r="K51" i="26"/>
  <c r="K52" i="26"/>
  <c r="K53" i="26"/>
  <c r="K54" i="26"/>
  <c r="K55" i="26"/>
  <c r="K56" i="26"/>
  <c r="K57" i="26"/>
  <c r="K61" i="26"/>
  <c r="K62" i="26"/>
  <c r="K63" i="26"/>
  <c r="K64" i="26"/>
  <c r="K65" i="26"/>
  <c r="K66" i="26"/>
  <c r="K67" i="26"/>
  <c r="K68" i="26"/>
  <c r="K69" i="26"/>
  <c r="K73" i="26"/>
  <c r="K74" i="26"/>
  <c r="K75" i="26"/>
  <c r="K76" i="26"/>
  <c r="K77" i="26"/>
  <c r="K78" i="26"/>
  <c r="K79" i="26"/>
  <c r="K80" i="26"/>
  <c r="K81" i="26"/>
  <c r="K82" i="26"/>
  <c r="K85" i="26"/>
  <c r="K86" i="26"/>
  <c r="K87" i="26"/>
  <c r="K88" i="26"/>
  <c r="K89" i="26"/>
  <c r="K90" i="26"/>
  <c r="K91" i="26"/>
  <c r="K92" i="26"/>
  <c r="K93" i="26"/>
  <c r="K97" i="26"/>
  <c r="K98" i="26"/>
  <c r="K99" i="26"/>
  <c r="K100" i="26"/>
  <c r="K101" i="26"/>
  <c r="K102" i="26"/>
  <c r="K103" i="26"/>
  <c r="K104" i="26"/>
  <c r="K105" i="26"/>
  <c r="K106" i="26"/>
  <c r="K109" i="26"/>
  <c r="K110" i="26"/>
  <c r="K111" i="26"/>
  <c r="K112" i="26"/>
  <c r="K113" i="26"/>
  <c r="K114" i="26"/>
  <c r="K115" i="26"/>
  <c r="K116" i="26"/>
  <c r="K117" i="26"/>
  <c r="K118" i="26"/>
  <c r="K121" i="26"/>
  <c r="K122" i="26"/>
  <c r="K123" i="26"/>
  <c r="K124" i="26"/>
  <c r="K125" i="26"/>
  <c r="K126" i="26"/>
  <c r="K127" i="26"/>
  <c r="K128" i="26"/>
  <c r="K129" i="26"/>
  <c r="K133" i="26"/>
  <c r="K134" i="26"/>
  <c r="K135" i="26"/>
  <c r="K136" i="26"/>
  <c r="K137" i="26"/>
  <c r="K138" i="26"/>
  <c r="K139" i="26"/>
  <c r="K140" i="26"/>
  <c r="K141" i="26"/>
  <c r="K145" i="26"/>
  <c r="K146" i="26"/>
  <c r="K147" i="26"/>
  <c r="K148" i="26"/>
  <c r="K149" i="26"/>
  <c r="K150" i="26"/>
  <c r="K151" i="26"/>
  <c r="K152" i="26"/>
  <c r="K153" i="26"/>
  <c r="K157" i="26"/>
  <c r="K158" i="26"/>
  <c r="K159" i="26"/>
  <c r="K160" i="26"/>
  <c r="K161" i="26"/>
  <c r="K162" i="26"/>
  <c r="K163" i="26"/>
  <c r="K164" i="26"/>
  <c r="K165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3" i="26"/>
  <c r="K194" i="26"/>
  <c r="K195" i="26"/>
  <c r="K196" i="26"/>
  <c r="K197" i="26"/>
  <c r="K198" i="26"/>
  <c r="K199" i="26"/>
  <c r="K200" i="26"/>
  <c r="K201" i="26"/>
  <c r="K205" i="26"/>
  <c r="K206" i="26"/>
  <c r="K207" i="26"/>
  <c r="K208" i="26"/>
  <c r="K209" i="26"/>
  <c r="K210" i="26"/>
  <c r="K211" i="26"/>
  <c r="K212" i="26"/>
  <c r="K213" i="26"/>
  <c r="K218" i="26"/>
  <c r="K219" i="26"/>
  <c r="K220" i="26"/>
  <c r="K221" i="26"/>
  <c r="K222" i="26"/>
  <c r="K223" i="26"/>
  <c r="K224" i="26"/>
  <c r="K225" i="26"/>
  <c r="K229" i="26"/>
  <c r="K230" i="26"/>
  <c r="K231" i="26"/>
  <c r="K232" i="26"/>
  <c r="K233" i="26"/>
  <c r="K234" i="26"/>
  <c r="K235" i="26"/>
  <c r="K236" i="26"/>
  <c r="K237" i="26"/>
  <c r="K241" i="26"/>
  <c r="K242" i="26"/>
  <c r="K243" i="26"/>
  <c r="K244" i="26"/>
  <c r="K245" i="26"/>
  <c r="K246" i="26"/>
  <c r="K247" i="26"/>
  <c r="K248" i="26"/>
  <c r="K249" i="26"/>
  <c r="K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4" i="26"/>
  <c r="I25" i="26"/>
  <c r="I26" i="26"/>
  <c r="I27" i="26"/>
  <c r="I28" i="26"/>
  <c r="I29" i="26"/>
  <c r="I30" i="26"/>
  <c r="I31" i="26"/>
  <c r="I32" i="26"/>
  <c r="I33" i="26"/>
  <c r="I34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3" i="26"/>
  <c r="I134" i="26"/>
  <c r="I135" i="26"/>
  <c r="I136" i="26"/>
  <c r="I137" i="26"/>
  <c r="I138" i="26"/>
  <c r="I139" i="26"/>
  <c r="I140" i="26"/>
  <c r="I141" i="26"/>
  <c r="I142" i="26"/>
  <c r="I144" i="26"/>
  <c r="I145" i="26"/>
  <c r="I146" i="26"/>
  <c r="I147" i="26"/>
  <c r="I148" i="26"/>
  <c r="I149" i="26"/>
  <c r="I150" i="26"/>
  <c r="I151" i="26"/>
  <c r="I152" i="26"/>
  <c r="I153" i="26"/>
  <c r="I154" i="26"/>
  <c r="I156" i="26"/>
  <c r="I157" i="26"/>
  <c r="I158" i="26"/>
  <c r="I159" i="26"/>
  <c r="I160" i="26"/>
  <c r="I161" i="26"/>
  <c r="I162" i="26"/>
  <c r="I163" i="26"/>
  <c r="I164" i="26"/>
  <c r="I165" i="26"/>
  <c r="I166" i="26"/>
  <c r="I169" i="26"/>
  <c r="I170" i="26"/>
  <c r="I171" i="26"/>
  <c r="I172" i="26"/>
  <c r="I173" i="26"/>
  <c r="I174" i="26"/>
  <c r="I175" i="26"/>
  <c r="I176" i="26"/>
  <c r="I177" i="26"/>
  <c r="I178" i="26"/>
  <c r="I180" i="26"/>
  <c r="I181" i="26"/>
  <c r="I182" i="26"/>
  <c r="I183" i="26"/>
  <c r="I184" i="26"/>
  <c r="I185" i="26"/>
  <c r="I186" i="26"/>
  <c r="I187" i="26"/>
  <c r="I188" i="26"/>
  <c r="I189" i="26"/>
  <c r="I190" i="26"/>
  <c r="I192" i="26"/>
  <c r="I193" i="26"/>
  <c r="I194" i="26"/>
  <c r="I195" i="26"/>
  <c r="I196" i="26"/>
  <c r="I197" i="26"/>
  <c r="I198" i="26"/>
  <c r="I199" i="26"/>
  <c r="I200" i="26"/>
  <c r="I201" i="26"/>
  <c r="I202" i="26"/>
  <c r="I204" i="26"/>
  <c r="I205" i="26"/>
  <c r="I206" i="26"/>
  <c r="I207" i="26"/>
  <c r="I208" i="26"/>
  <c r="I209" i="26"/>
  <c r="I210" i="26"/>
  <c r="I211" i="26"/>
  <c r="I212" i="26"/>
  <c r="I213" i="26"/>
  <c r="I214" i="26"/>
  <c r="I216" i="26"/>
  <c r="I217" i="26"/>
  <c r="I218" i="26"/>
  <c r="I219" i="26"/>
  <c r="I220" i="26"/>
  <c r="I221" i="26"/>
  <c r="I222" i="26"/>
  <c r="I223" i="26"/>
  <c r="I224" i="26"/>
  <c r="I225" i="26"/>
  <c r="I226" i="26"/>
  <c r="I229" i="26"/>
  <c r="I230" i="26"/>
  <c r="I231" i="26"/>
  <c r="I232" i="26"/>
  <c r="I233" i="26"/>
  <c r="I234" i="26"/>
  <c r="I235" i="26"/>
  <c r="I236" i="26"/>
  <c r="I237" i="26"/>
  <c r="I238" i="26"/>
  <c r="I241" i="26"/>
  <c r="I242" i="26"/>
  <c r="I243" i="26"/>
  <c r="I244" i="26"/>
  <c r="I245" i="26"/>
  <c r="I246" i="26"/>
  <c r="I247" i="26"/>
  <c r="I248" i="26"/>
  <c r="I249" i="26"/>
  <c r="I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8" i="26"/>
  <c r="G169" i="26"/>
  <c r="G170" i="26"/>
  <c r="G171" i="26"/>
  <c r="G172" i="26"/>
  <c r="G173" i="26"/>
  <c r="G174" i="26"/>
  <c r="G175" i="26"/>
  <c r="G176" i="26"/>
  <c r="G177" i="26"/>
  <c r="G178" i="26"/>
  <c r="G180" i="26"/>
  <c r="G181" i="26"/>
  <c r="G182" i="26"/>
  <c r="G183" i="26"/>
  <c r="G184" i="26"/>
  <c r="G185" i="26"/>
  <c r="G186" i="26"/>
  <c r="G187" i="26"/>
  <c r="G188" i="26"/>
  <c r="G189" i="26"/>
  <c r="G190" i="26"/>
  <c r="G192" i="26"/>
  <c r="G193" i="26"/>
  <c r="G194" i="26"/>
  <c r="G195" i="26"/>
  <c r="G196" i="26"/>
  <c r="G197" i="26"/>
  <c r="G198" i="26"/>
  <c r="G199" i="26"/>
  <c r="G200" i="26"/>
  <c r="G201" i="26"/>
  <c r="G202" i="26"/>
  <c r="G204" i="26"/>
  <c r="G205" i="26"/>
  <c r="G206" i="26"/>
  <c r="G207" i="26"/>
  <c r="G208" i="26"/>
  <c r="G209" i="26"/>
  <c r="G210" i="26"/>
  <c r="G211" i="26"/>
  <c r="G212" i="26"/>
  <c r="G213" i="26"/>
  <c r="G214" i="26"/>
  <c r="G216" i="26"/>
  <c r="G217" i="26"/>
  <c r="G218" i="26"/>
  <c r="G219" i="26"/>
  <c r="G220" i="26"/>
  <c r="G221" i="26"/>
  <c r="G222" i="26"/>
  <c r="G223" i="26"/>
  <c r="G224" i="26"/>
  <c r="G225" i="26"/>
  <c r="G226" i="26"/>
  <c r="G228" i="26"/>
  <c r="G229" i="26"/>
  <c r="G230" i="26"/>
  <c r="G231" i="26"/>
  <c r="G232" i="26"/>
  <c r="G233" i="26"/>
  <c r="G234" i="26"/>
  <c r="G235" i="26"/>
  <c r="G236" i="26"/>
  <c r="G237" i="26"/>
  <c r="G238" i="26"/>
  <c r="G240" i="26"/>
  <c r="G241" i="26"/>
  <c r="G242" i="26"/>
  <c r="G243" i="26"/>
  <c r="G244" i="26"/>
  <c r="G245" i="26"/>
  <c r="G246" i="26"/>
  <c r="G247" i="26"/>
  <c r="G248" i="26"/>
  <c r="G249" i="26"/>
  <c r="G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" i="26"/>
  <c r="H24" i="12" l="1"/>
  <c r="G24" i="12"/>
  <c r="G23" i="12"/>
  <c r="H25" i="14"/>
  <c r="G25" i="14"/>
  <c r="G24" i="14"/>
  <c r="I26" i="11"/>
  <c r="H26" i="11"/>
  <c r="H24" i="11"/>
  <c r="X3" i="11" l="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" i="11"/>
  <c r="R19" i="19" l="1"/>
  <c r="R15" i="19"/>
  <c r="L19" i="19"/>
  <c r="BK16" i="21" l="1"/>
  <c r="BK8" i="21"/>
  <c r="F7" i="22"/>
  <c r="F8" i="22"/>
  <c r="F9" i="22"/>
  <c r="F10" i="22"/>
  <c r="F11" i="22"/>
  <c r="F6" i="22"/>
  <c r="E8" i="9" l="1"/>
  <c r="E233" i="9"/>
  <c r="E6" i="9"/>
  <c r="CD6" i="6"/>
  <c r="CD231" i="6"/>
  <c r="CD7" i="6"/>
  <c r="CD3" i="6"/>
  <c r="CD233" i="6"/>
  <c r="CD2" i="6"/>
  <c r="CD208" i="6"/>
  <c r="CF17" i="6"/>
  <c r="B11" i="18"/>
  <c r="B10" i="18"/>
  <c r="B8" i="18"/>
  <c r="B7" i="18"/>
  <c r="B13" i="18" l="1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60" i="17"/>
  <c r="M62" i="17"/>
  <c r="M63" i="17"/>
  <c r="M64" i="17"/>
  <c r="M65" i="17"/>
  <c r="M66" i="17"/>
  <c r="M67" i="17"/>
  <c r="M68" i="17"/>
  <c r="M69" i="17"/>
  <c r="M70" i="17"/>
  <c r="M73" i="17"/>
  <c r="M74" i="17"/>
  <c r="M75" i="17"/>
  <c r="M76" i="17"/>
  <c r="M77" i="17"/>
  <c r="M78" i="17"/>
  <c r="M79" i="17"/>
  <c r="M80" i="17"/>
  <c r="M81" i="17"/>
  <c r="M82" i="17"/>
  <c r="M85" i="17"/>
  <c r="M86" i="17"/>
  <c r="M87" i="17"/>
  <c r="M88" i="17"/>
  <c r="M89" i="17"/>
  <c r="M90" i="17"/>
  <c r="M91" i="17"/>
  <c r="M92" i="17"/>
  <c r="M93" i="17"/>
  <c r="M94" i="17"/>
  <c r="M97" i="17"/>
  <c r="M98" i="17"/>
  <c r="M99" i="17"/>
  <c r="M100" i="17"/>
  <c r="M101" i="17"/>
  <c r="M102" i="17"/>
  <c r="M103" i="17"/>
  <c r="M104" i="17"/>
  <c r="M105" i="17"/>
  <c r="M106" i="17"/>
  <c r="M109" i="17"/>
  <c r="M110" i="17"/>
  <c r="M111" i="17"/>
  <c r="M112" i="17"/>
  <c r="M113" i="17"/>
  <c r="M114" i="17"/>
  <c r="M115" i="17"/>
  <c r="M116" i="17"/>
  <c r="M117" i="17"/>
  <c r="M118" i="17"/>
  <c r="M121" i="17"/>
  <c r="M122" i="17"/>
  <c r="M123" i="17"/>
  <c r="M124" i="17"/>
  <c r="M125" i="17"/>
  <c r="M126" i="17"/>
  <c r="M127" i="17"/>
  <c r="M128" i="17"/>
  <c r="M129" i="17"/>
  <c r="M130" i="17"/>
  <c r="M133" i="17"/>
  <c r="M134" i="17"/>
  <c r="M135" i="17"/>
  <c r="M136" i="17"/>
  <c r="M137" i="17"/>
  <c r="M138" i="17"/>
  <c r="M139" i="17"/>
  <c r="M140" i="17"/>
  <c r="M141" i="17"/>
  <c r="M142" i="17"/>
  <c r="M145" i="17"/>
  <c r="M146" i="17"/>
  <c r="M147" i="17"/>
  <c r="M148" i="17"/>
  <c r="M149" i="17"/>
  <c r="M150" i="17"/>
  <c r="M151" i="17"/>
  <c r="M152" i="17"/>
  <c r="M153" i="17"/>
  <c r="M154" i="17"/>
  <c r="M157" i="17"/>
  <c r="M158" i="17"/>
  <c r="M159" i="17"/>
  <c r="M160" i="17"/>
  <c r="M161" i="17"/>
  <c r="M162" i="17"/>
  <c r="M163" i="17"/>
  <c r="M164" i="17"/>
  <c r="M165" i="17"/>
  <c r="M166" i="17"/>
  <c r="M169" i="17"/>
  <c r="M170" i="17"/>
  <c r="M171" i="17"/>
  <c r="M172" i="17"/>
  <c r="M173" i="17"/>
  <c r="M174" i="17"/>
  <c r="M175" i="17"/>
  <c r="M176" i="17"/>
  <c r="M177" i="17"/>
  <c r="M178" i="17"/>
  <c r="M181" i="17"/>
  <c r="M182" i="17"/>
  <c r="M183" i="17"/>
  <c r="M184" i="17"/>
  <c r="M185" i="17"/>
  <c r="M186" i="17"/>
  <c r="M187" i="17"/>
  <c r="M188" i="17"/>
  <c r="M189" i="17"/>
  <c r="M190" i="17"/>
  <c r="M193" i="17"/>
  <c r="M194" i="17"/>
  <c r="M195" i="17"/>
  <c r="M196" i="17"/>
  <c r="M197" i="17"/>
  <c r="M198" i="17"/>
  <c r="M199" i="17"/>
  <c r="M200" i="17"/>
  <c r="M201" i="17"/>
  <c r="M202" i="17"/>
  <c r="M205" i="17"/>
  <c r="M206" i="17"/>
  <c r="M207" i="17"/>
  <c r="M208" i="17"/>
  <c r="M209" i="17"/>
  <c r="M210" i="17"/>
  <c r="M211" i="17"/>
  <c r="M212" i="17"/>
  <c r="M213" i="17"/>
  <c r="M214" i="17"/>
  <c r="M217" i="17"/>
  <c r="M218" i="17"/>
  <c r="M219" i="17"/>
  <c r="M220" i="17"/>
  <c r="M221" i="17"/>
  <c r="M222" i="17"/>
  <c r="M223" i="17"/>
  <c r="M224" i="17"/>
  <c r="M225" i="17"/>
  <c r="M226" i="17"/>
  <c r="M229" i="17"/>
  <c r="M230" i="17"/>
  <c r="M231" i="17"/>
  <c r="M232" i="17"/>
  <c r="M233" i="17"/>
  <c r="M234" i="17"/>
  <c r="M235" i="17"/>
  <c r="M61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60" i="17"/>
  <c r="G3" i="17"/>
  <c r="G4" i="17"/>
  <c r="G5" i="17"/>
  <c r="G6" i="17"/>
  <c r="G7" i="17"/>
  <c r="G8" i="17"/>
  <c r="G9" i="17"/>
  <c r="G10" i="17"/>
  <c r="G12" i="17"/>
  <c r="G13" i="17"/>
  <c r="G14" i="17"/>
  <c r="G15" i="17"/>
  <c r="G16" i="17"/>
  <c r="G17" i="17"/>
  <c r="G18" i="17"/>
  <c r="G19" i="17"/>
  <c r="G20" i="17"/>
  <c r="G21" i="17"/>
  <c r="G22" i="17"/>
  <c r="G24" i="17"/>
  <c r="G25" i="17"/>
  <c r="G26" i="17"/>
  <c r="G27" i="17"/>
  <c r="G28" i="17"/>
  <c r="G29" i="17"/>
  <c r="G30" i="17"/>
  <c r="G31" i="17"/>
  <c r="G32" i="17"/>
  <c r="G33" i="17"/>
  <c r="G34" i="17"/>
  <c r="G36" i="17"/>
  <c r="G37" i="17"/>
  <c r="G38" i="17"/>
  <c r="G39" i="17"/>
  <c r="G40" i="17"/>
  <c r="G41" i="17"/>
  <c r="G42" i="17"/>
  <c r="G43" i="17"/>
  <c r="G44" i="17"/>
  <c r="G45" i="17"/>
  <c r="G46" i="17"/>
  <c r="G48" i="17"/>
  <c r="G49" i="17"/>
  <c r="G50" i="17"/>
  <c r="G51" i="17"/>
  <c r="G52" i="17"/>
  <c r="G53" i="17"/>
  <c r="G54" i="17"/>
  <c r="G55" i="17"/>
  <c r="G56" i="17"/>
  <c r="G57" i="17"/>
  <c r="G58" i="17"/>
  <c r="G60" i="17"/>
  <c r="G61" i="17"/>
  <c r="G62" i="17"/>
  <c r="G63" i="17"/>
  <c r="G64" i="17"/>
  <c r="G65" i="17"/>
  <c r="G66" i="17"/>
  <c r="G67" i="17"/>
  <c r="G68" i="17"/>
  <c r="G69" i="17"/>
  <c r="G70" i="17"/>
  <c r="G72" i="17"/>
  <c r="G73" i="17"/>
  <c r="G74" i="17"/>
  <c r="G75" i="17"/>
  <c r="G76" i="17"/>
  <c r="G77" i="17"/>
  <c r="G78" i="17"/>
  <c r="G79" i="17"/>
  <c r="G80" i="17"/>
  <c r="G81" i="17"/>
  <c r="G82" i="17"/>
  <c r="G84" i="17"/>
  <c r="G85" i="17"/>
  <c r="G86" i="17"/>
  <c r="G87" i="17"/>
  <c r="G88" i="17"/>
  <c r="G89" i="17"/>
  <c r="G90" i="17"/>
  <c r="G91" i="17"/>
  <c r="G92" i="17"/>
  <c r="G93" i="17"/>
  <c r="G94" i="17"/>
  <c r="G96" i="17"/>
  <c r="G97" i="17"/>
  <c r="G98" i="17"/>
  <c r="G99" i="17"/>
  <c r="G100" i="17"/>
  <c r="G101" i="17"/>
  <c r="G102" i="17"/>
  <c r="G103" i="17"/>
  <c r="G104" i="17"/>
  <c r="G105" i="17"/>
  <c r="G106" i="17"/>
  <c r="G108" i="17"/>
  <c r="G109" i="17"/>
  <c r="G110" i="17"/>
  <c r="G111" i="17"/>
  <c r="G112" i="17"/>
  <c r="G113" i="17"/>
  <c r="G114" i="17"/>
  <c r="G115" i="17"/>
  <c r="G116" i="17"/>
  <c r="G117" i="17"/>
  <c r="G118" i="17"/>
  <c r="G120" i="17"/>
  <c r="G121" i="17"/>
  <c r="G122" i="17"/>
  <c r="G123" i="17"/>
  <c r="G124" i="17"/>
  <c r="G125" i="17"/>
  <c r="G126" i="17"/>
  <c r="G127" i="17"/>
  <c r="G130" i="17"/>
  <c r="G131" i="17"/>
  <c r="G132" i="17"/>
  <c r="G133" i="17"/>
  <c r="G134" i="17"/>
  <c r="G135" i="17"/>
  <c r="G136" i="17"/>
  <c r="G137" i="17"/>
  <c r="G138" i="17"/>
  <c r="G140" i="17"/>
  <c r="G141" i="17"/>
  <c r="G142" i="17"/>
  <c r="G143" i="17"/>
  <c r="G144" i="17"/>
  <c r="G145" i="17"/>
  <c r="G146" i="17"/>
  <c r="G147" i="17"/>
  <c r="G148" i="17"/>
  <c r="G149" i="17"/>
  <c r="G150" i="17"/>
  <c r="G152" i="17"/>
  <c r="G153" i="17"/>
  <c r="G154" i="17"/>
  <c r="G155" i="17"/>
  <c r="G156" i="17"/>
  <c r="G157" i="17"/>
  <c r="G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2" i="17"/>
  <c r="AH3" i="11" l="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BK3" i="14" l="1"/>
  <c r="BL3" i="14"/>
  <c r="BK4" i="14"/>
  <c r="BL4" i="14"/>
  <c r="BK5" i="14"/>
  <c r="BL5" i="14"/>
  <c r="BK6" i="14"/>
  <c r="BL6" i="14"/>
  <c r="BK7" i="14"/>
  <c r="BL7" i="14"/>
  <c r="BK8" i="14"/>
  <c r="BL8" i="14"/>
  <c r="BK9" i="14"/>
  <c r="BL9" i="14"/>
  <c r="BK10" i="14"/>
  <c r="BL10" i="14"/>
  <c r="BK11" i="14"/>
  <c r="BL11" i="14"/>
  <c r="BK12" i="14"/>
  <c r="BL12" i="14"/>
  <c r="BK13" i="14"/>
  <c r="BL13" i="14"/>
  <c r="BK14" i="14"/>
  <c r="BL14" i="14"/>
  <c r="BK15" i="14"/>
  <c r="BL15" i="14"/>
  <c r="BK16" i="14"/>
  <c r="BL16" i="14"/>
  <c r="BK17" i="14"/>
  <c r="BL17" i="14"/>
  <c r="BK18" i="14"/>
  <c r="BL18" i="14"/>
  <c r="BK19" i="14"/>
  <c r="BL19" i="14"/>
  <c r="BK20" i="14"/>
  <c r="BL20" i="14"/>
  <c r="BK21" i="14"/>
  <c r="BL21" i="14"/>
  <c r="BL2" i="14"/>
  <c r="BK2" i="14"/>
  <c r="BF3" i="14"/>
  <c r="BG3" i="14"/>
  <c r="BF4" i="14"/>
  <c r="BG4" i="14"/>
  <c r="BF5" i="14"/>
  <c r="BG5" i="14"/>
  <c r="BF6" i="14"/>
  <c r="BG6" i="14"/>
  <c r="BF7" i="14"/>
  <c r="BG7" i="14"/>
  <c r="BF8" i="14"/>
  <c r="BG8" i="14"/>
  <c r="BF9" i="14"/>
  <c r="BG9" i="14"/>
  <c r="BF10" i="14"/>
  <c r="BG10" i="14"/>
  <c r="BF11" i="14"/>
  <c r="BG11" i="14"/>
  <c r="BF12" i="14"/>
  <c r="BG12" i="14"/>
  <c r="BF13" i="14"/>
  <c r="BG13" i="14"/>
  <c r="BF14" i="14"/>
  <c r="BG14" i="14"/>
  <c r="BF15" i="14"/>
  <c r="BG15" i="14"/>
  <c r="BF16" i="14"/>
  <c r="BG16" i="14"/>
  <c r="BF17" i="14"/>
  <c r="BG17" i="14"/>
  <c r="BF18" i="14"/>
  <c r="BG18" i="14"/>
  <c r="BF19" i="14"/>
  <c r="BG19" i="14"/>
  <c r="BF20" i="14"/>
  <c r="BG20" i="14"/>
  <c r="BF21" i="14"/>
  <c r="BG21" i="14"/>
  <c r="BG2" i="14"/>
  <c r="BF2" i="14"/>
  <c r="BA3" i="14"/>
  <c r="BB3" i="14"/>
  <c r="BA4" i="14"/>
  <c r="BB4" i="14"/>
  <c r="BA5" i="14"/>
  <c r="BB5" i="14"/>
  <c r="BA6" i="14"/>
  <c r="BB6" i="14"/>
  <c r="BA7" i="14"/>
  <c r="BB7" i="14"/>
  <c r="BA8" i="14"/>
  <c r="BB8" i="14"/>
  <c r="BA9" i="14"/>
  <c r="BB9" i="14"/>
  <c r="BA10" i="14"/>
  <c r="BB10" i="14"/>
  <c r="BA11" i="14"/>
  <c r="BB11" i="14"/>
  <c r="BA12" i="14"/>
  <c r="BB12" i="14"/>
  <c r="BA13" i="14"/>
  <c r="BB13" i="14"/>
  <c r="BA14" i="14"/>
  <c r="BB14" i="14"/>
  <c r="BA15" i="14"/>
  <c r="BB15" i="14"/>
  <c r="BA16" i="14"/>
  <c r="BB16" i="14"/>
  <c r="BA17" i="14"/>
  <c r="BB17" i="14"/>
  <c r="BA18" i="14"/>
  <c r="BB18" i="14"/>
  <c r="BA19" i="14"/>
  <c r="BB19" i="14"/>
  <c r="BA20" i="14"/>
  <c r="BB20" i="14"/>
  <c r="BA21" i="14"/>
  <c r="BB21" i="14"/>
  <c r="BB2" i="14"/>
  <c r="BA2" i="14"/>
  <c r="AR2" i="14"/>
  <c r="AR3" i="14"/>
  <c r="AR4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V3" i="14"/>
  <c r="AW3" i="14"/>
  <c r="AV4" i="14"/>
  <c r="AW4" i="14"/>
  <c r="AV5" i="14"/>
  <c r="AW5" i="14"/>
  <c r="AV6" i="14"/>
  <c r="AW6" i="14"/>
  <c r="AV7" i="14"/>
  <c r="AW7" i="14"/>
  <c r="AV8" i="14"/>
  <c r="AW8" i="14"/>
  <c r="AV9" i="14"/>
  <c r="AW9" i="14"/>
  <c r="AV10" i="14"/>
  <c r="AW10" i="14"/>
  <c r="AV11" i="14"/>
  <c r="AW11" i="14"/>
  <c r="AV12" i="14"/>
  <c r="AW12" i="14"/>
  <c r="AV13" i="14"/>
  <c r="AW13" i="14"/>
  <c r="AV14" i="14"/>
  <c r="AW14" i="14"/>
  <c r="AV15" i="14"/>
  <c r="AW15" i="14"/>
  <c r="AV16" i="14"/>
  <c r="AW16" i="14"/>
  <c r="AV17" i="14"/>
  <c r="AW17" i="14"/>
  <c r="AV18" i="14"/>
  <c r="AW18" i="14"/>
  <c r="AV19" i="14"/>
  <c r="AW19" i="14"/>
  <c r="AV20" i="14"/>
  <c r="AW20" i="14"/>
  <c r="AV21" i="14"/>
  <c r="AW21" i="14"/>
  <c r="AW2" i="14"/>
  <c r="AV2" i="14"/>
  <c r="AQ3" i="14"/>
  <c r="AQ4" i="14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" i="14"/>
  <c r="AL3" i="14"/>
  <c r="AM3" i="14"/>
  <c r="AL4" i="14"/>
  <c r="AM4" i="14"/>
  <c r="AL5" i="14"/>
  <c r="AM5" i="14"/>
  <c r="AL6" i="14"/>
  <c r="AM6" i="14"/>
  <c r="AL7" i="14"/>
  <c r="AM7" i="14"/>
  <c r="AL8" i="14"/>
  <c r="AM8" i="14"/>
  <c r="AL9" i="14"/>
  <c r="AM9" i="14"/>
  <c r="AL10" i="14"/>
  <c r="AM10" i="14"/>
  <c r="AL11" i="14"/>
  <c r="AM11" i="14"/>
  <c r="AL12" i="14"/>
  <c r="AM12" i="14"/>
  <c r="AL13" i="14"/>
  <c r="AM13" i="14"/>
  <c r="AL14" i="14"/>
  <c r="AM14" i="14"/>
  <c r="AL15" i="14"/>
  <c r="AM15" i="14"/>
  <c r="AL16" i="14"/>
  <c r="AM16" i="14"/>
  <c r="AL17" i="14"/>
  <c r="AM17" i="14"/>
  <c r="AL18" i="14"/>
  <c r="AM18" i="14"/>
  <c r="AL19" i="14"/>
  <c r="AM19" i="14"/>
  <c r="AL20" i="14"/>
  <c r="AM20" i="14"/>
  <c r="AM2" i="14"/>
  <c r="AL2" i="14"/>
  <c r="AG3" i="14"/>
  <c r="AH3" i="14"/>
  <c r="AG4" i="14"/>
  <c r="AH4" i="14"/>
  <c r="AG5" i="14"/>
  <c r="AH5" i="14"/>
  <c r="AG6" i="14"/>
  <c r="AH6" i="14"/>
  <c r="AG7" i="14"/>
  <c r="AH7" i="14"/>
  <c r="AG8" i="14"/>
  <c r="AH8" i="14"/>
  <c r="AG9" i="14"/>
  <c r="AH9" i="14"/>
  <c r="AG10" i="14"/>
  <c r="AH10" i="14"/>
  <c r="AG11" i="14"/>
  <c r="AH11" i="14"/>
  <c r="AG12" i="14"/>
  <c r="AH12" i="14"/>
  <c r="AG13" i="14"/>
  <c r="AH13" i="14"/>
  <c r="AG14" i="14"/>
  <c r="AH14" i="14"/>
  <c r="AG15" i="14"/>
  <c r="AH15" i="14"/>
  <c r="AG16" i="14"/>
  <c r="AH16" i="14"/>
  <c r="AG17" i="14"/>
  <c r="AH17" i="14"/>
  <c r="AG18" i="14"/>
  <c r="AH18" i="14"/>
  <c r="AG19" i="14"/>
  <c r="AH19" i="14"/>
  <c r="AG20" i="14"/>
  <c r="AH20" i="14"/>
  <c r="AG2" i="14"/>
  <c r="AH2" i="14"/>
  <c r="AB3" i="14"/>
  <c r="AC3" i="14"/>
  <c r="AB4" i="14"/>
  <c r="AC4" i="14"/>
  <c r="AB5" i="14"/>
  <c r="AC5" i="14"/>
  <c r="AB6" i="14"/>
  <c r="AC6" i="14"/>
  <c r="AB7" i="14"/>
  <c r="AC7" i="14"/>
  <c r="AB8" i="14"/>
  <c r="AC8" i="14"/>
  <c r="AB9" i="14"/>
  <c r="AC9" i="14"/>
  <c r="AB10" i="14"/>
  <c r="AC10" i="14"/>
  <c r="AB11" i="14"/>
  <c r="AC11" i="14"/>
  <c r="AB12" i="14"/>
  <c r="AC12" i="14"/>
  <c r="AB13" i="14"/>
  <c r="AC13" i="14"/>
  <c r="AB14" i="14"/>
  <c r="AC14" i="14"/>
  <c r="AB15" i="14"/>
  <c r="AC15" i="14"/>
  <c r="AB16" i="14"/>
  <c r="AC16" i="14"/>
  <c r="AB17" i="14"/>
  <c r="AC17" i="14"/>
  <c r="AB18" i="14"/>
  <c r="AC18" i="14"/>
  <c r="AB19" i="14"/>
  <c r="AC19" i="14"/>
  <c r="AB20" i="14"/>
  <c r="AC20" i="14"/>
  <c r="AC2" i="14"/>
  <c r="AB2" i="14"/>
  <c r="W3" i="14"/>
  <c r="X3" i="14"/>
  <c r="W4" i="14"/>
  <c r="X4" i="14"/>
  <c r="W5" i="14"/>
  <c r="X5" i="14"/>
  <c r="W6" i="14"/>
  <c r="X6" i="14"/>
  <c r="W7" i="14"/>
  <c r="X7" i="14"/>
  <c r="W8" i="14"/>
  <c r="X8" i="14"/>
  <c r="W9" i="14"/>
  <c r="X9" i="14"/>
  <c r="W10" i="14"/>
  <c r="X10" i="14"/>
  <c r="W11" i="14"/>
  <c r="X11" i="14"/>
  <c r="W12" i="14"/>
  <c r="X12" i="14"/>
  <c r="W13" i="14"/>
  <c r="X13" i="14"/>
  <c r="W14" i="14"/>
  <c r="X14" i="14"/>
  <c r="W15" i="14"/>
  <c r="X15" i="14"/>
  <c r="W16" i="14"/>
  <c r="X16" i="14"/>
  <c r="W17" i="14"/>
  <c r="X17" i="14"/>
  <c r="W18" i="14"/>
  <c r="X18" i="14"/>
  <c r="W19" i="14"/>
  <c r="X19" i="14"/>
  <c r="W20" i="14"/>
  <c r="X20" i="14"/>
  <c r="X2" i="14"/>
  <c r="W2" i="14"/>
  <c r="R3" i="14"/>
  <c r="S3" i="14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5" i="14"/>
  <c r="S15" i="14"/>
  <c r="R16" i="14"/>
  <c r="S16" i="14"/>
  <c r="R17" i="14"/>
  <c r="S17" i="14"/>
  <c r="R18" i="14"/>
  <c r="S18" i="14"/>
  <c r="R19" i="14"/>
  <c r="S19" i="14"/>
  <c r="R20" i="14"/>
  <c r="S20" i="14"/>
  <c r="S2" i="14"/>
  <c r="R2" i="14"/>
  <c r="M3" i="14"/>
  <c r="N3" i="14"/>
  <c r="M4" i="14"/>
  <c r="N4" i="14"/>
  <c r="M5" i="14"/>
  <c r="N5" i="14"/>
  <c r="M6" i="14"/>
  <c r="N6" i="14"/>
  <c r="M7" i="14"/>
  <c r="N7" i="14"/>
  <c r="M8" i="14"/>
  <c r="N8" i="14"/>
  <c r="M9" i="14"/>
  <c r="N9" i="14"/>
  <c r="M10" i="14"/>
  <c r="N10" i="14"/>
  <c r="M11" i="14"/>
  <c r="N11" i="14"/>
  <c r="M12" i="14"/>
  <c r="N12" i="14"/>
  <c r="M13" i="14"/>
  <c r="N13" i="14"/>
  <c r="M14" i="14"/>
  <c r="N14" i="14"/>
  <c r="M15" i="14"/>
  <c r="N15" i="14"/>
  <c r="M16" i="14"/>
  <c r="N16" i="14"/>
  <c r="M17" i="14"/>
  <c r="N17" i="14"/>
  <c r="M18" i="14"/>
  <c r="N18" i="14"/>
  <c r="M19" i="14"/>
  <c r="N19" i="14"/>
  <c r="M20" i="14"/>
  <c r="N20" i="14"/>
  <c r="M21" i="14"/>
  <c r="N21" i="14"/>
  <c r="N2" i="14"/>
  <c r="M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I2" i="14"/>
  <c r="H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D2" i="14"/>
  <c r="C2" i="14"/>
  <c r="BL3" i="12"/>
  <c r="BL4" i="12"/>
  <c r="BL5" i="12"/>
  <c r="BL6" i="12"/>
  <c r="BL7" i="12"/>
  <c r="BL8" i="12"/>
  <c r="BL9" i="12"/>
  <c r="BL10" i="12"/>
  <c r="BL11" i="12"/>
  <c r="BL12" i="12"/>
  <c r="BL13" i="12"/>
  <c r="BL14" i="12"/>
  <c r="BL15" i="12"/>
  <c r="BL16" i="12"/>
  <c r="BL17" i="12"/>
  <c r="BL18" i="12"/>
  <c r="BL19" i="12"/>
  <c r="BL20" i="12"/>
  <c r="BL21" i="12"/>
  <c r="BL2" i="12"/>
  <c r="BK3" i="12"/>
  <c r="BK4" i="12"/>
  <c r="BK5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" i="12"/>
  <c r="BF3" i="12"/>
  <c r="BG3" i="12"/>
  <c r="BF4" i="12"/>
  <c r="BG4" i="12"/>
  <c r="BF5" i="12"/>
  <c r="BG5" i="12"/>
  <c r="BF6" i="12"/>
  <c r="BG6" i="12"/>
  <c r="BF7" i="12"/>
  <c r="BG7" i="12"/>
  <c r="BF8" i="12"/>
  <c r="BG8" i="12"/>
  <c r="BF9" i="12"/>
  <c r="BG9" i="12"/>
  <c r="BF10" i="12"/>
  <c r="BG10" i="12"/>
  <c r="BF11" i="12"/>
  <c r="BG11" i="12"/>
  <c r="BF12" i="12"/>
  <c r="BG12" i="12"/>
  <c r="BF13" i="12"/>
  <c r="BG13" i="12"/>
  <c r="BF14" i="12"/>
  <c r="BG14" i="12"/>
  <c r="BF15" i="12"/>
  <c r="BG15" i="12"/>
  <c r="BF16" i="12"/>
  <c r="BG16" i="12"/>
  <c r="BF17" i="12"/>
  <c r="BG17" i="12"/>
  <c r="BF18" i="12"/>
  <c r="BG18" i="12"/>
  <c r="BF19" i="12"/>
  <c r="BG19" i="12"/>
  <c r="BF20" i="12"/>
  <c r="BG20" i="12"/>
  <c r="BF21" i="12"/>
  <c r="BG21" i="12"/>
  <c r="BG2" i="12"/>
  <c r="BF2" i="12"/>
  <c r="BA3" i="12"/>
  <c r="BB3" i="12"/>
  <c r="BA4" i="12"/>
  <c r="BB4" i="12"/>
  <c r="BA5" i="12"/>
  <c r="BB5" i="12"/>
  <c r="BA6" i="12"/>
  <c r="BB6" i="12"/>
  <c r="BA7" i="12"/>
  <c r="BB7" i="12"/>
  <c r="BA8" i="12"/>
  <c r="BB8" i="12"/>
  <c r="BA9" i="12"/>
  <c r="BB9" i="12"/>
  <c r="BA10" i="12"/>
  <c r="BB10" i="12"/>
  <c r="BA11" i="12"/>
  <c r="BB11" i="12"/>
  <c r="BA12" i="12"/>
  <c r="BB12" i="12"/>
  <c r="BA13" i="12"/>
  <c r="BB13" i="12"/>
  <c r="BA14" i="12"/>
  <c r="BB14" i="12"/>
  <c r="BA15" i="12"/>
  <c r="BB15" i="12"/>
  <c r="BA16" i="12"/>
  <c r="BB16" i="12"/>
  <c r="BA17" i="12"/>
  <c r="BB17" i="12"/>
  <c r="BA18" i="12"/>
  <c r="BB18" i="12"/>
  <c r="BA19" i="12"/>
  <c r="BB19" i="12"/>
  <c r="BA20" i="12"/>
  <c r="BB20" i="12"/>
  <c r="BA21" i="12"/>
  <c r="BB21" i="12"/>
  <c r="BB2" i="12"/>
  <c r="BA2" i="12"/>
  <c r="AV3" i="12"/>
  <c r="AW3" i="12"/>
  <c r="AV4" i="12"/>
  <c r="AW4" i="12"/>
  <c r="AV5" i="12"/>
  <c r="AW5" i="12"/>
  <c r="AV6" i="12"/>
  <c r="AW6" i="12"/>
  <c r="AV7" i="12"/>
  <c r="AW7" i="12"/>
  <c r="AV8" i="12"/>
  <c r="AW8" i="12"/>
  <c r="AV9" i="12"/>
  <c r="AW9" i="12"/>
  <c r="AV10" i="12"/>
  <c r="AW10" i="12"/>
  <c r="AV11" i="12"/>
  <c r="AW11" i="12"/>
  <c r="AV12" i="12"/>
  <c r="AW12" i="12"/>
  <c r="AV13" i="12"/>
  <c r="AW13" i="12"/>
  <c r="AV14" i="12"/>
  <c r="AW14" i="12"/>
  <c r="AV15" i="12"/>
  <c r="AW15" i="12"/>
  <c r="AV16" i="12"/>
  <c r="AW16" i="12"/>
  <c r="AV17" i="12"/>
  <c r="AW17" i="12"/>
  <c r="AV18" i="12"/>
  <c r="AW18" i="12"/>
  <c r="AV19" i="12"/>
  <c r="AW19" i="12"/>
  <c r="AV20" i="12"/>
  <c r="AW20" i="12"/>
  <c r="AV21" i="12"/>
  <c r="AW21" i="12"/>
  <c r="AW2" i="12"/>
  <c r="AV2" i="12"/>
  <c r="AQ3" i="12"/>
  <c r="AR3" i="12"/>
  <c r="AQ4" i="12"/>
  <c r="AR4" i="12"/>
  <c r="AQ5" i="12"/>
  <c r="AR5" i="12"/>
  <c r="AQ6" i="12"/>
  <c r="AR6" i="12"/>
  <c r="AQ7" i="12"/>
  <c r="AR7" i="12"/>
  <c r="AQ8" i="12"/>
  <c r="AR8" i="12"/>
  <c r="AQ9" i="12"/>
  <c r="AR9" i="12"/>
  <c r="AQ10" i="12"/>
  <c r="AR10" i="12"/>
  <c r="AQ11" i="12"/>
  <c r="AR11" i="12"/>
  <c r="AQ12" i="12"/>
  <c r="AR12" i="12"/>
  <c r="AQ13" i="12"/>
  <c r="AR13" i="12"/>
  <c r="AQ14" i="12"/>
  <c r="AR14" i="12"/>
  <c r="AQ15" i="12"/>
  <c r="AR15" i="12"/>
  <c r="AQ16" i="12"/>
  <c r="AR16" i="12"/>
  <c r="AQ17" i="12"/>
  <c r="AR17" i="12"/>
  <c r="AQ18" i="12"/>
  <c r="AR18" i="12"/>
  <c r="AQ19" i="12"/>
  <c r="AR19" i="12"/>
  <c r="AQ20" i="12"/>
  <c r="AR20" i="12"/>
  <c r="AR2" i="12"/>
  <c r="AQ2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2" i="12"/>
  <c r="AB3" i="12"/>
  <c r="AC3" i="12"/>
  <c r="AB4" i="12"/>
  <c r="AC4" i="12"/>
  <c r="AB5" i="12"/>
  <c r="AC5" i="12"/>
  <c r="AB6" i="12"/>
  <c r="AC6" i="12"/>
  <c r="AB7" i="12"/>
  <c r="AC7" i="12"/>
  <c r="AB8" i="12"/>
  <c r="AC8" i="12"/>
  <c r="AB9" i="12"/>
  <c r="AC9" i="12"/>
  <c r="AB10" i="12"/>
  <c r="AC10" i="12"/>
  <c r="AB11" i="12"/>
  <c r="AC11" i="12"/>
  <c r="AB12" i="12"/>
  <c r="AC12" i="12"/>
  <c r="AB13" i="12"/>
  <c r="AC13" i="12"/>
  <c r="AB14" i="12"/>
  <c r="AC14" i="12"/>
  <c r="AB15" i="12"/>
  <c r="AC15" i="12"/>
  <c r="AB16" i="12"/>
  <c r="AC16" i="12"/>
  <c r="AB17" i="12"/>
  <c r="AC17" i="12"/>
  <c r="AB18" i="12"/>
  <c r="AC18" i="12"/>
  <c r="AB19" i="12"/>
  <c r="AC19" i="12"/>
  <c r="AB20" i="12"/>
  <c r="AC20" i="12"/>
  <c r="AC2" i="12"/>
  <c r="AB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" i="12"/>
  <c r="BL3" i="11" l="1"/>
  <c r="BL4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" i="11"/>
  <c r="BG3" i="11"/>
  <c r="BG4" i="11"/>
  <c r="BG5" i="11"/>
  <c r="BG6" i="11"/>
  <c r="BG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" i="11"/>
  <c r="AH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" i="11"/>
  <c r="CE2" i="10"/>
  <c r="BE15" i="10"/>
  <c r="BF15" i="10"/>
  <c r="BE16" i="10"/>
  <c r="BF16" i="10"/>
  <c r="BE17" i="10"/>
  <c r="BF17" i="10"/>
  <c r="BE18" i="10"/>
  <c r="BF18" i="10"/>
  <c r="BE19" i="10"/>
  <c r="BF19" i="10"/>
  <c r="BE20" i="10"/>
  <c r="BF20" i="10"/>
  <c r="CD21" i="10"/>
  <c r="BY21" i="10"/>
  <c r="BT21" i="10"/>
  <c r="BO21" i="10"/>
  <c r="AF21" i="10"/>
  <c r="AA21" i="10"/>
  <c r="CD20" i="10"/>
  <c r="BY20" i="10"/>
  <c r="BT20" i="10"/>
  <c r="BO20" i="10"/>
  <c r="BJ20" i="10"/>
  <c r="AZ20" i="10"/>
  <c r="AU20" i="10"/>
  <c r="AP20" i="10"/>
  <c r="AK20" i="10"/>
  <c r="AF20" i="10"/>
  <c r="AA20" i="10"/>
  <c r="CD19" i="10"/>
  <c r="BY19" i="10"/>
  <c r="BT19" i="10"/>
  <c r="BO19" i="10"/>
  <c r="BJ19" i="10"/>
  <c r="AZ19" i="10"/>
  <c r="AU19" i="10"/>
  <c r="AP19" i="10"/>
  <c r="AK19" i="10"/>
  <c r="AF19" i="10"/>
  <c r="AA19" i="10"/>
  <c r="CD18" i="10"/>
  <c r="BY18" i="10"/>
  <c r="BT18" i="10"/>
  <c r="BO18" i="10"/>
  <c r="BJ18" i="10"/>
  <c r="AZ18" i="10"/>
  <c r="AU18" i="10"/>
  <c r="AP18" i="10"/>
  <c r="AK18" i="10"/>
  <c r="AF18" i="10"/>
  <c r="AA18" i="10"/>
  <c r="CD17" i="10"/>
  <c r="BY17" i="10"/>
  <c r="BT17" i="10"/>
  <c r="BO17" i="10"/>
  <c r="BJ17" i="10"/>
  <c r="AZ17" i="10"/>
  <c r="AU17" i="10"/>
  <c r="AP17" i="10"/>
  <c r="AK17" i="10"/>
  <c r="AF17" i="10"/>
  <c r="AA17" i="10"/>
  <c r="CD16" i="10"/>
  <c r="BY16" i="10"/>
  <c r="BT16" i="10"/>
  <c r="BO16" i="10"/>
  <c r="BJ16" i="10"/>
  <c r="AZ16" i="10"/>
  <c r="AU16" i="10"/>
  <c r="AP16" i="10"/>
  <c r="AK16" i="10"/>
  <c r="AF16" i="10"/>
  <c r="AA16" i="10"/>
  <c r="CD15" i="10"/>
  <c r="BY15" i="10"/>
  <c r="BT15" i="10"/>
  <c r="BO15" i="10"/>
  <c r="BJ15" i="10"/>
  <c r="AZ15" i="10"/>
  <c r="AU15" i="10"/>
  <c r="AP15" i="10"/>
  <c r="AK15" i="10"/>
  <c r="AF15" i="10"/>
  <c r="AA15" i="10"/>
  <c r="CD14" i="10"/>
  <c r="BY14" i="10"/>
  <c r="BT14" i="10"/>
  <c r="BO14" i="10"/>
  <c r="BJ14" i="10"/>
  <c r="BE14" i="10"/>
  <c r="AZ14" i="10"/>
  <c r="AU14" i="10"/>
  <c r="AP14" i="10"/>
  <c r="AK14" i="10"/>
  <c r="AF14" i="10"/>
  <c r="AA14" i="10"/>
  <c r="CD13" i="10"/>
  <c r="BY13" i="10"/>
  <c r="BT13" i="10"/>
  <c r="BO13" i="10"/>
  <c r="BJ13" i="10"/>
  <c r="BE13" i="10"/>
  <c r="AZ13" i="10"/>
  <c r="AU13" i="10"/>
  <c r="AP13" i="10"/>
  <c r="AK13" i="10"/>
  <c r="AF13" i="10"/>
  <c r="AA13" i="10"/>
  <c r="CD12" i="10"/>
  <c r="BY12" i="10"/>
  <c r="BT12" i="10"/>
  <c r="BO12" i="10"/>
  <c r="BJ12" i="10"/>
  <c r="BE12" i="10"/>
  <c r="AZ12" i="10"/>
  <c r="AU12" i="10"/>
  <c r="AP12" i="10"/>
  <c r="AK12" i="10"/>
  <c r="AF12" i="10"/>
  <c r="AA12" i="10"/>
  <c r="CD11" i="10"/>
  <c r="BY11" i="10"/>
  <c r="BT11" i="10"/>
  <c r="BO11" i="10"/>
  <c r="BJ11" i="10"/>
  <c r="BE11" i="10"/>
  <c r="AZ11" i="10"/>
  <c r="AU11" i="10"/>
  <c r="AP11" i="10"/>
  <c r="AK11" i="10"/>
  <c r="AF11" i="10"/>
  <c r="AA11" i="10"/>
  <c r="CD10" i="10"/>
  <c r="BY10" i="10"/>
  <c r="BT10" i="10"/>
  <c r="BO10" i="10"/>
  <c r="BJ10" i="10"/>
  <c r="BE10" i="10"/>
  <c r="AZ10" i="10"/>
  <c r="AU10" i="10"/>
  <c r="AP10" i="10"/>
  <c r="AK10" i="10"/>
  <c r="AF10" i="10"/>
  <c r="AA10" i="10"/>
  <c r="CD9" i="10"/>
  <c r="BY9" i="10"/>
  <c r="BT9" i="10"/>
  <c r="BO9" i="10"/>
  <c r="BJ9" i="10"/>
  <c r="BE9" i="10"/>
  <c r="AZ9" i="10"/>
  <c r="AU9" i="10"/>
  <c r="AP9" i="10"/>
  <c r="AK9" i="10"/>
  <c r="AF9" i="10"/>
  <c r="AA9" i="10"/>
  <c r="CD8" i="10"/>
  <c r="BY8" i="10"/>
  <c r="BT8" i="10"/>
  <c r="BO8" i="10"/>
  <c r="BJ8" i="10"/>
  <c r="BE8" i="10"/>
  <c r="AZ8" i="10"/>
  <c r="AU8" i="10"/>
  <c r="AP8" i="10"/>
  <c r="AK8" i="10"/>
  <c r="AF8" i="10"/>
  <c r="AA8" i="10"/>
  <c r="CD7" i="10"/>
  <c r="BY7" i="10"/>
  <c r="BT7" i="10"/>
  <c r="BO7" i="10"/>
  <c r="BJ7" i="10"/>
  <c r="BE7" i="10"/>
  <c r="AZ7" i="10"/>
  <c r="AU7" i="10"/>
  <c r="AP7" i="10"/>
  <c r="AK7" i="10"/>
  <c r="AF7" i="10"/>
  <c r="AA7" i="10"/>
  <c r="CD6" i="10"/>
  <c r="BY6" i="10"/>
  <c r="BT6" i="10"/>
  <c r="BO6" i="10"/>
  <c r="BJ6" i="10"/>
  <c r="BE6" i="10"/>
  <c r="AZ6" i="10"/>
  <c r="AU6" i="10"/>
  <c r="AP6" i="10"/>
  <c r="AK6" i="10"/>
  <c r="AF6" i="10"/>
  <c r="AA6" i="10"/>
  <c r="CD5" i="10"/>
  <c r="BY5" i="10"/>
  <c r="BT5" i="10"/>
  <c r="BO5" i="10"/>
  <c r="BJ5" i="10"/>
  <c r="BE5" i="10"/>
  <c r="AZ5" i="10"/>
  <c r="AU5" i="10"/>
  <c r="AP5" i="10"/>
  <c r="AK5" i="10"/>
  <c r="AF5" i="10"/>
  <c r="AA5" i="10"/>
  <c r="CD4" i="10"/>
  <c r="BY4" i="10"/>
  <c r="BT4" i="10"/>
  <c r="BO4" i="10"/>
  <c r="BJ4" i="10"/>
  <c r="BE4" i="10"/>
  <c r="AZ4" i="10"/>
  <c r="AU4" i="10"/>
  <c r="AP4" i="10"/>
  <c r="AK4" i="10"/>
  <c r="AF4" i="10"/>
  <c r="AA4" i="10"/>
  <c r="CD3" i="10"/>
  <c r="BY3" i="10"/>
  <c r="BT3" i="10"/>
  <c r="BO3" i="10"/>
  <c r="BJ3" i="10"/>
  <c r="BE3" i="10"/>
  <c r="AZ3" i="10"/>
  <c r="AU3" i="10"/>
  <c r="AP3" i="10"/>
  <c r="AK3" i="10"/>
  <c r="AF3" i="10"/>
  <c r="AA3" i="10"/>
  <c r="CD2" i="10"/>
  <c r="BY2" i="10"/>
  <c r="BT2" i="10"/>
  <c r="BO2" i="10"/>
  <c r="BJ2" i="10"/>
  <c r="BE2" i="10"/>
  <c r="AZ2" i="10"/>
  <c r="AU2" i="10"/>
  <c r="AP2" i="10"/>
  <c r="AK2" i="10"/>
  <c r="AF2" i="10"/>
  <c r="AA2" i="10"/>
  <c r="D3" i="9"/>
  <c r="D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0" i="9"/>
  <c r="D21" i="9"/>
  <c r="D22" i="9"/>
  <c r="D24" i="9"/>
  <c r="D25" i="9"/>
  <c r="D26" i="9"/>
  <c r="D27" i="9"/>
  <c r="D28" i="9"/>
  <c r="D29" i="9"/>
  <c r="D30" i="9"/>
  <c r="D31" i="9"/>
  <c r="D32" i="9"/>
  <c r="D33" i="9"/>
  <c r="D34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51" i="9"/>
  <c r="D52" i="9"/>
  <c r="D53" i="9"/>
  <c r="D54" i="9"/>
  <c r="D55" i="9"/>
  <c r="D56" i="9"/>
  <c r="D57" i="9"/>
  <c r="D58" i="9"/>
  <c r="D60" i="9"/>
  <c r="D61" i="9"/>
  <c r="D62" i="9"/>
  <c r="D63" i="9"/>
  <c r="D64" i="9"/>
  <c r="D65" i="9"/>
  <c r="D66" i="9"/>
  <c r="D67" i="9"/>
  <c r="D68" i="9"/>
  <c r="D69" i="9"/>
  <c r="D70" i="9"/>
  <c r="D72" i="9"/>
  <c r="D73" i="9"/>
  <c r="D74" i="9"/>
  <c r="D75" i="9"/>
  <c r="D76" i="9"/>
  <c r="D77" i="9"/>
  <c r="D78" i="9"/>
  <c r="D79" i="9"/>
  <c r="D80" i="9"/>
  <c r="D81" i="9"/>
  <c r="D82" i="9"/>
  <c r="D84" i="9"/>
  <c r="D85" i="9"/>
  <c r="D86" i="9"/>
  <c r="D87" i="9"/>
  <c r="D88" i="9"/>
  <c r="D89" i="9"/>
  <c r="D90" i="9"/>
  <c r="D91" i="9"/>
  <c r="D92" i="9"/>
  <c r="D93" i="9"/>
  <c r="D94" i="9"/>
  <c r="D96" i="9"/>
  <c r="D97" i="9"/>
  <c r="D98" i="9"/>
  <c r="D99" i="9"/>
  <c r="D100" i="9"/>
  <c r="D101" i="9"/>
  <c r="D102" i="9"/>
  <c r="D103" i="9"/>
  <c r="D104" i="9"/>
  <c r="D105" i="9"/>
  <c r="D106" i="9"/>
  <c r="D108" i="9"/>
  <c r="D109" i="9"/>
  <c r="D110" i="9"/>
  <c r="D111" i="9"/>
  <c r="D112" i="9"/>
  <c r="D113" i="9"/>
  <c r="D114" i="9"/>
  <c r="D115" i="9"/>
  <c r="D116" i="9"/>
  <c r="D117" i="9"/>
  <c r="D118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9" i="9"/>
  <c r="D170" i="9"/>
  <c r="D171" i="9"/>
  <c r="D172" i="9"/>
  <c r="D173" i="9"/>
  <c r="D174" i="9"/>
  <c r="D175" i="9"/>
  <c r="D176" i="9"/>
  <c r="D177" i="9"/>
  <c r="D178" i="9"/>
  <c r="D181" i="9"/>
  <c r="D182" i="9"/>
  <c r="D183" i="9"/>
  <c r="D184" i="9"/>
  <c r="D185" i="9"/>
  <c r="D186" i="9"/>
  <c r="D187" i="9"/>
  <c r="D188" i="9"/>
  <c r="D189" i="9"/>
  <c r="D190" i="9"/>
  <c r="D193" i="9"/>
  <c r="D194" i="9"/>
  <c r="D195" i="9"/>
  <c r="D196" i="9"/>
  <c r="D197" i="9"/>
  <c r="D198" i="9"/>
  <c r="D199" i="9"/>
  <c r="D200" i="9"/>
  <c r="D201" i="9"/>
  <c r="D202" i="9"/>
  <c r="D205" i="9"/>
  <c r="D206" i="9"/>
  <c r="D207" i="9"/>
  <c r="D208" i="9"/>
  <c r="D209" i="9"/>
  <c r="D210" i="9"/>
  <c r="D211" i="9"/>
  <c r="D212" i="9"/>
  <c r="D213" i="9"/>
  <c r="D214" i="9"/>
  <c r="D217" i="9"/>
  <c r="D218" i="9"/>
  <c r="D219" i="9"/>
  <c r="D220" i="9"/>
  <c r="D221" i="9"/>
  <c r="D222" i="9"/>
  <c r="D223" i="9"/>
  <c r="D224" i="9"/>
  <c r="D225" i="9"/>
  <c r="D226" i="9"/>
  <c r="D229" i="9"/>
  <c r="D230" i="9"/>
  <c r="D231" i="9"/>
  <c r="D232" i="9"/>
  <c r="D233" i="9"/>
  <c r="D234" i="9"/>
  <c r="D235" i="9"/>
  <c r="D2" i="9"/>
  <c r="C235" i="9"/>
  <c r="C234" i="9"/>
  <c r="C233" i="9"/>
  <c r="C232" i="9"/>
  <c r="C231" i="9"/>
  <c r="C230" i="9"/>
  <c r="C229" i="9"/>
  <c r="C226" i="9"/>
  <c r="C225" i="9"/>
  <c r="C224" i="9"/>
  <c r="C223" i="9"/>
  <c r="C222" i="9"/>
  <c r="C221" i="9"/>
  <c r="C220" i="9"/>
  <c r="C219" i="9"/>
  <c r="C218" i="9"/>
  <c r="C217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8" i="9"/>
  <c r="C57" i="9"/>
  <c r="C56" i="9"/>
  <c r="C55" i="9"/>
  <c r="C54" i="9"/>
  <c r="C53" i="9"/>
  <c r="C52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C36" i="9"/>
  <c r="C34" i="9"/>
  <c r="C33" i="9"/>
  <c r="C32" i="9"/>
  <c r="C31" i="9"/>
  <c r="C30" i="9"/>
  <c r="C29" i="9"/>
  <c r="C28" i="9"/>
  <c r="C27" i="9"/>
  <c r="C26" i="9"/>
  <c r="C25" i="9"/>
  <c r="C24" i="9"/>
  <c r="C22" i="9"/>
  <c r="BS21" i="9"/>
  <c r="BR21" i="9"/>
  <c r="BN21" i="9"/>
  <c r="BM21" i="9"/>
  <c r="BI21" i="9"/>
  <c r="BH21" i="9"/>
  <c r="BD21" i="9"/>
  <c r="BC21" i="9"/>
  <c r="U21" i="9"/>
  <c r="T21" i="9"/>
  <c r="P21" i="9"/>
  <c r="O21" i="9"/>
  <c r="C21" i="9"/>
  <c r="BS20" i="9"/>
  <c r="BR20" i="9"/>
  <c r="BN20" i="9"/>
  <c r="BM20" i="9"/>
  <c r="BI20" i="9"/>
  <c r="BH20" i="9"/>
  <c r="BD20" i="9"/>
  <c r="BC20" i="9"/>
  <c r="AY20" i="9"/>
  <c r="AX20" i="9"/>
  <c r="AO20" i="9"/>
  <c r="AN20" i="9"/>
  <c r="AJ20" i="9"/>
  <c r="AI20" i="9"/>
  <c r="AD20" i="9"/>
  <c r="Z20" i="9"/>
  <c r="Y20" i="9"/>
  <c r="U20" i="9"/>
  <c r="T20" i="9"/>
  <c r="P20" i="9"/>
  <c r="O20" i="9"/>
  <c r="C20" i="9"/>
  <c r="BS19" i="9"/>
  <c r="BR19" i="9"/>
  <c r="BN19" i="9"/>
  <c r="BM19" i="9"/>
  <c r="BI19" i="9"/>
  <c r="BH19" i="9"/>
  <c r="BD19" i="9"/>
  <c r="BC19" i="9"/>
  <c r="AY19" i="9"/>
  <c r="AX19" i="9"/>
  <c r="AO19" i="9"/>
  <c r="AN19" i="9"/>
  <c r="AJ19" i="9"/>
  <c r="AI19" i="9"/>
  <c r="AD19" i="9"/>
  <c r="Z19" i="9"/>
  <c r="Y19" i="9"/>
  <c r="U19" i="9"/>
  <c r="T19" i="9"/>
  <c r="P19" i="9"/>
  <c r="O19" i="9"/>
  <c r="C19" i="9"/>
  <c r="BS18" i="9"/>
  <c r="BR18" i="9"/>
  <c r="BN18" i="9"/>
  <c r="BM18" i="9"/>
  <c r="BI18" i="9"/>
  <c r="BH18" i="9"/>
  <c r="BD18" i="9"/>
  <c r="BC18" i="9"/>
  <c r="AY18" i="9"/>
  <c r="AX18" i="9"/>
  <c r="AO18" i="9"/>
  <c r="AN18" i="9"/>
  <c r="AJ18" i="9"/>
  <c r="AI18" i="9"/>
  <c r="AD18" i="9"/>
  <c r="Z18" i="9"/>
  <c r="Y18" i="9"/>
  <c r="U18" i="9"/>
  <c r="T18" i="9"/>
  <c r="P18" i="9"/>
  <c r="O18" i="9"/>
  <c r="C18" i="9"/>
  <c r="BS17" i="9"/>
  <c r="BR17" i="9"/>
  <c r="BN17" i="9"/>
  <c r="BM17" i="9"/>
  <c r="BI17" i="9"/>
  <c r="BH17" i="9"/>
  <c r="BD17" i="9"/>
  <c r="BC17" i="9"/>
  <c r="AY17" i="9"/>
  <c r="AX17" i="9"/>
  <c r="AO17" i="9"/>
  <c r="AN17" i="9"/>
  <c r="AJ17" i="9"/>
  <c r="AI17" i="9"/>
  <c r="AD17" i="9"/>
  <c r="Z17" i="9"/>
  <c r="Y17" i="9"/>
  <c r="U17" i="9"/>
  <c r="T17" i="9"/>
  <c r="P17" i="9"/>
  <c r="O17" i="9"/>
  <c r="C17" i="9"/>
  <c r="BS16" i="9"/>
  <c r="BR16" i="9"/>
  <c r="BN16" i="9"/>
  <c r="BM16" i="9"/>
  <c r="BI16" i="9"/>
  <c r="BH16" i="9"/>
  <c r="BD16" i="9"/>
  <c r="BC16" i="9"/>
  <c r="AY16" i="9"/>
  <c r="AX16" i="9"/>
  <c r="AO16" i="9"/>
  <c r="AN16" i="9"/>
  <c r="AJ16" i="9"/>
  <c r="AI16" i="9"/>
  <c r="AD16" i="9"/>
  <c r="Z16" i="9"/>
  <c r="Y16" i="9"/>
  <c r="U16" i="9"/>
  <c r="T16" i="9"/>
  <c r="P16" i="9"/>
  <c r="O16" i="9"/>
  <c r="C16" i="9"/>
  <c r="BS15" i="9"/>
  <c r="BR15" i="9"/>
  <c r="BN15" i="9"/>
  <c r="BM15" i="9"/>
  <c r="BI15" i="9"/>
  <c r="BH15" i="9"/>
  <c r="BD15" i="9"/>
  <c r="BC15" i="9"/>
  <c r="AY15" i="9"/>
  <c r="AX15" i="9"/>
  <c r="AO15" i="9"/>
  <c r="AN15" i="9"/>
  <c r="AJ15" i="9"/>
  <c r="AI15" i="9"/>
  <c r="AD15" i="9"/>
  <c r="Z15" i="9"/>
  <c r="Y15" i="9"/>
  <c r="U15" i="9"/>
  <c r="T15" i="9"/>
  <c r="P15" i="9"/>
  <c r="O15" i="9"/>
  <c r="C15" i="9"/>
  <c r="BS14" i="9"/>
  <c r="BR14" i="9"/>
  <c r="BN14" i="9"/>
  <c r="BM14" i="9"/>
  <c r="BI14" i="9"/>
  <c r="BH14" i="9"/>
  <c r="BD14" i="9"/>
  <c r="BC14" i="9"/>
  <c r="AY14" i="9"/>
  <c r="AX14" i="9"/>
  <c r="AT14" i="9"/>
  <c r="AS14" i="9"/>
  <c r="AO14" i="9"/>
  <c r="AN14" i="9"/>
  <c r="AJ14" i="9"/>
  <c r="AI14" i="9"/>
  <c r="AD14" i="9"/>
  <c r="Z14" i="9"/>
  <c r="Y14" i="9"/>
  <c r="U14" i="9"/>
  <c r="T14" i="9"/>
  <c r="P14" i="9"/>
  <c r="O14" i="9"/>
  <c r="C14" i="9"/>
  <c r="BS13" i="9"/>
  <c r="BR13" i="9"/>
  <c r="BN13" i="9"/>
  <c r="BM13" i="9"/>
  <c r="BI13" i="9"/>
  <c r="BH13" i="9"/>
  <c r="BD13" i="9"/>
  <c r="BC13" i="9"/>
  <c r="AY13" i="9"/>
  <c r="AX13" i="9"/>
  <c r="AT13" i="9"/>
  <c r="AS13" i="9"/>
  <c r="AO13" i="9"/>
  <c r="AN13" i="9"/>
  <c r="AJ13" i="9"/>
  <c r="AI13" i="9"/>
  <c r="AD13" i="9"/>
  <c r="Z13" i="9"/>
  <c r="Y13" i="9"/>
  <c r="U13" i="9"/>
  <c r="T13" i="9"/>
  <c r="P13" i="9"/>
  <c r="O13" i="9"/>
  <c r="C13" i="9"/>
  <c r="BS12" i="9"/>
  <c r="BR12" i="9"/>
  <c r="BN12" i="9"/>
  <c r="BM12" i="9"/>
  <c r="BI12" i="9"/>
  <c r="BH12" i="9"/>
  <c r="BD12" i="9"/>
  <c r="BC12" i="9"/>
  <c r="AY12" i="9"/>
  <c r="AX12" i="9"/>
  <c r="AT12" i="9"/>
  <c r="AS12" i="9"/>
  <c r="AO12" i="9"/>
  <c r="AN12" i="9"/>
  <c r="AJ12" i="9"/>
  <c r="AI12" i="9"/>
  <c r="AD12" i="9"/>
  <c r="Z12" i="9"/>
  <c r="Y12" i="9"/>
  <c r="U12" i="9"/>
  <c r="T12" i="9"/>
  <c r="P12" i="9"/>
  <c r="O12" i="9"/>
  <c r="C12" i="9"/>
  <c r="BS11" i="9"/>
  <c r="BR11" i="9"/>
  <c r="BN11" i="9"/>
  <c r="BM11" i="9"/>
  <c r="BI11" i="9"/>
  <c r="BH11" i="9"/>
  <c r="BD11" i="9"/>
  <c r="BC11" i="9"/>
  <c r="AY11" i="9"/>
  <c r="AX11" i="9"/>
  <c r="AT11" i="9"/>
  <c r="AS11" i="9"/>
  <c r="AO11" i="9"/>
  <c r="AN11" i="9"/>
  <c r="AJ11" i="9"/>
  <c r="AI11" i="9"/>
  <c r="AD11" i="9"/>
  <c r="Z11" i="9"/>
  <c r="Y11" i="9"/>
  <c r="U11" i="9"/>
  <c r="T11" i="9"/>
  <c r="P11" i="9"/>
  <c r="O11" i="9"/>
  <c r="BS10" i="9"/>
  <c r="BR10" i="9"/>
  <c r="BN10" i="9"/>
  <c r="BM10" i="9"/>
  <c r="BI10" i="9"/>
  <c r="BH10" i="9"/>
  <c r="BD10" i="9"/>
  <c r="BC10" i="9"/>
  <c r="AY10" i="9"/>
  <c r="AX10" i="9"/>
  <c r="AT10" i="9"/>
  <c r="AS10" i="9"/>
  <c r="AO10" i="9"/>
  <c r="AN10" i="9"/>
  <c r="AJ10" i="9"/>
  <c r="AI10" i="9"/>
  <c r="AD10" i="9"/>
  <c r="Z10" i="9"/>
  <c r="Y10" i="9"/>
  <c r="U10" i="9"/>
  <c r="T10" i="9"/>
  <c r="P10" i="9"/>
  <c r="O10" i="9"/>
  <c r="C10" i="9"/>
  <c r="BS9" i="9"/>
  <c r="BR9" i="9"/>
  <c r="BN9" i="9"/>
  <c r="BM9" i="9"/>
  <c r="BI9" i="9"/>
  <c r="BH9" i="9"/>
  <c r="BD9" i="9"/>
  <c r="BC9" i="9"/>
  <c r="AY9" i="9"/>
  <c r="AX9" i="9"/>
  <c r="AT9" i="9"/>
  <c r="AS9" i="9"/>
  <c r="AO9" i="9"/>
  <c r="AN9" i="9"/>
  <c r="AJ9" i="9"/>
  <c r="AI9" i="9"/>
  <c r="AD9" i="9"/>
  <c r="Z9" i="9"/>
  <c r="Y9" i="9"/>
  <c r="U9" i="9"/>
  <c r="T9" i="9"/>
  <c r="P9" i="9"/>
  <c r="O9" i="9"/>
  <c r="C9" i="9"/>
  <c r="BS8" i="9"/>
  <c r="BR8" i="9"/>
  <c r="BN8" i="9"/>
  <c r="BM8" i="9"/>
  <c r="BI8" i="9"/>
  <c r="BH8" i="9"/>
  <c r="BD8" i="9"/>
  <c r="BC8" i="9"/>
  <c r="AY8" i="9"/>
  <c r="AX8" i="9"/>
  <c r="AT8" i="9"/>
  <c r="AS8" i="9"/>
  <c r="AO8" i="9"/>
  <c r="AN8" i="9"/>
  <c r="AJ8" i="9"/>
  <c r="AI8" i="9"/>
  <c r="AD8" i="9"/>
  <c r="Z8" i="9"/>
  <c r="Y8" i="9"/>
  <c r="U8" i="9"/>
  <c r="T8" i="9"/>
  <c r="P8" i="9"/>
  <c r="O8" i="9"/>
  <c r="C8" i="9"/>
  <c r="BS7" i="9"/>
  <c r="BR7" i="9"/>
  <c r="BN7" i="9"/>
  <c r="BM7" i="9"/>
  <c r="BI7" i="9"/>
  <c r="BH7" i="9"/>
  <c r="BD7" i="9"/>
  <c r="BC7" i="9"/>
  <c r="AY7" i="9"/>
  <c r="AX7" i="9"/>
  <c r="AT7" i="9"/>
  <c r="AS7" i="9"/>
  <c r="AO7" i="9"/>
  <c r="AN7" i="9"/>
  <c r="AJ7" i="9"/>
  <c r="AI7" i="9"/>
  <c r="AD7" i="9"/>
  <c r="Z7" i="9"/>
  <c r="Y7" i="9"/>
  <c r="U7" i="9"/>
  <c r="T7" i="9"/>
  <c r="P7" i="9"/>
  <c r="O7" i="9"/>
  <c r="C7" i="9"/>
  <c r="BS6" i="9"/>
  <c r="BR6" i="9"/>
  <c r="BN6" i="9"/>
  <c r="BM6" i="9"/>
  <c r="BI6" i="9"/>
  <c r="BH6" i="9"/>
  <c r="BD6" i="9"/>
  <c r="BC6" i="9"/>
  <c r="AY6" i="9"/>
  <c r="AX6" i="9"/>
  <c r="AT6" i="9"/>
  <c r="AS6" i="9"/>
  <c r="AO6" i="9"/>
  <c r="AN6" i="9"/>
  <c r="AJ6" i="9"/>
  <c r="AI6" i="9"/>
  <c r="AD6" i="9"/>
  <c r="Z6" i="9"/>
  <c r="Y6" i="9"/>
  <c r="U6" i="9"/>
  <c r="T6" i="9"/>
  <c r="P6" i="9"/>
  <c r="O6" i="9"/>
  <c r="C6" i="9"/>
  <c r="BS5" i="9"/>
  <c r="BR5" i="9"/>
  <c r="BN5" i="9"/>
  <c r="BM5" i="9"/>
  <c r="BI5" i="9"/>
  <c r="BH5" i="9"/>
  <c r="BD5" i="9"/>
  <c r="BC5" i="9"/>
  <c r="AY5" i="9"/>
  <c r="AX5" i="9"/>
  <c r="AT5" i="9"/>
  <c r="AS5" i="9"/>
  <c r="AO5" i="9"/>
  <c r="AN5" i="9"/>
  <c r="AJ5" i="9"/>
  <c r="AI5" i="9"/>
  <c r="AD5" i="9"/>
  <c r="Z5" i="9"/>
  <c r="Y5" i="9"/>
  <c r="U5" i="9"/>
  <c r="T5" i="9"/>
  <c r="P5" i="9"/>
  <c r="O5" i="9"/>
  <c r="C5" i="9"/>
  <c r="BS4" i="9"/>
  <c r="BR4" i="9"/>
  <c r="BN4" i="9"/>
  <c r="BM4" i="9"/>
  <c r="BI4" i="9"/>
  <c r="BH4" i="9"/>
  <c r="BD4" i="9"/>
  <c r="BC4" i="9"/>
  <c r="AY4" i="9"/>
  <c r="AX4" i="9"/>
  <c r="AT4" i="9"/>
  <c r="AS4" i="9"/>
  <c r="AO4" i="9"/>
  <c r="AN4" i="9"/>
  <c r="AJ4" i="9"/>
  <c r="AI4" i="9"/>
  <c r="AD4" i="9"/>
  <c r="Z4" i="9"/>
  <c r="Y4" i="9"/>
  <c r="U4" i="9"/>
  <c r="T4" i="9"/>
  <c r="P4" i="9"/>
  <c r="O4" i="9"/>
  <c r="C4" i="9"/>
  <c r="BS3" i="9"/>
  <c r="BR3" i="9"/>
  <c r="BN3" i="9"/>
  <c r="BM3" i="9"/>
  <c r="BI3" i="9"/>
  <c r="BH3" i="9"/>
  <c r="BD3" i="9"/>
  <c r="BC3" i="9"/>
  <c r="AY3" i="9"/>
  <c r="AX3" i="9"/>
  <c r="AT3" i="9"/>
  <c r="AS3" i="9"/>
  <c r="AO3" i="9"/>
  <c r="AN3" i="9"/>
  <c r="AJ3" i="9"/>
  <c r="AI3" i="9"/>
  <c r="AD3" i="9"/>
  <c r="Z3" i="9"/>
  <c r="Y3" i="9"/>
  <c r="U3" i="9"/>
  <c r="T3" i="9"/>
  <c r="P3" i="9"/>
  <c r="O3" i="9"/>
  <c r="C3" i="9"/>
  <c r="BS2" i="9"/>
  <c r="BR2" i="9"/>
  <c r="BN2" i="9"/>
  <c r="BM2" i="9"/>
  <c r="BI2" i="9"/>
  <c r="BH2" i="9"/>
  <c r="BD2" i="9"/>
  <c r="BC2" i="9"/>
  <c r="AY2" i="9"/>
  <c r="AX2" i="9"/>
  <c r="AT2" i="9"/>
  <c r="AS2" i="9"/>
  <c r="AO2" i="9"/>
  <c r="AN2" i="9"/>
  <c r="AJ2" i="9"/>
  <c r="AI2" i="9"/>
  <c r="AD2" i="9"/>
  <c r="Z2" i="9"/>
  <c r="Y2" i="9"/>
  <c r="U2" i="9"/>
  <c r="T2" i="9"/>
  <c r="P2" i="9"/>
  <c r="O2" i="9"/>
  <c r="C2" i="9"/>
  <c r="T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BM3" i="6"/>
  <c r="BN3" i="6"/>
  <c r="BM4" i="6"/>
  <c r="BN4" i="6"/>
  <c r="BM5" i="6"/>
  <c r="BN5" i="6"/>
  <c r="BM6" i="6"/>
  <c r="BN6" i="6"/>
  <c r="BM7" i="6"/>
  <c r="BN7" i="6"/>
  <c r="BM8" i="6"/>
  <c r="BN8" i="6"/>
  <c r="BM9" i="6"/>
  <c r="BN9" i="6"/>
  <c r="BM10" i="6"/>
  <c r="BN10" i="6"/>
  <c r="BM11" i="6"/>
  <c r="BN11" i="6"/>
  <c r="BM12" i="6"/>
  <c r="BN12" i="6"/>
  <c r="BM13" i="6"/>
  <c r="BN13" i="6"/>
  <c r="BM14" i="6"/>
  <c r="BN14" i="6"/>
  <c r="BM15" i="6"/>
  <c r="BN15" i="6"/>
  <c r="BM16" i="6"/>
  <c r="BN16" i="6"/>
  <c r="BM17" i="6"/>
  <c r="BN17" i="6"/>
  <c r="BM18" i="6"/>
  <c r="BN18" i="6"/>
  <c r="BM19" i="6"/>
  <c r="BN19" i="6"/>
  <c r="BM20" i="6"/>
  <c r="BN20" i="6"/>
  <c r="BM21" i="6"/>
  <c r="BN21" i="6"/>
  <c r="BN2" i="6"/>
  <c r="BM2" i="6"/>
  <c r="BH3" i="6"/>
  <c r="BI3" i="6"/>
  <c r="BH4" i="6"/>
  <c r="BI4" i="6"/>
  <c r="BH5" i="6"/>
  <c r="BI5" i="6"/>
  <c r="BH6" i="6"/>
  <c r="BI6" i="6"/>
  <c r="BH7" i="6"/>
  <c r="BI7" i="6"/>
  <c r="BH8" i="6"/>
  <c r="BI8" i="6"/>
  <c r="BH9" i="6"/>
  <c r="BI9" i="6"/>
  <c r="BH10" i="6"/>
  <c r="BI10" i="6"/>
  <c r="BH11" i="6"/>
  <c r="BI11" i="6"/>
  <c r="BH12" i="6"/>
  <c r="BI12" i="6"/>
  <c r="BH13" i="6"/>
  <c r="BI13" i="6"/>
  <c r="BH14" i="6"/>
  <c r="BI14" i="6"/>
  <c r="BH15" i="6"/>
  <c r="BI15" i="6"/>
  <c r="BH16" i="6"/>
  <c r="BI16" i="6"/>
  <c r="BH17" i="6"/>
  <c r="BI17" i="6"/>
  <c r="BH18" i="6"/>
  <c r="BI18" i="6"/>
  <c r="BH19" i="6"/>
  <c r="BI19" i="6"/>
  <c r="BH20" i="6"/>
  <c r="BI20" i="6"/>
  <c r="BH21" i="6"/>
  <c r="BI21" i="6"/>
  <c r="BI2" i="6"/>
  <c r="BH2" i="6"/>
  <c r="BC3" i="6"/>
  <c r="BD3" i="6"/>
  <c r="BC4" i="6"/>
  <c r="BD4" i="6"/>
  <c r="BC5" i="6"/>
  <c r="BD5" i="6"/>
  <c r="BC6" i="6"/>
  <c r="BD6" i="6"/>
  <c r="BC7" i="6"/>
  <c r="BD7" i="6"/>
  <c r="BC8" i="6"/>
  <c r="BD8" i="6"/>
  <c r="BC9" i="6"/>
  <c r="BD9" i="6"/>
  <c r="BC10" i="6"/>
  <c r="BD10" i="6"/>
  <c r="BC11" i="6"/>
  <c r="BD11" i="6"/>
  <c r="BC12" i="6"/>
  <c r="BD12" i="6"/>
  <c r="BC13" i="6"/>
  <c r="BD13" i="6"/>
  <c r="BC14" i="6"/>
  <c r="BD14" i="6"/>
  <c r="BC15" i="6"/>
  <c r="BD15" i="6"/>
  <c r="BC16" i="6"/>
  <c r="BD16" i="6"/>
  <c r="BC17" i="6"/>
  <c r="BD17" i="6"/>
  <c r="BC18" i="6"/>
  <c r="BD18" i="6"/>
  <c r="BC19" i="6"/>
  <c r="BD19" i="6"/>
  <c r="BC20" i="6"/>
  <c r="BD20" i="6"/>
  <c r="BC21" i="6"/>
  <c r="BD21" i="6"/>
  <c r="BD2" i="6"/>
  <c r="BC2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" i="6"/>
  <c r="AQ13" i="10"/>
  <c r="AQ10" i="10"/>
  <c r="AQ11" i="10"/>
  <c r="AQ8" i="10"/>
  <c r="AQ20" i="10"/>
  <c r="AQ5" i="10"/>
  <c r="AQ18" i="10"/>
  <c r="AQ19" i="10"/>
  <c r="AQ16" i="10"/>
  <c r="AQ17" i="10"/>
  <c r="AQ14" i="10"/>
  <c r="AQ15" i="10"/>
  <c r="AQ12" i="10"/>
  <c r="AQ2" i="10"/>
  <c r="AQ3" i="10"/>
  <c r="AQ9" i="10"/>
  <c r="AQ6" i="10"/>
  <c r="AQ4" i="10"/>
  <c r="AQ7" i="10"/>
  <c r="CE4" i="10"/>
  <c r="CE3" i="10"/>
  <c r="CE17" i="10"/>
  <c r="CE11" i="10"/>
  <c r="CE6" i="10"/>
  <c r="CE15" i="10"/>
  <c r="CE13" i="10"/>
  <c r="CE9" i="10"/>
  <c r="CE19" i="10"/>
  <c r="CE20" i="10"/>
  <c r="CE16" i="10"/>
  <c r="CE21" i="10"/>
  <c r="CE12" i="10"/>
  <c r="CE8" i="10"/>
  <c r="CE10" i="10"/>
  <c r="CE14" i="10"/>
  <c r="CE5" i="10"/>
  <c r="CE7" i="10"/>
  <c r="CE18" i="10"/>
  <c r="BU19" i="10"/>
  <c r="BU17" i="10"/>
  <c r="BU21" i="10"/>
  <c r="BU9" i="10"/>
  <c r="BU18" i="10"/>
  <c r="BU8" i="10"/>
  <c r="BU16" i="10"/>
  <c r="BU11" i="10"/>
  <c r="BU3" i="10"/>
  <c r="BU2" i="10"/>
  <c r="BU4" i="10"/>
  <c r="BU10" i="10"/>
  <c r="BU12" i="10"/>
  <c r="BU13" i="10"/>
  <c r="BU5" i="10"/>
  <c r="BU15" i="10"/>
  <c r="BU20" i="10"/>
  <c r="BU14" i="10"/>
  <c r="BU7" i="10"/>
  <c r="BU6" i="10"/>
  <c r="AG20" i="10"/>
  <c r="AG19" i="10"/>
  <c r="AG17" i="10"/>
  <c r="AG13" i="10"/>
  <c r="AG8" i="10"/>
  <c r="AG2" i="10"/>
  <c r="AG12" i="10"/>
  <c r="AG5" i="10"/>
  <c r="AG6" i="10"/>
  <c r="AG16" i="10"/>
  <c r="AG18" i="10"/>
  <c r="AG10" i="10"/>
  <c r="AG15" i="10"/>
  <c r="AG9" i="10"/>
  <c r="AG11" i="10"/>
  <c r="AG4" i="10"/>
  <c r="AG3" i="10"/>
  <c r="AG14" i="10"/>
  <c r="AG21" i="10"/>
  <c r="AG7" i="10"/>
  <c r="BK4" i="10"/>
  <c r="BK2" i="10"/>
  <c r="BK18" i="10"/>
  <c r="BK9" i="10"/>
  <c r="BK5" i="10"/>
  <c r="BK19" i="10"/>
  <c r="BK13" i="10"/>
  <c r="BK14" i="10"/>
  <c r="BK15" i="10"/>
  <c r="BK12" i="10"/>
  <c r="BK16" i="10"/>
  <c r="BK10" i="10"/>
  <c r="BK11" i="10"/>
  <c r="BK17" i="10"/>
  <c r="BK6" i="10"/>
  <c r="BK20" i="10"/>
  <c r="BK3" i="10"/>
  <c r="BK7" i="10"/>
  <c r="BK8" i="10"/>
  <c r="AV12" i="10"/>
  <c r="AV14" i="10"/>
  <c r="AV20" i="10"/>
  <c r="AV8" i="10"/>
  <c r="AV10" i="10"/>
  <c r="AV19" i="10"/>
  <c r="AV13" i="10"/>
  <c r="AV16" i="10"/>
  <c r="AV6" i="10"/>
  <c r="AV11" i="10"/>
  <c r="AV17" i="10"/>
  <c r="AV9" i="10"/>
  <c r="AV4" i="10"/>
  <c r="AV3" i="10"/>
  <c r="AV15" i="10"/>
  <c r="AV5" i="10"/>
  <c r="AV18" i="10"/>
  <c r="AV7" i="10"/>
  <c r="AV2" i="10"/>
  <c r="AL9" i="10"/>
  <c r="AL11" i="10"/>
  <c r="AL13" i="10"/>
  <c r="AL8" i="10"/>
  <c r="AL18" i="10"/>
  <c r="AL4" i="10"/>
  <c r="AL6" i="10"/>
  <c r="AL15" i="10"/>
  <c r="AL16" i="10"/>
  <c r="AL5" i="10"/>
  <c r="AL20" i="10"/>
  <c r="AL14" i="10"/>
  <c r="AL12" i="10"/>
  <c r="AL17" i="10"/>
  <c r="AL2" i="10"/>
  <c r="AL10" i="10"/>
  <c r="AL3" i="10"/>
  <c r="AL7" i="10"/>
  <c r="AL19" i="10"/>
  <c r="AB20" i="10"/>
  <c r="AB16" i="10"/>
  <c r="AB6" i="10"/>
  <c r="AB12" i="10"/>
  <c r="AB18" i="10"/>
  <c r="AB19" i="10"/>
  <c r="AB5" i="10"/>
  <c r="AB15" i="10"/>
  <c r="AB2" i="10"/>
  <c r="AB13" i="10"/>
  <c r="AB11" i="10"/>
  <c r="AB21" i="10"/>
  <c r="AB14" i="10"/>
  <c r="AB8" i="10"/>
  <c r="AB17" i="10"/>
  <c r="AB3" i="10"/>
  <c r="AB10" i="10"/>
  <c r="AB9" i="10"/>
  <c r="AB7" i="10"/>
  <c r="AB4" i="10"/>
  <c r="BZ3" i="10"/>
  <c r="BZ14" i="10"/>
  <c r="BZ17" i="10"/>
  <c r="BZ21" i="10"/>
  <c r="BZ13" i="10"/>
  <c r="BZ8" i="10"/>
  <c r="BZ6" i="10"/>
  <c r="BZ10" i="10"/>
  <c r="BZ16" i="10"/>
  <c r="BZ9" i="10"/>
  <c r="BZ15" i="10"/>
  <c r="BZ5" i="10"/>
  <c r="BZ2" i="10"/>
  <c r="BZ11" i="10"/>
  <c r="BZ12" i="10"/>
  <c r="BZ20" i="10"/>
  <c r="BZ19" i="10"/>
  <c r="BZ4" i="10"/>
  <c r="BZ7" i="10"/>
  <c r="BZ18" i="10"/>
  <c r="BP16" i="10"/>
  <c r="BP11" i="10"/>
  <c r="BP15" i="10"/>
  <c r="BP18" i="10"/>
  <c r="BP17" i="10"/>
  <c r="BP13" i="10"/>
  <c r="BP21" i="10"/>
  <c r="BP9" i="10"/>
  <c r="BP20" i="10"/>
  <c r="BP8" i="10"/>
  <c r="BP10" i="10"/>
  <c r="BP14" i="10"/>
  <c r="BP3" i="10"/>
  <c r="BP6" i="10"/>
  <c r="BP19" i="10"/>
  <c r="BP2" i="10"/>
  <c r="BP4" i="10"/>
  <c r="BP12" i="10"/>
  <c r="BP7" i="10"/>
  <c r="BP5" i="10"/>
  <c r="BA11" i="10"/>
  <c r="BA8" i="10"/>
  <c r="BA19" i="10"/>
  <c r="BA10" i="10"/>
  <c r="BA3" i="10"/>
  <c r="BA20" i="10"/>
  <c r="BA4" i="10"/>
  <c r="BA18" i="10"/>
  <c r="BA6" i="10"/>
  <c r="BA12" i="10"/>
  <c r="BA14" i="10"/>
  <c r="BA15" i="10"/>
  <c r="BA2" i="10"/>
  <c r="BA5" i="10"/>
  <c r="BA16" i="10"/>
  <c r="BA9" i="10"/>
  <c r="BA17" i="10"/>
  <c r="BA7" i="10"/>
  <c r="BA13" i="10"/>
  <c r="BF8" i="10"/>
  <c r="BF6" i="10"/>
  <c r="BF10" i="10"/>
  <c r="BF5" i="10"/>
  <c r="BF14" i="10"/>
  <c r="BF11" i="10"/>
  <c r="BF4" i="10"/>
  <c r="BF2" i="10"/>
  <c r="BF13" i="10"/>
  <c r="BF3" i="10"/>
  <c r="BF12" i="10"/>
  <c r="BF7" i="10"/>
  <c r="BF9" i="10"/>
</calcChain>
</file>

<file path=xl/sharedStrings.xml><?xml version="1.0" encoding="utf-8"?>
<sst xmlns="http://schemas.openxmlformats.org/spreadsheetml/2006/main" count="1226" uniqueCount="440">
  <si>
    <t>NaN</t>
  </si>
  <si>
    <t>Chl Atlantic</t>
  </si>
  <si>
    <t>Date</t>
  </si>
  <si>
    <t>Average_Chl_Atlantic_SeaWiFS_MODISa</t>
  </si>
  <si>
    <t>Average_Chl_Indian_SeaWiFS_MODISa</t>
  </si>
  <si>
    <t>Average_Chl_Pacific_SeaWiFS_MODISa</t>
  </si>
  <si>
    <t>Log transform Atlantic Chl</t>
  </si>
  <si>
    <t>anomaly over the record average</t>
  </si>
  <si>
    <t>January data</t>
  </si>
  <si>
    <t>log January data</t>
  </si>
  <si>
    <t>anomaly over average january</t>
  </si>
  <si>
    <t>Log February data</t>
  </si>
  <si>
    <t>anomaly over February average</t>
  </si>
  <si>
    <t>February data</t>
  </si>
  <si>
    <t>anomaly over March average</t>
  </si>
  <si>
    <t>Average_Chl_Atlantic_SeaWiFS_MODISa April</t>
  </si>
  <si>
    <t>Log Mach data</t>
  </si>
  <si>
    <t>Log April data</t>
  </si>
  <si>
    <t>anomaly over April average</t>
  </si>
  <si>
    <t>Average_Chl_Atlantic_SeaWiFS_MODISa May</t>
  </si>
  <si>
    <t>Log May data</t>
  </si>
  <si>
    <t>anomaly over May average</t>
  </si>
  <si>
    <t>Average_Chl_Atlantic_SeaWiFS_MODISa June</t>
  </si>
  <si>
    <t>Log June data</t>
  </si>
  <si>
    <t>anomaly over June average</t>
  </si>
  <si>
    <t>Average_Chl_Atlantic_SeaWiFS_MODISa July</t>
  </si>
  <si>
    <t>Log July data</t>
  </si>
  <si>
    <t>anomaly over July average</t>
  </si>
  <si>
    <t>Average_Chl_Atlantic_SeaWiFS_MODISa August</t>
  </si>
  <si>
    <t>Log August data</t>
  </si>
  <si>
    <t>anomaly over August average</t>
  </si>
  <si>
    <t>Average_Chl_Atlantic_SeaWiFS_MODISa September</t>
  </si>
  <si>
    <t>Log September data</t>
  </si>
  <si>
    <t>anomaly over September average</t>
  </si>
  <si>
    <t>Average_Chl_Atlantic_SeaWiFS_MODISa October</t>
  </si>
  <si>
    <t>Log October data</t>
  </si>
  <si>
    <t>anomaly over October average</t>
  </si>
  <si>
    <t>Average_Chl_Atlantic_SeaWiFS_MODISa November</t>
  </si>
  <si>
    <t>Log November data</t>
  </si>
  <si>
    <t>anomaly over November average</t>
  </si>
  <si>
    <t>Average_Chl_Atlantic_SeaWiFS_MODISa December</t>
  </si>
  <si>
    <t>Log December data</t>
  </si>
  <si>
    <t>anomaly over December average</t>
  </si>
  <si>
    <t>All months</t>
  </si>
  <si>
    <t>Average Chlorophyll anomaly-Atlantic sector</t>
  </si>
  <si>
    <t>January</t>
  </si>
  <si>
    <t>February</t>
  </si>
  <si>
    <t xml:space="preserve">March </t>
  </si>
  <si>
    <t xml:space="preserve">April 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</si>
  <si>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</si>
  <si>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</si>
  <si>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</si>
  <si>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</si>
  <si>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</si>
  <si>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</si>
  <si>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</si>
  <si>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</si>
  <si>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Time Period</t>
  </si>
  <si>
    <t>Correlation</t>
  </si>
  <si>
    <t>r</t>
  </si>
  <si>
    <t>DF</t>
  </si>
  <si>
    <t>+</t>
  </si>
  <si>
    <t>F</t>
  </si>
  <si>
    <t>35</t>
  </si>
  <si>
    <t>5.22</t>
  </si>
  <si>
    <t>8.68</t>
  </si>
  <si>
    <t>8.76</t>
  </si>
  <si>
    <t>21.8</t>
  </si>
  <si>
    <t>22</t>
  </si>
  <si>
    <t>60.28</t>
  </si>
  <si>
    <t>55.0</t>
  </si>
  <si>
    <t>0</t>
  </si>
  <si>
    <t>3.55</t>
  </si>
  <si>
    <t>2.98</t>
  </si>
  <si>
    <t>4.59</t>
  </si>
  <si>
    <t>5.27</t>
  </si>
  <si>
    <t>6.9</t>
  </si>
  <si>
    <t>Log transform Pacific Chl</t>
  </si>
  <si>
    <t>Average_Chl_c_SeaWiFS_MODISa March</t>
  </si>
  <si>
    <t>Average_Chl_Pacific_SeaWiFS_MODISa March</t>
  </si>
  <si>
    <t>Average_Chl_Pacificc_SeaWiFS_MODISa April</t>
  </si>
  <si>
    <t>Average_Chl_Pacific_SeaWiFS_MODISa June</t>
  </si>
  <si>
    <t>Average_Chl_Indian_SeaWiFS_MODISa March</t>
  </si>
  <si>
    <t>Average_Chl_Indian_SeaWiFS_MODISa April</t>
  </si>
  <si>
    <t>Average_Chl_Indian_SeaWiFS_MODISa November</t>
  </si>
  <si>
    <t>Average Chlorophyll anomaly-Pacific sector</t>
  </si>
  <si>
    <t>16.88</t>
  </si>
  <si>
    <t>0.003</t>
  </si>
  <si>
    <t>17.48</t>
  </si>
  <si>
    <t>15.15</t>
  </si>
  <si>
    <t>21.79</t>
  </si>
  <si>
    <t>16.45</t>
  </si>
  <si>
    <t>2.04</t>
  </si>
  <si>
    <t>29.23</t>
  </si>
  <si>
    <t>5.37</t>
  </si>
  <si>
    <t>4.48</t>
  </si>
  <si>
    <t>0.26</t>
  </si>
  <si>
    <t>1.00</t>
  </si>
  <si>
    <t>Average Chlorophyll anomaly-Indian sector</t>
  </si>
  <si>
    <t>31.43</t>
  </si>
  <si>
    <t>0.74</t>
  </si>
  <si>
    <t>12.89</t>
  </si>
  <si>
    <t>21.46</t>
  </si>
  <si>
    <t>22.15</t>
  </si>
  <si>
    <t>99.0</t>
  </si>
  <si>
    <t>64.00</t>
  </si>
  <si>
    <t>89.61</t>
  </si>
  <si>
    <t>8.14</t>
  </si>
  <si>
    <t>2.68</t>
  </si>
  <si>
    <t>1.99</t>
  </si>
  <si>
    <t>4.90</t>
  </si>
  <si>
    <t>0.35</t>
  </si>
  <si>
    <t>Average_adg_Atlantic_SeaWiFS_MODISa</t>
  </si>
  <si>
    <t>Log transform Atlantic adg</t>
  </si>
  <si>
    <t>Average_adg_Atlantic_SeaWiFS_MODISa June</t>
  </si>
  <si>
    <t>Average_adg_Atlantic_SeaWiFS_MODISa July</t>
  </si>
  <si>
    <t>Average_adg_Atlantic_SeaWiFS_MODISa August</t>
  </si>
  <si>
    <t>Average_adg_Atlantic_SeaWiFS_MODISa September</t>
  </si>
  <si>
    <t>Average_adg_Atlantic_SeaWiFS_MODISa October</t>
  </si>
  <si>
    <t>Average_adg_Atlantic_SeaWiFS_MODISa November</t>
  </si>
  <si>
    <t>Average_adg_Atlantic_SeaWiFS_MODISa December</t>
  </si>
  <si>
    <t>March data</t>
  </si>
  <si>
    <t>April</t>
  </si>
  <si>
    <t>Log transform Pacific adg</t>
  </si>
  <si>
    <t>Average_adg_Pacificc_SeaWiFS_MODISa June</t>
  </si>
  <si>
    <t>Average_adg_Pacific_SeaWiFS_MODISa July</t>
  </si>
  <si>
    <t>Average_adg_Pacific_SeaWiFS_MODISa August</t>
  </si>
  <si>
    <t>Average_adg_Pacific_SeaWiFS_MODISa September</t>
  </si>
  <si>
    <t>Average_adg_Pacific_SeaWiFS_MODISa October</t>
  </si>
  <si>
    <t>Average_adg_Pacific_SeaWiFS_MODISa November</t>
  </si>
  <si>
    <t>Average_adg_Pacific_SeaWiFS_MODISa December</t>
  </si>
  <si>
    <t>Average_adg_Pacific_SeaWiFS_MODISa</t>
  </si>
  <si>
    <t>no data</t>
  </si>
  <si>
    <t>Average_adg_Indian_SeaWiFS_MODISa</t>
  </si>
  <si>
    <t>November</t>
  </si>
  <si>
    <t>Average adg anomaly-Atlantic sector</t>
  </si>
  <si>
    <t>Average adganomaly-Pacific sector</t>
  </si>
  <si>
    <t>Average adg anomaly-Indian sector</t>
  </si>
  <si>
    <t>104</t>
  </si>
  <si>
    <t>42.30</t>
  </si>
  <si>
    <t>26.64</t>
  </si>
  <si>
    <t>16.59</t>
  </si>
  <si>
    <t>.89</t>
  </si>
  <si>
    <t>3.85</t>
  </si>
  <si>
    <t>1.77</t>
  </si>
  <si>
    <t>1.76</t>
  </si>
  <si>
    <t>9.93</t>
  </si>
  <si>
    <t>33.33</t>
  </si>
  <si>
    <t>49.95</t>
  </si>
  <si>
    <t>68.0</t>
  </si>
  <si>
    <t>26.56</t>
  </si>
  <si>
    <t>9.02</t>
  </si>
  <si>
    <t>13.75</t>
  </si>
  <si>
    <t>2.15</t>
  </si>
  <si>
    <t>.24</t>
  </si>
  <si>
    <t>2.44</t>
  </si>
  <si>
    <t>1.18</t>
  </si>
  <si>
    <t>.9</t>
  </si>
  <si>
    <t>1.51</t>
  </si>
  <si>
    <t>8.34</t>
  </si>
  <si>
    <t>7.48</t>
  </si>
  <si>
    <t>12.67</t>
  </si>
  <si>
    <t>51.63</t>
  </si>
  <si>
    <t>32.46</t>
  </si>
  <si>
    <t>24.23</t>
  </si>
  <si>
    <t>9.24</t>
  </si>
  <si>
    <t>.032</t>
  </si>
  <si>
    <t>2.79</t>
  </si>
  <si>
    <t>1.01</t>
  </si>
  <si>
    <t>1.05</t>
  </si>
  <si>
    <t>6.71</t>
  </si>
  <si>
    <t>15.97</t>
  </si>
  <si>
    <t>23.37</t>
  </si>
  <si>
    <t>27.07</t>
  </si>
  <si>
    <t>YEAR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</si>
  <si>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</si>
  <si>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</si>
  <si>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</si>
  <si>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</si>
  <si>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</si>
  <si>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</si>
  <si>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</si>
  <si>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</si>
  <si>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</si>
  <si>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</si>
  <si>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</si>
  <si>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ENSO INDEX</t>
  </si>
  <si>
    <t>Mann-Kendall Test</t>
  </si>
  <si>
    <t>ANOVA</t>
  </si>
  <si>
    <t>Average_Chl_Pacific_SeaWiFS_MODISa November</t>
  </si>
  <si>
    <t>nd</t>
  </si>
  <si>
    <t>y</t>
  </si>
  <si>
    <t>n</t>
  </si>
  <si>
    <t>Chlorophyll Atlantic sector</t>
  </si>
  <si>
    <t>Chlorophyll Pacific sector</t>
  </si>
  <si>
    <t>Chlorophyll Indian sector</t>
  </si>
  <si>
    <t>adg 443 Atlantic sector</t>
  </si>
  <si>
    <t>adg 443 Pacific sector</t>
  </si>
  <si>
    <t>adg 443 Indian sector</t>
  </si>
  <si>
    <t>Mann-Kendall</t>
  </si>
  <si>
    <t>Period</t>
  </si>
  <si>
    <t>SeaWiFS adg Atlantic</t>
  </si>
  <si>
    <t>SeaWiFS adg Indian</t>
  </si>
  <si>
    <t>SeaWiFS adg Pacific</t>
  </si>
  <si>
    <t>MODIS adg Atlantic</t>
  </si>
  <si>
    <t>MODIS adg Indian</t>
  </si>
  <si>
    <t>MODIS adg Pacific</t>
  </si>
  <si>
    <t>Atlantic MODIS anomaly</t>
  </si>
  <si>
    <t>Indian MODIS Anomaly</t>
  </si>
  <si>
    <t>Pacific MODIS Anomaly</t>
  </si>
  <si>
    <t>Table 1. Results from statistical tests. y = significant, n= not  significant, nd= not enough data</t>
  </si>
  <si>
    <t>confidence level</t>
  </si>
  <si>
    <t>error</t>
  </si>
  <si>
    <t>N</t>
  </si>
  <si>
    <t>alpha/2</t>
  </si>
  <si>
    <t>Z-Score</t>
  </si>
  <si>
    <t>population proportion</t>
  </si>
  <si>
    <t>sample size</t>
  </si>
  <si>
    <t>sample size numerator</t>
  </si>
  <si>
    <t>sample size denominator</t>
  </si>
  <si>
    <t>Notes</t>
  </si>
  <si>
    <t>Asumes that all my pixels have the info I need, so 99%</t>
  </si>
  <si>
    <t>Task</t>
  </si>
  <si>
    <t>Task lead</t>
  </si>
  <si>
    <t>Y1</t>
  </si>
  <si>
    <t>Y2</t>
  </si>
  <si>
    <t>Y3</t>
  </si>
  <si>
    <t>Remote Sensing products</t>
  </si>
  <si>
    <t>Signorini</t>
  </si>
  <si>
    <t>Del Castillo</t>
  </si>
  <si>
    <t>Trend Analyses</t>
  </si>
  <si>
    <t>Geostatistical and temporal analyses</t>
  </si>
  <si>
    <t>Pixel level instrument uncertainties</t>
  </si>
  <si>
    <t>Franz</t>
  </si>
  <si>
    <t>Statistical Modeling for environemtnal forcing</t>
  </si>
  <si>
    <t>Rivero-Calle</t>
  </si>
  <si>
    <t>Manuscript on the geostatistics and uncertanties</t>
  </si>
  <si>
    <t>Manuscript on Trend Analysis and forcings</t>
  </si>
  <si>
    <t>Yearly reports</t>
  </si>
  <si>
    <t>x</t>
  </si>
  <si>
    <t>Budget</t>
  </si>
  <si>
    <t>Personel</t>
  </si>
  <si>
    <t>$</t>
  </si>
  <si>
    <t>Programer-scientific analyst</t>
  </si>
  <si>
    <t>Equipment</t>
  </si>
  <si>
    <t>Travel</t>
  </si>
  <si>
    <t xml:space="preserve">Computer </t>
  </si>
  <si>
    <t>SAM index</t>
  </si>
  <si>
    <t>SAM</t>
  </si>
  <si>
    <t>NCAR/UCAR</t>
  </si>
  <si>
    <t>SeaWiFS, MODIS, VIIRS</t>
  </si>
  <si>
    <t>AVHRR, MODIS, VIIRS</t>
  </si>
  <si>
    <t>SeaWIFS, MODIS, VIIRS</t>
  </si>
  <si>
    <t>Data source</t>
  </si>
  <si>
    <t>Chl anomaly  February Atlantic</t>
  </si>
  <si>
    <t>Chl anomaly  February Indian</t>
  </si>
  <si>
    <t>Chl anomaly  February Pacific</t>
  </si>
  <si>
    <t>Chl anomaly  Indian</t>
  </si>
  <si>
    <t>Chl anomaly March Atlantic</t>
  </si>
  <si>
    <t>Chl anomaly March  Indian</t>
  </si>
  <si>
    <t>Chl anomaly March Pacific</t>
  </si>
  <si>
    <t>Chl anomaly April Atlantic</t>
  </si>
  <si>
    <t>Chl anomaly April Indian</t>
  </si>
  <si>
    <t>Chl anomaly April Pacific</t>
  </si>
  <si>
    <t>Chl anomaly May Atlantic</t>
  </si>
  <si>
    <t>Chl anomaly May Indian</t>
  </si>
  <si>
    <t>Chl anomaly May Pacific</t>
  </si>
  <si>
    <t>Chl anomaly June Atlantic</t>
  </si>
  <si>
    <t>Chl anomaly June Indian</t>
  </si>
  <si>
    <t>Chl anomaly  June Pacific</t>
  </si>
  <si>
    <t>Chl anomaly July Atlantic</t>
  </si>
  <si>
    <t>Chl anomaly July Indian</t>
  </si>
  <si>
    <t>Chl anomaly July Pacific</t>
  </si>
  <si>
    <t>Chl anomaly August Atlantic</t>
  </si>
  <si>
    <t>Chl anomaly August Indian</t>
  </si>
  <si>
    <t>Chl anomaly August Pacific</t>
  </si>
  <si>
    <t>Chl anomaly September Atlantic</t>
  </si>
  <si>
    <t>Chl anomaly September Indian</t>
  </si>
  <si>
    <t>Chl anomaly September Pacific</t>
  </si>
  <si>
    <t>Chl anomaly October Atlantic</t>
  </si>
  <si>
    <t>Chl anomaly October Indian</t>
  </si>
  <si>
    <t>Chl anomaly October Pacific</t>
  </si>
  <si>
    <t>Chl anomaly November Atlantic</t>
  </si>
  <si>
    <t>Chl anomaly November Indian</t>
  </si>
  <si>
    <t>Chl anomaly November Pacific</t>
  </si>
  <si>
    <t>Chl anomaly December Atlantic</t>
  </si>
  <si>
    <t>Chl anomaly December Indian</t>
  </si>
  <si>
    <t>Chl anomaly  December Pacific</t>
  </si>
  <si>
    <t>Chl anomaly Atlantic</t>
  </si>
  <si>
    <t>Chl anomaly Pacific</t>
  </si>
  <si>
    <t>Amundsen Sea Low (ASL)</t>
  </si>
  <si>
    <t>ENSO</t>
  </si>
  <si>
    <t>Sea Ice Extent</t>
  </si>
  <si>
    <t>NSIDC</t>
  </si>
  <si>
    <t xml:space="preserve">Precipitation </t>
  </si>
  <si>
    <t xml:space="preserve">PAR </t>
  </si>
  <si>
    <t xml:space="preserve">SST </t>
  </si>
  <si>
    <t xml:space="preserve">MLD </t>
  </si>
  <si>
    <t xml:space="preserve">Wind </t>
  </si>
  <si>
    <t xml:space="preserve">CDOM </t>
  </si>
  <si>
    <t>Time</t>
  </si>
  <si>
    <t>number of data points</t>
  </si>
  <si>
    <t>Lag</t>
  </si>
  <si>
    <t>Autocorrelation</t>
  </si>
  <si>
    <t>u-critical value</t>
  </si>
  <si>
    <t>L-crit value</t>
  </si>
  <si>
    <t>NCAR/UCAR montlhy climatology</t>
  </si>
  <si>
    <t>Blended SeaWinds NOAA NCEI</t>
  </si>
  <si>
    <t>NCAR/UCAR SOSE</t>
  </si>
  <si>
    <t>Forcing (variables)</t>
  </si>
  <si>
    <t xml:space="preserve">Table 2.  Forcings proposed  for this study.  The forcings and data sources will be re-evaluated during the development of the multivariate model. </t>
  </si>
  <si>
    <t xml:space="preserve">WOA 2013 </t>
  </si>
  <si>
    <t>CDOM anomaly Atlantic</t>
  </si>
  <si>
    <t>CDOM anomaly  Indian</t>
  </si>
  <si>
    <t>CDOM anomaly Pacific</t>
  </si>
  <si>
    <t>CDOM anomaly  February Atlantic</t>
  </si>
  <si>
    <t>CDOM anomaly  February Indian</t>
  </si>
  <si>
    <t>CDOM anomaly  February Pacific</t>
  </si>
  <si>
    <t>CDOM anomaly March Atlantic</t>
  </si>
  <si>
    <t>CDOM anomaly March  Indian</t>
  </si>
  <si>
    <t>CDOM anomaly March Pacific</t>
  </si>
  <si>
    <t>CDOM anomaly April Atlantic</t>
  </si>
  <si>
    <t>CDOM anomaly April Indian</t>
  </si>
  <si>
    <t>CDOM anomaly April Pacific</t>
  </si>
  <si>
    <t>CDOM anomaly May Atlantic</t>
  </si>
  <si>
    <t>CDOM anomaly May Indian</t>
  </si>
  <si>
    <t>CDOMl anomaly May Pacific</t>
  </si>
  <si>
    <t>CDOM anomaly June Atlantic</t>
  </si>
  <si>
    <t>CDOM anomaly June Indian</t>
  </si>
  <si>
    <t>CDOM anomaly July Atlantic</t>
  </si>
  <si>
    <t>CDOM anomaly June Pacific</t>
  </si>
  <si>
    <t>CDOM anomaly July Indian</t>
  </si>
  <si>
    <t>CDOM anomaly July Pacific</t>
  </si>
  <si>
    <t>CDOM anomaly August Atlantic</t>
  </si>
  <si>
    <t>CDOM anomaly August Indian</t>
  </si>
  <si>
    <t>CDOM anomaly August Pacific</t>
  </si>
  <si>
    <t>CDOM anomaly September Atlantic</t>
  </si>
  <si>
    <t>CDOM anomaly September Indian</t>
  </si>
  <si>
    <t>CDOM anomaly September Pacific</t>
  </si>
  <si>
    <t>CDOM anomaly October Atlantic</t>
  </si>
  <si>
    <t>CDOM anomaly October Indian</t>
  </si>
  <si>
    <t>CDOM anomaly October Pacific</t>
  </si>
  <si>
    <t>CDOM anomaly November Atlantic</t>
  </si>
  <si>
    <t>CDOM anomaly November Indian</t>
  </si>
  <si>
    <t>CDOM anomaly November Pacific</t>
  </si>
  <si>
    <t>CDOM anomaly December Atlantic</t>
  </si>
  <si>
    <t>CDOM anomaly December Indian</t>
  </si>
  <si>
    <t>CDOM anomaly  December Pacific</t>
  </si>
  <si>
    <t>SW Pacific Anomaly</t>
  </si>
  <si>
    <t>SW Indian Anomaly</t>
  </si>
  <si>
    <t>SW Atlantic anomaly</t>
  </si>
  <si>
    <t xml:space="preserve">average first 5 years </t>
  </si>
  <si>
    <t>average last 5 years</t>
  </si>
  <si>
    <t>first 5 years</t>
  </si>
  <si>
    <t>last 5 years</t>
  </si>
  <si>
    <t xml:space="preserve">NO3, Si </t>
  </si>
  <si>
    <t>Chl IOSTZ</t>
  </si>
  <si>
    <t>#</t>
  </si>
  <si>
    <t>M</t>
  </si>
  <si>
    <t>D</t>
  </si>
  <si>
    <t>Chl_IOSAZ</t>
  </si>
  <si>
    <t>Chl_IOPFZ</t>
  </si>
  <si>
    <t>Chl IOAAZ</t>
  </si>
  <si>
    <t>Chl IOSAACZ</t>
  </si>
  <si>
    <t>Chl POSTZ</t>
  </si>
  <si>
    <t>Chl POSAZ</t>
  </si>
  <si>
    <t>Chl POPFZ</t>
  </si>
  <si>
    <t>Chl_ POAAZ</t>
  </si>
  <si>
    <t>_Chl POSAACZ</t>
  </si>
  <si>
    <t>Chl AOSTZ</t>
  </si>
  <si>
    <t>Chl AOSAZ</t>
  </si>
  <si>
    <t>Chl AOPFZ</t>
  </si>
  <si>
    <t>Chl AOAAZ</t>
  </si>
  <si>
    <t>Chl AOSAAC</t>
  </si>
  <si>
    <t>adg IOSTZ</t>
  </si>
  <si>
    <t>adgIOSAZ</t>
  </si>
  <si>
    <t>adgIOPFZ</t>
  </si>
  <si>
    <t>adgIOAAZ</t>
  </si>
  <si>
    <t>adgIOSAACZ</t>
  </si>
  <si>
    <t>adgPOSTZ</t>
  </si>
  <si>
    <t>adgPOSAZ</t>
  </si>
  <si>
    <t>adgPOPFZ</t>
  </si>
  <si>
    <t>adgPOAAZ</t>
  </si>
  <si>
    <t>adgPOSAACZ</t>
  </si>
  <si>
    <t>adgAOSTZ</t>
  </si>
  <si>
    <t>adgAOSAZ</t>
  </si>
  <si>
    <t>adgAOPFZ</t>
  </si>
  <si>
    <t>adgAOAAZ</t>
  </si>
  <si>
    <t>adgAOSAAC</t>
  </si>
  <si>
    <t>chl POSTZ</t>
  </si>
  <si>
    <t>chl POSAZ</t>
  </si>
  <si>
    <t>chl POPFZ</t>
  </si>
  <si>
    <t>chl POAAZ</t>
  </si>
  <si>
    <t>chl POSAACZ</t>
  </si>
  <si>
    <t>chl AOSTZ</t>
  </si>
  <si>
    <t>chl AOSAZ</t>
  </si>
  <si>
    <t>chl AOPFZ</t>
  </si>
  <si>
    <t>chl AOAAZ</t>
  </si>
  <si>
    <t>chl AOSAAC</t>
  </si>
  <si>
    <t>adg IOSAZ</t>
  </si>
  <si>
    <t>adg IOPFZ</t>
  </si>
  <si>
    <t>adg IOAAZ</t>
  </si>
  <si>
    <t>adg IOSAACZ</t>
  </si>
  <si>
    <t>adg POSTZ</t>
  </si>
  <si>
    <t>adg POSAZ</t>
  </si>
  <si>
    <t>adg POPFZ</t>
  </si>
  <si>
    <t>adg POAAZ</t>
  </si>
  <si>
    <t>adg POSAACZ</t>
  </si>
  <si>
    <t>adg AOSTZ</t>
  </si>
  <si>
    <t>adg AOSAZ</t>
  </si>
  <si>
    <t>adg AOPFZ</t>
  </si>
  <si>
    <t>adg AOAAZ</t>
  </si>
  <si>
    <t>adg AOSAAC</t>
  </si>
  <si>
    <t>MODIS chl IOSTZ</t>
  </si>
  <si>
    <t>MODIS chl IOSAZ</t>
  </si>
  <si>
    <t>MODIS chl IOPFZ</t>
  </si>
  <si>
    <t>SW Chl IO STZ</t>
  </si>
  <si>
    <t>SW Chl_IO SAZ</t>
  </si>
  <si>
    <t>MODIS chl IO SAZ</t>
  </si>
  <si>
    <t>MODIS chl IO PFZ</t>
  </si>
  <si>
    <t>SW Chl_IO PFZ</t>
  </si>
  <si>
    <t>SW Chl IO AAZ</t>
  </si>
  <si>
    <t>SW Chl IO SAACZ</t>
  </si>
  <si>
    <t>MODIS chl IO AAZ</t>
  </si>
  <si>
    <t>MODIS chl IO SAACZ</t>
  </si>
  <si>
    <t>SW Chl PO STZ</t>
  </si>
  <si>
    <t>Average Chl IO STZ</t>
  </si>
  <si>
    <t>Average Chl IO SAZ</t>
  </si>
  <si>
    <t>Average Chl IO PTZ</t>
  </si>
  <si>
    <t>Average Chl IO AAZ</t>
  </si>
  <si>
    <t>Average Chl IO SAACZ</t>
  </si>
  <si>
    <t>Anomaly Chl IO STZ</t>
  </si>
  <si>
    <t>Anomaly Chl IO SAZ</t>
  </si>
  <si>
    <t>Anomaly Chl IO PTZ</t>
  </si>
  <si>
    <t>Anomaly Chl IO AAZ</t>
  </si>
  <si>
    <t>AnomalyChl IO SAACZ</t>
  </si>
  <si>
    <t>September Average Chl IO STZ</t>
  </si>
  <si>
    <t>September Chl Anomaly IO STX</t>
  </si>
  <si>
    <t>October Average Chl IO STZ</t>
  </si>
  <si>
    <t>October Chl Anomaly IO 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</si>
</sst>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&quot;$&quot;#,##0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Alignment="1">
      <alignment wrapText="1"/>
    </xf>
    <xf numFmtId="2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top" wrapText="1"/>
    </xf>
    <xf numFmtId="1" fontId="0" fillId="0" borderId="0" xfId="0" applyNumberFormat="1" applyAlignment="1">
      <alignment horizontal="center"/>
    </xf>
    <xf numFmtId="17" fontId="0" fillId="33" borderId="0" xfId="0" applyNumberFormat="1" applyFill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2" fontId="16" fillId="0" borderId="0" xfId="0" applyNumberFormat="1" applyFont="1" applyAlignment="1">
      <alignment horizontal="left" wrapText="1"/>
    </xf>
    <xf numFmtId="0" fontId="16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/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7" fontId="19" fillId="0" borderId="0" xfId="0" applyNumberFormat="1" applyFont="1" applyAlignment="1">
      <alignment horizontal="center"/>
    </xf>
    <xf numFmtId="0" fontId="19" fillId="0" borderId="10" xfId="0" applyFont="1" applyBorder="1" applyAlignment="1">
      <alignment horizontal="left"/>
    </xf>
    <xf numFmtId="49" fontId="19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2" fontId="19" fillId="0" borderId="10" xfId="0" applyNumberFormat="1" applyFont="1" applyBorder="1" applyAlignment="1">
      <alignment horizontal="center"/>
    </xf>
    <xf numFmtId="17" fontId="19" fillId="0" borderId="10" xfId="0" applyNumberFormat="1" applyFont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49" fontId="19" fillId="33" borderId="10" xfId="0" applyNumberFormat="1" applyFont="1" applyFill="1" applyBorder="1" applyAlignment="1">
      <alignment horizontal="center"/>
    </xf>
    <xf numFmtId="1" fontId="19" fillId="33" borderId="10" xfId="0" applyNumberFormat="1" applyFont="1" applyFill="1" applyBorder="1" applyAlignment="1">
      <alignment horizontal="center"/>
    </xf>
    <xf numFmtId="1" fontId="19" fillId="0" borderId="10" xfId="0" applyNumberFormat="1" applyFont="1" applyBorder="1" applyAlignment="1">
      <alignment horizontal="center" vertical="top" wrapText="1"/>
    </xf>
    <xf numFmtId="2" fontId="19" fillId="33" borderId="10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wrapText="1"/>
    </xf>
    <xf numFmtId="49" fontId="18" fillId="0" borderId="12" xfId="0" applyNumberFormat="1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1" fontId="18" fillId="0" borderId="12" xfId="0" applyNumberFormat="1" applyFont="1" applyBorder="1" applyAlignment="1">
      <alignment horizontal="center" wrapText="1"/>
    </xf>
    <xf numFmtId="2" fontId="18" fillId="0" borderId="12" xfId="0" applyNumberFormat="1" applyFont="1" applyBorder="1" applyAlignment="1">
      <alignment horizontal="center" wrapText="1"/>
    </xf>
    <xf numFmtId="0" fontId="18" fillId="0" borderId="12" xfId="0" applyFont="1" applyBorder="1" applyAlignment="1"/>
    <xf numFmtId="0" fontId="18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9" fillId="0" borderId="11" xfId="0" applyFont="1" applyBorder="1"/>
    <xf numFmtId="0" fontId="0" fillId="33" borderId="0" xfId="0" applyFill="1" applyAlignment="1">
      <alignment wrapText="1"/>
    </xf>
    <xf numFmtId="0" fontId="19" fillId="34" borderId="10" xfId="0" applyFont="1" applyFill="1" applyBorder="1" applyAlignment="1">
      <alignment horizontal="left"/>
    </xf>
    <xf numFmtId="49" fontId="19" fillId="34" borderId="10" xfId="0" applyNumberFormat="1" applyFont="1" applyFill="1" applyBorder="1" applyAlignment="1">
      <alignment horizontal="center"/>
    </xf>
    <xf numFmtId="1" fontId="19" fillId="34" borderId="10" xfId="0" applyNumberFormat="1" applyFont="1" applyFill="1" applyBorder="1" applyAlignment="1">
      <alignment horizontal="center"/>
    </xf>
    <xf numFmtId="0" fontId="21" fillId="0" borderId="13" xfId="0" applyFont="1" applyBorder="1"/>
    <xf numFmtId="49" fontId="22" fillId="0" borderId="13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3" xfId="0" applyFont="1" applyBorder="1"/>
    <xf numFmtId="9" fontId="0" fillId="0" borderId="0" xfId="0" applyNumberFormat="1"/>
    <xf numFmtId="0" fontId="23" fillId="0" borderId="0" xfId="0" applyFont="1"/>
    <xf numFmtId="0" fontId="24" fillId="0" borderId="0" xfId="0" applyFont="1"/>
    <xf numFmtId="0" fontId="20" fillId="0" borderId="0" xfId="0" applyFont="1"/>
    <xf numFmtId="0" fontId="24" fillId="0" borderId="0" xfId="0" applyFont="1" applyAlignment="1">
      <alignment horizontal="center"/>
    </xf>
    <xf numFmtId="0" fontId="20" fillId="0" borderId="14" xfId="0" applyFont="1" applyBorder="1"/>
    <xf numFmtId="0" fontId="24" fillId="0" borderId="14" xfId="0" applyFont="1" applyBorder="1"/>
    <xf numFmtId="0" fontId="24" fillId="0" borderId="14" xfId="0" applyFont="1" applyBorder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165" fontId="24" fillId="0" borderId="0" xfId="0" applyNumberFormat="1" applyFont="1" applyFill="1" applyBorder="1"/>
    <xf numFmtId="165" fontId="0" fillId="0" borderId="0" xfId="0" applyNumberFormat="1"/>
    <xf numFmtId="0" fontId="24" fillId="0" borderId="10" xfId="0" applyFont="1" applyBorder="1"/>
    <xf numFmtId="0" fontId="20" fillId="0" borderId="12" xfId="0" applyFont="1" applyBorder="1"/>
    <xf numFmtId="0" fontId="24" fillId="0" borderId="10" xfId="0" applyFont="1" applyFill="1" applyBorder="1"/>
    <xf numFmtId="11" fontId="0" fillId="0" borderId="0" xfId="0" applyNumberFormat="1"/>
    <xf numFmtId="0" fontId="25" fillId="0" borderId="10" xfId="0" applyFont="1" applyBorder="1"/>
    <xf numFmtId="0" fontId="24" fillId="0" borderId="15" xfId="0" applyFont="1" applyBorder="1"/>
    <xf numFmtId="166" fontId="0" fillId="0" borderId="0" xfId="0" applyNumberFormat="1"/>
    <xf numFmtId="0" fontId="14" fillId="0" borderId="0" xfId="0" applyFont="1"/>
    <xf numFmtId="0" fontId="26" fillId="0" borderId="0" xfId="0" applyFont="1"/>
    <xf numFmtId="0" fontId="0" fillId="35" borderId="0" xfId="0" applyFill="1"/>
    <xf numFmtId="0" fontId="16" fillId="35" borderId="0" xfId="0" applyFont="1" applyFill="1"/>
    <xf numFmtId="0" fontId="0" fillId="0" borderId="0" xfId="0" applyAlignment="1">
      <alignment horizontal="center" wrapText="1"/>
    </xf>
    <xf numFmtId="0" fontId="0" fillId="36" borderId="0" xfId="0" applyFill="1"/>
    <xf numFmtId="0" fontId="0" fillId="0" borderId="0" xfId="0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20" fillId="0" borderId="14" xfId="0" applyFont="1" applyBorder="1" applyAlignment="1">
      <alignment horizontal="center"/>
    </xf>
    <xf numFmtId="0" fontId="24" fillId="0" borderId="11" xfId="0" applyFont="1" applyBorder="1" applyAlignment="1">
      <alignment horizontal="justify" wrapText="1"/>
    </xf>
    <xf numFmtId="0" fontId="26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35" borderId="0" xfId="0" applyFill="1" applyAlignment="1">
      <alignment wrapText="1"/>
    </xf>
    <xf numFmtId="0" fontId="0" fillId="37" borderId="0" xfId="0" applyFill="1"/>
    <xf numFmtId="0" fontId="0" fillId="38" borderId="0" xfId="0" applyFill="1" applyAlignment="1">
      <alignment horizontal="center" wrapText="1"/>
    </xf>
    <xf numFmtId="0" fontId="0" fillId="38" borderId="0" xfId="0" applyFill="1"/>
    <xf numFmtId="0" fontId="0" fillId="38" borderId="0" xfId="0" applyFill="1" applyAlignment="1">
      <alignment horizontal="left" vertical="top" wrapText="1"/>
    </xf>
    <xf numFmtId="0" fontId="0" fillId="0" borderId="0" xfId="0" applyFill="1"/>
    <xf numFmtId="0" fontId="16" fillId="0" borderId="0" xfId="0" applyFont="1" applyAlignment="1"/>
    <xf numFmtId="0" fontId="16" fillId="0" borderId="0" xfId="0" applyFont="1" applyFill="1" applyAlignment="1">
      <alignment horizontal="center" wrapText="1"/>
    </xf>
    <xf numFmtId="0" fontId="16" fillId="37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top" wrapText="1"/>
    </xf>
    <xf numFmtId="0" fontId="16" fillId="37" borderId="0" xfId="0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Average_Chl_Indian_SeaWiFS_MODISa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'SeaWiFS+Modis_CHL'!$X$1</c:f>
              <c:strCache>
                <c:ptCount val="1"/>
                <c:pt idx="0">
                  <c:v>Chl AOSTZ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'SeaWiFS+Modis_CHL'!$A$2:$A$235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 formatCode="[$-409]mmm\-yy;@">
                  <c:v>40497</c:v>
                </c:pt>
                <c:pt idx="159" formatCode="[$-409]mmm\-yy;@">
                  <c:v>40527</c:v>
                </c:pt>
                <c:pt idx="160" formatCode="[$-409]mmm\-yy;@">
                  <c:v>40558</c:v>
                </c:pt>
                <c:pt idx="161" formatCode="[$-409]mmm\-yy;@">
                  <c:v>40589</c:v>
                </c:pt>
                <c:pt idx="162" formatCode="[$-409]mmm\-yy;@">
                  <c:v>40617</c:v>
                </c:pt>
                <c:pt idx="163" formatCode="[$-409]mmm\-yy;@">
                  <c:v>40648</c:v>
                </c:pt>
                <c:pt idx="164" formatCode="[$-409]mmm\-yy;@">
                  <c:v>40678</c:v>
                </c:pt>
                <c:pt idx="165" formatCode="[$-409]mmm\-yy;@">
                  <c:v>40709</c:v>
                </c:pt>
                <c:pt idx="166" formatCode="[$-409]mmm\-yy;@">
                  <c:v>40739</c:v>
                </c:pt>
                <c:pt idx="167" formatCode="[$-409]mmm\-yy;@">
                  <c:v>40770</c:v>
                </c:pt>
                <c:pt idx="168" formatCode="[$-409]mmm\-yy;@">
                  <c:v>40801</c:v>
                </c:pt>
                <c:pt idx="169" formatCode="[$-409]mmm\-yy;@">
                  <c:v>40831</c:v>
                </c:pt>
                <c:pt idx="170" formatCode="[$-409]mmm\-yy;@">
                  <c:v>40862</c:v>
                </c:pt>
                <c:pt idx="171" formatCode="[$-409]mmm\-yy;@">
                  <c:v>40892</c:v>
                </c:pt>
                <c:pt idx="172" formatCode="[$-409]mmm\-yy;@">
                  <c:v>40923</c:v>
                </c:pt>
                <c:pt idx="173" formatCode="[$-409]mmm\-yy;@">
                  <c:v>40954</c:v>
                </c:pt>
                <c:pt idx="174" formatCode="[$-409]mmm\-yy;@">
                  <c:v>40983</c:v>
                </c:pt>
                <c:pt idx="175" formatCode="[$-409]mmm\-yy;@">
                  <c:v>41014</c:v>
                </c:pt>
                <c:pt idx="176" formatCode="[$-409]mmm\-yy;@">
                  <c:v>41044</c:v>
                </c:pt>
                <c:pt idx="177" formatCode="[$-409]mmm\-yy;@">
                  <c:v>41075</c:v>
                </c:pt>
                <c:pt idx="178" formatCode="[$-409]mmm\-yy;@">
                  <c:v>41105</c:v>
                </c:pt>
                <c:pt idx="179" formatCode="[$-409]mmm\-yy;@">
                  <c:v>41136</c:v>
                </c:pt>
                <c:pt idx="180" formatCode="[$-409]mmm\-yy;@">
                  <c:v>41167</c:v>
                </c:pt>
                <c:pt idx="181" formatCode="[$-409]mmm\-yy;@">
                  <c:v>41197</c:v>
                </c:pt>
                <c:pt idx="182" formatCode="[$-409]mmm\-yy;@">
                  <c:v>41228</c:v>
                </c:pt>
                <c:pt idx="183" formatCode="[$-409]mmm\-yy;@">
                  <c:v>41258</c:v>
                </c:pt>
                <c:pt idx="184" formatCode="[$-409]mmm\-yy;@">
                  <c:v>41289</c:v>
                </c:pt>
                <c:pt idx="185" formatCode="[$-409]mmm\-yy;@">
                  <c:v>41320</c:v>
                </c:pt>
                <c:pt idx="186" formatCode="[$-409]mmm\-yy;@">
                  <c:v>41348</c:v>
                </c:pt>
                <c:pt idx="187" formatCode="[$-409]mmm\-yy;@">
                  <c:v>41379</c:v>
                </c:pt>
                <c:pt idx="188" formatCode="[$-409]mmm\-yy;@">
                  <c:v>41409</c:v>
                </c:pt>
                <c:pt idx="189" formatCode="[$-409]mmm\-yy;@">
                  <c:v>41440</c:v>
                </c:pt>
                <c:pt idx="190" formatCode="[$-409]mmm\-yy;@">
                  <c:v>41470</c:v>
                </c:pt>
                <c:pt idx="191" formatCode="[$-409]mmm\-yy;@">
                  <c:v>41501</c:v>
                </c:pt>
                <c:pt idx="192" formatCode="[$-409]mmm\-yy;@">
                  <c:v>41532</c:v>
                </c:pt>
                <c:pt idx="193" formatCode="[$-409]mmm\-yy;@">
                  <c:v>41562</c:v>
                </c:pt>
                <c:pt idx="194" formatCode="[$-409]mmm\-yy;@">
                  <c:v>41593</c:v>
                </c:pt>
                <c:pt idx="195" formatCode="[$-409]mmm\-yy;@">
                  <c:v>41623</c:v>
                </c:pt>
                <c:pt idx="196" formatCode="[$-409]mmm\-yy;@">
                  <c:v>41654</c:v>
                </c:pt>
                <c:pt idx="197" formatCode="[$-409]mmm\-yy;@">
                  <c:v>41685</c:v>
                </c:pt>
                <c:pt idx="198" formatCode="[$-409]mmm\-yy;@">
                  <c:v>41713</c:v>
                </c:pt>
                <c:pt idx="199" formatCode="[$-409]mmm\-yy;@">
                  <c:v>41744</c:v>
                </c:pt>
                <c:pt idx="200" formatCode="[$-409]mmm\-yy;@">
                  <c:v>41774</c:v>
                </c:pt>
                <c:pt idx="201" formatCode="[$-409]mmm\-yy;@">
                  <c:v>41805</c:v>
                </c:pt>
                <c:pt idx="202" formatCode="[$-409]mmm\-yy;@">
                  <c:v>41835</c:v>
                </c:pt>
                <c:pt idx="203" formatCode="[$-409]mmm\-yy;@">
                  <c:v>41866</c:v>
                </c:pt>
                <c:pt idx="204" formatCode="[$-409]mmm\-yy;@">
                  <c:v>41897</c:v>
                </c:pt>
                <c:pt idx="205" formatCode="[$-409]mmm\-yy;@">
                  <c:v>41927</c:v>
                </c:pt>
                <c:pt idx="206" formatCode="[$-409]mmm\-yy;@">
                  <c:v>41958</c:v>
                </c:pt>
                <c:pt idx="207" formatCode="[$-409]mmm\-yy;@">
                  <c:v>41988</c:v>
                </c:pt>
                <c:pt idx="208" formatCode="[$-409]mmm\-yy;@">
                  <c:v>42019</c:v>
                </c:pt>
                <c:pt idx="209" formatCode="[$-409]mmm\-yy;@">
                  <c:v>42050</c:v>
                </c:pt>
                <c:pt idx="210" formatCode="[$-409]mmm\-yy;@">
                  <c:v>42078</c:v>
                </c:pt>
                <c:pt idx="211" formatCode="[$-409]mmm\-yy;@">
                  <c:v>42109</c:v>
                </c:pt>
                <c:pt idx="212" formatCode="[$-409]mmm\-yy;@">
                  <c:v>42139</c:v>
                </c:pt>
                <c:pt idx="213" formatCode="[$-409]mmm\-yy;@">
                  <c:v>42170</c:v>
                </c:pt>
                <c:pt idx="214" formatCode="[$-409]mmm\-yy;@">
                  <c:v>42200</c:v>
                </c:pt>
                <c:pt idx="215" formatCode="[$-409]mmm\-yy;@">
                  <c:v>42231</c:v>
                </c:pt>
                <c:pt idx="216" formatCode="[$-409]mmm\-yy;@">
                  <c:v>42262</c:v>
                </c:pt>
                <c:pt idx="217" formatCode="[$-409]mmm\-yy;@">
                  <c:v>42292</c:v>
                </c:pt>
                <c:pt idx="218" formatCode="[$-409]mmm\-yy;@">
                  <c:v>42323</c:v>
                </c:pt>
                <c:pt idx="219" formatCode="[$-409]mmm\-yy;@">
                  <c:v>42353</c:v>
                </c:pt>
                <c:pt idx="220" formatCode="[$-409]mmm\-yy;@">
                  <c:v>42384</c:v>
                </c:pt>
                <c:pt idx="221" formatCode="[$-409]mmm\-yy;@">
                  <c:v>42415</c:v>
                </c:pt>
                <c:pt idx="222" formatCode="[$-409]mmm\-yy;@">
                  <c:v>42444</c:v>
                </c:pt>
                <c:pt idx="223" formatCode="[$-409]mmm\-yy;@">
                  <c:v>42475</c:v>
                </c:pt>
                <c:pt idx="224" formatCode="[$-409]mmm\-yy;@">
                  <c:v>42505</c:v>
                </c:pt>
                <c:pt idx="225" formatCode="[$-409]mmm\-yy;@">
                  <c:v>42536</c:v>
                </c:pt>
                <c:pt idx="226" formatCode="[$-409]mmm\-yy;@">
                  <c:v>42566</c:v>
                </c:pt>
                <c:pt idx="227" formatCode="[$-409]mmm\-yy;@">
                  <c:v>42597</c:v>
                </c:pt>
                <c:pt idx="228" formatCode="[$-409]mmm\-yy;@">
                  <c:v>42628</c:v>
                </c:pt>
                <c:pt idx="229" formatCode="[$-409]mmm\-yy;@">
                  <c:v>42658</c:v>
                </c:pt>
                <c:pt idx="230" formatCode="[$-409]mmm\-yy;@">
                  <c:v>42689</c:v>
                </c:pt>
                <c:pt idx="231" formatCode="[$-409]mmm\-yy;@">
                  <c:v>42719</c:v>
                </c:pt>
                <c:pt idx="232" formatCode="[$-409]mmm\-yy;@">
                  <c:v>42750</c:v>
                </c:pt>
                <c:pt idx="233" formatCode="[$-409]mmm\-yy;@">
                  <c:v>42781</c:v>
                </c:pt>
              </c:numCache>
            </c:numRef>
          </c:xVal>
          <c:yVal>
            <c:numRef>
              <c:f>'SeaWiFS+Modis_CHL'!$X$2:$X$235</c:f>
              <c:numCache>
                <c:formatCode>General</c:formatCode>
                <c:ptCount val="234"/>
                <c:pt idx="0">
                  <c:v>0.34564</c:v>
                </c:pt>
                <c:pt idx="1">
                  <c:v>0.33540999999999999</c:v>
                </c:pt>
                <c:pt idx="2">
                  <c:v>0.32013000000000003</c:v>
                </c:pt>
                <c:pt idx="3">
                  <c:v>0.29085</c:v>
                </c:pt>
                <c:pt idx="4">
                  <c:v>0.29454999999999998</c:v>
                </c:pt>
                <c:pt idx="5">
                  <c:v>0.27376</c:v>
                </c:pt>
                <c:pt idx="6">
                  <c:v>0.30567</c:v>
                </c:pt>
                <c:pt idx="7">
                  <c:v>0.29430000000000001</c:v>
                </c:pt>
                <c:pt idx="8">
                  <c:v>0.28026000000000001</c:v>
                </c:pt>
                <c:pt idx="9">
                  <c:v>0.26178000000000001</c:v>
                </c:pt>
                <c:pt idx="10">
                  <c:v>0.25201000000000001</c:v>
                </c:pt>
                <c:pt idx="11">
                  <c:v>0.29204999999999998</c:v>
                </c:pt>
                <c:pt idx="12">
                  <c:v>0.31819999999999998</c:v>
                </c:pt>
                <c:pt idx="13">
                  <c:v>0.33700000000000002</c:v>
                </c:pt>
                <c:pt idx="14">
                  <c:v>0.32113000000000003</c:v>
                </c:pt>
                <c:pt idx="15">
                  <c:v>0.30486000000000002</c:v>
                </c:pt>
                <c:pt idx="16">
                  <c:v>0.34415000000000001</c:v>
                </c:pt>
                <c:pt idx="17">
                  <c:v>0.30197000000000002</c:v>
                </c:pt>
                <c:pt idx="18">
                  <c:v>0.26454</c:v>
                </c:pt>
                <c:pt idx="19">
                  <c:v>0.29137999999999997</c:v>
                </c:pt>
                <c:pt idx="20">
                  <c:v>0.28278999999999999</c:v>
                </c:pt>
                <c:pt idx="21">
                  <c:v>0.28036</c:v>
                </c:pt>
                <c:pt idx="22">
                  <c:v>0.24407000000000001</c:v>
                </c:pt>
                <c:pt idx="23">
                  <c:v>0.28510999999999997</c:v>
                </c:pt>
                <c:pt idx="24">
                  <c:v>0.31145</c:v>
                </c:pt>
                <c:pt idx="25">
                  <c:v>0.35569000000000001</c:v>
                </c:pt>
                <c:pt idx="26">
                  <c:v>0.34737000000000001</c:v>
                </c:pt>
                <c:pt idx="27">
                  <c:v>0.3075</c:v>
                </c:pt>
                <c:pt idx="28">
                  <c:v>0.29548000000000002</c:v>
                </c:pt>
                <c:pt idx="29">
                  <c:v>0.27174999999999999</c:v>
                </c:pt>
                <c:pt idx="30">
                  <c:v>0.28404000000000001</c:v>
                </c:pt>
                <c:pt idx="31">
                  <c:v>0.28732999999999997</c:v>
                </c:pt>
                <c:pt idx="32">
                  <c:v>0.27234999999999998</c:v>
                </c:pt>
                <c:pt idx="33">
                  <c:v>0.28078999999999998</c:v>
                </c:pt>
                <c:pt idx="34">
                  <c:v>0.27389999999999998</c:v>
                </c:pt>
                <c:pt idx="35">
                  <c:v>0.29693000000000003</c:v>
                </c:pt>
                <c:pt idx="36">
                  <c:v>0.29450999999999999</c:v>
                </c:pt>
                <c:pt idx="37">
                  <c:v>0.35508000000000001</c:v>
                </c:pt>
                <c:pt idx="38">
                  <c:v>0.30286999999999997</c:v>
                </c:pt>
                <c:pt idx="39">
                  <c:v>0.34899000000000002</c:v>
                </c:pt>
                <c:pt idx="40">
                  <c:v>0.31902999999999998</c:v>
                </c:pt>
                <c:pt idx="41">
                  <c:v>0.27971000000000001</c:v>
                </c:pt>
                <c:pt idx="42">
                  <c:v>0.26890999999999998</c:v>
                </c:pt>
                <c:pt idx="43">
                  <c:v>0.27867999999999998</c:v>
                </c:pt>
                <c:pt idx="44">
                  <c:v>0.26450000000000001</c:v>
                </c:pt>
                <c:pt idx="45">
                  <c:v>0.24421999999999999</c:v>
                </c:pt>
                <c:pt idx="46">
                  <c:v>0.23899999999999999</c:v>
                </c:pt>
                <c:pt idx="47">
                  <c:v>0.27321000000000001</c:v>
                </c:pt>
                <c:pt idx="48">
                  <c:v>0.28056999999999999</c:v>
                </c:pt>
                <c:pt idx="49">
                  <c:v>0.33071</c:v>
                </c:pt>
                <c:pt idx="50">
                  <c:v>0.27339000000000002</c:v>
                </c:pt>
                <c:pt idx="51">
                  <c:v>0.25591999999999998</c:v>
                </c:pt>
                <c:pt idx="52">
                  <c:v>0.22958999999999999</c:v>
                </c:pt>
                <c:pt idx="53">
                  <c:v>0.23244999999999999</c:v>
                </c:pt>
                <c:pt idx="54">
                  <c:v>0.25780999999999998</c:v>
                </c:pt>
                <c:pt idx="55">
                  <c:v>0.2596</c:v>
                </c:pt>
                <c:pt idx="56">
                  <c:v>0.27067999999999998</c:v>
                </c:pt>
                <c:pt idx="57">
                  <c:v>0.25812000000000002</c:v>
                </c:pt>
                <c:pt idx="58">
                  <c:v>0.25469999999999998</c:v>
                </c:pt>
                <c:pt idx="59">
                  <c:v>0.27454000000000001</c:v>
                </c:pt>
                <c:pt idx="60">
                  <c:v>0.32934000000000002</c:v>
                </c:pt>
                <c:pt idx="61">
                  <c:v>0.34955999999999998</c:v>
                </c:pt>
                <c:pt idx="62">
                  <c:v>0.36868000000000001</c:v>
                </c:pt>
                <c:pt idx="63">
                  <c:v>0.32785999999999998</c:v>
                </c:pt>
                <c:pt idx="64">
                  <c:v>0.29458000000000001</c:v>
                </c:pt>
                <c:pt idx="65">
                  <c:v>0.26715</c:v>
                </c:pt>
                <c:pt idx="66">
                  <c:v>0.24660000000000001</c:v>
                </c:pt>
                <c:pt idx="67">
                  <c:v>0.28161999999999998</c:v>
                </c:pt>
                <c:pt idx="68">
                  <c:v>0.28097</c:v>
                </c:pt>
                <c:pt idx="69">
                  <c:v>0.26513999999999999</c:v>
                </c:pt>
                <c:pt idx="70">
                  <c:v>0.27618999999999999</c:v>
                </c:pt>
                <c:pt idx="71">
                  <c:v>0.24782999999999999</c:v>
                </c:pt>
                <c:pt idx="72">
                  <c:v>0.29037000000000002</c:v>
                </c:pt>
                <c:pt idx="73">
                  <c:v>0.36174000000000001</c:v>
                </c:pt>
                <c:pt idx="74">
                  <c:v>0.31942999999999999</c:v>
                </c:pt>
                <c:pt idx="75">
                  <c:v>0.32862000000000002</c:v>
                </c:pt>
                <c:pt idx="76">
                  <c:v>0.27836</c:v>
                </c:pt>
                <c:pt idx="77">
                  <c:v>0.24748000000000001</c:v>
                </c:pt>
                <c:pt idx="78">
                  <c:v>0.27966999999999997</c:v>
                </c:pt>
                <c:pt idx="79">
                  <c:v>0.29036000000000001</c:v>
                </c:pt>
                <c:pt idx="80">
                  <c:v>0.29450999999999999</c:v>
                </c:pt>
                <c:pt idx="81">
                  <c:v>0.27252999999999999</c:v>
                </c:pt>
                <c:pt idx="82">
                  <c:v>0.28939999999999999</c:v>
                </c:pt>
                <c:pt idx="83">
                  <c:v>0.29158000000000001</c:v>
                </c:pt>
                <c:pt idx="84">
                  <c:v>0.33788000000000001</c:v>
                </c:pt>
                <c:pt idx="85">
                  <c:v>0.36713000000000001</c:v>
                </c:pt>
                <c:pt idx="86">
                  <c:v>0.29676000000000002</c:v>
                </c:pt>
                <c:pt idx="87">
                  <c:v>0.23635999999999999</c:v>
                </c:pt>
                <c:pt idx="88">
                  <c:v>0.27009</c:v>
                </c:pt>
                <c:pt idx="89">
                  <c:v>0.27293000000000001</c:v>
                </c:pt>
                <c:pt idx="90">
                  <c:v>0.28716999999999998</c:v>
                </c:pt>
                <c:pt idx="91">
                  <c:v>0.28089999999999998</c:v>
                </c:pt>
                <c:pt idx="92">
                  <c:v>0.28748000000000001</c:v>
                </c:pt>
                <c:pt idx="93">
                  <c:v>0.2636</c:v>
                </c:pt>
                <c:pt idx="94">
                  <c:v>0.30292000000000002</c:v>
                </c:pt>
                <c:pt idx="95">
                  <c:v>0.25975999999999999</c:v>
                </c:pt>
                <c:pt idx="96">
                  <c:v>0.30732999999999999</c:v>
                </c:pt>
                <c:pt idx="97">
                  <c:v>0.33056999999999997</c:v>
                </c:pt>
                <c:pt idx="98">
                  <c:v>0.31147000000000002</c:v>
                </c:pt>
                <c:pt idx="99">
                  <c:v>0.3392</c:v>
                </c:pt>
                <c:pt idx="100">
                  <c:v>0.29246</c:v>
                </c:pt>
                <c:pt idx="101">
                  <c:v>0.2492</c:v>
                </c:pt>
                <c:pt idx="102">
                  <c:v>0.25988</c:v>
                </c:pt>
                <c:pt idx="103">
                  <c:v>0.29265000000000002</c:v>
                </c:pt>
                <c:pt idx="104">
                  <c:v>0.27601999999999999</c:v>
                </c:pt>
                <c:pt idx="105">
                  <c:v>0.26701999999999998</c:v>
                </c:pt>
                <c:pt idx="106">
                  <c:v>0.28094999999999998</c:v>
                </c:pt>
                <c:pt idx="107">
                  <c:v>0.29744999999999999</c:v>
                </c:pt>
                <c:pt idx="108">
                  <c:v>0.35698000000000002</c:v>
                </c:pt>
                <c:pt idx="109">
                  <c:v>0.36653999999999998</c:v>
                </c:pt>
                <c:pt idx="110">
                  <c:v>0.37062</c:v>
                </c:pt>
                <c:pt idx="111">
                  <c:v>0.30753999999999998</c:v>
                </c:pt>
                <c:pt idx="112">
                  <c:v>0.28956999999999999</c:v>
                </c:pt>
                <c:pt idx="113">
                  <c:v>0.34547</c:v>
                </c:pt>
                <c:pt idx="114">
                  <c:v>0.33016000000000001</c:v>
                </c:pt>
                <c:pt idx="115">
                  <c:v>0.29632999999999998</c:v>
                </c:pt>
                <c:pt idx="116">
                  <c:v>0.28887000000000002</c:v>
                </c:pt>
                <c:pt idx="117">
                  <c:v>0.29110000000000003</c:v>
                </c:pt>
                <c:pt idx="118">
                  <c:v>0.27445999999999998</c:v>
                </c:pt>
                <c:pt idx="119">
                  <c:v>0.26311000000000001</c:v>
                </c:pt>
                <c:pt idx="120">
                  <c:v>0.34849000000000002</c:v>
                </c:pt>
                <c:pt idx="121">
                  <c:v>0.42414000000000002</c:v>
                </c:pt>
                <c:pt idx="122">
                  <c:v>0.33149000000000001</c:v>
                </c:pt>
                <c:pt idx="123">
                  <c:v>0.26454</c:v>
                </c:pt>
                <c:pt idx="127">
                  <c:v>0.31286000000000003</c:v>
                </c:pt>
                <c:pt idx="128">
                  <c:v>0.31435999999999997</c:v>
                </c:pt>
                <c:pt idx="129">
                  <c:v>0.28056999999999999</c:v>
                </c:pt>
                <c:pt idx="131">
                  <c:v>0.29848999999999998</c:v>
                </c:pt>
                <c:pt idx="132">
                  <c:v>0.28702</c:v>
                </c:pt>
                <c:pt idx="133">
                  <c:v>0.36446000000000001</c:v>
                </c:pt>
                <c:pt idx="134">
                  <c:v>0.3821</c:v>
                </c:pt>
                <c:pt idx="135">
                  <c:v>0.34260000000000002</c:v>
                </c:pt>
                <c:pt idx="136">
                  <c:v>0.30911</c:v>
                </c:pt>
                <c:pt idx="137">
                  <c:v>0.30020000000000002</c:v>
                </c:pt>
                <c:pt idx="138">
                  <c:v>0.29159000000000002</c:v>
                </c:pt>
                <c:pt idx="139">
                  <c:v>0.31347999999999998</c:v>
                </c:pt>
                <c:pt idx="141">
                  <c:v>0.37280000000000002</c:v>
                </c:pt>
                <c:pt idx="142">
                  <c:v>0.35172999999999999</c:v>
                </c:pt>
                <c:pt idx="143">
                  <c:v>0.30836000000000002</c:v>
                </c:pt>
                <c:pt idx="146">
                  <c:v>0.37877</c:v>
                </c:pt>
                <c:pt idx="147">
                  <c:v>0.29548000000000002</c:v>
                </c:pt>
                <c:pt idx="148">
                  <c:v>0.28478999999999999</c:v>
                </c:pt>
                <c:pt idx="149">
                  <c:v>0.30491000000000001</c:v>
                </c:pt>
                <c:pt idx="150">
                  <c:v>0.32918999999999998</c:v>
                </c:pt>
                <c:pt idx="151">
                  <c:v>0.32239000000000001</c:v>
                </c:pt>
                <c:pt idx="152">
                  <c:v>0.28355000000000002</c:v>
                </c:pt>
                <c:pt idx="153">
                  <c:v>0.31068000000000001</c:v>
                </c:pt>
                <c:pt idx="154">
                  <c:v>0.32081999999999999</c:v>
                </c:pt>
                <c:pt idx="155">
                  <c:v>0.35008</c:v>
                </c:pt>
                <c:pt idx="156">
                  <c:v>0.35331000000000001</c:v>
                </c:pt>
                <c:pt idx="157">
                  <c:v>0.35054999999999997</c:v>
                </c:pt>
                <c:pt idx="158">
                  <c:v>0.33742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5344"/>
        <c:axId val="116185736"/>
      </c:scatterChart>
      <c:valAx>
        <c:axId val="116185344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185736"/>
        <c:crosses val="autoZero"/>
        <c:crossBetween val="midCat"/>
      </c:valAx>
      <c:valAx>
        <c:axId val="1161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Chl mg m^-3</a:t>
                </a:r>
              </a:p>
            </c:rich>
          </c:tx>
          <c:layout>
            <c:manualLayout>
              <c:xMode val="edge"/>
              <c:yMode val="edge"/>
              <c:x val="2.2357723577235773E-2"/>
              <c:y val="0.4431875792141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185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Chl anomaly SeaWiFS_MODIS-A</a:t>
            </a:r>
            <a:r>
              <a:rPr lang="en-US" baseline="0"/>
              <a:t> Pacific Sector SO</a:t>
            </a:r>
            <a:endParaRPr lang="en-US"/>
          </a:p>
        </c:rich>
      </c:tx>
      <c:layout>
        <c:manualLayout>
          <c:xMode val="edge"/>
          <c:yMode val="edge"/>
          <c:x val="0.32125984251968509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Chl_SW_MODIS_Pacific'!$D$1</c:f>
              <c:strCache>
                <c:ptCount val="1"/>
                <c:pt idx="0">
                  <c:v>anomaly over the record average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 Chl_SW_MODIS_Pacific'!$A$2:$A$235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'Average Chl_SW_MODIS_Pacific'!$D$2:$D$235</c:f>
              <c:numCache>
                <c:formatCode>General</c:formatCode>
                <c:ptCount val="234"/>
                <c:pt idx="0">
                  <c:v>-2.7153301886792464E-2</c:v>
                </c:pt>
                <c:pt idx="1">
                  <c:v>-3.0153301886792466E-2</c:v>
                </c:pt>
                <c:pt idx="2">
                  <c:v>2.0846698113207524E-2</c:v>
                </c:pt>
                <c:pt idx="3">
                  <c:v>0.12584669811320753</c:v>
                </c:pt>
                <c:pt idx="4">
                  <c:v>-5.1533018867924718E-3</c:v>
                </c:pt>
                <c:pt idx="5">
                  <c:v>-5.6153301886792462E-2</c:v>
                </c:pt>
                <c:pt idx="6">
                  <c:v>-5.0153301886792456E-2</c:v>
                </c:pt>
                <c:pt idx="7">
                  <c:v>-4.4153301886792479E-2</c:v>
                </c:pt>
                <c:pt idx="8">
                  <c:v>-4.0153301886792475E-2</c:v>
                </c:pt>
                <c:pt idx="10">
                  <c:v>-3.2153301886792468E-2</c:v>
                </c:pt>
                <c:pt idx="11">
                  <c:v>-4.7153301886792454E-2</c:v>
                </c:pt>
                <c:pt idx="12">
                  <c:v>-4.4153301886792479E-2</c:v>
                </c:pt>
                <c:pt idx="13">
                  <c:v>-3.8153301886792473E-2</c:v>
                </c:pt>
                <c:pt idx="14">
                  <c:v>-7.1533018867924736E-3</c:v>
                </c:pt>
                <c:pt idx="15">
                  <c:v>8.5846698113207554E-2</c:v>
                </c:pt>
                <c:pt idx="16">
                  <c:v>1.5846698113207547E-2</c:v>
                </c:pt>
                <c:pt idx="17">
                  <c:v>-3.8153301886792473E-2</c:v>
                </c:pt>
                <c:pt idx="18">
                  <c:v>-3.5153301886792471E-2</c:v>
                </c:pt>
                <c:pt idx="19">
                  <c:v>-4.8153301886792454E-2</c:v>
                </c:pt>
                <c:pt idx="20">
                  <c:v>-4.1153301886792476E-2</c:v>
                </c:pt>
                <c:pt idx="22">
                  <c:v>-1.8153301886792456E-2</c:v>
                </c:pt>
                <c:pt idx="23">
                  <c:v>-4.3153301886792478E-2</c:v>
                </c:pt>
                <c:pt idx="24">
                  <c:v>-4.4153301886792479E-2</c:v>
                </c:pt>
                <c:pt idx="25">
                  <c:v>-3.6153301886792472E-2</c:v>
                </c:pt>
                <c:pt idx="26">
                  <c:v>1.1846698113207543E-2</c:v>
                </c:pt>
                <c:pt idx="27">
                  <c:v>6.1846698113207532E-2</c:v>
                </c:pt>
                <c:pt idx="28">
                  <c:v>9.8466981132075415E-3</c:v>
                </c:pt>
                <c:pt idx="29">
                  <c:v>-4.3153301886792478E-2</c:v>
                </c:pt>
                <c:pt idx="30">
                  <c:v>-4.0153301886792475E-2</c:v>
                </c:pt>
                <c:pt idx="31">
                  <c:v>-4.615330188679248E-2</c:v>
                </c:pt>
                <c:pt idx="32">
                  <c:v>-4.1153301886792476E-2</c:v>
                </c:pt>
                <c:pt idx="34">
                  <c:v>-4.7153301886792454E-2</c:v>
                </c:pt>
                <c:pt idx="35">
                  <c:v>-4.515330188679248E-2</c:v>
                </c:pt>
                <c:pt idx="36">
                  <c:v>-3.6153301886792472E-2</c:v>
                </c:pt>
                <c:pt idx="37">
                  <c:v>-1.2153301886792478E-2</c:v>
                </c:pt>
                <c:pt idx="38">
                  <c:v>2.6846698113207529E-2</c:v>
                </c:pt>
                <c:pt idx="39">
                  <c:v>6.5846698113207536E-2</c:v>
                </c:pt>
                <c:pt idx="40">
                  <c:v>-2.5153301886792462E-2</c:v>
                </c:pt>
                <c:pt idx="41">
                  <c:v>-4.4153301886792479E-2</c:v>
                </c:pt>
                <c:pt idx="42">
                  <c:v>-4.515330188679248E-2</c:v>
                </c:pt>
                <c:pt idx="43">
                  <c:v>-4.2153301886792477E-2</c:v>
                </c:pt>
                <c:pt idx="44">
                  <c:v>-4.0153301886792475E-2</c:v>
                </c:pt>
                <c:pt idx="46">
                  <c:v>-5.5153301886792461E-2</c:v>
                </c:pt>
                <c:pt idx="47">
                  <c:v>-4.515330188679248E-2</c:v>
                </c:pt>
                <c:pt idx="48">
                  <c:v>-4.0153301886792475E-2</c:v>
                </c:pt>
                <c:pt idx="49">
                  <c:v>-2.4153301886792461E-2</c:v>
                </c:pt>
                <c:pt idx="50">
                  <c:v>8.2846698113207551E-2</c:v>
                </c:pt>
                <c:pt idx="51">
                  <c:v>6.4846698113207535E-2</c:v>
                </c:pt>
                <c:pt idx="52">
                  <c:v>1.8466981132075344E-3</c:v>
                </c:pt>
                <c:pt idx="53">
                  <c:v>-6.0153301886792465E-2</c:v>
                </c:pt>
                <c:pt idx="54">
                  <c:v>-6.0153301886792465E-2</c:v>
                </c:pt>
                <c:pt idx="55">
                  <c:v>-6.1153301886792466E-2</c:v>
                </c:pt>
                <c:pt idx="56">
                  <c:v>-4.615330188679248E-2</c:v>
                </c:pt>
                <c:pt idx="58">
                  <c:v>-5.7153301886792462E-2</c:v>
                </c:pt>
                <c:pt idx="59">
                  <c:v>-5.3153301886792459E-2</c:v>
                </c:pt>
                <c:pt idx="60">
                  <c:v>-4.5153301886792452E-2</c:v>
                </c:pt>
                <c:pt idx="61">
                  <c:v>-3.9153301886792474E-2</c:v>
                </c:pt>
                <c:pt idx="62">
                  <c:v>6.0846698113207531E-2</c:v>
                </c:pt>
                <c:pt idx="63">
                  <c:v>0.11284669811320752</c:v>
                </c:pt>
                <c:pt idx="64">
                  <c:v>-2.315330188679246E-2</c:v>
                </c:pt>
                <c:pt idx="65">
                  <c:v>-2.8153301886792464E-2</c:v>
                </c:pt>
                <c:pt idx="66">
                  <c:v>-2.6153301886792463E-2</c:v>
                </c:pt>
                <c:pt idx="67">
                  <c:v>-5.415330188679246E-2</c:v>
                </c:pt>
                <c:pt idx="68">
                  <c:v>-3.9153301886792474E-2</c:v>
                </c:pt>
                <c:pt idx="70">
                  <c:v>-5.5153301886792461E-2</c:v>
                </c:pt>
                <c:pt idx="71">
                  <c:v>-4.0653301886792476E-2</c:v>
                </c:pt>
                <c:pt idx="72">
                  <c:v>-3.0653301886792467E-2</c:v>
                </c:pt>
                <c:pt idx="73">
                  <c:v>-4.6533018867924714E-3</c:v>
                </c:pt>
                <c:pt idx="74">
                  <c:v>7.9846698113207548E-2</c:v>
                </c:pt>
                <c:pt idx="75">
                  <c:v>0.16084669811320751</c:v>
                </c:pt>
                <c:pt idx="76">
                  <c:v>7.1846698113207541E-2</c:v>
                </c:pt>
                <c:pt idx="77">
                  <c:v>-2.6153301886792463E-2</c:v>
                </c:pt>
                <c:pt idx="78">
                  <c:v>-3.2153301886792468E-2</c:v>
                </c:pt>
                <c:pt idx="79">
                  <c:v>-3.9653301886792475E-2</c:v>
                </c:pt>
                <c:pt idx="80">
                  <c:v>-2.0153301886792457E-2</c:v>
                </c:pt>
                <c:pt idx="82">
                  <c:v>-4.1153301886792476E-2</c:v>
                </c:pt>
                <c:pt idx="83">
                  <c:v>-3.5653301886792471E-2</c:v>
                </c:pt>
                <c:pt idx="84">
                  <c:v>-3.2653301886792468E-2</c:v>
                </c:pt>
                <c:pt idx="85">
                  <c:v>-2.365330188679246E-2</c:v>
                </c:pt>
                <c:pt idx="86">
                  <c:v>2.0846698113207551E-2</c:v>
                </c:pt>
                <c:pt idx="87">
                  <c:v>0.16334669811320757</c:v>
                </c:pt>
                <c:pt idx="88">
                  <c:v>2.6346698113207528E-2</c:v>
                </c:pt>
                <c:pt idx="89">
                  <c:v>-2.6653301886792463E-2</c:v>
                </c:pt>
                <c:pt idx="90">
                  <c:v>-2.6653301886792463E-2</c:v>
                </c:pt>
                <c:pt idx="91">
                  <c:v>-3.0153301886792466E-2</c:v>
                </c:pt>
                <c:pt idx="92">
                  <c:v>3.884669811320754E-2</c:v>
                </c:pt>
                <c:pt idx="94">
                  <c:v>-2.8153301886792464E-2</c:v>
                </c:pt>
                <c:pt idx="95">
                  <c:v>-3.6653301886792472E-2</c:v>
                </c:pt>
                <c:pt idx="96">
                  <c:v>-3.415330188679247E-2</c:v>
                </c:pt>
                <c:pt idx="97">
                  <c:v>-2.7653301886792464E-2</c:v>
                </c:pt>
                <c:pt idx="98">
                  <c:v>-4.1533018867924709E-3</c:v>
                </c:pt>
                <c:pt idx="99">
                  <c:v>5.5346698113207526E-2</c:v>
                </c:pt>
                <c:pt idx="100">
                  <c:v>3.8466981132075362E-3</c:v>
                </c:pt>
                <c:pt idx="101">
                  <c:v>-3.7653301886792473E-2</c:v>
                </c:pt>
                <c:pt idx="102">
                  <c:v>-3.7653301886792473E-2</c:v>
                </c:pt>
                <c:pt idx="103">
                  <c:v>-3.1653301886792468E-2</c:v>
                </c:pt>
                <c:pt idx="104">
                  <c:v>-1.5330188679246737E-4</c:v>
                </c:pt>
                <c:pt idx="106">
                  <c:v>-3.8153301886792473E-2</c:v>
                </c:pt>
                <c:pt idx="107">
                  <c:v>-3.1153301886792467E-2</c:v>
                </c:pt>
                <c:pt idx="108">
                  <c:v>-3.5653301886792471E-2</c:v>
                </c:pt>
                <c:pt idx="109">
                  <c:v>-1.8653301886792456E-2</c:v>
                </c:pt>
                <c:pt idx="110">
                  <c:v>4.8466981132075371E-3</c:v>
                </c:pt>
                <c:pt idx="111">
                  <c:v>5.4346698113207526E-2</c:v>
                </c:pt>
                <c:pt idx="112">
                  <c:v>8.4669811320753352E-4</c:v>
                </c:pt>
                <c:pt idx="113">
                  <c:v>-3.5153301886792471E-2</c:v>
                </c:pt>
                <c:pt idx="114">
                  <c:v>-2.8153301886792464E-2</c:v>
                </c:pt>
                <c:pt idx="115">
                  <c:v>-2.6653301886792463E-2</c:v>
                </c:pt>
                <c:pt idx="116">
                  <c:v>2.7846698113207558E-2</c:v>
                </c:pt>
                <c:pt idx="118">
                  <c:v>-4.1153301886792476E-2</c:v>
                </c:pt>
                <c:pt idx="119">
                  <c:v>-3.3153301886792469E-2</c:v>
                </c:pt>
                <c:pt idx="120">
                  <c:v>-3.5153301886792471E-2</c:v>
                </c:pt>
                <c:pt idx="121">
                  <c:v>-1.7153301886792482E-2</c:v>
                </c:pt>
                <c:pt idx="122">
                  <c:v>4.3846698113207516E-2</c:v>
                </c:pt>
                <c:pt idx="123">
                  <c:v>0.10484669811320751</c:v>
                </c:pt>
                <c:pt idx="124">
                  <c:v>2.1846698113207524E-2</c:v>
                </c:pt>
                <c:pt idx="125">
                  <c:v>-9.1533018867924754E-3</c:v>
                </c:pt>
                <c:pt idx="126">
                  <c:v>-2.265330188679246E-2</c:v>
                </c:pt>
                <c:pt idx="127">
                  <c:v>4.8466981132075371E-3</c:v>
                </c:pt>
                <c:pt idx="128">
                  <c:v>0.14084669811320755</c:v>
                </c:pt>
                <c:pt idx="129">
                  <c:v>-3.1153301886792467E-2</c:v>
                </c:pt>
                <c:pt idx="130">
                  <c:v>-3.0153301886792466E-2</c:v>
                </c:pt>
                <c:pt idx="131">
                  <c:v>-2.0153301886792485E-2</c:v>
                </c:pt>
                <c:pt idx="132">
                  <c:v>-1.1153301886792477E-2</c:v>
                </c:pt>
                <c:pt idx="133">
                  <c:v>4.0346698113207513E-2</c:v>
                </c:pt>
                <c:pt idx="134">
                  <c:v>1.5846698113207547E-2</c:v>
                </c:pt>
                <c:pt idx="135">
                  <c:v>4.1346698113207514E-2</c:v>
                </c:pt>
                <c:pt idx="136">
                  <c:v>1.3346698113207545E-2</c:v>
                </c:pt>
                <c:pt idx="137">
                  <c:v>-2.2153301886792487E-2</c:v>
                </c:pt>
                <c:pt idx="138">
                  <c:v>-2.4153301886792461E-2</c:v>
                </c:pt>
                <c:pt idx="139">
                  <c:v>-2.0653301886792486E-2</c:v>
                </c:pt>
                <c:pt idx="140">
                  <c:v>0.10684669811320752</c:v>
                </c:pt>
                <c:pt idx="141">
                  <c:v>-1.1533018867924683E-3</c:v>
                </c:pt>
                <c:pt idx="142">
                  <c:v>-1.0153301886792476E-2</c:v>
                </c:pt>
                <c:pt idx="143">
                  <c:v>3.0846698113207532E-2</c:v>
                </c:pt>
                <c:pt idx="144">
                  <c:v>3.8346698113207511E-2</c:v>
                </c:pt>
                <c:pt idx="145">
                  <c:v>3.3466981132075357E-3</c:v>
                </c:pt>
                <c:pt idx="146">
                  <c:v>3.0346698113207532E-2</c:v>
                </c:pt>
                <c:pt idx="147">
                  <c:v>4.8846698113207521E-2</c:v>
                </c:pt>
                <c:pt idx="148">
                  <c:v>8.8466981132075406E-3</c:v>
                </c:pt>
                <c:pt idx="149">
                  <c:v>-8.6533018867924749E-3</c:v>
                </c:pt>
                <c:pt idx="150">
                  <c:v>-1.0153301886792476E-2</c:v>
                </c:pt>
                <c:pt idx="151">
                  <c:v>1.7346698113207548E-2</c:v>
                </c:pt>
                <c:pt idx="152">
                  <c:v>2.2346698113207553E-2</c:v>
                </c:pt>
                <c:pt idx="153">
                  <c:v>-2.5153301886792462E-2</c:v>
                </c:pt>
                <c:pt idx="154">
                  <c:v>-2.2153301886792459E-2</c:v>
                </c:pt>
                <c:pt idx="155">
                  <c:v>2.834669811320753E-2</c:v>
                </c:pt>
                <c:pt idx="156">
                  <c:v>-3.1153301886792467E-2</c:v>
                </c:pt>
                <c:pt idx="157">
                  <c:v>-3.0153301886792466E-2</c:v>
                </c:pt>
                <c:pt idx="158">
                  <c:v>1.7846698113207521E-2</c:v>
                </c:pt>
                <c:pt idx="159">
                  <c:v>7.084669811320754E-2</c:v>
                </c:pt>
                <c:pt idx="160">
                  <c:v>2.5846698113207528E-2</c:v>
                </c:pt>
                <c:pt idx="161">
                  <c:v>-2.1153301886792458E-2</c:v>
                </c:pt>
                <c:pt idx="162">
                  <c:v>-1.2153301886792478E-2</c:v>
                </c:pt>
                <c:pt idx="163">
                  <c:v>-1.2153301886792478E-2</c:v>
                </c:pt>
                <c:pt idx="164">
                  <c:v>7.8846698113207547E-2</c:v>
                </c:pt>
                <c:pt idx="167">
                  <c:v>-1.9153301886792456E-2</c:v>
                </c:pt>
                <c:pt idx="168">
                  <c:v>-2.8153301886792464E-2</c:v>
                </c:pt>
                <c:pt idx="169">
                  <c:v>-2.9153301886792465E-2</c:v>
                </c:pt>
                <c:pt idx="170">
                  <c:v>7.8466981132075397E-3</c:v>
                </c:pt>
                <c:pt idx="171">
                  <c:v>5.0846698113207522E-2</c:v>
                </c:pt>
                <c:pt idx="172">
                  <c:v>6.8466981132075388E-3</c:v>
                </c:pt>
                <c:pt idx="173">
                  <c:v>-3.9153301886792474E-2</c:v>
                </c:pt>
                <c:pt idx="174">
                  <c:v>-3.8153301886792473E-2</c:v>
                </c:pt>
                <c:pt idx="175">
                  <c:v>-2.8153301886792464E-2</c:v>
                </c:pt>
                <c:pt idx="176">
                  <c:v>0.21884669811320756</c:v>
                </c:pt>
                <c:pt idx="179">
                  <c:v>-1.3153301886792479E-2</c:v>
                </c:pt>
                <c:pt idx="180">
                  <c:v>-3.5153301886792471E-2</c:v>
                </c:pt>
                <c:pt idx="181">
                  <c:v>-2.7153301886792464E-2</c:v>
                </c:pt>
                <c:pt idx="182">
                  <c:v>4.6846698113207547E-2</c:v>
                </c:pt>
                <c:pt idx="183">
                  <c:v>0.14584669811320755</c:v>
                </c:pt>
                <c:pt idx="184">
                  <c:v>5.846698113207538E-3</c:v>
                </c:pt>
                <c:pt idx="185">
                  <c:v>-6.1533018867924727E-3</c:v>
                </c:pt>
                <c:pt idx="186">
                  <c:v>-1.1153301886792477E-2</c:v>
                </c:pt>
                <c:pt idx="187">
                  <c:v>1.7846698113207521E-2</c:v>
                </c:pt>
                <c:pt idx="188">
                  <c:v>0.25484669811320754</c:v>
                </c:pt>
                <c:pt idx="191">
                  <c:v>3.1846698113207533E-2</c:v>
                </c:pt>
                <c:pt idx="192">
                  <c:v>-2.5153301886792462E-2</c:v>
                </c:pt>
                <c:pt idx="193">
                  <c:v>-8.1533018867924745E-3</c:v>
                </c:pt>
                <c:pt idx="194">
                  <c:v>2.6846698113207529E-2</c:v>
                </c:pt>
                <c:pt idx="195">
                  <c:v>8.9846698113207557E-2</c:v>
                </c:pt>
                <c:pt idx="196">
                  <c:v>6.8466981132075388E-3</c:v>
                </c:pt>
                <c:pt idx="197">
                  <c:v>-5.1533018867924718E-3</c:v>
                </c:pt>
                <c:pt idx="198">
                  <c:v>-2.1533018867924691E-3</c:v>
                </c:pt>
                <c:pt idx="199">
                  <c:v>1.9846698113207523E-2</c:v>
                </c:pt>
                <c:pt idx="200">
                  <c:v>0.13084669811320754</c:v>
                </c:pt>
                <c:pt idx="203">
                  <c:v>2.8466981132075353E-3</c:v>
                </c:pt>
                <c:pt idx="204">
                  <c:v>-1.0153301886792476E-2</c:v>
                </c:pt>
                <c:pt idx="205">
                  <c:v>-3.15330188679247E-3</c:v>
                </c:pt>
                <c:pt idx="206">
                  <c:v>4.4846698113207545E-2</c:v>
                </c:pt>
                <c:pt idx="207">
                  <c:v>7.4846698113207544E-2</c:v>
                </c:pt>
                <c:pt idx="208">
                  <c:v>-1.3153301886792479E-2</c:v>
                </c:pt>
                <c:pt idx="209">
                  <c:v>-1.8153301886792456E-2</c:v>
                </c:pt>
                <c:pt idx="210">
                  <c:v>-1.0153301886792476E-2</c:v>
                </c:pt>
                <c:pt idx="211">
                  <c:v>-1.1533018867924683E-3</c:v>
                </c:pt>
                <c:pt idx="212">
                  <c:v>5.2846698113207524E-2</c:v>
                </c:pt>
                <c:pt idx="215">
                  <c:v>6.8466981132075388E-3</c:v>
                </c:pt>
                <c:pt idx="216">
                  <c:v>-5.1533018867924718E-3</c:v>
                </c:pt>
                <c:pt idx="217">
                  <c:v>-8.1533018867924745E-3</c:v>
                </c:pt>
                <c:pt idx="218">
                  <c:v>3.1846698113207533E-2</c:v>
                </c:pt>
                <c:pt idx="219">
                  <c:v>5.4846698113207526E-2</c:v>
                </c:pt>
                <c:pt idx="220">
                  <c:v>-5.1533018867924718E-3</c:v>
                </c:pt>
                <c:pt idx="221">
                  <c:v>-2.8153301886792464E-2</c:v>
                </c:pt>
                <c:pt idx="222">
                  <c:v>-3.5153301886792471E-2</c:v>
                </c:pt>
                <c:pt idx="223">
                  <c:v>-4.1533018867924709E-3</c:v>
                </c:pt>
                <c:pt idx="224">
                  <c:v>1.7846698113207521E-2</c:v>
                </c:pt>
                <c:pt idx="227">
                  <c:v>2.8466981132075353E-3</c:v>
                </c:pt>
                <c:pt idx="228">
                  <c:v>-2.2153301886792459E-2</c:v>
                </c:pt>
                <c:pt idx="229">
                  <c:v>1.8466981132075344E-3</c:v>
                </c:pt>
                <c:pt idx="230">
                  <c:v>5.6846698113207528E-2</c:v>
                </c:pt>
                <c:pt idx="231">
                  <c:v>6.8846698113207538E-2</c:v>
                </c:pt>
                <c:pt idx="232">
                  <c:v>1.5846698113207547E-2</c:v>
                </c:pt>
                <c:pt idx="233">
                  <c:v>-1.7153301886792455E-2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21944"/>
        <c:axId val="370622336"/>
      </c:scatterChart>
      <c:valAx>
        <c:axId val="370621944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622336"/>
        <c:crosses val="autoZero"/>
        <c:crossBetween val="midCat"/>
      </c:valAx>
      <c:valAx>
        <c:axId val="370622336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Chl Anomaly</a:t>
                </a:r>
              </a:p>
            </c:rich>
          </c:tx>
          <c:layout>
            <c:manualLayout>
              <c:xMode val="edge"/>
              <c:yMode val="edge"/>
              <c:x val="2.2357723577235773E-2"/>
              <c:y val="0.4431875792141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621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stats results_1'!$E$1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stats results_1'!$D$3:$D$234</c:f>
              <c:strCache>
                <c:ptCount val="30"/>
                <c:pt idx="0">
                  <c:v>0.36</c:v>
                </c:pt>
                <c:pt idx="1">
                  <c:v>0.58</c:v>
                </c:pt>
                <c:pt idx="2">
                  <c:v>0.57</c:v>
                </c:pt>
                <c:pt idx="3">
                  <c:v>0.58</c:v>
                </c:pt>
                <c:pt idx="4">
                  <c:v>0.75</c:v>
                </c:pt>
                <c:pt idx="5">
                  <c:v>0.75</c:v>
                </c:pt>
                <c:pt idx="6">
                  <c:v>0.88</c:v>
                </c:pt>
                <c:pt idx="7">
                  <c:v>0.87</c:v>
                </c:pt>
                <c:pt idx="8">
                  <c:v>0.42</c:v>
                </c:pt>
                <c:pt idx="9">
                  <c:v>0.34</c:v>
                </c:pt>
                <c:pt idx="10">
                  <c:v>0.45</c:v>
                </c:pt>
                <c:pt idx="11">
                  <c:v>0.48</c:v>
                </c:pt>
                <c:pt idx="12">
                  <c:v>0.53</c:v>
                </c:pt>
                <c:pt idx="16">
                  <c:v>r</c:v>
                </c:pt>
                <c:pt idx="17">
                  <c:v>0.56</c:v>
                </c:pt>
                <c:pt idx="18">
                  <c:v>0.84</c:v>
                </c:pt>
                <c:pt idx="19">
                  <c:v>0.79</c:v>
                </c:pt>
                <c:pt idx="20">
                  <c:v>0.70</c:v>
                </c:pt>
                <c:pt idx="21">
                  <c:v>0.22</c:v>
                </c:pt>
                <c:pt idx="22">
                  <c:v>0.00</c:v>
                </c:pt>
                <c:pt idx="23">
                  <c:v>0.44</c:v>
                </c:pt>
                <c:pt idx="24">
                  <c:v>0.30</c:v>
                </c:pt>
                <c:pt idx="25">
                  <c:v>0.30</c:v>
                </c:pt>
                <c:pt idx="26">
                  <c:v>0.60</c:v>
                </c:pt>
                <c:pt idx="27">
                  <c:v>0.80</c:v>
                </c:pt>
                <c:pt idx="28">
                  <c:v>0.86</c:v>
                </c:pt>
                <c:pt idx="29">
                  <c:v>0.89</c:v>
                </c:pt>
              </c:strCache>
            </c:strRef>
          </c:xVal>
          <c:yVal>
            <c:numRef>
              <c:f>'Table stats results_1'!$E$3:$E$234</c:f>
              <c:numCache>
                <c:formatCode>General</c:formatCode>
                <c:ptCount val="232"/>
                <c:pt idx="16" formatCode="0">
                  <c:v>0</c:v>
                </c:pt>
                <c:pt idx="17" formatCode="0">
                  <c:v>234</c:v>
                </c:pt>
                <c:pt idx="18" formatCode="0">
                  <c:v>20</c:v>
                </c:pt>
                <c:pt idx="19" formatCode="0">
                  <c:v>20</c:v>
                </c:pt>
                <c:pt idx="20" formatCode="0">
                  <c:v>19</c:v>
                </c:pt>
                <c:pt idx="21" formatCode="0">
                  <c:v>19</c:v>
                </c:pt>
                <c:pt idx="22" formatCode="0">
                  <c:v>19</c:v>
                </c:pt>
                <c:pt idx="23" formatCode="0">
                  <c:v>19</c:v>
                </c:pt>
                <c:pt idx="24" formatCode="0">
                  <c:v>19</c:v>
                </c:pt>
                <c:pt idx="25" formatCode="0">
                  <c:v>19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19</c:v>
                </c:pt>
                <c:pt idx="29" formatCode="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23120"/>
        <c:axId val="370623512"/>
      </c:scatterChart>
      <c:valAx>
        <c:axId val="3706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3512"/>
        <c:crosses val="autoZero"/>
        <c:crossBetween val="midCat"/>
      </c:valAx>
      <c:valAx>
        <c:axId val="3706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Chl'!$B$1</c:f>
              <c:strCache>
                <c:ptCount val="1"/>
                <c:pt idx="0">
                  <c:v>Chl anomaly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Chl'!$B$2:$B$21</c:f>
              <c:numCache>
                <c:formatCode>General</c:formatCode>
                <c:ptCount val="20"/>
                <c:pt idx="0">
                  <c:v>-3.8850000000000003E-2</c:v>
                </c:pt>
                <c:pt idx="1">
                  <c:v>4.215E-2</c:v>
                </c:pt>
                <c:pt idx="2">
                  <c:v>-5.3850000000000002E-2</c:v>
                </c:pt>
                <c:pt idx="3">
                  <c:v>-2.8850000000000001E-2</c:v>
                </c:pt>
                <c:pt idx="4">
                  <c:v>-8.3849999999999994E-2</c:v>
                </c:pt>
                <c:pt idx="5">
                  <c:v>-2.7349999999999999E-2</c:v>
                </c:pt>
                <c:pt idx="6">
                  <c:v>-4.6850000000000003E-2</c:v>
                </c:pt>
                <c:pt idx="7">
                  <c:v>1.65E-3</c:v>
                </c:pt>
                <c:pt idx="8">
                  <c:v>-3.3849999999999998E-2</c:v>
                </c:pt>
                <c:pt idx="9">
                  <c:v>-3.4349999999999999E-2</c:v>
                </c:pt>
                <c:pt idx="10">
                  <c:v>-6.8500000000000002E-3</c:v>
                </c:pt>
                <c:pt idx="11">
                  <c:v>-3.3500000000000001E-3</c:v>
                </c:pt>
                <c:pt idx="12">
                  <c:v>2.15E-3</c:v>
                </c:pt>
                <c:pt idx="13">
                  <c:v>1.7149999999999999E-2</c:v>
                </c:pt>
                <c:pt idx="14">
                  <c:v>3.3149999999999999E-2</c:v>
                </c:pt>
                <c:pt idx="15">
                  <c:v>0.21715000000000001</c:v>
                </c:pt>
                <c:pt idx="16">
                  <c:v>5.1500000000000001E-3</c:v>
                </c:pt>
                <c:pt idx="17">
                  <c:v>1.15E-3</c:v>
                </c:pt>
                <c:pt idx="18">
                  <c:v>1.4149999999999999E-2</c:v>
                </c:pt>
                <c:pt idx="19">
                  <c:v>2.4150000000000001E-2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Chl'!$C$1</c:f>
              <c:strCache>
                <c:ptCount val="1"/>
                <c:pt idx="0">
                  <c:v>Chl anomaly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Chl'!$C$2:$C$21</c:f>
              <c:numCache>
                <c:formatCode>General</c:formatCode>
                <c:ptCount val="20"/>
                <c:pt idx="0">
                  <c:v>4.1250000000000002E-3</c:v>
                </c:pt>
                <c:pt idx="1">
                  <c:v>-9.8750000000000001E-3</c:v>
                </c:pt>
                <c:pt idx="2">
                  <c:v>6.1250000000000002E-3</c:v>
                </c:pt>
                <c:pt idx="3">
                  <c:v>3.1250000000000002E-3</c:v>
                </c:pt>
                <c:pt idx="4">
                  <c:v>-4.2875000000000003E-2</c:v>
                </c:pt>
                <c:pt idx="5">
                  <c:v>-1.2375000000000001E-2</c:v>
                </c:pt>
                <c:pt idx="6">
                  <c:v>4.8625000000000002E-2</c:v>
                </c:pt>
                <c:pt idx="7">
                  <c:v>1.1249999999999999E-3</c:v>
                </c:pt>
                <c:pt idx="8">
                  <c:v>-4.875E-3</c:v>
                </c:pt>
                <c:pt idx="9">
                  <c:v>3.1250000000000002E-3</c:v>
                </c:pt>
                <c:pt idx="10">
                  <c:v>-1.7874999999999999E-2</c:v>
                </c:pt>
                <c:pt idx="11">
                  <c:v>-2.2374999999999999E-2</c:v>
                </c:pt>
                <c:pt idx="12">
                  <c:v>-1.3875E-2</c:v>
                </c:pt>
                <c:pt idx="13">
                  <c:v>1.1249999999999999E-3</c:v>
                </c:pt>
                <c:pt idx="14">
                  <c:v>4.1250000000000002E-3</c:v>
                </c:pt>
                <c:pt idx="15">
                  <c:v>3.0124999999999999E-2</c:v>
                </c:pt>
                <c:pt idx="16">
                  <c:v>-1.1875E-2</c:v>
                </c:pt>
                <c:pt idx="17">
                  <c:v>1.25E-4</c:v>
                </c:pt>
                <c:pt idx="18">
                  <c:v>2.4125000000000001E-2</c:v>
                </c:pt>
                <c:pt idx="19">
                  <c:v>1.0125E-2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Chl'!$D$1</c:f>
              <c:strCache>
                <c:ptCount val="1"/>
                <c:pt idx="0">
                  <c:v>Chl anomaly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Chl'!$D$2:$D$21</c:f>
              <c:numCache>
                <c:formatCode>General</c:formatCode>
                <c:ptCount val="20"/>
                <c:pt idx="0">
                  <c:v>-1.3350000000000001E-2</c:v>
                </c:pt>
                <c:pt idx="1">
                  <c:v>7.6499999999999997E-3</c:v>
                </c:pt>
                <c:pt idx="2">
                  <c:v>1.65E-3</c:v>
                </c:pt>
                <c:pt idx="3">
                  <c:v>-3.3349999999999998E-2</c:v>
                </c:pt>
                <c:pt idx="4">
                  <c:v>-6.3499999999999997E-3</c:v>
                </c:pt>
                <c:pt idx="5">
                  <c:v>-3.1350000000000003E-2</c:v>
                </c:pt>
                <c:pt idx="6">
                  <c:v>6.3649999999999998E-2</c:v>
                </c:pt>
                <c:pt idx="7">
                  <c:v>1.8149999999999999E-2</c:v>
                </c:pt>
                <c:pt idx="8">
                  <c:v>-4.3499999999999997E-3</c:v>
                </c:pt>
                <c:pt idx="9">
                  <c:v>-7.3499999999999998E-3</c:v>
                </c:pt>
                <c:pt idx="10">
                  <c:v>1.3650000000000001E-2</c:v>
                </c:pt>
                <c:pt idx="11">
                  <c:v>5.1500000000000001E-3</c:v>
                </c:pt>
                <c:pt idx="12">
                  <c:v>6.4999999999999997E-4</c:v>
                </c:pt>
                <c:pt idx="13">
                  <c:v>1.7649999999999999E-2</c:v>
                </c:pt>
                <c:pt idx="14">
                  <c:v>-1.3500000000000001E-3</c:v>
                </c:pt>
                <c:pt idx="15">
                  <c:v>-2.3500000000000001E-3</c:v>
                </c:pt>
                <c:pt idx="16">
                  <c:v>-1.3500000000000001E-3</c:v>
                </c:pt>
                <c:pt idx="17">
                  <c:v>-2.1350000000000001E-2</c:v>
                </c:pt>
                <c:pt idx="18">
                  <c:v>-1.3350000000000001E-2</c:v>
                </c:pt>
                <c:pt idx="19">
                  <c:v>7.6499999999999997E-3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24296"/>
        <c:axId val="370624688"/>
      </c:scatterChart>
      <c:valAx>
        <c:axId val="37062429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624688"/>
        <c:crossesAt val="-10"/>
        <c:crossBetween val="midCat"/>
        <c:majorUnit val="730"/>
        <c:minorUnit val="365"/>
      </c:valAx>
      <c:valAx>
        <c:axId val="37062468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6242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Chl'!$G$1</c:f>
              <c:strCache>
                <c:ptCount val="1"/>
                <c:pt idx="0">
                  <c:v>Chl anomaly  February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Chl'!$G$2:$G$21</c:f>
              <c:numCache>
                <c:formatCode>General</c:formatCode>
                <c:ptCount val="20"/>
                <c:pt idx="0">
                  <c:v>-9.1899999999999996E-2</c:v>
                </c:pt>
                <c:pt idx="1">
                  <c:v>-7.9000000000000008E-3</c:v>
                </c:pt>
                <c:pt idx="2">
                  <c:v>-2.1899999999999999E-2</c:v>
                </c:pt>
                <c:pt idx="3">
                  <c:v>-3.5900000000000001E-2</c:v>
                </c:pt>
                <c:pt idx="4">
                  <c:v>-2.7900000000000001E-2</c:v>
                </c:pt>
                <c:pt idx="5">
                  <c:v>9.1000000000000004E-3</c:v>
                </c:pt>
                <c:pt idx="6">
                  <c:v>-7.5399999999999995E-2</c:v>
                </c:pt>
                <c:pt idx="7">
                  <c:v>2.9600000000000001E-2</c:v>
                </c:pt>
                <c:pt idx="8">
                  <c:v>-8.1900000000000001E-2</c:v>
                </c:pt>
                <c:pt idx="9">
                  <c:v>-1.9900000000000001E-2</c:v>
                </c:pt>
                <c:pt idx="10">
                  <c:v>-8.4900000000000003E-2</c:v>
                </c:pt>
                <c:pt idx="11">
                  <c:v>2.46E-2</c:v>
                </c:pt>
                <c:pt idx="12">
                  <c:v>0.1096</c:v>
                </c:pt>
                <c:pt idx="13">
                  <c:v>3.0999999999999999E-3</c:v>
                </c:pt>
                <c:pt idx="14">
                  <c:v>4.2099999999999999E-2</c:v>
                </c:pt>
                <c:pt idx="15">
                  <c:v>6.4100000000000004E-2</c:v>
                </c:pt>
                <c:pt idx="16">
                  <c:v>9.7100000000000006E-2</c:v>
                </c:pt>
                <c:pt idx="17">
                  <c:v>-3.09E-2</c:v>
                </c:pt>
                <c:pt idx="18">
                  <c:v>-4.8999999999999998E-3</c:v>
                </c:pt>
                <c:pt idx="19">
                  <c:v>0.1041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Chl'!$H$1</c:f>
              <c:strCache>
                <c:ptCount val="1"/>
                <c:pt idx="0">
                  <c:v>Chl anomaly  February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Chl'!$H$2:$H$21</c:f>
              <c:numCache>
                <c:formatCode>General</c:formatCode>
                <c:ptCount val="20"/>
                <c:pt idx="0">
                  <c:v>-2.5000000000000001E-3</c:v>
                </c:pt>
                <c:pt idx="1">
                  <c:v>-4.4999999999999997E-3</c:v>
                </c:pt>
                <c:pt idx="2">
                  <c:v>-4.4999999999999997E-3</c:v>
                </c:pt>
                <c:pt idx="3">
                  <c:v>-1.55E-2</c:v>
                </c:pt>
                <c:pt idx="4">
                  <c:v>-2.1499999999999998E-2</c:v>
                </c:pt>
                <c:pt idx="5">
                  <c:v>-0.01</c:v>
                </c:pt>
                <c:pt idx="6">
                  <c:v>-1.0999999999999999E-2</c:v>
                </c:pt>
                <c:pt idx="7">
                  <c:v>7.0000000000000001E-3</c:v>
                </c:pt>
                <c:pt idx="8">
                  <c:v>-2.4500000000000001E-2</c:v>
                </c:pt>
                <c:pt idx="9">
                  <c:v>-1.0999999999999999E-2</c:v>
                </c:pt>
                <c:pt idx="10">
                  <c:v>-1.8499999999999999E-2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8.5000000000000006E-3</c:v>
                </c:pt>
                <c:pt idx="14">
                  <c:v>3.5000000000000001E-3</c:v>
                </c:pt>
                <c:pt idx="15">
                  <c:v>2.4500000000000001E-2</c:v>
                </c:pt>
                <c:pt idx="16">
                  <c:v>1.2500000000000001E-2</c:v>
                </c:pt>
                <c:pt idx="17">
                  <c:v>-1.5E-3</c:v>
                </c:pt>
                <c:pt idx="18">
                  <c:v>1.0500000000000001E-2</c:v>
                </c:pt>
                <c:pt idx="19">
                  <c:v>3.0499999999999999E-2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Chl'!$I$1</c:f>
              <c:strCache>
                <c:ptCount val="1"/>
                <c:pt idx="0">
                  <c:v>Chl anomaly  February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Chl'!$I$2:$I$21</c:f>
              <c:numCache>
                <c:formatCode>General</c:formatCode>
                <c:ptCount val="20"/>
                <c:pt idx="0">
                  <c:v>-2.7625E-2</c:v>
                </c:pt>
                <c:pt idx="1">
                  <c:v>-9.6249999999999999E-3</c:v>
                </c:pt>
                <c:pt idx="2">
                  <c:v>-1.4625000000000001E-2</c:v>
                </c:pt>
                <c:pt idx="3">
                  <c:v>-1.5625E-2</c:v>
                </c:pt>
                <c:pt idx="4">
                  <c:v>-3.1625E-2</c:v>
                </c:pt>
                <c:pt idx="5">
                  <c:v>3.7500000000000001E-4</c:v>
                </c:pt>
                <c:pt idx="6">
                  <c:v>2.3749999999999999E-3</c:v>
                </c:pt>
                <c:pt idx="7">
                  <c:v>1.8749999999999999E-3</c:v>
                </c:pt>
                <c:pt idx="8">
                  <c:v>-9.1249999999999994E-3</c:v>
                </c:pt>
                <c:pt idx="9">
                  <c:v>-6.6249999999999998E-3</c:v>
                </c:pt>
                <c:pt idx="10">
                  <c:v>1.9375E-2</c:v>
                </c:pt>
                <c:pt idx="11">
                  <c:v>6.3749999999999996E-3</c:v>
                </c:pt>
                <c:pt idx="12">
                  <c:v>1.9875E-2</c:v>
                </c:pt>
                <c:pt idx="13">
                  <c:v>7.3749999999999996E-3</c:v>
                </c:pt>
                <c:pt idx="14">
                  <c:v>-1.0625000000000001E-2</c:v>
                </c:pt>
                <c:pt idx="15">
                  <c:v>2.2374999999999999E-2</c:v>
                </c:pt>
                <c:pt idx="16">
                  <c:v>2.3375E-2</c:v>
                </c:pt>
                <c:pt idx="17">
                  <c:v>1.0375000000000001E-2</c:v>
                </c:pt>
                <c:pt idx="18">
                  <c:v>3.7500000000000001E-4</c:v>
                </c:pt>
                <c:pt idx="19">
                  <c:v>1.1375E-2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2736"/>
        <c:axId val="370763128"/>
      </c:scatterChart>
      <c:valAx>
        <c:axId val="37076273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3128"/>
        <c:crossesAt val="-10"/>
        <c:crossBetween val="midCat"/>
        <c:majorUnit val="730"/>
        <c:minorUnit val="365"/>
      </c:valAx>
      <c:valAx>
        <c:axId val="37076312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27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Chl'!$L$1</c:f>
              <c:strCache>
                <c:ptCount val="1"/>
                <c:pt idx="0">
                  <c:v>Chl anomaly March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Chl'!$L$2:$L$20</c:f>
              <c:numCache>
                <c:formatCode>General</c:formatCode>
                <c:ptCount val="19"/>
                <c:pt idx="0">
                  <c:v>-6.0105263157894773E-2</c:v>
                </c:pt>
                <c:pt idx="1">
                  <c:v>-2.6105263157894742E-2</c:v>
                </c:pt>
                <c:pt idx="2">
                  <c:v>-1.3105263157894786E-2</c:v>
                </c:pt>
                <c:pt idx="3">
                  <c:v>8.9473684210522597E-4</c:v>
                </c:pt>
                <c:pt idx="4">
                  <c:v>-4.4105263157894758E-2</c:v>
                </c:pt>
                <c:pt idx="5">
                  <c:v>-4.8605263157894762E-2</c:v>
                </c:pt>
                <c:pt idx="6">
                  <c:v>7.3947368421052317E-3</c:v>
                </c:pt>
                <c:pt idx="7">
                  <c:v>5.8947368421052304E-3</c:v>
                </c:pt>
                <c:pt idx="8">
                  <c:v>-1.160526315789473E-2</c:v>
                </c:pt>
                <c:pt idx="9">
                  <c:v>-3.2605263157894748E-2</c:v>
                </c:pt>
                <c:pt idx="10">
                  <c:v>-7.7605263157894788E-2</c:v>
                </c:pt>
                <c:pt idx="11">
                  <c:v>1.7894736842105241E-2</c:v>
                </c:pt>
                <c:pt idx="12">
                  <c:v>7.6394736842105238E-2</c:v>
                </c:pt>
                <c:pt idx="13">
                  <c:v>9.1894736842105251E-2</c:v>
                </c:pt>
                <c:pt idx="14">
                  <c:v>-8.105263157894782E-3</c:v>
                </c:pt>
                <c:pt idx="15">
                  <c:v>2.789473684210525E-2</c:v>
                </c:pt>
                <c:pt idx="16">
                  <c:v>3.9894736842105261E-2</c:v>
                </c:pt>
                <c:pt idx="17">
                  <c:v>4.8894736842105213E-2</c:v>
                </c:pt>
                <c:pt idx="18">
                  <c:v>4.8947368421052295E-3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Chl'!$M$1</c:f>
              <c:strCache>
                <c:ptCount val="1"/>
                <c:pt idx="0">
                  <c:v>Chl anomaly March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Chl'!$M$2:$M$20</c:f>
              <c:numCache>
                <c:formatCode>General</c:formatCode>
                <c:ptCount val="19"/>
                <c:pt idx="0">
                  <c:v>-5.5263157894737402E-3</c:v>
                </c:pt>
                <c:pt idx="1">
                  <c:v>-1.352631578947372E-2</c:v>
                </c:pt>
                <c:pt idx="2">
                  <c:v>-1.452631578947372E-2</c:v>
                </c:pt>
                <c:pt idx="3">
                  <c:v>-1.5526315789473721E-2</c:v>
                </c:pt>
                <c:pt idx="4">
                  <c:v>-2.0526315789473726E-2</c:v>
                </c:pt>
                <c:pt idx="5">
                  <c:v>-7.0263157894737138E-3</c:v>
                </c:pt>
                <c:pt idx="6">
                  <c:v>-1.2526315789473719E-2</c:v>
                </c:pt>
                <c:pt idx="7">
                  <c:v>-5.026315789473712E-3</c:v>
                </c:pt>
                <c:pt idx="8">
                  <c:v>-1.7526315789473723E-2</c:v>
                </c:pt>
                <c:pt idx="9">
                  <c:v>-6.0263157894737129E-3</c:v>
                </c:pt>
                <c:pt idx="10">
                  <c:v>-1.2026315789473718E-2</c:v>
                </c:pt>
                <c:pt idx="11">
                  <c:v>1.9473684210526254E-2</c:v>
                </c:pt>
                <c:pt idx="12">
                  <c:v>2.1473684210526256E-2</c:v>
                </c:pt>
                <c:pt idx="13">
                  <c:v>2.547368421052626E-2</c:v>
                </c:pt>
                <c:pt idx="14">
                  <c:v>1.473684210526266E-3</c:v>
                </c:pt>
                <c:pt idx="15">
                  <c:v>2.4473684210526259E-2</c:v>
                </c:pt>
                <c:pt idx="16">
                  <c:v>8.4736842105262722E-3</c:v>
                </c:pt>
                <c:pt idx="17">
                  <c:v>2.1473684210526284E-2</c:v>
                </c:pt>
                <c:pt idx="18">
                  <c:v>7.4736842105262713E-3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Chl'!$N$1</c:f>
              <c:strCache>
                <c:ptCount val="1"/>
                <c:pt idx="0">
                  <c:v>Chl anomaly March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Chl'!$N$2:$N$20</c:f>
              <c:numCache>
                <c:formatCode>General</c:formatCode>
                <c:ptCount val="19"/>
                <c:pt idx="0">
                  <c:v>-2.1342105263157912E-2</c:v>
                </c:pt>
                <c:pt idx="1">
                  <c:v>-6.3421052631579267E-3</c:v>
                </c:pt>
                <c:pt idx="2">
                  <c:v>-1.1342105263157931E-2</c:v>
                </c:pt>
                <c:pt idx="3">
                  <c:v>-1.6342105263157936E-2</c:v>
                </c:pt>
                <c:pt idx="4">
                  <c:v>-3.1342105263157921E-2</c:v>
                </c:pt>
                <c:pt idx="5">
                  <c:v>2.6578947368420813E-3</c:v>
                </c:pt>
                <c:pt idx="6">
                  <c:v>-3.342105263157924E-3</c:v>
                </c:pt>
                <c:pt idx="7">
                  <c:v>2.1578947368420809E-3</c:v>
                </c:pt>
                <c:pt idx="8">
                  <c:v>-8.8421052631579289E-3</c:v>
                </c:pt>
                <c:pt idx="9">
                  <c:v>6.5789473684207955E-4</c:v>
                </c:pt>
                <c:pt idx="10">
                  <c:v>6.1578947368420844E-3</c:v>
                </c:pt>
                <c:pt idx="11">
                  <c:v>4.6578947368420831E-3</c:v>
                </c:pt>
                <c:pt idx="12">
                  <c:v>1.8657894736842068E-2</c:v>
                </c:pt>
                <c:pt idx="13">
                  <c:v>1.6657894736842066E-2</c:v>
                </c:pt>
                <c:pt idx="14">
                  <c:v>-9.3421052631579293E-3</c:v>
                </c:pt>
                <c:pt idx="15">
                  <c:v>1.7657894736842067E-2</c:v>
                </c:pt>
                <c:pt idx="16">
                  <c:v>2.6657894736842075E-2</c:v>
                </c:pt>
                <c:pt idx="17">
                  <c:v>1.8657894736842068E-2</c:v>
                </c:pt>
                <c:pt idx="18">
                  <c:v>-6.3421052631579267E-3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4304"/>
        <c:axId val="370763912"/>
      </c:scatterChart>
      <c:valAx>
        <c:axId val="370764304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3912"/>
        <c:crossesAt val="-10"/>
        <c:crossBetween val="midCat"/>
        <c:majorUnit val="730"/>
        <c:minorUnit val="365"/>
      </c:valAx>
      <c:valAx>
        <c:axId val="37076391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43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Chl'!$P$1</c:f>
              <c:strCache>
                <c:ptCount val="1"/>
                <c:pt idx="0">
                  <c:v>Chl anomaly April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Chl'!$P$2:$P$20</c:f>
              <c:numCache>
                <c:formatCode>General</c:formatCode>
                <c:ptCount val="19"/>
                <c:pt idx="0">
                  <c:v>-5.6789473684210501E-2</c:v>
                </c:pt>
                <c:pt idx="1">
                  <c:v>-5.7789473684210502E-2</c:v>
                </c:pt>
                <c:pt idx="2">
                  <c:v>3.210526315789497E-3</c:v>
                </c:pt>
                <c:pt idx="3">
                  <c:v>-4.2789473684210488E-2</c:v>
                </c:pt>
                <c:pt idx="4">
                  <c:v>-6.1789473684210505E-2</c:v>
                </c:pt>
                <c:pt idx="5">
                  <c:v>-6.678947368421051E-2</c:v>
                </c:pt>
                <c:pt idx="6">
                  <c:v>-6.2894736842105115E-3</c:v>
                </c:pt>
                <c:pt idx="7">
                  <c:v>-8.2894736842105132E-3</c:v>
                </c:pt>
                <c:pt idx="8">
                  <c:v>2.6710526315789518E-2</c:v>
                </c:pt>
                <c:pt idx="9">
                  <c:v>-3.1289473684210534E-2</c:v>
                </c:pt>
                <c:pt idx="10">
                  <c:v>-3.7789473684210484E-2</c:v>
                </c:pt>
                <c:pt idx="11">
                  <c:v>8.7105263157895019E-3</c:v>
                </c:pt>
                <c:pt idx="12">
                  <c:v>8.7105263157895019E-3</c:v>
                </c:pt>
                <c:pt idx="13">
                  <c:v>8.9210526315789518E-2</c:v>
                </c:pt>
                <c:pt idx="14">
                  <c:v>1.6210526315789509E-2</c:v>
                </c:pt>
                <c:pt idx="15">
                  <c:v>7.7210526315789507E-2</c:v>
                </c:pt>
                <c:pt idx="16">
                  <c:v>3.9210526315789473E-2</c:v>
                </c:pt>
                <c:pt idx="17">
                  <c:v>9.4210526315789467E-2</c:v>
                </c:pt>
                <c:pt idx="18">
                  <c:v>6.2105263157894997E-3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Chl'!$Q$1</c:f>
              <c:strCache>
                <c:ptCount val="1"/>
                <c:pt idx="0">
                  <c:v>Chl anomaly April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Chl'!$Q$2:$Q$20</c:f>
              <c:numCache>
                <c:formatCode>General</c:formatCode>
                <c:ptCount val="19"/>
                <c:pt idx="0">
                  <c:v>-9.0789473684210198E-3</c:v>
                </c:pt>
                <c:pt idx="1">
                  <c:v>-1.0789473684210404E-3</c:v>
                </c:pt>
                <c:pt idx="2">
                  <c:v>-1.9078947368421029E-2</c:v>
                </c:pt>
                <c:pt idx="3">
                  <c:v>-1.7078947368421027E-2</c:v>
                </c:pt>
                <c:pt idx="4">
                  <c:v>-8.0789473684210189E-3</c:v>
                </c:pt>
                <c:pt idx="5">
                  <c:v>-4.5789473684210436E-3</c:v>
                </c:pt>
                <c:pt idx="6">
                  <c:v>-8.0789473684210189E-3</c:v>
                </c:pt>
                <c:pt idx="7">
                  <c:v>-1.5578947368421026E-2</c:v>
                </c:pt>
                <c:pt idx="8">
                  <c:v>-7.078947368421018E-3</c:v>
                </c:pt>
                <c:pt idx="9">
                  <c:v>-8.5789473684210193E-3</c:v>
                </c:pt>
                <c:pt idx="10">
                  <c:v>-1.4578947368421025E-2</c:v>
                </c:pt>
                <c:pt idx="11">
                  <c:v>-6.5789473684210176E-3</c:v>
                </c:pt>
                <c:pt idx="12">
                  <c:v>9.9210526315789693E-3</c:v>
                </c:pt>
                <c:pt idx="13">
                  <c:v>2.8921052631578958E-2</c:v>
                </c:pt>
                <c:pt idx="14">
                  <c:v>-7.8947368421039554E-5</c:v>
                </c:pt>
                <c:pt idx="15">
                  <c:v>2.5921052631578956E-2</c:v>
                </c:pt>
                <c:pt idx="16">
                  <c:v>1.1921052631578971E-2</c:v>
                </c:pt>
                <c:pt idx="17">
                  <c:v>2.4921052631578955E-2</c:v>
                </c:pt>
                <c:pt idx="18">
                  <c:v>1.7921052631578976E-2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Chl'!$R$1</c:f>
              <c:strCache>
                <c:ptCount val="1"/>
                <c:pt idx="0">
                  <c:v>Chl anomaly April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Chl'!$R$2:$R$20</c:f>
              <c:numCache>
                <c:formatCode>General</c:formatCode>
                <c:ptCount val="19"/>
                <c:pt idx="0">
                  <c:v>-5.6789473684210501E-2</c:v>
                </c:pt>
                <c:pt idx="1">
                  <c:v>-5.7789473684210502E-2</c:v>
                </c:pt>
                <c:pt idx="2">
                  <c:v>3.210526315789497E-3</c:v>
                </c:pt>
                <c:pt idx="3">
                  <c:v>-4.2789473684210488E-2</c:v>
                </c:pt>
                <c:pt idx="4">
                  <c:v>-6.1789473684210505E-2</c:v>
                </c:pt>
                <c:pt idx="5">
                  <c:v>-6.678947368421051E-2</c:v>
                </c:pt>
                <c:pt idx="6">
                  <c:v>-6.2894736842105115E-3</c:v>
                </c:pt>
                <c:pt idx="7">
                  <c:v>-8.2894736842105132E-3</c:v>
                </c:pt>
                <c:pt idx="8">
                  <c:v>2.6710526315789518E-2</c:v>
                </c:pt>
                <c:pt idx="9">
                  <c:v>-3.1289473684210534E-2</c:v>
                </c:pt>
                <c:pt idx="10">
                  <c:v>-3.7789473684210484E-2</c:v>
                </c:pt>
                <c:pt idx="11">
                  <c:v>8.7105263157895019E-3</c:v>
                </c:pt>
                <c:pt idx="12">
                  <c:v>8.7105263157895019E-3</c:v>
                </c:pt>
                <c:pt idx="13">
                  <c:v>8.9210526315789518E-2</c:v>
                </c:pt>
                <c:pt idx="14">
                  <c:v>1.6210526315789509E-2</c:v>
                </c:pt>
                <c:pt idx="15">
                  <c:v>7.7210526315789507E-2</c:v>
                </c:pt>
                <c:pt idx="16">
                  <c:v>3.9210526315789473E-2</c:v>
                </c:pt>
                <c:pt idx="17">
                  <c:v>9.4210526315789467E-2</c:v>
                </c:pt>
                <c:pt idx="18">
                  <c:v>6.2105263157894997E-3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5088"/>
        <c:axId val="370765480"/>
      </c:scatterChart>
      <c:valAx>
        <c:axId val="370765088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5480"/>
        <c:crossesAt val="-10"/>
        <c:crossBetween val="midCat"/>
        <c:majorUnit val="730"/>
        <c:minorUnit val="365"/>
      </c:valAx>
      <c:valAx>
        <c:axId val="37076548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7650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Chl'!$T$1</c:f>
              <c:strCache>
                <c:ptCount val="1"/>
                <c:pt idx="0">
                  <c:v>Chl anomaly May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Chl'!$T$2:$T$20</c:f>
              <c:numCache>
                <c:formatCode>General</c:formatCode>
                <c:ptCount val="19"/>
                <c:pt idx="0">
                  <c:v>-8.3500000000000046E-2</c:v>
                </c:pt>
                <c:pt idx="1">
                  <c:v>-5.1500000000000046E-2</c:v>
                </c:pt>
                <c:pt idx="2">
                  <c:v>-1.8500000000000016E-2</c:v>
                </c:pt>
                <c:pt idx="3">
                  <c:v>-6.1500000000000027E-2</c:v>
                </c:pt>
                <c:pt idx="4">
                  <c:v>-5.9500000000000053E-2</c:v>
                </c:pt>
                <c:pt idx="5">
                  <c:v>-6.3000000000000056E-2</c:v>
                </c:pt>
                <c:pt idx="6">
                  <c:v>-3.0500000000000027E-2</c:v>
                </c:pt>
                <c:pt idx="7">
                  <c:v>1.5999999999999959E-2</c:v>
                </c:pt>
                <c:pt idx="8">
                  <c:v>-3.0500000000000027E-2</c:v>
                </c:pt>
                <c:pt idx="9">
                  <c:v>-4.500000000000004E-2</c:v>
                </c:pt>
                <c:pt idx="10">
                  <c:v>5.3499999999999936E-2</c:v>
                </c:pt>
                <c:pt idx="11">
                  <c:v>9.9999999999999534E-3</c:v>
                </c:pt>
                <c:pt idx="12">
                  <c:v>5.6999999999999995E-2</c:v>
                </c:pt>
                <c:pt idx="13">
                  <c:v>9.149999999999997E-2</c:v>
                </c:pt>
                <c:pt idx="14">
                  <c:v>9.4999999999999529E-3</c:v>
                </c:pt>
                <c:pt idx="15">
                  <c:v>8.9499999999999968E-2</c:v>
                </c:pt>
                <c:pt idx="16">
                  <c:v>3.3499999999999974E-2</c:v>
                </c:pt>
                <c:pt idx="17">
                  <c:v>0.10049999999999998</c:v>
                </c:pt>
                <c:pt idx="18">
                  <c:v>-1.7500000000000016E-2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Chl'!$U$1</c:f>
              <c:strCache>
                <c:ptCount val="1"/>
                <c:pt idx="0">
                  <c:v>Chl anomaly May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Chl'!$U$2:$U$20</c:f>
              <c:numCache>
                <c:formatCode>General</c:formatCode>
                <c:ptCount val="19"/>
                <c:pt idx="0">
                  <c:v>-3.4578947368421098E-2</c:v>
                </c:pt>
                <c:pt idx="1">
                  <c:v>-3.0578947368421094E-2</c:v>
                </c:pt>
                <c:pt idx="2">
                  <c:v>-3.2578947368421096E-2</c:v>
                </c:pt>
                <c:pt idx="3">
                  <c:v>-2.7578947368421092E-2</c:v>
                </c:pt>
                <c:pt idx="4">
                  <c:v>-2.6578947368421091E-2</c:v>
                </c:pt>
                <c:pt idx="5">
                  <c:v>-2.8078947368421092E-2</c:v>
                </c:pt>
                <c:pt idx="6">
                  <c:v>-1.5078947368421081E-2</c:v>
                </c:pt>
                <c:pt idx="7">
                  <c:v>-1.7078947368421082E-2</c:v>
                </c:pt>
                <c:pt idx="8">
                  <c:v>-7.5789473684211017E-3</c:v>
                </c:pt>
                <c:pt idx="9">
                  <c:v>-2.607894736842109E-2</c:v>
                </c:pt>
                <c:pt idx="10">
                  <c:v>-1.7578947368421111E-2</c:v>
                </c:pt>
                <c:pt idx="11">
                  <c:v>5.4210526315788821E-3</c:v>
                </c:pt>
                <c:pt idx="12">
                  <c:v>1.442105263157889E-2</c:v>
                </c:pt>
                <c:pt idx="13">
                  <c:v>4.0421052631578913E-2</c:v>
                </c:pt>
                <c:pt idx="14">
                  <c:v>4.4421052631578917E-2</c:v>
                </c:pt>
                <c:pt idx="15">
                  <c:v>2.9421052631578903E-2</c:v>
                </c:pt>
                <c:pt idx="16">
                  <c:v>2.9421052631578903E-2</c:v>
                </c:pt>
                <c:pt idx="17">
                  <c:v>5.442105263157887E-2</c:v>
                </c:pt>
                <c:pt idx="18">
                  <c:v>4.5421052631578918E-2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Chl'!$V$1</c:f>
              <c:strCache>
                <c:ptCount val="1"/>
                <c:pt idx="0">
                  <c:v>Chl anomaly May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Chl'!$V$2:$V$20</c:f>
              <c:numCache>
                <c:formatCode>General</c:formatCode>
                <c:ptCount val="19"/>
                <c:pt idx="0">
                  <c:v>-8.3447368421052687E-2</c:v>
                </c:pt>
                <c:pt idx="1">
                  <c:v>-8.4447368421052688E-2</c:v>
                </c:pt>
                <c:pt idx="2">
                  <c:v>-8.4447368421052688E-2</c:v>
                </c:pt>
                <c:pt idx="3">
                  <c:v>-8.3447368421052687E-2</c:v>
                </c:pt>
                <c:pt idx="4">
                  <c:v>-8.9447368421052692E-2</c:v>
                </c:pt>
                <c:pt idx="5">
                  <c:v>-8.2447368421052686E-2</c:v>
                </c:pt>
                <c:pt idx="6">
                  <c:v>-6.3447368421052669E-2</c:v>
                </c:pt>
                <c:pt idx="7">
                  <c:v>-4.447368421052672E-3</c:v>
                </c:pt>
                <c:pt idx="8">
                  <c:v>-4.3447368421052679E-2</c:v>
                </c:pt>
                <c:pt idx="9">
                  <c:v>-1.5447368421052654E-2</c:v>
                </c:pt>
                <c:pt idx="10">
                  <c:v>9.7552631578947335E-2</c:v>
                </c:pt>
                <c:pt idx="11">
                  <c:v>6.3552631578947305E-2</c:v>
                </c:pt>
                <c:pt idx="12">
                  <c:v>-2.0947368421052659E-2</c:v>
                </c:pt>
                <c:pt idx="13">
                  <c:v>3.5552631578947336E-2</c:v>
                </c:pt>
                <c:pt idx="14">
                  <c:v>0.17555263157894735</c:v>
                </c:pt>
                <c:pt idx="15">
                  <c:v>0.21155263157894733</c:v>
                </c:pt>
                <c:pt idx="16">
                  <c:v>8.7552631578947326E-2</c:v>
                </c:pt>
                <c:pt idx="17">
                  <c:v>9.5526315789473126E-3</c:v>
                </c:pt>
                <c:pt idx="18">
                  <c:v>-2.5447368421052691E-2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2184"/>
        <c:axId val="372542576"/>
      </c:scatterChart>
      <c:valAx>
        <c:axId val="372542184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2576"/>
        <c:crossesAt val="-10"/>
        <c:crossBetween val="midCat"/>
        <c:majorUnit val="730"/>
        <c:minorUnit val="365"/>
      </c:valAx>
      <c:valAx>
        <c:axId val="372542576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218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Chl'!$AB$1</c:f>
              <c:strCache>
                <c:ptCount val="1"/>
                <c:pt idx="0">
                  <c:v>Chl anomaly July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Chl'!$AB$2:$AB$20</c:f>
              <c:numCache>
                <c:formatCode>General</c:formatCode>
                <c:ptCount val="19"/>
                <c:pt idx="0">
                  <c:v>-5.942105263157893E-2</c:v>
                </c:pt>
                <c:pt idx="1">
                  <c:v>-5.7421052631578928E-2</c:v>
                </c:pt>
                <c:pt idx="2">
                  <c:v>-4.6421052631578946E-2</c:v>
                </c:pt>
                <c:pt idx="3">
                  <c:v>-7.042105263157894E-2</c:v>
                </c:pt>
                <c:pt idx="4">
                  <c:v>-7.042105263157894E-2</c:v>
                </c:pt>
                <c:pt idx="5">
                  <c:v>-5.5421052631578926E-2</c:v>
                </c:pt>
                <c:pt idx="6">
                  <c:v>-1.3921052631578945E-2</c:v>
                </c:pt>
                <c:pt idx="7">
                  <c:v>-3.1921052631578933E-2</c:v>
                </c:pt>
                <c:pt idx="8">
                  <c:v>-3.3921052631578935E-2</c:v>
                </c:pt>
                <c:pt idx="9">
                  <c:v>-2.7421052631578957E-2</c:v>
                </c:pt>
                <c:pt idx="10">
                  <c:v>9.5789473684210757E-3</c:v>
                </c:pt>
                <c:pt idx="11">
                  <c:v>6.8578947368421073E-2</c:v>
                </c:pt>
                <c:pt idx="12">
                  <c:v>8.4078947368421086E-2</c:v>
                </c:pt>
                <c:pt idx="13">
                  <c:v>3.6578947368421044E-2</c:v>
                </c:pt>
                <c:pt idx="14">
                  <c:v>4.1578947368421049E-2</c:v>
                </c:pt>
                <c:pt idx="15">
                  <c:v>5.5578947368421061E-2</c:v>
                </c:pt>
                <c:pt idx="16">
                  <c:v>4.4578947368421051E-2</c:v>
                </c:pt>
                <c:pt idx="17">
                  <c:v>9.457894736842104E-2</c:v>
                </c:pt>
                <c:pt idx="18">
                  <c:v>3.157894736842104E-2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Chl'!$AC$1</c:f>
              <c:strCache>
                <c:ptCount val="1"/>
                <c:pt idx="0">
                  <c:v>Chl anomaly July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Chl'!$AC$2:$AC$20</c:f>
              <c:numCache>
                <c:formatCode>General</c:formatCode>
                <c:ptCount val="19"/>
                <c:pt idx="0">
                  <c:v>-4.0736842105263182E-2</c:v>
                </c:pt>
                <c:pt idx="1">
                  <c:v>-3.3736842105263176E-2</c:v>
                </c:pt>
                <c:pt idx="2">
                  <c:v>-2.4736842105263168E-2</c:v>
                </c:pt>
                <c:pt idx="3">
                  <c:v>-3.8736842105263181E-2</c:v>
                </c:pt>
                <c:pt idx="4">
                  <c:v>-1.573684210526316E-2</c:v>
                </c:pt>
                <c:pt idx="5">
                  <c:v>-3.773684210526318E-2</c:v>
                </c:pt>
                <c:pt idx="6">
                  <c:v>-1.8236842105263162E-2</c:v>
                </c:pt>
                <c:pt idx="7">
                  <c:v>-2.7736842105263171E-2</c:v>
                </c:pt>
                <c:pt idx="8">
                  <c:v>-1.7236842105263162E-2</c:v>
                </c:pt>
                <c:pt idx="9">
                  <c:v>-2.3236842105263167E-2</c:v>
                </c:pt>
                <c:pt idx="10">
                  <c:v>-9.7368421052631549E-3</c:v>
                </c:pt>
                <c:pt idx="11">
                  <c:v>-7.7368421052631531E-3</c:v>
                </c:pt>
                <c:pt idx="12">
                  <c:v>1.7763157894736814E-2</c:v>
                </c:pt>
                <c:pt idx="13">
                  <c:v>5.1263157894736844E-2</c:v>
                </c:pt>
                <c:pt idx="14">
                  <c:v>2.2263157894736818E-2</c:v>
                </c:pt>
                <c:pt idx="15">
                  <c:v>4.3263157894736837E-2</c:v>
                </c:pt>
                <c:pt idx="16">
                  <c:v>4.1263157894736835E-2</c:v>
                </c:pt>
                <c:pt idx="17">
                  <c:v>6.0263157894736852E-2</c:v>
                </c:pt>
                <c:pt idx="18">
                  <c:v>5.9263157894736851E-2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Chl'!$AD$1</c:f>
              <c:strCache>
                <c:ptCount val="1"/>
                <c:pt idx="0">
                  <c:v>Chl anomaly July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Chl'!$AD$2:$AD$20</c:f>
              <c:numCache>
                <c:formatCode>General</c:formatCode>
                <c:ptCount val="19"/>
                <c:pt idx="0">
                  <c:v>4.4615384615384612E-3</c:v>
                </c:pt>
                <c:pt idx="1">
                  <c:v>1.8461538461538474E-2</c:v>
                </c:pt>
                <c:pt idx="2">
                  <c:v>-1.0538461538461524E-2</c:v>
                </c:pt>
                <c:pt idx="3">
                  <c:v>-1.8538461538461531E-2</c:v>
                </c:pt>
                <c:pt idx="4">
                  <c:v>-2.0538461538461533E-2</c:v>
                </c:pt>
                <c:pt idx="5">
                  <c:v>-1.8538461538461531E-2</c:v>
                </c:pt>
                <c:pt idx="6">
                  <c:v>-4.5384615384615468E-3</c:v>
                </c:pt>
                <c:pt idx="7">
                  <c:v>8.4615384615384648E-3</c:v>
                </c:pt>
                <c:pt idx="8">
                  <c:v>-1.5384615384615441E-3</c:v>
                </c:pt>
                <c:pt idx="9">
                  <c:v>-4.5384615384615468E-3</c:v>
                </c:pt>
                <c:pt idx="10">
                  <c:v>6.461538461538463E-3</c:v>
                </c:pt>
                <c:pt idx="11">
                  <c:v>2.6461538461538453E-2</c:v>
                </c:pt>
                <c:pt idx="12">
                  <c:v>1.446153846153847E-2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3360"/>
        <c:axId val="372543752"/>
      </c:scatterChart>
      <c:valAx>
        <c:axId val="372543360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3752"/>
        <c:crossesAt val="-10"/>
        <c:crossBetween val="midCat"/>
        <c:majorUnit val="730"/>
        <c:minorUnit val="365"/>
      </c:valAx>
      <c:valAx>
        <c:axId val="3725437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33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Chl'!$AF$1</c:f>
              <c:strCache>
                <c:ptCount val="1"/>
                <c:pt idx="0">
                  <c:v>Chl anomaly August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Chl'!$AF$2:$AF$20</c:f>
              <c:numCache>
                <c:formatCode>General</c:formatCode>
                <c:ptCount val="19"/>
                <c:pt idx="0">
                  <c:v>-4.7000000000000042E-2</c:v>
                </c:pt>
                <c:pt idx="1">
                  <c:v>-5.8000000000000052E-2</c:v>
                </c:pt>
                <c:pt idx="2">
                  <c:v>-2.6000000000000051E-2</c:v>
                </c:pt>
                <c:pt idx="3">
                  <c:v>-4.2000000000000037E-2</c:v>
                </c:pt>
                <c:pt idx="4">
                  <c:v>-5.5000000000000049E-2</c:v>
                </c:pt>
                <c:pt idx="5">
                  <c:v>-3.7000000000000033E-2</c:v>
                </c:pt>
                <c:pt idx="6">
                  <c:v>-2.1000000000000046E-2</c:v>
                </c:pt>
                <c:pt idx="7">
                  <c:v>-2.450000000000005E-2</c:v>
                </c:pt>
                <c:pt idx="8">
                  <c:v>-3.1000000000000055E-2</c:v>
                </c:pt>
                <c:pt idx="9">
                  <c:v>-1.6500000000000042E-2</c:v>
                </c:pt>
                <c:pt idx="10">
                  <c:v>6.0999999999999943E-2</c:v>
                </c:pt>
                <c:pt idx="11">
                  <c:v>0.12799999999999995</c:v>
                </c:pt>
                <c:pt idx="12">
                  <c:v>0.19499999999999995</c:v>
                </c:pt>
                <c:pt idx="13">
                  <c:v>-2.7000000000000052E-2</c:v>
                </c:pt>
                <c:pt idx="14">
                  <c:v>-1.1000000000000038E-2</c:v>
                </c:pt>
                <c:pt idx="15">
                  <c:v>3.999999999999948E-3</c:v>
                </c:pt>
                <c:pt idx="16">
                  <c:v>2.9999999999999472E-3</c:v>
                </c:pt>
                <c:pt idx="17">
                  <c:v>1.4999999999999958E-2</c:v>
                </c:pt>
                <c:pt idx="18">
                  <c:v>-1.0000000000000037E-2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Chl'!$AG$1</c:f>
              <c:strCache>
                <c:ptCount val="1"/>
                <c:pt idx="0">
                  <c:v>Chl anomaly August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Chl'!$AG$2:$AG$20</c:f>
              <c:numCache>
                <c:formatCode>General</c:formatCode>
                <c:ptCount val="19"/>
                <c:pt idx="0">
                  <c:v>-2.6684210526315755E-2</c:v>
                </c:pt>
                <c:pt idx="1">
                  <c:v>-1.3684210526315771E-2</c:v>
                </c:pt>
                <c:pt idx="2">
                  <c:v>-2.2684210526315779E-2</c:v>
                </c:pt>
                <c:pt idx="3">
                  <c:v>-2.0684210526315777E-2</c:v>
                </c:pt>
                <c:pt idx="4">
                  <c:v>-2.368421052631578E-2</c:v>
                </c:pt>
                <c:pt idx="5">
                  <c:v>-1.6684210526315774E-2</c:v>
                </c:pt>
                <c:pt idx="6">
                  <c:v>-1.3184210526315771E-2</c:v>
                </c:pt>
                <c:pt idx="7">
                  <c:v>-1.6684210526315774E-2</c:v>
                </c:pt>
                <c:pt idx="8">
                  <c:v>-1.268421052631577E-2</c:v>
                </c:pt>
                <c:pt idx="9">
                  <c:v>-2.2184210526315779E-2</c:v>
                </c:pt>
                <c:pt idx="10">
                  <c:v>8.8157894736842213E-3</c:v>
                </c:pt>
                <c:pt idx="11">
                  <c:v>7.1315789473684249E-2</c:v>
                </c:pt>
                <c:pt idx="12">
                  <c:v>6.1815789473684241E-2</c:v>
                </c:pt>
                <c:pt idx="13">
                  <c:v>-7.6842105263157656E-3</c:v>
                </c:pt>
                <c:pt idx="14">
                  <c:v>-3.6842105263157621E-3</c:v>
                </c:pt>
                <c:pt idx="15">
                  <c:v>1.6315789473684228E-2</c:v>
                </c:pt>
                <c:pt idx="16">
                  <c:v>2.1315789473684232E-2</c:v>
                </c:pt>
                <c:pt idx="17">
                  <c:v>1.9315789473684231E-2</c:v>
                </c:pt>
                <c:pt idx="18">
                  <c:v>1.3157894736842424E-3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Chl'!$AH$1</c:f>
              <c:strCache>
                <c:ptCount val="1"/>
                <c:pt idx="0">
                  <c:v>Chl anomaly August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Chl'!$AH$2:$AH$20</c:f>
              <c:numCache>
                <c:formatCode>General</c:formatCode>
                <c:ptCount val="19"/>
                <c:pt idx="0">
                  <c:v>-2.8210526315789436E-2</c:v>
                </c:pt>
                <c:pt idx="1">
                  <c:v>-2.421052631578946E-2</c:v>
                </c:pt>
                <c:pt idx="2">
                  <c:v>-2.6210526315789462E-2</c:v>
                </c:pt>
                <c:pt idx="3">
                  <c:v>-2.6210526315789462E-2</c:v>
                </c:pt>
                <c:pt idx="4">
                  <c:v>-3.4210526315789441E-2</c:v>
                </c:pt>
                <c:pt idx="5">
                  <c:v>-2.1710526315789458E-2</c:v>
                </c:pt>
                <c:pt idx="6">
                  <c:v>-1.6710526315789453E-2</c:v>
                </c:pt>
                <c:pt idx="7">
                  <c:v>-1.7710526315789454E-2</c:v>
                </c:pt>
                <c:pt idx="8">
                  <c:v>-1.2210526315789449E-2</c:v>
                </c:pt>
                <c:pt idx="9">
                  <c:v>-1.4210526315789451E-2</c:v>
                </c:pt>
                <c:pt idx="10">
                  <c:v>-1.2105263157894675E-3</c:v>
                </c:pt>
                <c:pt idx="11">
                  <c:v>4.978947368421055E-2</c:v>
                </c:pt>
                <c:pt idx="12">
                  <c:v>4.7289473684210548E-2</c:v>
                </c:pt>
                <c:pt idx="13">
                  <c:v>-2.1052631578943881E-4</c:v>
                </c:pt>
                <c:pt idx="14">
                  <c:v>5.7894736842105388E-3</c:v>
                </c:pt>
                <c:pt idx="15">
                  <c:v>5.0789473684210551E-2</c:v>
                </c:pt>
                <c:pt idx="16">
                  <c:v>2.1789473684210553E-2</c:v>
                </c:pt>
                <c:pt idx="17">
                  <c:v>2.5789473684210557E-2</c:v>
                </c:pt>
                <c:pt idx="18">
                  <c:v>2.1789473684210553E-2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4536"/>
        <c:axId val="372544928"/>
      </c:scatterChart>
      <c:valAx>
        <c:axId val="37254453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4928"/>
        <c:crossesAt val="-10"/>
        <c:crossBetween val="midCat"/>
        <c:majorUnit val="730"/>
        <c:minorUnit val="365"/>
      </c:valAx>
      <c:valAx>
        <c:axId val="37254492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45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Chl'!$AJ$1</c:f>
              <c:strCache>
                <c:ptCount val="1"/>
                <c:pt idx="0">
                  <c:v>Chl anomaly September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Chl'!$AJ$2:$AJ$21</c:f>
              <c:numCache>
                <c:formatCode>General</c:formatCode>
                <c:ptCount val="20"/>
                <c:pt idx="0">
                  <c:v>-3.5599999999999993E-2</c:v>
                </c:pt>
                <c:pt idx="1">
                  <c:v>-2.5599999999999984E-2</c:v>
                </c:pt>
                <c:pt idx="2">
                  <c:v>-4.0599999999999997E-2</c:v>
                </c:pt>
                <c:pt idx="3">
                  <c:v>-2.8599999999999987E-2</c:v>
                </c:pt>
                <c:pt idx="4">
                  <c:v>-4.1599999999999998E-2</c:v>
                </c:pt>
                <c:pt idx="5">
                  <c:v>-2.7099999999999985E-2</c:v>
                </c:pt>
                <c:pt idx="6">
                  <c:v>-1.0999999999999899E-3</c:v>
                </c:pt>
                <c:pt idx="7">
                  <c:v>-1.1099999999999999E-2</c:v>
                </c:pt>
                <c:pt idx="8">
                  <c:v>-2.2599999999999981E-2</c:v>
                </c:pt>
                <c:pt idx="9">
                  <c:v>-1.3600000000000001E-2</c:v>
                </c:pt>
                <c:pt idx="10">
                  <c:v>-7.5999999999999956E-3</c:v>
                </c:pt>
                <c:pt idx="11">
                  <c:v>0.12390000000000001</c:v>
                </c:pt>
                <c:pt idx="12">
                  <c:v>0.15739999999999998</c:v>
                </c:pt>
                <c:pt idx="13">
                  <c:v>-3.5999999999999921E-3</c:v>
                </c:pt>
                <c:pt idx="14">
                  <c:v>-1.7599999999999977E-2</c:v>
                </c:pt>
                <c:pt idx="15">
                  <c:v>-1.4599999999999974E-2</c:v>
                </c:pt>
                <c:pt idx="16">
                  <c:v>-5.5999999999999939E-3</c:v>
                </c:pt>
                <c:pt idx="17">
                  <c:v>-4.599999999999993E-3</c:v>
                </c:pt>
                <c:pt idx="18">
                  <c:v>4.0399999999999991E-2</c:v>
                </c:pt>
                <c:pt idx="19">
                  <c:v>-2.0599999999999979E-2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Chl'!$AK$1</c:f>
              <c:strCache>
                <c:ptCount val="1"/>
                <c:pt idx="0">
                  <c:v>Chl anomaly September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Chl'!$AK$2:$AK$21</c:f>
              <c:numCache>
                <c:formatCode>General</c:formatCode>
                <c:ptCount val="20"/>
                <c:pt idx="0">
                  <c:v>2.0750000000000018E-2</c:v>
                </c:pt>
                <c:pt idx="1">
                  <c:v>-1.2249999999999983E-2</c:v>
                </c:pt>
                <c:pt idx="2">
                  <c:v>-9.2499999999999805E-3</c:v>
                </c:pt>
                <c:pt idx="3">
                  <c:v>-2.3249999999999993E-2</c:v>
                </c:pt>
                <c:pt idx="4">
                  <c:v>-1.8249999999999988E-2</c:v>
                </c:pt>
                <c:pt idx="5">
                  <c:v>-1.9249999999999989E-2</c:v>
                </c:pt>
                <c:pt idx="6">
                  <c:v>-7.7499999999999791E-3</c:v>
                </c:pt>
                <c:pt idx="7">
                  <c:v>-1.1749999999999983E-2</c:v>
                </c:pt>
                <c:pt idx="8">
                  <c:v>-1.5749999999999986E-2</c:v>
                </c:pt>
                <c:pt idx="9">
                  <c:v>-1.0749999999999982E-2</c:v>
                </c:pt>
                <c:pt idx="10">
                  <c:v>-1.2249999999999983E-2</c:v>
                </c:pt>
                <c:pt idx="11">
                  <c:v>3.1250000000000028E-2</c:v>
                </c:pt>
                <c:pt idx="12">
                  <c:v>6.525000000000003E-2</c:v>
                </c:pt>
                <c:pt idx="13">
                  <c:v>-4.249999999999976E-3</c:v>
                </c:pt>
                <c:pt idx="14">
                  <c:v>-2.2249999999999992E-2</c:v>
                </c:pt>
                <c:pt idx="15">
                  <c:v>-1.9249999999999989E-2</c:v>
                </c:pt>
                <c:pt idx="16">
                  <c:v>2.0750000000000018E-2</c:v>
                </c:pt>
                <c:pt idx="17">
                  <c:v>-2.4999999999997247E-4</c:v>
                </c:pt>
                <c:pt idx="18">
                  <c:v>2.9750000000000026E-2</c:v>
                </c:pt>
                <c:pt idx="19">
                  <c:v>1.8750000000000017E-2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Chl'!$AL$1</c:f>
              <c:strCache>
                <c:ptCount val="1"/>
                <c:pt idx="0">
                  <c:v>Chl anomaly September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Chl'!$AL$2:$AL$21</c:f>
              <c:numCache>
                <c:formatCode>General</c:formatCode>
                <c:ptCount val="20"/>
                <c:pt idx="0">
                  <c:v>-3.999999999999837E-4</c:v>
                </c:pt>
                <c:pt idx="1">
                  <c:v>-1.7399999999999999E-2</c:v>
                </c:pt>
                <c:pt idx="2">
                  <c:v>-1.7399999999999999E-2</c:v>
                </c:pt>
                <c:pt idx="3">
                  <c:v>-9.3999999999999917E-3</c:v>
                </c:pt>
                <c:pt idx="4">
                  <c:v>-1.3399999999999995E-2</c:v>
                </c:pt>
                <c:pt idx="5">
                  <c:v>-1.8399999999999972E-2</c:v>
                </c:pt>
                <c:pt idx="6">
                  <c:v>-3.8999999999999868E-3</c:v>
                </c:pt>
                <c:pt idx="7">
                  <c:v>-5.8999999999999886E-3</c:v>
                </c:pt>
                <c:pt idx="8">
                  <c:v>-7.3999999999999899E-3</c:v>
                </c:pt>
                <c:pt idx="9">
                  <c:v>-8.8999999999999913E-3</c:v>
                </c:pt>
                <c:pt idx="10">
                  <c:v>-8.3999999999999908E-3</c:v>
                </c:pt>
                <c:pt idx="11">
                  <c:v>1.5600000000000003E-2</c:v>
                </c:pt>
                <c:pt idx="12">
                  <c:v>6.5099999999999991E-2</c:v>
                </c:pt>
                <c:pt idx="13">
                  <c:v>-4.3999999999999873E-3</c:v>
                </c:pt>
                <c:pt idx="14">
                  <c:v>-1.3999999999999846E-3</c:v>
                </c:pt>
                <c:pt idx="15">
                  <c:v>-8.3999999999999908E-3</c:v>
                </c:pt>
                <c:pt idx="16">
                  <c:v>1.6000000000000181E-3</c:v>
                </c:pt>
                <c:pt idx="17">
                  <c:v>1.6600000000000004E-2</c:v>
                </c:pt>
                <c:pt idx="18">
                  <c:v>2.1600000000000008E-2</c:v>
                </c:pt>
                <c:pt idx="19">
                  <c:v>4.6000000000000207E-3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5320"/>
        <c:axId val="372429400"/>
      </c:scatterChart>
      <c:valAx>
        <c:axId val="372545320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29400"/>
        <c:crossesAt val="-10"/>
        <c:crossBetween val="midCat"/>
        <c:majorUnit val="730"/>
        <c:minorUnit val="365"/>
      </c:valAx>
      <c:valAx>
        <c:axId val="372429400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453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'SeaWiFS + MODIS adg443'!$C$1</c:f>
              <c:strCache>
                <c:ptCount val="1"/>
                <c:pt idx="0">
                  <c:v>SW Atlantic anomaly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31750" cap="rnd">
                <a:solidFill>
                  <a:sysClr val="windowText" lastClr="00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adg443'!$C$2:$C$235</c:f>
              <c:numCache>
                <c:formatCode>General</c:formatCode>
                <c:ptCount val="234"/>
                <c:pt idx="0">
                  <c:v>-1.7263398692810399E-3</c:v>
                </c:pt>
                <c:pt idx="1">
                  <c:v>-1.8963398692810399E-3</c:v>
                </c:pt>
                <c:pt idx="2">
                  <c:v>-2.9263398692810395E-3</c:v>
                </c:pt>
                <c:pt idx="3">
                  <c:v>-3.8363398692810406E-3</c:v>
                </c:pt>
                <c:pt idx="4">
                  <c:v>-2.3163398692810401E-3</c:v>
                </c:pt>
                <c:pt idx="5">
                  <c:v>-2.4263398692810391E-3</c:v>
                </c:pt>
                <c:pt idx="6">
                  <c:v>-1.016339869281041E-3</c:v>
                </c:pt>
                <c:pt idx="7">
                  <c:v>1.0366013071896191E-4</c:v>
                </c:pt>
                <c:pt idx="8">
                  <c:v>-1.0963398692810412E-3</c:v>
                </c:pt>
                <c:pt idx="9">
                  <c:v>-2.6963398692810402E-3</c:v>
                </c:pt>
                <c:pt idx="10">
                  <c:v>-1.2263398692810394E-3</c:v>
                </c:pt>
                <c:pt idx="11">
                  <c:v>1.0366013071896191E-4</c:v>
                </c:pt>
                <c:pt idx="12">
                  <c:v>-1.8633986928104015E-4</c:v>
                </c:pt>
                <c:pt idx="13">
                  <c:v>-1.1463398692810392E-3</c:v>
                </c:pt>
                <c:pt idx="14">
                  <c:v>-2.4963398692810397E-3</c:v>
                </c:pt>
                <c:pt idx="15">
                  <c:v>-1.7563398692810386E-3</c:v>
                </c:pt>
                <c:pt idx="16">
                  <c:v>-1.746339869281039E-3</c:v>
                </c:pt>
                <c:pt idx="17">
                  <c:v>1.0036601307189599E-3</c:v>
                </c:pt>
                <c:pt idx="18">
                  <c:v>-4.8633986928103834E-4</c:v>
                </c:pt>
                <c:pt idx="19">
                  <c:v>-3.3633986928104098E-4</c:v>
                </c:pt>
                <c:pt idx="20">
                  <c:v>-1.7633986928104056E-4</c:v>
                </c:pt>
                <c:pt idx="21">
                  <c:v>-6.3633986928103917E-4</c:v>
                </c:pt>
                <c:pt idx="22">
                  <c:v>-1.4763398692810396E-3</c:v>
                </c:pt>
                <c:pt idx="23">
                  <c:v>-1.12633986928104E-3</c:v>
                </c:pt>
                <c:pt idx="24">
                  <c:v>-1.236339869281039E-3</c:v>
                </c:pt>
                <c:pt idx="25">
                  <c:v>-1.3063398692810396E-3</c:v>
                </c:pt>
                <c:pt idx="26">
                  <c:v>-2.7563398692810395E-3</c:v>
                </c:pt>
                <c:pt idx="27">
                  <c:v>-2.9863398692810406E-3</c:v>
                </c:pt>
                <c:pt idx="28">
                  <c:v>-2.61633986928104E-3</c:v>
                </c:pt>
                <c:pt idx="29">
                  <c:v>-1.406339869281039E-3</c:v>
                </c:pt>
                <c:pt idx="30">
                  <c:v>-4.3633986928104038E-4</c:v>
                </c:pt>
                <c:pt idx="31">
                  <c:v>-2.6339869281039735E-5</c:v>
                </c:pt>
                <c:pt idx="32">
                  <c:v>4.0366013071896009E-4</c:v>
                </c:pt>
                <c:pt idx="33">
                  <c:v>-3.7633986928103935E-4</c:v>
                </c:pt>
                <c:pt idx="34">
                  <c:v>-7.6339869281041167E-5</c:v>
                </c:pt>
                <c:pt idx="35">
                  <c:v>-1.5633986928104138E-4</c:v>
                </c:pt>
                <c:pt idx="36">
                  <c:v>-8.763398692810398E-4</c:v>
                </c:pt>
                <c:pt idx="37">
                  <c:v>4.3660130718960882E-5</c:v>
                </c:pt>
                <c:pt idx="38">
                  <c:v>-1.3263398692810388E-3</c:v>
                </c:pt>
                <c:pt idx="39">
                  <c:v>-1.7563398692810386E-3</c:v>
                </c:pt>
                <c:pt idx="40">
                  <c:v>-7.9633986928103959E-4</c:v>
                </c:pt>
                <c:pt idx="41">
                  <c:v>-3.6633986928103976E-4</c:v>
                </c:pt>
                <c:pt idx="42">
                  <c:v>9.5366013071896197E-4</c:v>
                </c:pt>
                <c:pt idx="43">
                  <c:v>8.536601307189591E-4</c:v>
                </c:pt>
                <c:pt idx="44">
                  <c:v>5.3366013071896173E-4</c:v>
                </c:pt>
                <c:pt idx="45">
                  <c:v>1.8366013071895865E-4</c:v>
                </c:pt>
                <c:pt idx="46">
                  <c:v>-1.7963398692810405E-3</c:v>
                </c:pt>
                <c:pt idx="47">
                  <c:v>1.3036601307189616E-3</c:v>
                </c:pt>
                <c:pt idx="48">
                  <c:v>7.2366013071896093E-4</c:v>
                </c:pt>
                <c:pt idx="49">
                  <c:v>-1.7563398692810386E-3</c:v>
                </c:pt>
                <c:pt idx="50">
                  <c:v>-2.3163398692810401E-3</c:v>
                </c:pt>
                <c:pt idx="51">
                  <c:v>-1.9263398692810404E-3</c:v>
                </c:pt>
                <c:pt idx="52">
                  <c:v>-2.6863398692810389E-3</c:v>
                </c:pt>
                <c:pt idx="53">
                  <c:v>-2.3633986928103812E-4</c:v>
                </c:pt>
                <c:pt idx="54">
                  <c:v>-1.4163398692810386E-3</c:v>
                </c:pt>
                <c:pt idx="55">
                  <c:v>-2.2633986928103852E-4</c:v>
                </c:pt>
                <c:pt idx="56">
                  <c:v>-5.5633986928103896E-4</c:v>
                </c:pt>
                <c:pt idx="57">
                  <c:v>8.3366013071895992E-4</c:v>
                </c:pt>
                <c:pt idx="58">
                  <c:v>-6.3633986928103917E-4</c:v>
                </c:pt>
                <c:pt idx="59">
                  <c:v>-1.4633986928103832E-4</c:v>
                </c:pt>
                <c:pt idx="60">
                  <c:v>-4.5633986928103956E-4</c:v>
                </c:pt>
                <c:pt idx="61">
                  <c:v>-5.6339869281038513E-5</c:v>
                </c:pt>
                <c:pt idx="62">
                  <c:v>2.3660130718961697E-5</c:v>
                </c:pt>
                <c:pt idx="63">
                  <c:v>-1.7763398692810396E-3</c:v>
                </c:pt>
                <c:pt idx="64">
                  <c:v>-2.5163398692810389E-3</c:v>
                </c:pt>
                <c:pt idx="65">
                  <c:v>9.3660130718958845E-5</c:v>
                </c:pt>
                <c:pt idx="66">
                  <c:v>-4.1633986928104119E-4</c:v>
                </c:pt>
                <c:pt idx="67">
                  <c:v>-5.2633986928104018E-4</c:v>
                </c:pt>
                <c:pt idx="68">
                  <c:v>-4.0633986928103813E-4</c:v>
                </c:pt>
                <c:pt idx="69">
                  <c:v>-4.8633986928103834E-4</c:v>
                </c:pt>
                <c:pt idx="70">
                  <c:v>-4.5633986928103956E-4</c:v>
                </c:pt>
                <c:pt idx="71">
                  <c:v>6.0366013071895888E-4</c:v>
                </c:pt>
                <c:pt idx="72">
                  <c:v>3.5366013071895866E-4</c:v>
                </c:pt>
                <c:pt idx="73">
                  <c:v>1.3336601307189604E-3</c:v>
                </c:pt>
                <c:pt idx="74">
                  <c:v>-7.5633986928104122E-4</c:v>
                </c:pt>
                <c:pt idx="75">
                  <c:v>-1.3163398692810392E-3</c:v>
                </c:pt>
                <c:pt idx="76">
                  <c:v>-1.1463398692810392E-3</c:v>
                </c:pt>
                <c:pt idx="77">
                  <c:v>-2.10633986928104E-3</c:v>
                </c:pt>
                <c:pt idx="78">
                  <c:v>4.3366013071895887E-4</c:v>
                </c:pt>
                <c:pt idx="79">
                  <c:v>1.2736601307189593E-3</c:v>
                </c:pt>
                <c:pt idx="80">
                  <c:v>1.4736601307189616E-3</c:v>
                </c:pt>
                <c:pt idx="81">
                  <c:v>9.7366013071896115E-4</c:v>
                </c:pt>
                <c:pt idx="82">
                  <c:v>1.7836601307189594E-3</c:v>
                </c:pt>
                <c:pt idx="83">
                  <c:v>9.1366013071896013E-4</c:v>
                </c:pt>
                <c:pt idx="84">
                  <c:v>6.3366013071896113E-4</c:v>
                </c:pt>
                <c:pt idx="85">
                  <c:v>-2.7633986928103996E-4</c:v>
                </c:pt>
                <c:pt idx="86">
                  <c:v>-2.10633986928104E-3</c:v>
                </c:pt>
                <c:pt idx="87">
                  <c:v>-1.6063398692810413E-3</c:v>
                </c:pt>
                <c:pt idx="88">
                  <c:v>-1.0463398692810398E-3</c:v>
                </c:pt>
                <c:pt idx="89">
                  <c:v>8.536601307189591E-4</c:v>
                </c:pt>
                <c:pt idx="90">
                  <c:v>2.8236601307189586E-3</c:v>
                </c:pt>
                <c:pt idx="91">
                  <c:v>2.8736601307189601E-3</c:v>
                </c:pt>
                <c:pt idx="92">
                  <c:v>3.3136601307189595E-3</c:v>
                </c:pt>
                <c:pt idx="93">
                  <c:v>4.0036601307189591E-3</c:v>
                </c:pt>
                <c:pt idx="94">
                  <c:v>-6.863398692810406E-4</c:v>
                </c:pt>
                <c:pt idx="95">
                  <c:v>2.5636601307189588E-3</c:v>
                </c:pt>
                <c:pt idx="96">
                  <c:v>5.3366013071896173E-4</c:v>
                </c:pt>
                <c:pt idx="97">
                  <c:v>-5.2633986928104018E-4</c:v>
                </c:pt>
                <c:pt idx="98">
                  <c:v>-1.1963398692810406E-3</c:v>
                </c:pt>
                <c:pt idx="99">
                  <c:v>-8.0633986928103918E-4</c:v>
                </c:pt>
                <c:pt idx="100">
                  <c:v>-8.4633986928104102E-4</c:v>
                </c:pt>
                <c:pt idx="101">
                  <c:v>-1.8163398692810397E-3</c:v>
                </c:pt>
                <c:pt idx="102">
                  <c:v>-2.9633986928103914E-4</c:v>
                </c:pt>
                <c:pt idx="103">
                  <c:v>3.2836601307189607E-3</c:v>
                </c:pt>
                <c:pt idx="104">
                  <c:v>1.4366013071896028E-4</c:v>
                </c:pt>
                <c:pt idx="105">
                  <c:v>6.2366013071896154E-4</c:v>
                </c:pt>
                <c:pt idx="106">
                  <c:v>-6.6339869281038105E-5</c:v>
                </c:pt>
                <c:pt idx="107">
                  <c:v>7.366013071895966E-5</c:v>
                </c:pt>
                <c:pt idx="108">
                  <c:v>-4.963398692810414E-4</c:v>
                </c:pt>
                <c:pt idx="109">
                  <c:v>-2.2633986928103852E-4</c:v>
                </c:pt>
                <c:pt idx="110">
                  <c:v>-8.5633986928104061E-4</c:v>
                </c:pt>
                <c:pt idx="111">
                  <c:v>-1.0463398692810398E-3</c:v>
                </c:pt>
                <c:pt idx="112">
                  <c:v>-1.1763398692810415E-3</c:v>
                </c:pt>
                <c:pt idx="113">
                  <c:v>-1.4633986928103832E-4</c:v>
                </c:pt>
                <c:pt idx="114">
                  <c:v>-3.7633986928103935E-4</c:v>
                </c:pt>
                <c:pt idx="115">
                  <c:v>4.6366013071896112E-4</c:v>
                </c:pt>
                <c:pt idx="116">
                  <c:v>1.5366013071895987E-4</c:v>
                </c:pt>
                <c:pt idx="117">
                  <c:v>2.5836601307189615E-3</c:v>
                </c:pt>
                <c:pt idx="118">
                  <c:v>-6.3398692810405499E-6</c:v>
                </c:pt>
                <c:pt idx="119">
                  <c:v>1.9936601307189612E-3</c:v>
                </c:pt>
                <c:pt idx="120">
                  <c:v>1.3366013071896068E-4</c:v>
                </c:pt>
                <c:pt idx="121">
                  <c:v>1.6136601307189594E-3</c:v>
                </c:pt>
                <c:pt idx="122">
                  <c:v>-5.2633986928104018E-4</c:v>
                </c:pt>
                <c:pt idx="123">
                  <c:v>-1.8263398692810393E-3</c:v>
                </c:pt>
                <c:pt idx="124">
                  <c:v>1.5636601307189614E-3</c:v>
                </c:pt>
                <c:pt idx="125">
                  <c:v>8.8366013071896135E-4</c:v>
                </c:pt>
                <c:pt idx="126">
                  <c:v>-4.2633986928104078E-4</c:v>
                </c:pt>
                <c:pt idx="128">
                  <c:v>2.0136601307189604E-3</c:v>
                </c:pt>
                <c:pt idx="129">
                  <c:v>5.836601307189597E-4</c:v>
                </c:pt>
                <c:pt idx="130">
                  <c:v>1.0836601307189601E-3</c:v>
                </c:pt>
                <c:pt idx="131">
                  <c:v>8.3366013071895992E-4</c:v>
                </c:pt>
                <c:pt idx="132">
                  <c:v>6.5366013071896031E-4</c:v>
                </c:pt>
                <c:pt idx="133">
                  <c:v>4.836601307189603E-4</c:v>
                </c:pt>
                <c:pt idx="134">
                  <c:v>3.8436601307189587E-3</c:v>
                </c:pt>
                <c:pt idx="135">
                  <c:v>6.0336601307189597E-3</c:v>
                </c:pt>
                <c:pt idx="136">
                  <c:v>5.2336601307189611E-3</c:v>
                </c:pt>
                <c:pt idx="137">
                  <c:v>1.4836601307189612E-3</c:v>
                </c:pt>
                <c:pt idx="138">
                  <c:v>1.9736601307189586E-3</c:v>
                </c:pt>
                <c:pt idx="139">
                  <c:v>3.2236601307189597E-3</c:v>
                </c:pt>
                <c:pt idx="142">
                  <c:v>6.4366013071896072E-4</c:v>
                </c:pt>
                <c:pt idx="143">
                  <c:v>-3.6633986928103976E-4</c:v>
                </c:pt>
                <c:pt idx="144">
                  <c:v>-9.7633986928103919E-4</c:v>
                </c:pt>
                <c:pt idx="145">
                  <c:v>1.5036601307189604E-3</c:v>
                </c:pt>
                <c:pt idx="146">
                  <c:v>3.9736601307189603E-3</c:v>
                </c:pt>
                <c:pt idx="147">
                  <c:v>1.743660130718961E-3</c:v>
                </c:pt>
                <c:pt idx="148">
                  <c:v>1.3136601307189612E-3</c:v>
                </c:pt>
                <c:pt idx="149">
                  <c:v>-1.4563398692810404E-3</c:v>
                </c:pt>
                <c:pt idx="150">
                  <c:v>5.3366013071896173E-4</c:v>
                </c:pt>
                <c:pt idx="151">
                  <c:v>3.5336601307189609E-3</c:v>
                </c:pt>
                <c:pt idx="152">
                  <c:v>3.3636601307189609E-3</c:v>
                </c:pt>
                <c:pt idx="153">
                  <c:v>3.0836601307189619E-3</c:v>
                </c:pt>
                <c:pt idx="154">
                  <c:v>9.9366013071896034E-4</c:v>
                </c:pt>
                <c:pt idx="155">
                  <c:v>2.9936601307189586E-3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'SeaWiFS + MODIS adg443'!$I$1</c:f>
              <c:strCache>
                <c:ptCount val="1"/>
                <c:pt idx="0">
                  <c:v>Atlantic MODIS anomaly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adg443'!$I$2:$I$235</c:f>
              <c:numCache>
                <c:formatCode>General</c:formatCode>
                <c:ptCount val="234"/>
                <c:pt idx="58">
                  <c:v>-9.5339772727272756E-3</c:v>
                </c:pt>
                <c:pt idx="59">
                  <c:v>-7.4039772727272756E-3</c:v>
                </c:pt>
                <c:pt idx="60">
                  <c:v>-5.9739772727272749E-3</c:v>
                </c:pt>
                <c:pt idx="61">
                  <c:v>-3.4839772727272775E-3</c:v>
                </c:pt>
                <c:pt idx="62">
                  <c:v>-2.0839772727272755E-3</c:v>
                </c:pt>
                <c:pt idx="63">
                  <c:v>-5.203977272727275E-3</c:v>
                </c:pt>
                <c:pt idx="64">
                  <c:v>-4.8439772727272758E-3</c:v>
                </c:pt>
                <c:pt idx="65">
                  <c:v>-3.5139772727272763E-3</c:v>
                </c:pt>
                <c:pt idx="66">
                  <c:v>-4.2239772727272751E-3</c:v>
                </c:pt>
                <c:pt idx="67">
                  <c:v>-6.9139772727272765E-3</c:v>
                </c:pt>
                <c:pt idx="68">
                  <c:v>-8.9039772727272752E-3</c:v>
                </c:pt>
                <c:pt idx="69">
                  <c:v>-6.5039772727272759E-3</c:v>
                </c:pt>
                <c:pt idx="70">
                  <c:v>-6.5539772727272756E-3</c:v>
                </c:pt>
                <c:pt idx="71">
                  <c:v>-3.9639772727272753E-3</c:v>
                </c:pt>
                <c:pt idx="72">
                  <c:v>-2.473977272727277E-3</c:v>
                </c:pt>
                <c:pt idx="73">
                  <c:v>1.4160227272727241E-3</c:v>
                </c:pt>
                <c:pt idx="74">
                  <c:v>-5.6397727272727502E-4</c:v>
                </c:pt>
                <c:pt idx="75">
                  <c:v>-2.8939772727272772E-3</c:v>
                </c:pt>
                <c:pt idx="76">
                  <c:v>-3.8639772727272759E-3</c:v>
                </c:pt>
                <c:pt idx="77">
                  <c:v>-4.7439772727272764E-3</c:v>
                </c:pt>
                <c:pt idx="78">
                  <c:v>-4.3039772727272753E-3</c:v>
                </c:pt>
                <c:pt idx="79">
                  <c:v>-4.2639772727272752E-3</c:v>
                </c:pt>
                <c:pt idx="80">
                  <c:v>-6.1039772727272765E-3</c:v>
                </c:pt>
                <c:pt idx="81">
                  <c:v>-1.6439772727272761E-3</c:v>
                </c:pt>
                <c:pt idx="82">
                  <c:v>-2.9139772727272764E-3</c:v>
                </c:pt>
                <c:pt idx="83">
                  <c:v>-2.9739772727272774E-3</c:v>
                </c:pt>
                <c:pt idx="84">
                  <c:v>-3.3397727272727745E-4</c:v>
                </c:pt>
                <c:pt idx="85">
                  <c:v>-2.5397727272727724E-4</c:v>
                </c:pt>
                <c:pt idx="86">
                  <c:v>-2.7239772727272772E-3</c:v>
                </c:pt>
                <c:pt idx="87">
                  <c:v>-5.2397727272727665E-4</c:v>
                </c:pt>
                <c:pt idx="88">
                  <c:v>-1.8339772727272753E-3</c:v>
                </c:pt>
                <c:pt idx="89">
                  <c:v>1.3602272727272421E-4</c:v>
                </c:pt>
                <c:pt idx="90">
                  <c:v>2.7602272727272545E-4</c:v>
                </c:pt>
                <c:pt idx="91">
                  <c:v>-1.2039772727272767E-3</c:v>
                </c:pt>
                <c:pt idx="92">
                  <c:v>-6.0397727272727686E-4</c:v>
                </c:pt>
                <c:pt idx="93">
                  <c:v>6.2260227272727259E-3</c:v>
                </c:pt>
                <c:pt idx="94">
                  <c:v>-6.3939772727272751E-3</c:v>
                </c:pt>
                <c:pt idx="95">
                  <c:v>-3.1639772727272766E-3</c:v>
                </c:pt>
                <c:pt idx="96">
                  <c:v>-3.5739772727272773E-3</c:v>
                </c:pt>
                <c:pt idx="97">
                  <c:v>-3.1239772727272748E-3</c:v>
                </c:pt>
                <c:pt idx="98">
                  <c:v>-3.6839772727272763E-3</c:v>
                </c:pt>
                <c:pt idx="99">
                  <c:v>-4.4397727272727644E-4</c:v>
                </c:pt>
                <c:pt idx="100">
                  <c:v>7.2602272727272446E-4</c:v>
                </c:pt>
                <c:pt idx="101">
                  <c:v>-2.7139772727272742E-3</c:v>
                </c:pt>
                <c:pt idx="102">
                  <c:v>-5.839772727272742E-4</c:v>
                </c:pt>
                <c:pt idx="103">
                  <c:v>3.9360227272727255E-3</c:v>
                </c:pt>
                <c:pt idx="104">
                  <c:v>-3.9397727272727501E-4</c:v>
                </c:pt>
                <c:pt idx="105">
                  <c:v>6.4160227272727251E-3</c:v>
                </c:pt>
                <c:pt idx="106">
                  <c:v>-9.6397727272727607E-4</c:v>
                </c:pt>
                <c:pt idx="107">
                  <c:v>-2.7339772727272768E-3</c:v>
                </c:pt>
                <c:pt idx="108">
                  <c:v>-3.0139772727272758E-3</c:v>
                </c:pt>
                <c:pt idx="109">
                  <c:v>-2.8339772727272762E-3</c:v>
                </c:pt>
                <c:pt idx="110">
                  <c:v>-2.139772727272754E-4</c:v>
                </c:pt>
                <c:pt idx="111">
                  <c:v>1.3260227272727243E-3</c:v>
                </c:pt>
                <c:pt idx="112">
                  <c:v>5.2602272727272567E-4</c:v>
                </c:pt>
                <c:pt idx="113">
                  <c:v>6.3602272727272466E-4</c:v>
                </c:pt>
                <c:pt idx="114">
                  <c:v>-8.5397727272727708E-4</c:v>
                </c:pt>
                <c:pt idx="115">
                  <c:v>-1.3239772727272753E-3</c:v>
                </c:pt>
                <c:pt idx="116">
                  <c:v>-2.643977272727277E-3</c:v>
                </c:pt>
                <c:pt idx="117">
                  <c:v>5.8660227272727232E-3</c:v>
                </c:pt>
                <c:pt idx="118">
                  <c:v>-4.9539772727272766E-3</c:v>
                </c:pt>
                <c:pt idx="119">
                  <c:v>-3.3639772727272754E-3</c:v>
                </c:pt>
                <c:pt idx="120">
                  <c:v>-6.0939772727272752E-3</c:v>
                </c:pt>
                <c:pt idx="121">
                  <c:v>-4.2139772727272755E-3</c:v>
                </c:pt>
                <c:pt idx="122">
                  <c:v>-3.3539772727272758E-3</c:v>
                </c:pt>
                <c:pt idx="123">
                  <c:v>-2.133977272727277E-3</c:v>
                </c:pt>
                <c:pt idx="124">
                  <c:v>-1.6539772727272757E-3</c:v>
                </c:pt>
                <c:pt idx="125">
                  <c:v>-2.0339772727272741E-3</c:v>
                </c:pt>
                <c:pt idx="126">
                  <c:v>-3.6339772727272748E-3</c:v>
                </c:pt>
                <c:pt idx="127">
                  <c:v>-1.0039772727272744E-3</c:v>
                </c:pt>
                <c:pt idx="128">
                  <c:v>1.9160227272727245E-3</c:v>
                </c:pt>
                <c:pt idx="129">
                  <c:v>6.8460227272727249E-3</c:v>
                </c:pt>
                <c:pt idx="130">
                  <c:v>-7.6397727272727728E-4</c:v>
                </c:pt>
                <c:pt idx="131">
                  <c:v>-4.4639772727272757E-3</c:v>
                </c:pt>
                <c:pt idx="132">
                  <c:v>-5.9439772727272761E-3</c:v>
                </c:pt>
                <c:pt idx="133">
                  <c:v>-2.5139772727272754E-3</c:v>
                </c:pt>
                <c:pt idx="134">
                  <c:v>1.6360227272727255E-3</c:v>
                </c:pt>
                <c:pt idx="135">
                  <c:v>3.4960227272727226E-3</c:v>
                </c:pt>
                <c:pt idx="136">
                  <c:v>2.2760227272727238E-3</c:v>
                </c:pt>
                <c:pt idx="137">
                  <c:v>8.7260227272727246E-3</c:v>
                </c:pt>
                <c:pt idx="138">
                  <c:v>5.2060227272727258E-3</c:v>
                </c:pt>
                <c:pt idx="139">
                  <c:v>-1.1397727272727601E-4</c:v>
                </c:pt>
                <c:pt idx="140">
                  <c:v>8.4602272727272304E-4</c:v>
                </c:pt>
                <c:pt idx="141">
                  <c:v>-1.7539772727272751E-3</c:v>
                </c:pt>
                <c:pt idx="142">
                  <c:v>-6.8739772727272764E-3</c:v>
                </c:pt>
                <c:pt idx="143">
                  <c:v>-6.5639772727272751E-3</c:v>
                </c:pt>
                <c:pt idx="144">
                  <c:v>-4.1139772727272761E-3</c:v>
                </c:pt>
                <c:pt idx="145">
                  <c:v>5.1602272727272261E-4</c:v>
                </c:pt>
                <c:pt idx="146">
                  <c:v>6.7260227272727229E-3</c:v>
                </c:pt>
                <c:pt idx="147">
                  <c:v>4.8560227272727227E-3</c:v>
                </c:pt>
                <c:pt idx="148">
                  <c:v>4.1460227272727239E-3</c:v>
                </c:pt>
                <c:pt idx="149">
                  <c:v>1.1386022727272724E-2</c:v>
                </c:pt>
                <c:pt idx="150">
                  <c:v>8.1760227272727228E-3</c:v>
                </c:pt>
                <c:pt idx="151">
                  <c:v>-3.3339772727272766E-3</c:v>
                </c:pt>
                <c:pt idx="152">
                  <c:v>-7.5339772727272755E-3</c:v>
                </c:pt>
                <c:pt idx="153">
                  <c:v>-9.5839772727272753E-3</c:v>
                </c:pt>
                <c:pt idx="154">
                  <c:v>-1.2013977272727277E-2</c:v>
                </c:pt>
                <c:pt idx="155">
                  <c:v>-6.4139772727272761E-3</c:v>
                </c:pt>
                <c:pt idx="156">
                  <c:v>-2.243977272727276E-3</c:v>
                </c:pt>
                <c:pt idx="157">
                  <c:v>1.0760227272727241E-3</c:v>
                </c:pt>
                <c:pt idx="158">
                  <c:v>3.486022727272723E-3</c:v>
                </c:pt>
                <c:pt idx="159">
                  <c:v>5.1460227272727248E-3</c:v>
                </c:pt>
                <c:pt idx="160">
                  <c:v>-9.3397727272727729E-4</c:v>
                </c:pt>
                <c:pt idx="161">
                  <c:v>2.246022727272725E-3</c:v>
                </c:pt>
                <c:pt idx="162">
                  <c:v>6.5260227272727241E-3</c:v>
                </c:pt>
                <c:pt idx="163">
                  <c:v>-2.303977272727277E-3</c:v>
                </c:pt>
                <c:pt idx="164">
                  <c:v>-8.5039772727272759E-3</c:v>
                </c:pt>
                <c:pt idx="165">
                  <c:v>-1.3543977272727277E-2</c:v>
                </c:pt>
                <c:pt idx="166">
                  <c:v>-1.3673977272727275E-2</c:v>
                </c:pt>
                <c:pt idx="167">
                  <c:v>-9.1339772727272762E-3</c:v>
                </c:pt>
                <c:pt idx="168">
                  <c:v>-9.7397727272727566E-4</c:v>
                </c:pt>
                <c:pt idx="169">
                  <c:v>2.0460227272727227E-3</c:v>
                </c:pt>
                <c:pt idx="170">
                  <c:v>1.5960227272727237E-3</c:v>
                </c:pt>
                <c:pt idx="171">
                  <c:v>3.6360227272727239E-3</c:v>
                </c:pt>
                <c:pt idx="172">
                  <c:v>9.6602272727272509E-4</c:v>
                </c:pt>
                <c:pt idx="173">
                  <c:v>4.2960227272727247E-3</c:v>
                </c:pt>
                <c:pt idx="174">
                  <c:v>-2.7339772727272768E-3</c:v>
                </c:pt>
                <c:pt idx="175">
                  <c:v>-7.0139772727272759E-3</c:v>
                </c:pt>
                <c:pt idx="176">
                  <c:v>-9.973977272727275E-3</c:v>
                </c:pt>
                <c:pt idx="177">
                  <c:v>-1.7539772727272751E-3</c:v>
                </c:pt>
                <c:pt idx="178">
                  <c:v>-7.3039772727272762E-3</c:v>
                </c:pt>
                <c:pt idx="179">
                  <c:v>-5.843977272727275E-3</c:v>
                </c:pt>
                <c:pt idx="180">
                  <c:v>-3.2539772727272764E-3</c:v>
                </c:pt>
                <c:pt idx="181">
                  <c:v>-8.7397727272727627E-4</c:v>
                </c:pt>
                <c:pt idx="182">
                  <c:v>-1.3139772727272757E-3</c:v>
                </c:pt>
                <c:pt idx="183">
                  <c:v>1.1360227272727251E-3</c:v>
                </c:pt>
                <c:pt idx="184">
                  <c:v>2.8260227272727256E-3</c:v>
                </c:pt>
                <c:pt idx="185">
                  <c:v>2.0160227272727239E-3</c:v>
                </c:pt>
                <c:pt idx="186">
                  <c:v>1.5760227272727245E-3</c:v>
                </c:pt>
                <c:pt idx="187">
                  <c:v>-1.8239772727272757E-3</c:v>
                </c:pt>
                <c:pt idx="188">
                  <c:v>-4.7039772727272763E-3</c:v>
                </c:pt>
                <c:pt idx="189">
                  <c:v>-2.3397727272727459E-4</c:v>
                </c:pt>
                <c:pt idx="190">
                  <c:v>-6.5839772727272761E-3</c:v>
                </c:pt>
                <c:pt idx="191">
                  <c:v>-3.2839772727272752E-3</c:v>
                </c:pt>
                <c:pt idx="192">
                  <c:v>-3.8397727272727541E-4</c:v>
                </c:pt>
                <c:pt idx="193">
                  <c:v>5.9860227272727252E-3</c:v>
                </c:pt>
                <c:pt idx="194">
                  <c:v>6.0660227272727255E-3</c:v>
                </c:pt>
                <c:pt idx="195">
                  <c:v>1.9760227272727256E-3</c:v>
                </c:pt>
                <c:pt idx="196">
                  <c:v>1.796022727272726E-3</c:v>
                </c:pt>
                <c:pt idx="197">
                  <c:v>6.3260227272727253E-3</c:v>
                </c:pt>
                <c:pt idx="198">
                  <c:v>1.7560227272727241E-3</c:v>
                </c:pt>
                <c:pt idx="199">
                  <c:v>-3.6239772727272752E-3</c:v>
                </c:pt>
                <c:pt idx="200">
                  <c:v>-4.6839772727272754E-3</c:v>
                </c:pt>
                <c:pt idx="201">
                  <c:v>1.4016022727272724E-2</c:v>
                </c:pt>
                <c:pt idx="202">
                  <c:v>3.8660227272727249E-3</c:v>
                </c:pt>
                <c:pt idx="203">
                  <c:v>1.5260227272727231E-3</c:v>
                </c:pt>
                <c:pt idx="204">
                  <c:v>5.9860227272727252E-3</c:v>
                </c:pt>
                <c:pt idx="205">
                  <c:v>6.1560227272727253E-3</c:v>
                </c:pt>
                <c:pt idx="206">
                  <c:v>5.3060227272727252E-3</c:v>
                </c:pt>
                <c:pt idx="207">
                  <c:v>2.246022727272725E-3</c:v>
                </c:pt>
                <c:pt idx="208">
                  <c:v>1.0960227272727233E-3</c:v>
                </c:pt>
                <c:pt idx="209">
                  <c:v>7.0602272727272528E-4</c:v>
                </c:pt>
                <c:pt idx="210">
                  <c:v>4.4260227272727229E-3</c:v>
                </c:pt>
                <c:pt idx="211">
                  <c:v>4.0160227272727257E-3</c:v>
                </c:pt>
                <c:pt idx="212">
                  <c:v>8.036022727272725E-3</c:v>
                </c:pt>
                <c:pt idx="213">
                  <c:v>1.1376022727272724E-2</c:v>
                </c:pt>
                <c:pt idx="214">
                  <c:v>1.3616022727272727E-2</c:v>
                </c:pt>
                <c:pt idx="215">
                  <c:v>8.1860227272727258E-3</c:v>
                </c:pt>
                <c:pt idx="216">
                  <c:v>1.2846022727272727E-2</c:v>
                </c:pt>
                <c:pt idx="217">
                  <c:v>1.3686022727272727E-2</c:v>
                </c:pt>
                <c:pt idx="218">
                  <c:v>1.4326022727272722E-2</c:v>
                </c:pt>
                <c:pt idx="219">
                  <c:v>9.4860227272727249E-3</c:v>
                </c:pt>
                <c:pt idx="220">
                  <c:v>4.2560227272727229E-3</c:v>
                </c:pt>
                <c:pt idx="221">
                  <c:v>3.9160227272727229E-3</c:v>
                </c:pt>
                <c:pt idx="222">
                  <c:v>3.0460227272727236E-3</c:v>
                </c:pt>
                <c:pt idx="223">
                  <c:v>1.9360227272727237E-3</c:v>
                </c:pt>
                <c:pt idx="224">
                  <c:v>-2.303977272727277E-3</c:v>
                </c:pt>
                <c:pt idx="225">
                  <c:v>3.206022727272724E-3</c:v>
                </c:pt>
                <c:pt idx="226">
                  <c:v>4.5260227272727258E-3</c:v>
                </c:pt>
                <c:pt idx="227">
                  <c:v>4.0560227272727241E-3</c:v>
                </c:pt>
                <c:pt idx="228">
                  <c:v>3.8360227272727226E-3</c:v>
                </c:pt>
                <c:pt idx="229">
                  <c:v>8.6860227272727228E-3</c:v>
                </c:pt>
                <c:pt idx="230">
                  <c:v>1.1286022727272724E-2</c:v>
                </c:pt>
                <c:pt idx="231">
                  <c:v>1.1016022727272725E-2</c:v>
                </c:pt>
                <c:pt idx="232">
                  <c:v>1.2976022727272725E-2</c:v>
                </c:pt>
                <c:pt idx="233">
                  <c:v>1.5046022727272727E-2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62072"/>
        <c:axId val="369764816"/>
      </c:scatterChart>
      <c:valAx>
        <c:axId val="369762072"/>
        <c:scaling>
          <c:orientation val="minMax"/>
          <c:max val="43000"/>
          <c:min val="35500"/>
        </c:scaling>
        <c:delete val="1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crossAx val="369764816"/>
        <c:crosses val="autoZero"/>
        <c:crossBetween val="midCat"/>
      </c:valAx>
      <c:valAx>
        <c:axId val="3697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62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Chl'!$AN$1</c:f>
              <c:strCache>
                <c:ptCount val="1"/>
                <c:pt idx="0">
                  <c:v>Chl anomaly October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Chl'!$AN$2:$AN$21</c:f>
              <c:numCache>
                <c:formatCode>General</c:formatCode>
                <c:ptCount val="20"/>
                <c:pt idx="0">
                  <c:v>-6.7499999999999949E-2</c:v>
                </c:pt>
                <c:pt idx="1">
                  <c:v>-5.3499999999999936E-2</c:v>
                </c:pt>
                <c:pt idx="2">
                  <c:v>-5.0499999999999934E-2</c:v>
                </c:pt>
                <c:pt idx="3">
                  <c:v>-3.5499999999999976E-2</c:v>
                </c:pt>
                <c:pt idx="4">
                  <c:v>-6.2499999999999944E-2</c:v>
                </c:pt>
                <c:pt idx="5">
                  <c:v>-2.1999999999999964E-2</c:v>
                </c:pt>
                <c:pt idx="6">
                  <c:v>0.11150000000000004</c:v>
                </c:pt>
                <c:pt idx="7">
                  <c:v>-4.3999999999999928E-2</c:v>
                </c:pt>
                <c:pt idx="8">
                  <c:v>-4.5499999999999929E-2</c:v>
                </c:pt>
                <c:pt idx="9">
                  <c:v>-1.1499999999999955E-2</c:v>
                </c:pt>
                <c:pt idx="10">
                  <c:v>-9.4999999999999529E-3</c:v>
                </c:pt>
                <c:pt idx="11">
                  <c:v>0.10800000000000004</c:v>
                </c:pt>
                <c:pt idx="12">
                  <c:v>9.3000000000000027E-2</c:v>
                </c:pt>
                <c:pt idx="13">
                  <c:v>4.9500000000000044E-2</c:v>
                </c:pt>
                <c:pt idx="14">
                  <c:v>-3.4999999999999476E-3</c:v>
                </c:pt>
                <c:pt idx="15">
                  <c:v>9.5000000000000639E-3</c:v>
                </c:pt>
                <c:pt idx="16">
                  <c:v>3.4500000000000031E-2</c:v>
                </c:pt>
                <c:pt idx="17">
                  <c:v>-2.9499999999999971E-2</c:v>
                </c:pt>
                <c:pt idx="18">
                  <c:v>2.3500000000000076E-2</c:v>
                </c:pt>
                <c:pt idx="19">
                  <c:v>5.5000000000000604E-3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Chl'!$AO$1</c:f>
              <c:strCache>
                <c:ptCount val="1"/>
                <c:pt idx="0">
                  <c:v>Chl anomaly October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Chl'!$AO$2:$AO$21</c:f>
              <c:numCache>
                <c:formatCode>General</c:formatCode>
                <c:ptCount val="20"/>
                <c:pt idx="0">
                  <c:v>-4.5249999999999735E-3</c:v>
                </c:pt>
                <c:pt idx="1">
                  <c:v>-1.2524999999999981E-2</c:v>
                </c:pt>
                <c:pt idx="2">
                  <c:v>-1.5524999999999983E-2</c:v>
                </c:pt>
                <c:pt idx="3">
                  <c:v>-2.352499999999999E-2</c:v>
                </c:pt>
                <c:pt idx="4">
                  <c:v>-2.4524999999999991E-2</c:v>
                </c:pt>
                <c:pt idx="5">
                  <c:v>-2.4524999999999991E-2</c:v>
                </c:pt>
                <c:pt idx="6">
                  <c:v>3.2475000000000032E-2</c:v>
                </c:pt>
                <c:pt idx="7">
                  <c:v>3.047500000000003E-2</c:v>
                </c:pt>
                <c:pt idx="8">
                  <c:v>4.4750000000000068E-3</c:v>
                </c:pt>
                <c:pt idx="9">
                  <c:v>2.6975000000000027E-2</c:v>
                </c:pt>
                <c:pt idx="10">
                  <c:v>4.4750000000000068E-3</c:v>
                </c:pt>
                <c:pt idx="11">
                  <c:v>1.0975000000000013E-2</c:v>
                </c:pt>
                <c:pt idx="12">
                  <c:v>-1.2025000000000008E-2</c:v>
                </c:pt>
                <c:pt idx="13">
                  <c:v>-2.4524999999999991E-2</c:v>
                </c:pt>
                <c:pt idx="14">
                  <c:v>-1.0524999999999979E-2</c:v>
                </c:pt>
                <c:pt idx="15">
                  <c:v>-2.0524999999999988E-2</c:v>
                </c:pt>
                <c:pt idx="16">
                  <c:v>6.4750000000000085E-3</c:v>
                </c:pt>
                <c:pt idx="17">
                  <c:v>4.750000000000032E-4</c:v>
                </c:pt>
                <c:pt idx="18">
                  <c:v>6.4750000000000085E-3</c:v>
                </c:pt>
                <c:pt idx="19">
                  <c:v>4.9474999999999991E-2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Chl'!$AP$1</c:f>
              <c:strCache>
                <c:ptCount val="1"/>
                <c:pt idx="0">
                  <c:v>Chl anomaly October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Chl'!$AP$2:$AP$21</c:f>
              <c:numCache>
                <c:formatCode>General</c:formatCode>
                <c:ptCount val="20"/>
                <c:pt idx="0">
                  <c:v>-1.3550000000000006E-2</c:v>
                </c:pt>
                <c:pt idx="1">
                  <c:v>-2.1550000000000014E-2</c:v>
                </c:pt>
                <c:pt idx="2">
                  <c:v>-1.9550000000000012E-2</c:v>
                </c:pt>
                <c:pt idx="3">
                  <c:v>4.4499999999999817E-3</c:v>
                </c:pt>
                <c:pt idx="4">
                  <c:v>-7.5500000000000012E-3</c:v>
                </c:pt>
                <c:pt idx="5">
                  <c:v>-2.2550000000000014E-2</c:v>
                </c:pt>
                <c:pt idx="6">
                  <c:v>1.1949999999999988E-2</c:v>
                </c:pt>
                <c:pt idx="7">
                  <c:v>-7.0500000000000007E-3</c:v>
                </c:pt>
                <c:pt idx="8">
                  <c:v>-1.1050000000000004E-2</c:v>
                </c:pt>
                <c:pt idx="9">
                  <c:v>-2.0499999999999963E-3</c:v>
                </c:pt>
                <c:pt idx="10">
                  <c:v>-5.5000000000002269E-4</c:v>
                </c:pt>
                <c:pt idx="11">
                  <c:v>5.6949999999999973E-2</c:v>
                </c:pt>
                <c:pt idx="12">
                  <c:v>1.9949999999999996E-2</c:v>
                </c:pt>
                <c:pt idx="13">
                  <c:v>-1.3550000000000006E-2</c:v>
                </c:pt>
                <c:pt idx="14">
                  <c:v>-1.2550000000000006E-2</c:v>
                </c:pt>
                <c:pt idx="15">
                  <c:v>-1.0550000000000004E-2</c:v>
                </c:pt>
                <c:pt idx="16">
                  <c:v>8.4499999999999853E-3</c:v>
                </c:pt>
                <c:pt idx="17">
                  <c:v>1.344999999999999E-2</c:v>
                </c:pt>
                <c:pt idx="18">
                  <c:v>8.4499999999999853E-3</c:v>
                </c:pt>
                <c:pt idx="19">
                  <c:v>1.8449999999999994E-2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0184"/>
        <c:axId val="372430576"/>
      </c:scatterChart>
      <c:valAx>
        <c:axId val="372430184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0576"/>
        <c:crossesAt val="-10"/>
        <c:crossBetween val="midCat"/>
        <c:majorUnit val="730"/>
        <c:minorUnit val="365"/>
      </c:valAx>
      <c:valAx>
        <c:axId val="372430576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018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Chl'!$AR$1</c:f>
              <c:strCache>
                <c:ptCount val="1"/>
                <c:pt idx="0">
                  <c:v>Chl anomaly November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Chl'!$AR$2:$AR$21</c:f>
              <c:numCache>
                <c:formatCode>General</c:formatCode>
                <c:ptCount val="20"/>
                <c:pt idx="0">
                  <c:v>-0.16525000000000001</c:v>
                </c:pt>
                <c:pt idx="1">
                  <c:v>-6.1250000000000027E-2</c:v>
                </c:pt>
                <c:pt idx="2">
                  <c:v>-1.2500000000000289E-3</c:v>
                </c:pt>
                <c:pt idx="3">
                  <c:v>-8.2250000000000045E-2</c:v>
                </c:pt>
                <c:pt idx="4">
                  <c:v>-7.8250000000000042E-2</c:v>
                </c:pt>
                <c:pt idx="5">
                  <c:v>-3.0249999999999999E-2</c:v>
                </c:pt>
                <c:pt idx="6">
                  <c:v>3.4749999999999948E-2</c:v>
                </c:pt>
                <c:pt idx="7">
                  <c:v>-7.9750000000000043E-2</c:v>
                </c:pt>
                <c:pt idx="8">
                  <c:v>-3.0249999999999999E-2</c:v>
                </c:pt>
                <c:pt idx="9">
                  <c:v>-3.7250000000000005E-2</c:v>
                </c:pt>
                <c:pt idx="10">
                  <c:v>-3.2250000000000001E-2</c:v>
                </c:pt>
                <c:pt idx="11">
                  <c:v>3.3250000000000002E-2</c:v>
                </c:pt>
                <c:pt idx="12">
                  <c:v>0.16074999999999995</c:v>
                </c:pt>
                <c:pt idx="13">
                  <c:v>0.20874999999999999</c:v>
                </c:pt>
                <c:pt idx="14">
                  <c:v>0.15574999999999994</c:v>
                </c:pt>
                <c:pt idx="15">
                  <c:v>7.6749999999999985E-2</c:v>
                </c:pt>
                <c:pt idx="16">
                  <c:v>2.6749999999999996E-2</c:v>
                </c:pt>
                <c:pt idx="17">
                  <c:v>-5.2250000000000019E-2</c:v>
                </c:pt>
                <c:pt idx="18">
                  <c:v>1.0749999999999982E-2</c:v>
                </c:pt>
                <c:pt idx="19">
                  <c:v>-5.7250000000000023E-2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Chl'!$AS$1</c:f>
              <c:strCache>
                <c:ptCount val="1"/>
                <c:pt idx="0">
                  <c:v>Chl anomaly November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Chl'!$AS$2:$AS$21</c:f>
              <c:numCache>
                <c:formatCode>General</c:formatCode>
                <c:ptCount val="20"/>
                <c:pt idx="0">
                  <c:v>-2.7125000000000066E-2</c:v>
                </c:pt>
                <c:pt idx="1">
                  <c:v>-5.1125000000000032E-2</c:v>
                </c:pt>
                <c:pt idx="2">
                  <c:v>-2.5125000000000064E-2</c:v>
                </c:pt>
                <c:pt idx="3">
                  <c:v>-6.8125000000000047E-2</c:v>
                </c:pt>
                <c:pt idx="4">
                  <c:v>-2.112500000000006E-2</c:v>
                </c:pt>
                <c:pt idx="5">
                  <c:v>-9.6250000000000502E-3</c:v>
                </c:pt>
                <c:pt idx="6">
                  <c:v>3.537499999999999E-2</c:v>
                </c:pt>
                <c:pt idx="7">
                  <c:v>3.1374999999999986E-2</c:v>
                </c:pt>
                <c:pt idx="8">
                  <c:v>-5.6250000000000466E-3</c:v>
                </c:pt>
                <c:pt idx="9">
                  <c:v>7.7874999999999972E-2</c:v>
                </c:pt>
                <c:pt idx="10">
                  <c:v>2.5874999999999926E-2</c:v>
                </c:pt>
                <c:pt idx="11">
                  <c:v>-6.8125000000000047E-2</c:v>
                </c:pt>
                <c:pt idx="12">
                  <c:v>-3.762500000000002E-2</c:v>
                </c:pt>
                <c:pt idx="13">
                  <c:v>9.8749999999999671E-3</c:v>
                </c:pt>
                <c:pt idx="14">
                  <c:v>7.8749999999999654E-3</c:v>
                </c:pt>
                <c:pt idx="15">
                  <c:v>3.7874999999999936E-2</c:v>
                </c:pt>
                <c:pt idx="16">
                  <c:v>-1.2125000000000052E-2</c:v>
                </c:pt>
                <c:pt idx="17">
                  <c:v>2.6874999999999927E-2</c:v>
                </c:pt>
                <c:pt idx="18">
                  <c:v>-6.1250000000000471E-3</c:v>
                </c:pt>
                <c:pt idx="19">
                  <c:v>7.8874999999999973E-2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Chl'!$AT$1</c:f>
              <c:strCache>
                <c:ptCount val="1"/>
                <c:pt idx="0">
                  <c:v>Chl anomaly November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Chl'!$AT$2:$AT$21</c:f>
              <c:numCache>
                <c:formatCode>General</c:formatCode>
                <c:ptCount val="20"/>
                <c:pt idx="0">
                  <c:v>4.0750000000000008E-2</c:v>
                </c:pt>
                <c:pt idx="1">
                  <c:v>7.5000000000002842E-4</c:v>
                </c:pt>
                <c:pt idx="2">
                  <c:v>-2.3249999999999993E-2</c:v>
                </c:pt>
                <c:pt idx="3">
                  <c:v>-1.9249999999999989E-2</c:v>
                </c:pt>
                <c:pt idx="4">
                  <c:v>-2.024999999999999E-2</c:v>
                </c:pt>
                <c:pt idx="5">
                  <c:v>2.7749999999999997E-2</c:v>
                </c:pt>
                <c:pt idx="6">
                  <c:v>7.5749999999999984E-2</c:v>
                </c:pt>
                <c:pt idx="7">
                  <c:v>7.8250000000000042E-2</c:v>
                </c:pt>
                <c:pt idx="8">
                  <c:v>-2.9749999999999999E-2</c:v>
                </c:pt>
                <c:pt idx="9">
                  <c:v>-3.075E-2</c:v>
                </c:pt>
                <c:pt idx="10">
                  <c:v>1.974999999999999E-2</c:v>
                </c:pt>
                <c:pt idx="11">
                  <c:v>-4.3750000000000011E-2</c:v>
                </c:pt>
                <c:pt idx="12">
                  <c:v>-3.6250000000000004E-2</c:v>
                </c:pt>
                <c:pt idx="13">
                  <c:v>-1.4249999999999985E-2</c:v>
                </c:pt>
                <c:pt idx="14">
                  <c:v>-3.4250000000000003E-2</c:v>
                </c:pt>
                <c:pt idx="15">
                  <c:v>6.0750000000000026E-2</c:v>
                </c:pt>
                <c:pt idx="16">
                  <c:v>4.750000000000032E-3</c:v>
                </c:pt>
                <c:pt idx="17">
                  <c:v>-1.0249999999999981E-2</c:v>
                </c:pt>
                <c:pt idx="18">
                  <c:v>-3.0249999999999999E-2</c:v>
                </c:pt>
                <c:pt idx="19">
                  <c:v>-1.6249999999999987E-2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1360"/>
        <c:axId val="372431752"/>
      </c:scatterChart>
      <c:valAx>
        <c:axId val="372431360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1752"/>
        <c:crossesAt val="-10"/>
        <c:crossBetween val="midCat"/>
        <c:majorUnit val="730"/>
        <c:minorUnit val="365"/>
      </c:valAx>
      <c:valAx>
        <c:axId val="372431752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13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Chl'!$AV$1</c:f>
              <c:strCache>
                <c:ptCount val="1"/>
                <c:pt idx="0">
                  <c:v>Chl anomaly December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Chl'!$AV$2:$AV$21</c:f>
              <c:numCache>
                <c:formatCode>General</c:formatCode>
                <c:ptCount val="20"/>
                <c:pt idx="0">
                  <c:v>-0.16159999999999991</c:v>
                </c:pt>
                <c:pt idx="1">
                  <c:v>-4.8599999999999921E-2</c:v>
                </c:pt>
                <c:pt idx="2">
                  <c:v>-8.8599999999999957E-2</c:v>
                </c:pt>
                <c:pt idx="3">
                  <c:v>-3.9599999999999913E-2</c:v>
                </c:pt>
                <c:pt idx="4">
                  <c:v>-4.4599999999999917E-2</c:v>
                </c:pt>
                <c:pt idx="5">
                  <c:v>-8.5099999999999953E-2</c:v>
                </c:pt>
                <c:pt idx="6">
                  <c:v>-3.8599999999999968E-2</c:v>
                </c:pt>
                <c:pt idx="7">
                  <c:v>-5.0999999999999379E-3</c:v>
                </c:pt>
                <c:pt idx="8">
                  <c:v>9.400000000000075E-3</c:v>
                </c:pt>
                <c:pt idx="9">
                  <c:v>-5.1599999999999924E-2</c:v>
                </c:pt>
                <c:pt idx="10">
                  <c:v>-6.959999999999994E-2</c:v>
                </c:pt>
                <c:pt idx="11">
                  <c:v>2.4000000000000687E-3</c:v>
                </c:pt>
                <c:pt idx="12">
                  <c:v>5.8400000000000007E-2</c:v>
                </c:pt>
                <c:pt idx="13">
                  <c:v>0.18540000000000001</c:v>
                </c:pt>
                <c:pt idx="14">
                  <c:v>0.26040000000000008</c:v>
                </c:pt>
                <c:pt idx="15">
                  <c:v>0.19240000000000002</c:v>
                </c:pt>
                <c:pt idx="16">
                  <c:v>-4.4599999999999917E-2</c:v>
                </c:pt>
                <c:pt idx="17">
                  <c:v>-4.5999999999999375E-3</c:v>
                </c:pt>
                <c:pt idx="18">
                  <c:v>-1.0599999999999943E-2</c:v>
                </c:pt>
                <c:pt idx="19">
                  <c:v>-1.5599999999999947E-2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Chl'!$AW$1</c:f>
              <c:strCache>
                <c:ptCount val="1"/>
                <c:pt idx="0">
                  <c:v>Chl anomaly December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Chl'!$AW$2:$AW$21</c:f>
              <c:numCache>
                <c:formatCode>General</c:formatCode>
                <c:ptCount val="20"/>
                <c:pt idx="0">
                  <c:v>-4.8250000000000237E-3</c:v>
                </c:pt>
                <c:pt idx="1">
                  <c:v>-8.2500000000002016E-4</c:v>
                </c:pt>
                <c:pt idx="2">
                  <c:v>2.1749999999999825E-3</c:v>
                </c:pt>
                <c:pt idx="3">
                  <c:v>-2.0825000000000038E-2</c:v>
                </c:pt>
                <c:pt idx="4">
                  <c:v>1.0174999999999934E-2</c:v>
                </c:pt>
                <c:pt idx="5">
                  <c:v>-3.2825000000000049E-2</c:v>
                </c:pt>
                <c:pt idx="6">
                  <c:v>8.3174999999999999E-2</c:v>
                </c:pt>
                <c:pt idx="7">
                  <c:v>-2.4825000000000041E-2</c:v>
                </c:pt>
                <c:pt idx="8">
                  <c:v>-4.8250000000000237E-3</c:v>
                </c:pt>
                <c:pt idx="9">
                  <c:v>4.5174999999999965E-2</c:v>
                </c:pt>
                <c:pt idx="10">
                  <c:v>-2.9325000000000045E-2</c:v>
                </c:pt>
                <c:pt idx="11">
                  <c:v>-7.9825000000000035E-2</c:v>
                </c:pt>
                <c:pt idx="12">
                  <c:v>-3.8825000000000054E-2</c:v>
                </c:pt>
                <c:pt idx="13">
                  <c:v>-2.282500000000004E-2</c:v>
                </c:pt>
                <c:pt idx="14">
                  <c:v>8.1749999999999323E-3</c:v>
                </c:pt>
                <c:pt idx="15">
                  <c:v>-1.3825000000000032E-2</c:v>
                </c:pt>
                <c:pt idx="16">
                  <c:v>3.3174999999999955E-2</c:v>
                </c:pt>
                <c:pt idx="17">
                  <c:v>8.7174999999999947E-2</c:v>
                </c:pt>
                <c:pt idx="18">
                  <c:v>-2.0825000000000038E-2</c:v>
                </c:pt>
                <c:pt idx="19">
                  <c:v>2.5174999999999947E-2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Chl'!$AX$1</c:f>
              <c:strCache>
                <c:ptCount val="1"/>
                <c:pt idx="0">
                  <c:v>Chl anomaly  December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Chl'!$AX$2:$AX$21</c:f>
              <c:numCache>
                <c:formatCode>General</c:formatCode>
                <c:ptCount val="20"/>
                <c:pt idx="0">
                  <c:v>4.0750000000000008E-2</c:v>
                </c:pt>
                <c:pt idx="1">
                  <c:v>7.5000000000002842E-4</c:v>
                </c:pt>
                <c:pt idx="2">
                  <c:v>-2.3249999999999993E-2</c:v>
                </c:pt>
                <c:pt idx="3">
                  <c:v>-1.9249999999999989E-2</c:v>
                </c:pt>
                <c:pt idx="4">
                  <c:v>-2.024999999999999E-2</c:v>
                </c:pt>
                <c:pt idx="5">
                  <c:v>2.7749999999999997E-2</c:v>
                </c:pt>
                <c:pt idx="6">
                  <c:v>7.5749999999999984E-2</c:v>
                </c:pt>
                <c:pt idx="7">
                  <c:v>7.8250000000000042E-2</c:v>
                </c:pt>
                <c:pt idx="8">
                  <c:v>-2.9749999999999999E-2</c:v>
                </c:pt>
                <c:pt idx="9">
                  <c:v>-3.075E-2</c:v>
                </c:pt>
                <c:pt idx="10">
                  <c:v>1.974999999999999E-2</c:v>
                </c:pt>
                <c:pt idx="11">
                  <c:v>-4.3750000000000011E-2</c:v>
                </c:pt>
                <c:pt idx="12">
                  <c:v>-3.6250000000000004E-2</c:v>
                </c:pt>
                <c:pt idx="13">
                  <c:v>-1.4249999999999985E-2</c:v>
                </c:pt>
                <c:pt idx="14">
                  <c:v>-3.4250000000000003E-2</c:v>
                </c:pt>
                <c:pt idx="15">
                  <c:v>6.0750000000000026E-2</c:v>
                </c:pt>
                <c:pt idx="16">
                  <c:v>4.750000000000032E-3</c:v>
                </c:pt>
                <c:pt idx="17">
                  <c:v>-1.0249999999999981E-2</c:v>
                </c:pt>
                <c:pt idx="18">
                  <c:v>-3.0249999999999999E-2</c:v>
                </c:pt>
                <c:pt idx="19">
                  <c:v>-1.6249999999999987E-2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2536"/>
        <c:axId val="372432928"/>
      </c:scatterChart>
      <c:valAx>
        <c:axId val="37243253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2928"/>
        <c:crossesAt val="-10"/>
        <c:crossBetween val="midCat"/>
        <c:majorUnit val="730"/>
        <c:minorUnit val="365"/>
      </c:valAx>
      <c:valAx>
        <c:axId val="37243292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4325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Chl'!$AV$1</c:f>
              <c:strCache>
                <c:ptCount val="1"/>
                <c:pt idx="0">
                  <c:v>Chl anomaly December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Chl'!$AV$2:$AV$21</c:f>
              <c:numCache>
                <c:formatCode>General</c:formatCode>
                <c:ptCount val="20"/>
                <c:pt idx="0">
                  <c:v>-0.16159999999999991</c:v>
                </c:pt>
                <c:pt idx="1">
                  <c:v>-4.8599999999999921E-2</c:v>
                </c:pt>
                <c:pt idx="2">
                  <c:v>-8.8599999999999957E-2</c:v>
                </c:pt>
                <c:pt idx="3">
                  <c:v>-3.9599999999999913E-2</c:v>
                </c:pt>
                <c:pt idx="4">
                  <c:v>-4.4599999999999917E-2</c:v>
                </c:pt>
                <c:pt idx="5">
                  <c:v>-8.5099999999999953E-2</c:v>
                </c:pt>
                <c:pt idx="6">
                  <c:v>-3.8599999999999968E-2</c:v>
                </c:pt>
                <c:pt idx="7">
                  <c:v>-5.0999999999999379E-3</c:v>
                </c:pt>
                <c:pt idx="8">
                  <c:v>9.400000000000075E-3</c:v>
                </c:pt>
                <c:pt idx="9">
                  <c:v>-5.1599999999999924E-2</c:v>
                </c:pt>
                <c:pt idx="10">
                  <c:v>-6.959999999999994E-2</c:v>
                </c:pt>
                <c:pt idx="11">
                  <c:v>2.4000000000000687E-3</c:v>
                </c:pt>
                <c:pt idx="12">
                  <c:v>5.8400000000000007E-2</c:v>
                </c:pt>
                <c:pt idx="13">
                  <c:v>0.18540000000000001</c:v>
                </c:pt>
                <c:pt idx="14">
                  <c:v>0.26040000000000008</c:v>
                </c:pt>
                <c:pt idx="15">
                  <c:v>0.19240000000000002</c:v>
                </c:pt>
                <c:pt idx="16">
                  <c:v>-4.4599999999999917E-2</c:v>
                </c:pt>
                <c:pt idx="17">
                  <c:v>-4.5999999999999375E-3</c:v>
                </c:pt>
                <c:pt idx="18">
                  <c:v>-1.0599999999999943E-2</c:v>
                </c:pt>
                <c:pt idx="19">
                  <c:v>-1.5599999999999947E-2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Chl'!$AW$1</c:f>
              <c:strCache>
                <c:ptCount val="1"/>
                <c:pt idx="0">
                  <c:v>Chl anomaly December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Chl'!$AW$2:$AW$21</c:f>
              <c:numCache>
                <c:formatCode>General</c:formatCode>
                <c:ptCount val="20"/>
                <c:pt idx="0">
                  <c:v>-4.8250000000000237E-3</c:v>
                </c:pt>
                <c:pt idx="1">
                  <c:v>-8.2500000000002016E-4</c:v>
                </c:pt>
                <c:pt idx="2">
                  <c:v>2.1749999999999825E-3</c:v>
                </c:pt>
                <c:pt idx="3">
                  <c:v>-2.0825000000000038E-2</c:v>
                </c:pt>
                <c:pt idx="4">
                  <c:v>1.0174999999999934E-2</c:v>
                </c:pt>
                <c:pt idx="5">
                  <c:v>-3.2825000000000049E-2</c:v>
                </c:pt>
                <c:pt idx="6">
                  <c:v>8.3174999999999999E-2</c:v>
                </c:pt>
                <c:pt idx="7">
                  <c:v>-2.4825000000000041E-2</c:v>
                </c:pt>
                <c:pt idx="8">
                  <c:v>-4.8250000000000237E-3</c:v>
                </c:pt>
                <c:pt idx="9">
                  <c:v>4.5174999999999965E-2</c:v>
                </c:pt>
                <c:pt idx="10">
                  <c:v>-2.9325000000000045E-2</c:v>
                </c:pt>
                <c:pt idx="11">
                  <c:v>-7.9825000000000035E-2</c:v>
                </c:pt>
                <c:pt idx="12">
                  <c:v>-3.8825000000000054E-2</c:v>
                </c:pt>
                <c:pt idx="13">
                  <c:v>-2.282500000000004E-2</c:v>
                </c:pt>
                <c:pt idx="14">
                  <c:v>8.1749999999999323E-3</c:v>
                </c:pt>
                <c:pt idx="15">
                  <c:v>-1.3825000000000032E-2</c:v>
                </c:pt>
                <c:pt idx="16">
                  <c:v>3.3174999999999955E-2</c:v>
                </c:pt>
                <c:pt idx="17">
                  <c:v>8.7174999999999947E-2</c:v>
                </c:pt>
                <c:pt idx="18">
                  <c:v>-2.0825000000000038E-2</c:v>
                </c:pt>
                <c:pt idx="19">
                  <c:v>2.5174999999999947E-2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Chl'!$AX$1</c:f>
              <c:strCache>
                <c:ptCount val="1"/>
                <c:pt idx="0">
                  <c:v>Chl anomaly  December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Chl'!$AX$2:$AX$21</c:f>
              <c:numCache>
                <c:formatCode>General</c:formatCode>
                <c:ptCount val="20"/>
                <c:pt idx="0">
                  <c:v>4.0750000000000008E-2</c:v>
                </c:pt>
                <c:pt idx="1">
                  <c:v>7.5000000000002842E-4</c:v>
                </c:pt>
                <c:pt idx="2">
                  <c:v>-2.3249999999999993E-2</c:v>
                </c:pt>
                <c:pt idx="3">
                  <c:v>-1.9249999999999989E-2</c:v>
                </c:pt>
                <c:pt idx="4">
                  <c:v>-2.024999999999999E-2</c:v>
                </c:pt>
                <c:pt idx="5">
                  <c:v>2.7749999999999997E-2</c:v>
                </c:pt>
                <c:pt idx="6">
                  <c:v>7.5749999999999984E-2</c:v>
                </c:pt>
                <c:pt idx="7">
                  <c:v>7.8250000000000042E-2</c:v>
                </c:pt>
                <c:pt idx="8">
                  <c:v>-2.9749999999999999E-2</c:v>
                </c:pt>
                <c:pt idx="9">
                  <c:v>-3.075E-2</c:v>
                </c:pt>
                <c:pt idx="10">
                  <c:v>1.974999999999999E-2</c:v>
                </c:pt>
                <c:pt idx="11">
                  <c:v>-4.3750000000000011E-2</c:v>
                </c:pt>
                <c:pt idx="12">
                  <c:v>-3.6250000000000004E-2</c:v>
                </c:pt>
                <c:pt idx="13">
                  <c:v>-1.4249999999999985E-2</c:v>
                </c:pt>
                <c:pt idx="14">
                  <c:v>-3.4250000000000003E-2</c:v>
                </c:pt>
                <c:pt idx="15">
                  <c:v>6.0750000000000026E-2</c:v>
                </c:pt>
                <c:pt idx="16">
                  <c:v>4.750000000000032E-3</c:v>
                </c:pt>
                <c:pt idx="17">
                  <c:v>-1.0249999999999981E-2</c:v>
                </c:pt>
                <c:pt idx="18">
                  <c:v>-3.0249999999999999E-2</c:v>
                </c:pt>
                <c:pt idx="19">
                  <c:v>-1.6249999999999987E-2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63280"/>
        <c:axId val="371063672"/>
      </c:scatterChart>
      <c:valAx>
        <c:axId val="371063280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63672"/>
        <c:crossesAt val="-10"/>
        <c:crossBetween val="midCat"/>
        <c:majorUnit val="730"/>
        <c:minorUnit val="365"/>
      </c:valAx>
      <c:valAx>
        <c:axId val="371063672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6328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Chl'!$B$1</c:f>
              <c:strCache>
                <c:ptCount val="1"/>
                <c:pt idx="0">
                  <c:v>Chl anomaly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Chl'!$B$2:$B$21</c:f>
              <c:numCache>
                <c:formatCode>General</c:formatCode>
                <c:ptCount val="20"/>
                <c:pt idx="0">
                  <c:v>-3.8850000000000003E-2</c:v>
                </c:pt>
                <c:pt idx="1">
                  <c:v>4.215E-2</c:v>
                </c:pt>
                <c:pt idx="2">
                  <c:v>-5.3850000000000002E-2</c:v>
                </c:pt>
                <c:pt idx="3">
                  <c:v>-2.8850000000000001E-2</c:v>
                </c:pt>
                <c:pt idx="4">
                  <c:v>-8.3849999999999994E-2</c:v>
                </c:pt>
                <c:pt idx="5">
                  <c:v>-2.7349999999999999E-2</c:v>
                </c:pt>
                <c:pt idx="6">
                  <c:v>-4.6850000000000003E-2</c:v>
                </c:pt>
                <c:pt idx="7">
                  <c:v>1.65E-3</c:v>
                </c:pt>
                <c:pt idx="8">
                  <c:v>-3.3849999999999998E-2</c:v>
                </c:pt>
                <c:pt idx="9">
                  <c:v>-3.4349999999999999E-2</c:v>
                </c:pt>
                <c:pt idx="10">
                  <c:v>-6.8500000000000002E-3</c:v>
                </c:pt>
                <c:pt idx="11">
                  <c:v>-3.3500000000000001E-3</c:v>
                </c:pt>
                <c:pt idx="12">
                  <c:v>2.15E-3</c:v>
                </c:pt>
                <c:pt idx="13">
                  <c:v>1.7149999999999999E-2</c:v>
                </c:pt>
                <c:pt idx="14">
                  <c:v>3.3149999999999999E-2</c:v>
                </c:pt>
                <c:pt idx="15">
                  <c:v>0.21715000000000001</c:v>
                </c:pt>
                <c:pt idx="16">
                  <c:v>5.1500000000000001E-3</c:v>
                </c:pt>
                <c:pt idx="17">
                  <c:v>1.15E-3</c:v>
                </c:pt>
                <c:pt idx="18">
                  <c:v>1.4149999999999999E-2</c:v>
                </c:pt>
                <c:pt idx="19">
                  <c:v>2.4150000000000001E-2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Chl'!$C$1</c:f>
              <c:strCache>
                <c:ptCount val="1"/>
                <c:pt idx="0">
                  <c:v>Chl anomaly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Chl'!$C$2:$C$21</c:f>
              <c:numCache>
                <c:formatCode>General</c:formatCode>
                <c:ptCount val="20"/>
                <c:pt idx="0">
                  <c:v>4.1250000000000002E-3</c:v>
                </c:pt>
                <c:pt idx="1">
                  <c:v>-9.8750000000000001E-3</c:v>
                </c:pt>
                <c:pt idx="2">
                  <c:v>6.1250000000000002E-3</c:v>
                </c:pt>
                <c:pt idx="3">
                  <c:v>3.1250000000000002E-3</c:v>
                </c:pt>
                <c:pt idx="4">
                  <c:v>-4.2875000000000003E-2</c:v>
                </c:pt>
                <c:pt idx="5">
                  <c:v>-1.2375000000000001E-2</c:v>
                </c:pt>
                <c:pt idx="6">
                  <c:v>4.8625000000000002E-2</c:v>
                </c:pt>
                <c:pt idx="7">
                  <c:v>1.1249999999999999E-3</c:v>
                </c:pt>
                <c:pt idx="8">
                  <c:v>-4.875E-3</c:v>
                </c:pt>
                <c:pt idx="9">
                  <c:v>3.1250000000000002E-3</c:v>
                </c:pt>
                <c:pt idx="10">
                  <c:v>-1.7874999999999999E-2</c:v>
                </c:pt>
                <c:pt idx="11">
                  <c:v>-2.2374999999999999E-2</c:v>
                </c:pt>
                <c:pt idx="12">
                  <c:v>-1.3875E-2</c:v>
                </c:pt>
                <c:pt idx="13">
                  <c:v>1.1249999999999999E-3</c:v>
                </c:pt>
                <c:pt idx="14">
                  <c:v>4.1250000000000002E-3</c:v>
                </c:pt>
                <c:pt idx="15">
                  <c:v>3.0124999999999999E-2</c:v>
                </c:pt>
                <c:pt idx="16">
                  <c:v>-1.1875E-2</c:v>
                </c:pt>
                <c:pt idx="17">
                  <c:v>1.25E-4</c:v>
                </c:pt>
                <c:pt idx="18">
                  <c:v>2.4125000000000001E-2</c:v>
                </c:pt>
                <c:pt idx="19">
                  <c:v>1.0125E-2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Chl'!$D$1</c:f>
              <c:strCache>
                <c:ptCount val="1"/>
                <c:pt idx="0">
                  <c:v>Chl anomaly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Chl'!$D$2:$D$21</c:f>
              <c:numCache>
                <c:formatCode>General</c:formatCode>
                <c:ptCount val="20"/>
                <c:pt idx="0">
                  <c:v>-1.3350000000000001E-2</c:v>
                </c:pt>
                <c:pt idx="1">
                  <c:v>7.6499999999999997E-3</c:v>
                </c:pt>
                <c:pt idx="2">
                  <c:v>1.65E-3</c:v>
                </c:pt>
                <c:pt idx="3">
                  <c:v>-3.3349999999999998E-2</c:v>
                </c:pt>
                <c:pt idx="4">
                  <c:v>-6.3499999999999997E-3</c:v>
                </c:pt>
                <c:pt idx="5">
                  <c:v>-3.1350000000000003E-2</c:v>
                </c:pt>
                <c:pt idx="6">
                  <c:v>6.3649999999999998E-2</c:v>
                </c:pt>
                <c:pt idx="7">
                  <c:v>1.8149999999999999E-2</c:v>
                </c:pt>
                <c:pt idx="8">
                  <c:v>-4.3499999999999997E-3</c:v>
                </c:pt>
                <c:pt idx="9">
                  <c:v>-7.3499999999999998E-3</c:v>
                </c:pt>
                <c:pt idx="10">
                  <c:v>1.3650000000000001E-2</c:v>
                </c:pt>
                <c:pt idx="11">
                  <c:v>5.1500000000000001E-3</c:v>
                </c:pt>
                <c:pt idx="12">
                  <c:v>6.4999999999999997E-4</c:v>
                </c:pt>
                <c:pt idx="13">
                  <c:v>1.7649999999999999E-2</c:v>
                </c:pt>
                <c:pt idx="14">
                  <c:v>-1.3500000000000001E-3</c:v>
                </c:pt>
                <c:pt idx="15">
                  <c:v>-2.3500000000000001E-3</c:v>
                </c:pt>
                <c:pt idx="16">
                  <c:v>-1.3500000000000001E-3</c:v>
                </c:pt>
                <c:pt idx="17">
                  <c:v>-2.1350000000000001E-2</c:v>
                </c:pt>
                <c:pt idx="18">
                  <c:v>-1.3350000000000001E-2</c:v>
                </c:pt>
                <c:pt idx="19">
                  <c:v>7.6499999999999997E-3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64456"/>
        <c:axId val="372993792"/>
      </c:scatterChart>
      <c:valAx>
        <c:axId val="37106445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3792"/>
        <c:crossesAt val="-10"/>
        <c:crossBetween val="midCat"/>
        <c:majorUnit val="730"/>
        <c:minorUnit val="365"/>
      </c:valAx>
      <c:valAx>
        <c:axId val="37299379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064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Chl'!$W$2:$W$20</c:f>
              <c:numCache>
                <c:formatCode>mmm\-yy</c:formatCode>
                <c:ptCount val="19"/>
                <c:pt idx="0">
                  <c:v>35947</c:v>
                </c:pt>
                <c:pt idx="1">
                  <c:v>36312</c:v>
                </c:pt>
                <c:pt idx="2">
                  <c:v>36678</c:v>
                </c:pt>
                <c:pt idx="3">
                  <c:v>37043</c:v>
                </c:pt>
                <c:pt idx="4">
                  <c:v>37408</c:v>
                </c:pt>
                <c:pt idx="5">
                  <c:v>37773</c:v>
                </c:pt>
                <c:pt idx="6">
                  <c:v>38139</c:v>
                </c:pt>
                <c:pt idx="7">
                  <c:v>38504</c:v>
                </c:pt>
                <c:pt idx="8">
                  <c:v>38869</c:v>
                </c:pt>
                <c:pt idx="9">
                  <c:v>39234</c:v>
                </c:pt>
                <c:pt idx="10">
                  <c:v>39600</c:v>
                </c:pt>
                <c:pt idx="11">
                  <c:v>39965</c:v>
                </c:pt>
                <c:pt idx="12">
                  <c:v>40330</c:v>
                </c:pt>
                <c:pt idx="13">
                  <c:v>40695</c:v>
                </c:pt>
                <c:pt idx="14">
                  <c:v>41061</c:v>
                </c:pt>
                <c:pt idx="15">
                  <c:v>41426</c:v>
                </c:pt>
                <c:pt idx="16">
                  <c:v>41791</c:v>
                </c:pt>
                <c:pt idx="17">
                  <c:v>42156</c:v>
                </c:pt>
                <c:pt idx="18">
                  <c:v>42522</c:v>
                </c:pt>
              </c:numCache>
            </c:numRef>
          </c:xVal>
          <c:yVal>
            <c:numRef>
              <c:f>'All Monthly figs Chl'!$X$2:$X$20</c:f>
              <c:numCache>
                <c:formatCode>General</c:formatCode>
                <c:ptCount val="19"/>
                <c:pt idx="0">
                  <c:v>-0.14265789473684209</c:v>
                </c:pt>
                <c:pt idx="1">
                  <c:v>-0.10265789473684211</c:v>
                </c:pt>
                <c:pt idx="2">
                  <c:v>-0.10165789473684211</c:v>
                </c:pt>
                <c:pt idx="3">
                  <c:v>-8.56578947368421E-2</c:v>
                </c:pt>
                <c:pt idx="4">
                  <c:v>-8.66578947368421E-2</c:v>
                </c:pt>
                <c:pt idx="5">
                  <c:v>-0.1151578947368421</c:v>
                </c:pt>
                <c:pt idx="6">
                  <c:v>-5.9657894736842076E-2</c:v>
                </c:pt>
                <c:pt idx="7">
                  <c:v>-2.4657894736842101E-2</c:v>
                </c:pt>
                <c:pt idx="8">
                  <c:v>-6.4657894736842081E-2</c:v>
                </c:pt>
                <c:pt idx="9">
                  <c:v>1.8421052631579227E-3</c:v>
                </c:pt>
                <c:pt idx="10">
                  <c:v>-5.1157894736842069E-2</c:v>
                </c:pt>
                <c:pt idx="11">
                  <c:v>0.1583421052631579</c:v>
                </c:pt>
                <c:pt idx="12">
                  <c:v>7.5342105263157877E-2</c:v>
                </c:pt>
                <c:pt idx="13">
                  <c:v>7.2342105263157874E-2</c:v>
                </c:pt>
                <c:pt idx="14">
                  <c:v>9.8342105263157897E-2</c:v>
                </c:pt>
                <c:pt idx="15">
                  <c:v>0.13934210526315788</c:v>
                </c:pt>
                <c:pt idx="16">
                  <c:v>0.14334210526315788</c:v>
                </c:pt>
                <c:pt idx="17">
                  <c:v>7.934210526315788E-2</c:v>
                </c:pt>
                <c:pt idx="18">
                  <c:v>6.6342105263157924E-2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Chl'!$W$2:$W$20</c:f>
              <c:numCache>
                <c:formatCode>mmm\-yy</c:formatCode>
                <c:ptCount val="19"/>
                <c:pt idx="0">
                  <c:v>35947</c:v>
                </c:pt>
                <c:pt idx="1">
                  <c:v>36312</c:v>
                </c:pt>
                <c:pt idx="2">
                  <c:v>36678</c:v>
                </c:pt>
                <c:pt idx="3">
                  <c:v>37043</c:v>
                </c:pt>
                <c:pt idx="4">
                  <c:v>37408</c:v>
                </c:pt>
                <c:pt idx="5">
                  <c:v>37773</c:v>
                </c:pt>
                <c:pt idx="6">
                  <c:v>38139</c:v>
                </c:pt>
                <c:pt idx="7">
                  <c:v>38504</c:v>
                </c:pt>
                <c:pt idx="8">
                  <c:v>38869</c:v>
                </c:pt>
                <c:pt idx="9">
                  <c:v>39234</c:v>
                </c:pt>
                <c:pt idx="10">
                  <c:v>39600</c:v>
                </c:pt>
                <c:pt idx="11">
                  <c:v>39965</c:v>
                </c:pt>
                <c:pt idx="12">
                  <c:v>40330</c:v>
                </c:pt>
                <c:pt idx="13">
                  <c:v>40695</c:v>
                </c:pt>
                <c:pt idx="14">
                  <c:v>41061</c:v>
                </c:pt>
                <c:pt idx="15">
                  <c:v>41426</c:v>
                </c:pt>
                <c:pt idx="16">
                  <c:v>41791</c:v>
                </c:pt>
                <c:pt idx="17">
                  <c:v>42156</c:v>
                </c:pt>
                <c:pt idx="18">
                  <c:v>42522</c:v>
                </c:pt>
              </c:numCache>
            </c:numRef>
          </c:xVal>
          <c:yVal>
            <c:numRef>
              <c:f>'All Monthly figs Chl'!$Y$2:$Y$20</c:f>
              <c:numCache>
                <c:formatCode>General</c:formatCode>
                <c:ptCount val="19"/>
                <c:pt idx="0">
                  <c:v>-6.0710526315789493E-2</c:v>
                </c:pt>
                <c:pt idx="1">
                  <c:v>-6.0710526315789493E-2</c:v>
                </c:pt>
                <c:pt idx="2">
                  <c:v>-6.0710526315789493E-2</c:v>
                </c:pt>
                <c:pt idx="3">
                  <c:v>-5.2710526315789513E-2</c:v>
                </c:pt>
                <c:pt idx="4">
                  <c:v>-5.2710526315789513E-2</c:v>
                </c:pt>
                <c:pt idx="5">
                  <c:v>-1.8710526315789511E-2</c:v>
                </c:pt>
                <c:pt idx="6">
                  <c:v>-5.821052631578949E-2</c:v>
                </c:pt>
                <c:pt idx="7">
                  <c:v>-3.6710526315789527E-2</c:v>
                </c:pt>
                <c:pt idx="8">
                  <c:v>-4.3710526315789505E-2</c:v>
                </c:pt>
                <c:pt idx="9">
                  <c:v>-3.1210526315789494E-2</c:v>
                </c:pt>
                <c:pt idx="10">
                  <c:v>-2.4710526315789516E-2</c:v>
                </c:pt>
                <c:pt idx="11">
                  <c:v>7.3289473684210515E-2</c:v>
                </c:pt>
                <c:pt idx="12">
                  <c:v>-4.2105263157894979E-3</c:v>
                </c:pt>
                <c:pt idx="13">
                  <c:v>7.828947368421052E-2</c:v>
                </c:pt>
                <c:pt idx="14">
                  <c:v>8.0289473684210522E-2</c:v>
                </c:pt>
                <c:pt idx="15">
                  <c:v>4.7289473684210492E-2</c:v>
                </c:pt>
                <c:pt idx="16">
                  <c:v>4.428947368421049E-2</c:v>
                </c:pt>
                <c:pt idx="17">
                  <c:v>7.9289473684210521E-2</c:v>
                </c:pt>
                <c:pt idx="18">
                  <c:v>0.10228947368421049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4576"/>
        <c:axId val="372994968"/>
      </c:scatterChart>
      <c:valAx>
        <c:axId val="37299457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4968"/>
        <c:crossesAt val="-10"/>
        <c:crossBetween val="midCat"/>
        <c:majorUnit val="730"/>
        <c:minorUnit val="365"/>
      </c:valAx>
      <c:valAx>
        <c:axId val="372994968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45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CDOM'!$B$1</c:f>
              <c:strCache>
                <c:ptCount val="1"/>
                <c:pt idx="0">
                  <c:v>CDOM anomaly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CDOM'!$B$2:$B$21</c:f>
              <c:numCache>
                <c:formatCode>General</c:formatCode>
                <c:ptCount val="20"/>
                <c:pt idx="0">
                  <c:v>-3.9609999999999958E-3</c:v>
                </c:pt>
                <c:pt idx="1">
                  <c:v>-3.3909999999999947E-3</c:v>
                </c:pt>
                <c:pt idx="2">
                  <c:v>-4.2609999999999957E-3</c:v>
                </c:pt>
                <c:pt idx="3">
                  <c:v>-2.4409999999999953E-3</c:v>
                </c:pt>
                <c:pt idx="4">
                  <c:v>-4.3309999999999946E-3</c:v>
                </c:pt>
                <c:pt idx="5">
                  <c:v>-4.3409999999999942E-3</c:v>
                </c:pt>
                <c:pt idx="6">
                  <c:v>-3.1659999999999952E-3</c:v>
                </c:pt>
                <c:pt idx="7">
                  <c:v>-2.1009999999999952E-3</c:v>
                </c:pt>
                <c:pt idx="8">
                  <c:v>-7.2099999999999595E-4</c:v>
                </c:pt>
                <c:pt idx="9">
                  <c:v>-9.8599999999999383E-4</c:v>
                </c:pt>
                <c:pt idx="10">
                  <c:v>-7.0599999999999483E-4</c:v>
                </c:pt>
                <c:pt idx="11">
                  <c:v>3.0940000000000065E-3</c:v>
                </c:pt>
                <c:pt idx="12">
                  <c:v>2.0690000000000049E-3</c:v>
                </c:pt>
                <c:pt idx="13">
                  <c:v>-6.1099999999999696E-4</c:v>
                </c:pt>
                <c:pt idx="14">
                  <c:v>1.2890000000000054E-3</c:v>
                </c:pt>
                <c:pt idx="15">
                  <c:v>3.149000000000006E-3</c:v>
                </c:pt>
                <c:pt idx="16">
                  <c:v>2.1190000000000063E-3</c:v>
                </c:pt>
                <c:pt idx="17">
                  <c:v>1.4190000000000036E-3</c:v>
                </c:pt>
                <c:pt idx="18">
                  <c:v>4.5790000000000032E-3</c:v>
                </c:pt>
                <c:pt idx="19">
                  <c:v>1.3299000000000005E-2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CDOM'!$C$1</c:f>
              <c:strCache>
                <c:ptCount val="1"/>
                <c:pt idx="0">
                  <c:v>CDOM anomaly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CDOM'!$C$2:$C$21</c:f>
              <c:numCache>
                <c:formatCode>General</c:formatCode>
                <c:ptCount val="20"/>
                <c:pt idx="0">
                  <c:v>-1.2815000000000031E-3</c:v>
                </c:pt>
                <c:pt idx="1">
                  <c:v>-1.5115000000000042E-3</c:v>
                </c:pt>
                <c:pt idx="2">
                  <c:v>-1.4315000000000039E-3</c:v>
                </c:pt>
                <c:pt idx="3">
                  <c:v>-1.2015000000000029E-3</c:v>
                </c:pt>
                <c:pt idx="4">
                  <c:v>-2.5115000000000033E-3</c:v>
                </c:pt>
                <c:pt idx="5">
                  <c:v>-1.881500000000003E-3</c:v>
                </c:pt>
                <c:pt idx="6">
                  <c:v>-1.6365000000000043E-3</c:v>
                </c:pt>
                <c:pt idx="7">
                  <c:v>-5.4150000000000378E-4</c:v>
                </c:pt>
                <c:pt idx="8">
                  <c:v>-4.0650000000000235E-4</c:v>
                </c:pt>
                <c:pt idx="9">
                  <c:v>3.5849999999999597E-4</c:v>
                </c:pt>
                <c:pt idx="10">
                  <c:v>-6.6650000000000216E-4</c:v>
                </c:pt>
                <c:pt idx="11">
                  <c:v>2.9849999999999495E-4</c:v>
                </c:pt>
                <c:pt idx="12">
                  <c:v>6.0349999999999467E-4</c:v>
                </c:pt>
                <c:pt idx="13">
                  <c:v>-1.6150000000000365E-4</c:v>
                </c:pt>
                <c:pt idx="14">
                  <c:v>4.9849999999999721E-4</c:v>
                </c:pt>
                <c:pt idx="15">
                  <c:v>9.0849999999999612E-4</c:v>
                </c:pt>
                <c:pt idx="16">
                  <c:v>1.6849999999999678E-4</c:v>
                </c:pt>
                <c:pt idx="17">
                  <c:v>6.3849999999999671E-4</c:v>
                </c:pt>
                <c:pt idx="18">
                  <c:v>3.8584999999999956E-3</c:v>
                </c:pt>
                <c:pt idx="19">
                  <c:v>5.8984999999999958E-3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CDOM'!$D$1</c:f>
              <c:strCache>
                <c:ptCount val="1"/>
                <c:pt idx="0">
                  <c:v>CDOM anomaly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CDOM'!$D$2:$D$21</c:f>
              <c:numCache>
                <c:formatCode>General</c:formatCode>
                <c:ptCount val="20"/>
                <c:pt idx="0">
                  <c:v>-5.544999999999977E-4</c:v>
                </c:pt>
                <c:pt idx="1">
                  <c:v>-9.4499999999999099E-5</c:v>
                </c:pt>
                <c:pt idx="2">
                  <c:v>-1.3449999999999747E-4</c:v>
                </c:pt>
                <c:pt idx="3">
                  <c:v>-1.2344999999999978E-3</c:v>
                </c:pt>
                <c:pt idx="4">
                  <c:v>-3.6449999999999851E-4</c:v>
                </c:pt>
                <c:pt idx="5">
                  <c:v>-1.3344999999999971E-3</c:v>
                </c:pt>
                <c:pt idx="6">
                  <c:v>-7.894999999999968E-4</c:v>
                </c:pt>
                <c:pt idx="7">
                  <c:v>-2.794999999999985E-4</c:v>
                </c:pt>
                <c:pt idx="8">
                  <c:v>-6.0949999999999893E-4</c:v>
                </c:pt>
                <c:pt idx="9">
                  <c:v>3.7050000000000104E-4</c:v>
                </c:pt>
                <c:pt idx="10">
                  <c:v>8.8050000000000107E-4</c:v>
                </c:pt>
                <c:pt idx="11">
                  <c:v>6.8050000000000228E-4</c:v>
                </c:pt>
                <c:pt idx="12">
                  <c:v>-3.5449999999999891E-4</c:v>
                </c:pt>
                <c:pt idx="13">
                  <c:v>-6.2449999999999832E-4</c:v>
                </c:pt>
                <c:pt idx="14">
                  <c:v>-3.0449999999999748E-4</c:v>
                </c:pt>
                <c:pt idx="15">
                  <c:v>-6.5449999999999883E-4</c:v>
                </c:pt>
                <c:pt idx="16">
                  <c:v>1.4550000000000153E-4</c:v>
                </c:pt>
                <c:pt idx="17">
                  <c:v>2.9550000000000236E-4</c:v>
                </c:pt>
                <c:pt idx="18">
                  <c:v>1.4555000000000019E-3</c:v>
                </c:pt>
                <c:pt idx="19">
                  <c:v>3.5055000000000017E-3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5752"/>
        <c:axId val="372996144"/>
      </c:scatterChart>
      <c:valAx>
        <c:axId val="37299575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6144"/>
        <c:crossesAt val="-10"/>
        <c:crossBetween val="midCat"/>
        <c:majorUnit val="730"/>
        <c:minorUnit val="365"/>
      </c:valAx>
      <c:valAx>
        <c:axId val="37299614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575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CDOM'!$G$1</c:f>
              <c:strCache>
                <c:ptCount val="1"/>
                <c:pt idx="0">
                  <c:v>CDOM anomaly  February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CDOM'!$G$2:$G$21</c:f>
              <c:numCache>
                <c:formatCode>General</c:formatCode>
                <c:ptCount val="20"/>
                <c:pt idx="0">
                  <c:v>-5.2062499999999991E-3</c:v>
                </c:pt>
                <c:pt idx="1">
                  <c:v>-1.7762500000000001E-3</c:v>
                </c:pt>
                <c:pt idx="2">
                  <c:v>-4.186249999999999E-3</c:v>
                </c:pt>
                <c:pt idx="3">
                  <c:v>-3.1462499999999997E-3</c:v>
                </c:pt>
                <c:pt idx="4">
                  <c:v>-3.0162499999999981E-3</c:v>
                </c:pt>
                <c:pt idx="5">
                  <c:v>-3.5062500000000024E-3</c:v>
                </c:pt>
                <c:pt idx="6">
                  <c:v>-5.2212500000000002E-3</c:v>
                </c:pt>
                <c:pt idx="7">
                  <c:v>-1.3012500000000003E-3</c:v>
                </c:pt>
                <c:pt idx="8">
                  <c:v>-4.0612499999999989E-3</c:v>
                </c:pt>
                <c:pt idx="9">
                  <c:v>-1.5512499999999971E-3</c:v>
                </c:pt>
                <c:pt idx="10">
                  <c:v>-2.3712499999999984E-3</c:v>
                </c:pt>
                <c:pt idx="11">
                  <c:v>3.3087499999999992E-3</c:v>
                </c:pt>
                <c:pt idx="12">
                  <c:v>3.168749999999998E-3</c:v>
                </c:pt>
                <c:pt idx="13">
                  <c:v>1.433750000000001E-3</c:v>
                </c:pt>
                <c:pt idx="14">
                  <c:v>3.4837500000000007E-3</c:v>
                </c:pt>
                <c:pt idx="15">
                  <c:v>1.20375E-3</c:v>
                </c:pt>
                <c:pt idx="16">
                  <c:v>5.5137500000000013E-3</c:v>
                </c:pt>
                <c:pt idx="17">
                  <c:v>-1.0624999999999871E-4</c:v>
                </c:pt>
                <c:pt idx="18">
                  <c:v>3.1037499999999989E-3</c:v>
                </c:pt>
                <c:pt idx="19">
                  <c:v>1.4233750000000003E-2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CDOM'!$H$1</c:f>
              <c:strCache>
                <c:ptCount val="1"/>
                <c:pt idx="0">
                  <c:v>CDOM anomaly  February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CDOM'!$H$2:$H$21</c:f>
              <c:numCache>
                <c:formatCode>General</c:formatCode>
                <c:ptCount val="20"/>
                <c:pt idx="0">
                  <c:v>-1.4652499999999995E-3</c:v>
                </c:pt>
                <c:pt idx="1">
                  <c:v>-1.6552500000000005E-3</c:v>
                </c:pt>
                <c:pt idx="2">
                  <c:v>-1.2652500000000007E-3</c:v>
                </c:pt>
                <c:pt idx="3">
                  <c:v>-1.1452500000000004E-3</c:v>
                </c:pt>
                <c:pt idx="4">
                  <c:v>-2.1052499999999995E-3</c:v>
                </c:pt>
                <c:pt idx="5">
                  <c:v>-1.180249999999999E-3</c:v>
                </c:pt>
                <c:pt idx="6">
                  <c:v>-2.39025E-3</c:v>
                </c:pt>
                <c:pt idx="7">
                  <c:v>-6.6525000000000091E-4</c:v>
                </c:pt>
                <c:pt idx="8">
                  <c:v>-1.3202500000000002E-3</c:v>
                </c:pt>
                <c:pt idx="9">
                  <c:v>-4.952500000000009E-4</c:v>
                </c:pt>
                <c:pt idx="10">
                  <c:v>-1.2524999999999863E-4</c:v>
                </c:pt>
                <c:pt idx="11">
                  <c:v>1.4847500000000017E-3</c:v>
                </c:pt>
                <c:pt idx="12">
                  <c:v>-5.9525000000000029E-4</c:v>
                </c:pt>
                <c:pt idx="13">
                  <c:v>9.3474999999999982E-4</c:v>
                </c:pt>
                <c:pt idx="14">
                  <c:v>-8.0525000000000041E-4</c:v>
                </c:pt>
                <c:pt idx="15">
                  <c:v>1.0547500000000001E-3</c:v>
                </c:pt>
                <c:pt idx="16">
                  <c:v>1.9647499999999995E-3</c:v>
                </c:pt>
                <c:pt idx="17">
                  <c:v>3.6475000000000049E-4</c:v>
                </c:pt>
                <c:pt idx="18">
                  <c:v>2.2247499999999993E-3</c:v>
                </c:pt>
                <c:pt idx="19">
                  <c:v>7.1847499999999984E-3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CDOM'!$I$1</c:f>
              <c:strCache>
                <c:ptCount val="1"/>
                <c:pt idx="0">
                  <c:v>CDOM anomaly  February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CDOM'!$F$2:$F$21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'All Monthly figs CDOM'!$I$2:$I$21</c:f>
              <c:numCache>
                <c:formatCode>General</c:formatCode>
                <c:ptCount val="20"/>
                <c:pt idx="0">
                  <c:v>-9.3200000000000054E-4</c:v>
                </c:pt>
                <c:pt idx="1">
                  <c:v>-2.3199999999999957E-4</c:v>
                </c:pt>
                <c:pt idx="2">
                  <c:v>-2.1200000000000038E-4</c:v>
                </c:pt>
                <c:pt idx="3">
                  <c:v>-1.2119999999999995E-3</c:v>
                </c:pt>
                <c:pt idx="4">
                  <c:v>-1.242E-3</c:v>
                </c:pt>
                <c:pt idx="5">
                  <c:v>-1.4219999999999997E-3</c:v>
                </c:pt>
                <c:pt idx="6">
                  <c:v>-6.7199999999999899E-4</c:v>
                </c:pt>
                <c:pt idx="7">
                  <c:v>-5.9200000000000051E-4</c:v>
                </c:pt>
                <c:pt idx="8">
                  <c:v>-7.2200000000000042E-4</c:v>
                </c:pt>
                <c:pt idx="9">
                  <c:v>-2.3199999999999957E-4</c:v>
                </c:pt>
                <c:pt idx="10">
                  <c:v>-2.3199999999999957E-4</c:v>
                </c:pt>
                <c:pt idx="11">
                  <c:v>1.0800000000000046E-4</c:v>
                </c:pt>
                <c:pt idx="12">
                  <c:v>1.738E-3</c:v>
                </c:pt>
                <c:pt idx="13">
                  <c:v>5.2800000000000069E-4</c:v>
                </c:pt>
                <c:pt idx="14">
                  <c:v>-1.8119999999999994E-3</c:v>
                </c:pt>
                <c:pt idx="15">
                  <c:v>5.8000000000000759E-5</c:v>
                </c:pt>
                <c:pt idx="16">
                  <c:v>8.6800000000000072E-4</c:v>
                </c:pt>
                <c:pt idx="17">
                  <c:v>1.0179999999999998E-3</c:v>
                </c:pt>
                <c:pt idx="18">
                  <c:v>1.1280000000000005E-3</c:v>
                </c:pt>
                <c:pt idx="19">
                  <c:v>4.0679999999999987E-3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6928"/>
        <c:axId val="372997320"/>
      </c:scatterChart>
      <c:valAx>
        <c:axId val="372996928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7320"/>
        <c:crossesAt val="-10"/>
        <c:crossBetween val="midCat"/>
        <c:majorUnit val="730"/>
        <c:minorUnit val="365"/>
      </c:valAx>
      <c:valAx>
        <c:axId val="372997320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9969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CDOM'!$L$1</c:f>
              <c:strCache>
                <c:ptCount val="1"/>
                <c:pt idx="0">
                  <c:v>CDOM anomaly March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CDOM'!$L$2:$L$20</c:f>
              <c:numCache>
                <c:formatCode>General</c:formatCode>
                <c:ptCount val="19"/>
                <c:pt idx="0">
                  <c:v>-2.8071052631578955E-3</c:v>
                </c:pt>
                <c:pt idx="1">
                  <c:v>-2.2771052631578928E-3</c:v>
                </c:pt>
                <c:pt idx="2">
                  <c:v>-2.2271052631578948E-3</c:v>
                </c:pt>
                <c:pt idx="3">
                  <c:v>-8.3710526315789249E-4</c:v>
                </c:pt>
                <c:pt idx="4">
                  <c:v>-3.2071052631578931E-3</c:v>
                </c:pt>
                <c:pt idx="5">
                  <c:v>-3.1271052631578963E-3</c:v>
                </c:pt>
                <c:pt idx="6">
                  <c:v>-2.7421052631578929E-3</c:v>
                </c:pt>
                <c:pt idx="7">
                  <c:v>7.4289473684210558E-4</c:v>
                </c:pt>
                <c:pt idx="8">
                  <c:v>-1.2471052631578931E-3</c:v>
                </c:pt>
                <c:pt idx="9">
                  <c:v>-1.4221052631578947E-3</c:v>
                </c:pt>
                <c:pt idx="10">
                  <c:v>-2.8371052631578943E-3</c:v>
                </c:pt>
                <c:pt idx="11">
                  <c:v>2.7828947368421057E-3</c:v>
                </c:pt>
                <c:pt idx="12">
                  <c:v>3.547894736842104E-3</c:v>
                </c:pt>
                <c:pt idx="13">
                  <c:v>6.7028947368421056E-3</c:v>
                </c:pt>
                <c:pt idx="14">
                  <c:v>-2.5571052631578953E-3</c:v>
                </c:pt>
                <c:pt idx="15">
                  <c:v>1.7528947368421061E-3</c:v>
                </c:pt>
                <c:pt idx="16">
                  <c:v>1.9328947368421057E-3</c:v>
                </c:pt>
                <c:pt idx="17">
                  <c:v>4.6028947368421044E-3</c:v>
                </c:pt>
                <c:pt idx="18">
                  <c:v>3.2228947368421051E-3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CDOM'!$M$1</c:f>
              <c:strCache>
                <c:ptCount val="1"/>
                <c:pt idx="0">
                  <c:v>CDOM anomaly March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CDOM'!$M$2:$M$20</c:f>
              <c:numCache>
                <c:formatCode>General</c:formatCode>
                <c:ptCount val="19"/>
                <c:pt idx="0">
                  <c:v>-3.6947368421052541E-4</c:v>
                </c:pt>
                <c:pt idx="1">
                  <c:v>-8.6947368421052586E-4</c:v>
                </c:pt>
                <c:pt idx="2">
                  <c:v>-4.294736842105247E-4</c:v>
                </c:pt>
                <c:pt idx="3">
                  <c:v>-3.5947368421052582E-4</c:v>
                </c:pt>
                <c:pt idx="4">
                  <c:v>-1.3094736842105253E-3</c:v>
                </c:pt>
                <c:pt idx="5">
                  <c:v>-1.2094736842105241E-3</c:v>
                </c:pt>
                <c:pt idx="6">
                  <c:v>-1.1044736842105267E-3</c:v>
                </c:pt>
                <c:pt idx="7">
                  <c:v>-3.9947368421052593E-4</c:v>
                </c:pt>
                <c:pt idx="8">
                  <c:v>-6.7947368421052493E-4</c:v>
                </c:pt>
                <c:pt idx="9">
                  <c:v>-5.4947368421052502E-4</c:v>
                </c:pt>
                <c:pt idx="10">
                  <c:v>-4.4947368421052562E-4</c:v>
                </c:pt>
                <c:pt idx="11">
                  <c:v>3.105263157894729E-4</c:v>
                </c:pt>
                <c:pt idx="12">
                  <c:v>1.3955263157894755E-3</c:v>
                </c:pt>
                <c:pt idx="13">
                  <c:v>2.7605263157894737E-3</c:v>
                </c:pt>
                <c:pt idx="14">
                  <c:v>-2.0494736842105246E-3</c:v>
                </c:pt>
                <c:pt idx="15">
                  <c:v>9.9052631578947468E-4</c:v>
                </c:pt>
                <c:pt idx="16">
                  <c:v>-1.2947368421052478E-4</c:v>
                </c:pt>
                <c:pt idx="17">
                  <c:v>2.2805263157894759E-3</c:v>
                </c:pt>
                <c:pt idx="18">
                  <c:v>2.1705263157894734E-3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CDOM'!$N$1</c:f>
              <c:strCache>
                <c:ptCount val="1"/>
                <c:pt idx="0">
                  <c:v>CDOM anomaly March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CDOM'!$K$2:$K$20</c:f>
              <c:numCache>
                <c:formatCode>mmm\-yy</c:formatCode>
                <c:ptCount val="19"/>
                <c:pt idx="0">
                  <c:v>35855</c:v>
                </c:pt>
                <c:pt idx="1">
                  <c:v>36220</c:v>
                </c:pt>
                <c:pt idx="2">
                  <c:v>36586</c:v>
                </c:pt>
                <c:pt idx="3">
                  <c:v>36951</c:v>
                </c:pt>
                <c:pt idx="4">
                  <c:v>37316</c:v>
                </c:pt>
                <c:pt idx="5">
                  <c:v>37681</c:v>
                </c:pt>
                <c:pt idx="6">
                  <c:v>38047</c:v>
                </c:pt>
                <c:pt idx="7">
                  <c:v>38412</c:v>
                </c:pt>
                <c:pt idx="8">
                  <c:v>38777</c:v>
                </c:pt>
                <c:pt idx="9">
                  <c:v>39142</c:v>
                </c:pt>
                <c:pt idx="10">
                  <c:v>39508</c:v>
                </c:pt>
                <c:pt idx="11">
                  <c:v>39873</c:v>
                </c:pt>
                <c:pt idx="12">
                  <c:v>40238</c:v>
                </c:pt>
                <c:pt idx="13">
                  <c:v>40603</c:v>
                </c:pt>
                <c:pt idx="14">
                  <c:v>40969</c:v>
                </c:pt>
                <c:pt idx="15">
                  <c:v>41334</c:v>
                </c:pt>
                <c:pt idx="16">
                  <c:v>41699</c:v>
                </c:pt>
                <c:pt idx="17">
                  <c:v>42064</c:v>
                </c:pt>
                <c:pt idx="18">
                  <c:v>42430</c:v>
                </c:pt>
              </c:numCache>
            </c:numRef>
          </c:xVal>
          <c:yVal>
            <c:numRef>
              <c:f>'All Monthly figs CDOM'!$N$2:$N$20</c:f>
              <c:numCache>
                <c:formatCode>General</c:formatCode>
                <c:ptCount val="19"/>
                <c:pt idx="0">
                  <c:v>-4.2947368421052817E-4</c:v>
                </c:pt>
                <c:pt idx="1">
                  <c:v>4.3052631578947322E-4</c:v>
                </c:pt>
                <c:pt idx="2">
                  <c:v>1.9052631578947259E-4</c:v>
                </c:pt>
                <c:pt idx="3">
                  <c:v>-2.2947368421052765E-4</c:v>
                </c:pt>
                <c:pt idx="4">
                  <c:v>-9.494736842105278E-4</c:v>
                </c:pt>
                <c:pt idx="5">
                  <c:v>-9.2947368421052688E-4</c:v>
                </c:pt>
                <c:pt idx="6">
                  <c:v>-6.5947368421052747E-4</c:v>
                </c:pt>
                <c:pt idx="7">
                  <c:v>7.5526315789472068E-5</c:v>
                </c:pt>
                <c:pt idx="8">
                  <c:v>-6.1947368421052737E-4</c:v>
                </c:pt>
                <c:pt idx="9">
                  <c:v>3.7552631578947199E-4</c:v>
                </c:pt>
                <c:pt idx="10">
                  <c:v>-2.9473684210527124E-5</c:v>
                </c:pt>
                <c:pt idx="11">
                  <c:v>1.2305263157894718E-3</c:v>
                </c:pt>
                <c:pt idx="12">
                  <c:v>-4.1947368421052685E-4</c:v>
                </c:pt>
                <c:pt idx="13">
                  <c:v>1.0505263157894722E-3</c:v>
                </c:pt>
                <c:pt idx="14">
                  <c:v>-2.2594736842105282E-3</c:v>
                </c:pt>
                <c:pt idx="15">
                  <c:v>1.0052631578947278E-4</c:v>
                </c:pt>
                <c:pt idx="16">
                  <c:v>1.8052631578947299E-4</c:v>
                </c:pt>
                <c:pt idx="17">
                  <c:v>1.7905263157894733E-3</c:v>
                </c:pt>
                <c:pt idx="18">
                  <c:v>1.1005263157894719E-3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2512"/>
        <c:axId val="372782904"/>
      </c:scatterChart>
      <c:valAx>
        <c:axId val="37278251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782904"/>
        <c:crossesAt val="-10"/>
        <c:crossBetween val="midCat"/>
        <c:majorUnit val="730"/>
        <c:minorUnit val="365"/>
      </c:valAx>
      <c:valAx>
        <c:axId val="37278290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78251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CDOM'!$P$1</c:f>
              <c:strCache>
                <c:ptCount val="1"/>
                <c:pt idx="0">
                  <c:v>CDOM anomaly April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CDOM'!$P$2:$P$20</c:f>
              <c:numCache>
                <c:formatCode>General</c:formatCode>
                <c:ptCount val="19"/>
                <c:pt idx="0">
                  <c:v>-5.1026315789473239E-4</c:v>
                </c:pt>
                <c:pt idx="1">
                  <c:v>-9.5026315789473528E-4</c:v>
                </c:pt>
                <c:pt idx="2">
                  <c:v>-6.4026315789473404E-4</c:v>
                </c:pt>
                <c:pt idx="3">
                  <c:v>2.397368421052648E-4</c:v>
                </c:pt>
                <c:pt idx="4">
                  <c:v>-8.4026315789473283E-4</c:v>
                </c:pt>
                <c:pt idx="5">
                  <c:v>-3.3502631578947346E-3</c:v>
                </c:pt>
                <c:pt idx="6">
                  <c:v>-1.1252631578947334E-3</c:v>
                </c:pt>
                <c:pt idx="7">
                  <c:v>1.2047368421052654E-3</c:v>
                </c:pt>
                <c:pt idx="8">
                  <c:v>3.9797368421052685E-3</c:v>
                </c:pt>
                <c:pt idx="9">
                  <c:v>-6.0263157894733382E-5</c:v>
                </c:pt>
                <c:pt idx="10">
                  <c:v>3.4973684210526726E-4</c:v>
                </c:pt>
                <c:pt idx="11">
                  <c:v>1.9247368421052673E-3</c:v>
                </c:pt>
                <c:pt idx="12">
                  <c:v>4.6973684210526584E-4</c:v>
                </c:pt>
                <c:pt idx="13">
                  <c:v>-9.5026315789473528E-4</c:v>
                </c:pt>
                <c:pt idx="14">
                  <c:v>-5.6602631578947342E-3</c:v>
                </c:pt>
                <c:pt idx="15">
                  <c:v>-4.7026315789473402E-4</c:v>
                </c:pt>
                <c:pt idx="16">
                  <c:v>-2.2702631578947335E-3</c:v>
                </c:pt>
                <c:pt idx="17">
                  <c:v>5.3697368421052674E-3</c:v>
                </c:pt>
                <c:pt idx="18">
                  <c:v>3.2897368421052654E-3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CDOM'!$Q$1</c:f>
              <c:strCache>
                <c:ptCount val="1"/>
                <c:pt idx="0">
                  <c:v>CDOM anomaly April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CDOM'!$Q$2:$Q$20</c:f>
              <c:numCache>
                <c:formatCode>General</c:formatCode>
                <c:ptCount val="19"/>
                <c:pt idx="0">
                  <c:v>7.9973684210526454E-4</c:v>
                </c:pt>
                <c:pt idx="1">
                  <c:v>4.697368421052641E-4</c:v>
                </c:pt>
                <c:pt idx="2">
                  <c:v>5.0973684210526421E-4</c:v>
                </c:pt>
                <c:pt idx="3">
                  <c:v>5.9736842105265198E-5</c:v>
                </c:pt>
                <c:pt idx="4">
                  <c:v>4.5973684210526451E-4</c:v>
                </c:pt>
                <c:pt idx="5">
                  <c:v>-6.7526315789473434E-4</c:v>
                </c:pt>
                <c:pt idx="6">
                  <c:v>-9.802631578947358E-4</c:v>
                </c:pt>
                <c:pt idx="7">
                  <c:v>-3.1026315789473534E-4</c:v>
                </c:pt>
                <c:pt idx="8">
                  <c:v>6.9973684210526341E-4</c:v>
                </c:pt>
                <c:pt idx="9">
                  <c:v>3.5473684210526532E-4</c:v>
                </c:pt>
                <c:pt idx="10">
                  <c:v>-8.2026315789473538E-4</c:v>
                </c:pt>
                <c:pt idx="11">
                  <c:v>1.3897368421052665E-3</c:v>
                </c:pt>
                <c:pt idx="12">
                  <c:v>1.0147368421052644E-3</c:v>
                </c:pt>
                <c:pt idx="13">
                  <c:v>-1.1102631578947357E-3</c:v>
                </c:pt>
                <c:pt idx="14">
                  <c:v>-4.1402631578947354E-3</c:v>
                </c:pt>
                <c:pt idx="15">
                  <c:v>-6.5026315789473536E-4</c:v>
                </c:pt>
                <c:pt idx="16">
                  <c:v>-2.5402631578947347E-3</c:v>
                </c:pt>
                <c:pt idx="17">
                  <c:v>2.8697368421052652E-3</c:v>
                </c:pt>
                <c:pt idx="18">
                  <c:v>2.5997368421052658E-3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CDOM'!$R$1</c:f>
              <c:strCache>
                <c:ptCount val="1"/>
                <c:pt idx="0">
                  <c:v>CDOM anomaly April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CDOM'!$O$2:$O$20</c:f>
              <c:numCache>
                <c:formatCode>mmm\-yy</c:formatCode>
                <c:ptCount val="19"/>
                <c:pt idx="0">
                  <c:v>35886</c:v>
                </c:pt>
                <c:pt idx="1">
                  <c:v>36251</c:v>
                </c:pt>
                <c:pt idx="2">
                  <c:v>36617</c:v>
                </c:pt>
                <c:pt idx="3">
                  <c:v>36982</c:v>
                </c:pt>
                <c:pt idx="4">
                  <c:v>37347</c:v>
                </c:pt>
                <c:pt idx="5">
                  <c:v>37712</c:v>
                </c:pt>
                <c:pt idx="6">
                  <c:v>38078</c:v>
                </c:pt>
                <c:pt idx="7">
                  <c:v>38443</c:v>
                </c:pt>
                <c:pt idx="8">
                  <c:v>38808</c:v>
                </c:pt>
                <c:pt idx="9">
                  <c:v>39173</c:v>
                </c:pt>
                <c:pt idx="10">
                  <c:v>39539</c:v>
                </c:pt>
                <c:pt idx="11">
                  <c:v>39904</c:v>
                </c:pt>
                <c:pt idx="12">
                  <c:v>40269</c:v>
                </c:pt>
                <c:pt idx="13" formatCode="[$-409]mmm\-yy;@">
                  <c:v>40648</c:v>
                </c:pt>
                <c:pt idx="14" formatCode="[$-409]mmm\-yy;@">
                  <c:v>41014</c:v>
                </c:pt>
                <c:pt idx="15" formatCode="[$-409]mmm\-yy;@">
                  <c:v>41379</c:v>
                </c:pt>
                <c:pt idx="16" formatCode="[$-409]mmm\-yy;@">
                  <c:v>41744</c:v>
                </c:pt>
                <c:pt idx="17" formatCode="[$-409]mmm\-yy;@">
                  <c:v>42109</c:v>
                </c:pt>
                <c:pt idx="18" formatCode="[$-409]mmm\-yy;@">
                  <c:v>42475</c:v>
                </c:pt>
              </c:numCache>
            </c:numRef>
          </c:xVal>
          <c:yVal>
            <c:numRef>
              <c:f>'All Monthly figs CDOM'!$R$2:$R$20</c:f>
              <c:numCache>
                <c:formatCode>General</c:formatCode>
                <c:ptCount val="19"/>
                <c:pt idx="0">
                  <c:v>2.4973684210526093E-4</c:v>
                </c:pt>
                <c:pt idx="1">
                  <c:v>1.9973684210526123E-4</c:v>
                </c:pt>
                <c:pt idx="2">
                  <c:v>3.9736842105262543E-5</c:v>
                </c:pt>
                <c:pt idx="3">
                  <c:v>4.7973684210526196E-4</c:v>
                </c:pt>
                <c:pt idx="4">
                  <c:v>-9.5026315789473875E-4</c:v>
                </c:pt>
                <c:pt idx="5">
                  <c:v>-1.8652631578947379E-3</c:v>
                </c:pt>
                <c:pt idx="6">
                  <c:v>-8.7026315789473854E-4</c:v>
                </c:pt>
                <c:pt idx="7">
                  <c:v>8.0973684210526239E-4</c:v>
                </c:pt>
                <c:pt idx="8">
                  <c:v>-1.6526315789473778E-4</c:v>
                </c:pt>
                <c:pt idx="9">
                  <c:v>1.1447368421052609E-3</c:v>
                </c:pt>
                <c:pt idx="10">
                  <c:v>2.1497368421052616E-3</c:v>
                </c:pt>
                <c:pt idx="11">
                  <c:v>1.0047368421052614E-3</c:v>
                </c:pt>
                <c:pt idx="12">
                  <c:v>2.473684210526142E-5</c:v>
                </c:pt>
                <c:pt idx="13">
                  <c:v>-3.5802631578947383E-3</c:v>
                </c:pt>
                <c:pt idx="14">
                  <c:v>-4.4902631578947385E-3</c:v>
                </c:pt>
                <c:pt idx="15">
                  <c:v>2.2973684210526174E-4</c:v>
                </c:pt>
                <c:pt idx="16">
                  <c:v>9.397368421052623E-4</c:v>
                </c:pt>
                <c:pt idx="17">
                  <c:v>1.9597368421052624E-3</c:v>
                </c:pt>
                <c:pt idx="18">
                  <c:v>2.6897368421052621E-3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3688"/>
        <c:axId val="373740488"/>
      </c:scatterChart>
      <c:valAx>
        <c:axId val="372783688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0488"/>
        <c:crossesAt val="-10"/>
        <c:crossBetween val="midCat"/>
        <c:majorUnit val="730"/>
        <c:minorUnit val="365"/>
      </c:valAx>
      <c:valAx>
        <c:axId val="373740488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7836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'SeaWiFS + MODIS adg443'!$E$1</c:f>
              <c:strCache>
                <c:ptCount val="1"/>
                <c:pt idx="0">
                  <c:v>SW Indian Anomaly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31750" cap="rnd">
                <a:solidFill>
                  <a:sysClr val="windowText" lastClr="00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adg443'!$E$2:$E$235</c:f>
              <c:numCache>
                <c:formatCode>General</c:formatCode>
                <c:ptCount val="234"/>
                <c:pt idx="0">
                  <c:v>1.706493506493505E-3</c:v>
                </c:pt>
                <c:pt idx="1">
                  <c:v>-1.7350649350649644E-4</c:v>
                </c:pt>
                <c:pt idx="2">
                  <c:v>-2.5350649350649665E-4</c:v>
                </c:pt>
                <c:pt idx="3">
                  <c:v>-3.7350649350649696E-4</c:v>
                </c:pt>
                <c:pt idx="4">
                  <c:v>-9.9350649350649599E-4</c:v>
                </c:pt>
                <c:pt idx="5">
                  <c:v>-1.1735064935064956E-3</c:v>
                </c:pt>
                <c:pt idx="6">
                  <c:v>-6.0350649350649627E-4</c:v>
                </c:pt>
                <c:pt idx="7">
                  <c:v>-3.5064935064964275E-6</c:v>
                </c:pt>
                <c:pt idx="8">
                  <c:v>8.6649350649350282E-4</c:v>
                </c:pt>
                <c:pt idx="9">
                  <c:v>1.9164935064935034E-3</c:v>
                </c:pt>
                <c:pt idx="10">
                  <c:v>3.0649350649350308E-4</c:v>
                </c:pt>
                <c:pt idx="11">
                  <c:v>1.3649350649350307E-4</c:v>
                </c:pt>
                <c:pt idx="12">
                  <c:v>-9.350649350649623E-5</c:v>
                </c:pt>
                <c:pt idx="13">
                  <c:v>-9.2350649350649711E-4</c:v>
                </c:pt>
                <c:pt idx="14">
                  <c:v>-1.1135064935064963E-3</c:v>
                </c:pt>
                <c:pt idx="15">
                  <c:v>-9.6350649350649548E-4</c:v>
                </c:pt>
                <c:pt idx="16">
                  <c:v>-1.223506493506497E-3</c:v>
                </c:pt>
                <c:pt idx="17">
                  <c:v>-1.3635064935064965E-3</c:v>
                </c:pt>
                <c:pt idx="18">
                  <c:v>-1.1035064935064967E-3</c:v>
                </c:pt>
                <c:pt idx="19">
                  <c:v>-3.3350649350649686E-4</c:v>
                </c:pt>
                <c:pt idx="20">
                  <c:v>4.8649350649350442E-4</c:v>
                </c:pt>
                <c:pt idx="21">
                  <c:v>1.0464935064935042E-3</c:v>
                </c:pt>
                <c:pt idx="22">
                  <c:v>6.06493506493503E-4</c:v>
                </c:pt>
                <c:pt idx="23">
                  <c:v>1.756493506493503E-3</c:v>
                </c:pt>
                <c:pt idx="24">
                  <c:v>7.7649350649350302E-4</c:v>
                </c:pt>
                <c:pt idx="25">
                  <c:v>-4.7350649350649636E-4</c:v>
                </c:pt>
                <c:pt idx="26">
                  <c:v>-5.0350649350649687E-4</c:v>
                </c:pt>
                <c:pt idx="27">
                  <c:v>-9.2350649350649711E-4</c:v>
                </c:pt>
                <c:pt idx="28">
                  <c:v>-1.1435064935064968E-3</c:v>
                </c:pt>
                <c:pt idx="29">
                  <c:v>-9.735064935064968E-4</c:v>
                </c:pt>
                <c:pt idx="30">
                  <c:v>-6.6350649350649556E-4</c:v>
                </c:pt>
                <c:pt idx="31">
                  <c:v>-2.9350649350649675E-4</c:v>
                </c:pt>
                <c:pt idx="32">
                  <c:v>4.649350649350327E-5</c:v>
                </c:pt>
                <c:pt idx="33">
                  <c:v>2.364935064935042E-4</c:v>
                </c:pt>
                <c:pt idx="34">
                  <c:v>9.7649350649350354E-4</c:v>
                </c:pt>
                <c:pt idx="35">
                  <c:v>1.2164935064935042E-3</c:v>
                </c:pt>
                <c:pt idx="36">
                  <c:v>-4.6350649350649677E-4</c:v>
                </c:pt>
                <c:pt idx="37">
                  <c:v>2.9649350649350349E-4</c:v>
                </c:pt>
                <c:pt idx="38">
                  <c:v>-8.3350649350649557E-4</c:v>
                </c:pt>
                <c:pt idx="39">
                  <c:v>-9.5350649350649588E-4</c:v>
                </c:pt>
                <c:pt idx="40">
                  <c:v>-9.1350649350649578E-4</c:v>
                </c:pt>
                <c:pt idx="41">
                  <c:v>-8.5350649350649649E-4</c:v>
                </c:pt>
                <c:pt idx="42">
                  <c:v>-5.9350649350649667E-4</c:v>
                </c:pt>
                <c:pt idx="43">
                  <c:v>-7.4350649350649577E-4</c:v>
                </c:pt>
                <c:pt idx="44">
                  <c:v>-3.350649350649694E-5</c:v>
                </c:pt>
                <c:pt idx="45">
                  <c:v>1.5664935064935038E-3</c:v>
                </c:pt>
                <c:pt idx="46">
                  <c:v>6.7649350649350362E-4</c:v>
                </c:pt>
                <c:pt idx="47">
                  <c:v>7.7649350649350302E-4</c:v>
                </c:pt>
                <c:pt idx="48">
                  <c:v>8.3649350649350404E-4</c:v>
                </c:pt>
                <c:pt idx="49">
                  <c:v>-6.3350649350649678E-4</c:v>
                </c:pt>
                <c:pt idx="50">
                  <c:v>-6.1350649350649586E-4</c:v>
                </c:pt>
                <c:pt idx="51">
                  <c:v>-1.0735064935064962E-3</c:v>
                </c:pt>
                <c:pt idx="52">
                  <c:v>-2.2235064935064962E-3</c:v>
                </c:pt>
                <c:pt idx="53">
                  <c:v>-1.8135064935064955E-3</c:v>
                </c:pt>
                <c:pt idx="54">
                  <c:v>-1.5435064935064961E-3</c:v>
                </c:pt>
                <c:pt idx="55">
                  <c:v>-3.4350649350649645E-4</c:v>
                </c:pt>
                <c:pt idx="56">
                  <c:v>-5.6350649350649616E-4</c:v>
                </c:pt>
                <c:pt idx="57">
                  <c:v>2.4564935064935022E-3</c:v>
                </c:pt>
                <c:pt idx="58">
                  <c:v>2.3064935064935049E-3</c:v>
                </c:pt>
                <c:pt idx="59">
                  <c:v>2.6493506493504085E-5</c:v>
                </c:pt>
                <c:pt idx="60">
                  <c:v>2.0649350649350369E-4</c:v>
                </c:pt>
                <c:pt idx="61">
                  <c:v>1.2649350649350348E-4</c:v>
                </c:pt>
                <c:pt idx="62">
                  <c:v>-8.3506493506496637E-5</c:v>
                </c:pt>
                <c:pt idx="63">
                  <c:v>-6.8350649350649648E-4</c:v>
                </c:pt>
                <c:pt idx="64">
                  <c:v>-1.333506493506496E-3</c:v>
                </c:pt>
                <c:pt idx="65">
                  <c:v>-6.0350649350649627E-4</c:v>
                </c:pt>
                <c:pt idx="66">
                  <c:v>-5.2350649350649606E-4</c:v>
                </c:pt>
                <c:pt idx="67">
                  <c:v>2.364935064935042E-4</c:v>
                </c:pt>
                <c:pt idx="68">
                  <c:v>-1.1350649350649715E-4</c:v>
                </c:pt>
                <c:pt idx="69">
                  <c:v>1.926493506493503E-3</c:v>
                </c:pt>
                <c:pt idx="70">
                  <c:v>2.6493506493504085E-5</c:v>
                </c:pt>
                <c:pt idx="71">
                  <c:v>7.0649350649350413E-4</c:v>
                </c:pt>
                <c:pt idx="72">
                  <c:v>3.6649350649350411E-4</c:v>
                </c:pt>
                <c:pt idx="73">
                  <c:v>1.7649350649350318E-4</c:v>
                </c:pt>
                <c:pt idx="74">
                  <c:v>-4.6350649350649677E-4</c:v>
                </c:pt>
                <c:pt idx="75">
                  <c:v>-7.8350649350649587E-4</c:v>
                </c:pt>
                <c:pt idx="76">
                  <c:v>-1.1835064935064969E-3</c:v>
                </c:pt>
                <c:pt idx="77">
                  <c:v>-1.843506493506496E-3</c:v>
                </c:pt>
                <c:pt idx="78">
                  <c:v>-8.1350649350649638E-4</c:v>
                </c:pt>
                <c:pt idx="79">
                  <c:v>-3.3350649350649686E-4</c:v>
                </c:pt>
                <c:pt idx="80">
                  <c:v>4.4649350649350432E-4</c:v>
                </c:pt>
                <c:pt idx="81">
                  <c:v>3.26493506493504E-4</c:v>
                </c:pt>
                <c:pt idx="82">
                  <c:v>1.7964935064935048E-3</c:v>
                </c:pt>
                <c:pt idx="83">
                  <c:v>7.2649350649350332E-4</c:v>
                </c:pt>
                <c:pt idx="84">
                  <c:v>-1.0350649350649582E-4</c:v>
                </c:pt>
                <c:pt idx="85">
                  <c:v>3.1649350649350441E-4</c:v>
                </c:pt>
                <c:pt idx="86">
                  <c:v>4.264935064935034E-4</c:v>
                </c:pt>
                <c:pt idx="87">
                  <c:v>-2.4350649350649706E-4</c:v>
                </c:pt>
                <c:pt idx="88">
                  <c:v>-6.3350649350649678E-4</c:v>
                </c:pt>
                <c:pt idx="89">
                  <c:v>-4.8350649350649595E-4</c:v>
                </c:pt>
                <c:pt idx="90">
                  <c:v>-3.5350649350649604E-4</c:v>
                </c:pt>
                <c:pt idx="91">
                  <c:v>-3.5350649350649604E-4</c:v>
                </c:pt>
                <c:pt idx="92">
                  <c:v>1.1664935064935045E-3</c:v>
                </c:pt>
                <c:pt idx="93">
                  <c:v>1.9364935064935026E-3</c:v>
                </c:pt>
                <c:pt idx="94">
                  <c:v>1.2264935064935038E-3</c:v>
                </c:pt>
                <c:pt idx="95">
                  <c:v>1.6664935064935032E-3</c:v>
                </c:pt>
                <c:pt idx="96">
                  <c:v>4.664935064935035E-4</c:v>
                </c:pt>
                <c:pt idx="97">
                  <c:v>-3.2350649350649553E-4</c:v>
                </c:pt>
                <c:pt idx="98">
                  <c:v>-2.1350649350649654E-4</c:v>
                </c:pt>
                <c:pt idx="99">
                  <c:v>-1.5350649350649552E-4</c:v>
                </c:pt>
                <c:pt idx="100">
                  <c:v>-9.335064935064967E-4</c:v>
                </c:pt>
                <c:pt idx="101">
                  <c:v>-1.5535064935064957E-3</c:v>
                </c:pt>
                <c:pt idx="102">
                  <c:v>-1.1235064935064959E-3</c:v>
                </c:pt>
                <c:pt idx="103">
                  <c:v>-3.350649350649694E-5</c:v>
                </c:pt>
                <c:pt idx="104">
                  <c:v>-2.5350649350649665E-4</c:v>
                </c:pt>
                <c:pt idx="105">
                  <c:v>3.6493506493503677E-5</c:v>
                </c:pt>
                <c:pt idx="106">
                  <c:v>1.6264935064935048E-3</c:v>
                </c:pt>
                <c:pt idx="107">
                  <c:v>2.266493506493503E-3</c:v>
                </c:pt>
                <c:pt idx="108">
                  <c:v>4.1649350649350381E-4</c:v>
                </c:pt>
                <c:pt idx="109">
                  <c:v>4.649350649350327E-5</c:v>
                </c:pt>
                <c:pt idx="110">
                  <c:v>1.3649350649350307E-4</c:v>
                </c:pt>
                <c:pt idx="111">
                  <c:v>-2.3506493506495613E-5</c:v>
                </c:pt>
                <c:pt idx="112">
                  <c:v>-4.3350649350649625E-4</c:v>
                </c:pt>
                <c:pt idx="113">
                  <c:v>-8.2350649350649598E-4</c:v>
                </c:pt>
                <c:pt idx="114">
                  <c:v>-9.9350649350649599E-4</c:v>
                </c:pt>
                <c:pt idx="115">
                  <c:v>-1.6350649350649685E-4</c:v>
                </c:pt>
                <c:pt idx="116">
                  <c:v>2.864935064935039E-4</c:v>
                </c:pt>
                <c:pt idx="117">
                  <c:v>1.2964935064935044E-3</c:v>
                </c:pt>
                <c:pt idx="118">
                  <c:v>9.6649350649350395E-4</c:v>
                </c:pt>
                <c:pt idx="119">
                  <c:v>9.6649350649350395E-4</c:v>
                </c:pt>
                <c:pt idx="120">
                  <c:v>1.1064935064935034E-3</c:v>
                </c:pt>
                <c:pt idx="121">
                  <c:v>7.3649350649350291E-4</c:v>
                </c:pt>
                <c:pt idx="122">
                  <c:v>-5.3506493506496125E-5</c:v>
                </c:pt>
                <c:pt idx="123">
                  <c:v>2.5649350649350339E-4</c:v>
                </c:pt>
                <c:pt idx="124">
                  <c:v>-7.3350649350649617E-4</c:v>
                </c:pt>
                <c:pt idx="125">
                  <c:v>1.464935064935044E-4</c:v>
                </c:pt>
                <c:pt idx="126">
                  <c:v>-6.0350649350649627E-4</c:v>
                </c:pt>
                <c:pt idx="128">
                  <c:v>1.2664935064935039E-3</c:v>
                </c:pt>
                <c:pt idx="129">
                  <c:v>1.1864935064935037E-3</c:v>
                </c:pt>
                <c:pt idx="130">
                  <c:v>6.4649350649350311E-4</c:v>
                </c:pt>
                <c:pt idx="131">
                  <c:v>4.664935064935035E-4</c:v>
                </c:pt>
                <c:pt idx="132">
                  <c:v>-5.8350649350649708E-4</c:v>
                </c:pt>
                <c:pt idx="133">
                  <c:v>-1.2335064935064966E-3</c:v>
                </c:pt>
                <c:pt idx="134">
                  <c:v>-2.6350649350649624E-4</c:v>
                </c:pt>
                <c:pt idx="135">
                  <c:v>-2.6350649350649624E-4</c:v>
                </c:pt>
                <c:pt idx="136">
                  <c:v>-7.3506493506497045E-5</c:v>
                </c:pt>
                <c:pt idx="137">
                  <c:v>2.0764935064935038E-3</c:v>
                </c:pt>
                <c:pt idx="138">
                  <c:v>-4.5350649350649717E-4</c:v>
                </c:pt>
                <c:pt idx="139">
                  <c:v>2.4764935064935049E-3</c:v>
                </c:pt>
                <c:pt idx="141">
                  <c:v>-2.2535064935064967E-3</c:v>
                </c:pt>
                <c:pt idx="142">
                  <c:v>2.2649350649350287E-4</c:v>
                </c:pt>
                <c:pt idx="143">
                  <c:v>-5.4350649350649698E-4</c:v>
                </c:pt>
                <c:pt idx="144">
                  <c:v>-1.3535064935064969E-3</c:v>
                </c:pt>
                <c:pt idx="145">
                  <c:v>-1.1535064935064964E-3</c:v>
                </c:pt>
                <c:pt idx="146">
                  <c:v>-1.6350649350649685E-4</c:v>
                </c:pt>
                <c:pt idx="147">
                  <c:v>-1.3350649350649633E-4</c:v>
                </c:pt>
                <c:pt idx="148">
                  <c:v>-8.3506493506496637E-5</c:v>
                </c:pt>
                <c:pt idx="149">
                  <c:v>-2.5635064935064962E-3</c:v>
                </c:pt>
                <c:pt idx="150">
                  <c:v>7.6493506493503782E-5</c:v>
                </c:pt>
                <c:pt idx="151">
                  <c:v>1.5664935064935038E-3</c:v>
                </c:pt>
                <c:pt idx="152">
                  <c:v>2.7864935064935027E-3</c:v>
                </c:pt>
                <c:pt idx="153">
                  <c:v>9.3649350649350344E-4</c:v>
                </c:pt>
                <c:pt idx="154">
                  <c:v>6.2649350649350392E-4</c:v>
                </c:pt>
                <c:pt idx="155">
                  <c:v>4.0649350649350421E-4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'SeaWiFS + MODIS adg443'!$K$1</c:f>
              <c:strCache>
                <c:ptCount val="1"/>
                <c:pt idx="0">
                  <c:v>Indian MODIS Anomaly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adg443'!$K$2:$K$235</c:f>
              <c:numCache>
                <c:formatCode>General</c:formatCode>
                <c:ptCount val="234"/>
                <c:pt idx="58">
                  <c:v>-3.9941477272727299E-3</c:v>
                </c:pt>
                <c:pt idx="59">
                  <c:v>-4.6641477272727286E-3</c:v>
                </c:pt>
                <c:pt idx="60">
                  <c:v>-3.504147727272729E-3</c:v>
                </c:pt>
                <c:pt idx="61">
                  <c:v>-2.9741477272727298E-3</c:v>
                </c:pt>
                <c:pt idx="62">
                  <c:v>-1.5141477272727286E-3</c:v>
                </c:pt>
                <c:pt idx="63">
                  <c:v>-2.2541477272727296E-3</c:v>
                </c:pt>
                <c:pt idx="64">
                  <c:v>-2.7041477272727286E-3</c:v>
                </c:pt>
                <c:pt idx="65">
                  <c:v>-2.0241477272727286E-3</c:v>
                </c:pt>
                <c:pt idx="66">
                  <c:v>-3.2141477272727287E-3</c:v>
                </c:pt>
                <c:pt idx="67">
                  <c:v>-4.0441477272727296E-3</c:v>
                </c:pt>
                <c:pt idx="68">
                  <c:v>-5.1341477272727285E-3</c:v>
                </c:pt>
                <c:pt idx="69">
                  <c:v>-3.7541477272727292E-3</c:v>
                </c:pt>
                <c:pt idx="70">
                  <c:v>-3.8241477272727298E-3</c:v>
                </c:pt>
                <c:pt idx="71">
                  <c:v>-1.6941477272727299E-3</c:v>
                </c:pt>
                <c:pt idx="72">
                  <c:v>-8.3414772727272851E-4</c:v>
                </c:pt>
                <c:pt idx="73">
                  <c:v>5.5852272727269919E-5</c:v>
                </c:pt>
                <c:pt idx="74">
                  <c:v>-6.4147727272728661E-5</c:v>
                </c:pt>
                <c:pt idx="75">
                  <c:v>-1.2741477272727297E-3</c:v>
                </c:pt>
                <c:pt idx="76">
                  <c:v>-2.3641477272727286E-3</c:v>
                </c:pt>
                <c:pt idx="77">
                  <c:v>-3.2041477272727291E-3</c:v>
                </c:pt>
                <c:pt idx="78">
                  <c:v>-2.71414772727273E-3</c:v>
                </c:pt>
                <c:pt idx="79">
                  <c:v>-4.0841477272727297E-3</c:v>
                </c:pt>
                <c:pt idx="80">
                  <c:v>-3.6541477272727298E-3</c:v>
                </c:pt>
                <c:pt idx="81">
                  <c:v>-3.8741477272727295E-3</c:v>
                </c:pt>
                <c:pt idx="82">
                  <c:v>-1.5241477272727299E-3</c:v>
                </c:pt>
                <c:pt idx="83">
                  <c:v>-2.5041477272727299E-3</c:v>
                </c:pt>
                <c:pt idx="84">
                  <c:v>-1.8541477272727286E-3</c:v>
                </c:pt>
                <c:pt idx="85">
                  <c:v>1.5358522727272721E-3</c:v>
                </c:pt>
                <c:pt idx="86">
                  <c:v>2.2458522727272709E-3</c:v>
                </c:pt>
                <c:pt idx="87">
                  <c:v>4.0585227272727127E-4</c:v>
                </c:pt>
                <c:pt idx="88">
                  <c:v>-7.2414772727272952E-4</c:v>
                </c:pt>
                <c:pt idx="89">
                  <c:v>-1.1141477272727292E-3</c:v>
                </c:pt>
                <c:pt idx="90">
                  <c:v>-1.7641477272727288E-3</c:v>
                </c:pt>
                <c:pt idx="91">
                  <c:v>-2.7241477272727296E-3</c:v>
                </c:pt>
                <c:pt idx="92">
                  <c:v>-1.0041477272727285E-3</c:v>
                </c:pt>
                <c:pt idx="93">
                  <c:v>9.0585227272726998E-4</c:v>
                </c:pt>
                <c:pt idx="94">
                  <c:v>-3.4741477272727285E-3</c:v>
                </c:pt>
                <c:pt idx="95">
                  <c:v>-9.2414772727273005E-4</c:v>
                </c:pt>
                <c:pt idx="96">
                  <c:v>-2.1241477272727297E-3</c:v>
                </c:pt>
                <c:pt idx="97">
                  <c:v>-2.3841477272727295E-3</c:v>
                </c:pt>
                <c:pt idx="98">
                  <c:v>-3.0414772727272929E-4</c:v>
                </c:pt>
                <c:pt idx="99">
                  <c:v>9.1585227272726957E-4</c:v>
                </c:pt>
                <c:pt idx="100">
                  <c:v>-1.5414772727272846E-4</c:v>
                </c:pt>
                <c:pt idx="101">
                  <c:v>-1.3541477272727299E-3</c:v>
                </c:pt>
                <c:pt idx="102">
                  <c:v>-1.5541477272727287E-3</c:v>
                </c:pt>
                <c:pt idx="103">
                  <c:v>-1.0241477272727294E-3</c:v>
                </c:pt>
                <c:pt idx="104">
                  <c:v>2.2458522727272709E-3</c:v>
                </c:pt>
                <c:pt idx="105">
                  <c:v>4.1958522727272712E-3</c:v>
                </c:pt>
                <c:pt idx="106">
                  <c:v>2.6585227272727004E-4</c:v>
                </c:pt>
                <c:pt idx="107">
                  <c:v>-2.3414772727272867E-4</c:v>
                </c:pt>
                <c:pt idx="108">
                  <c:v>-1.6241477272727293E-3</c:v>
                </c:pt>
                <c:pt idx="109">
                  <c:v>-1.5441477272727291E-3</c:v>
                </c:pt>
                <c:pt idx="110">
                  <c:v>1.6858522727272694E-3</c:v>
                </c:pt>
                <c:pt idx="111">
                  <c:v>2.8358522727272711E-3</c:v>
                </c:pt>
                <c:pt idx="112">
                  <c:v>8.758522727272712E-4</c:v>
                </c:pt>
                <c:pt idx="113">
                  <c:v>-4.341477272727292E-4</c:v>
                </c:pt>
                <c:pt idx="114">
                  <c:v>-1.4241477272727288E-3</c:v>
                </c:pt>
                <c:pt idx="115">
                  <c:v>-1.5841477272727292E-3</c:v>
                </c:pt>
                <c:pt idx="116">
                  <c:v>-6.141477272727288E-4</c:v>
                </c:pt>
                <c:pt idx="117">
                  <c:v>6.7758522727272702E-3</c:v>
                </c:pt>
                <c:pt idx="118">
                  <c:v>-7.3414772727272912E-4</c:v>
                </c:pt>
                <c:pt idx="119">
                  <c:v>-3.8141477272727285E-3</c:v>
                </c:pt>
                <c:pt idx="120">
                  <c:v>-3.2441477272727292E-3</c:v>
                </c:pt>
                <c:pt idx="121">
                  <c:v>-3.0341477272727291E-3</c:v>
                </c:pt>
                <c:pt idx="122">
                  <c:v>-8.4414772727272984E-4</c:v>
                </c:pt>
                <c:pt idx="123">
                  <c:v>1.0585227272727135E-4</c:v>
                </c:pt>
                <c:pt idx="124">
                  <c:v>-8.7414772727272862E-4</c:v>
                </c:pt>
                <c:pt idx="125">
                  <c:v>-6.641477272727285E-4</c:v>
                </c:pt>
                <c:pt idx="126">
                  <c:v>-1.6141477272727297E-3</c:v>
                </c:pt>
                <c:pt idx="127">
                  <c:v>-2.4741477272727293E-3</c:v>
                </c:pt>
                <c:pt idx="128">
                  <c:v>-1.6441477272727285E-3</c:v>
                </c:pt>
                <c:pt idx="129">
                  <c:v>1.0405852272727271E-2</c:v>
                </c:pt>
                <c:pt idx="130">
                  <c:v>3.1585227272727147E-4</c:v>
                </c:pt>
                <c:pt idx="131">
                  <c:v>-3.2041477272727291E-3</c:v>
                </c:pt>
                <c:pt idx="132">
                  <c:v>-2.6141477272727288E-3</c:v>
                </c:pt>
                <c:pt idx="133">
                  <c:v>-8.7414772727272862E-4</c:v>
                </c:pt>
                <c:pt idx="134">
                  <c:v>8.9585227272727039E-4</c:v>
                </c:pt>
                <c:pt idx="135">
                  <c:v>6.1585227272727139E-4</c:v>
                </c:pt>
                <c:pt idx="136">
                  <c:v>3.9585227272726994E-4</c:v>
                </c:pt>
                <c:pt idx="137">
                  <c:v>6.2585227272727098E-4</c:v>
                </c:pt>
                <c:pt idx="138">
                  <c:v>-2.4414772727273E-4</c:v>
                </c:pt>
                <c:pt idx="139">
                  <c:v>-2.1541477272727285E-3</c:v>
                </c:pt>
                <c:pt idx="140">
                  <c:v>-1.5341477272727295E-3</c:v>
                </c:pt>
                <c:pt idx="141">
                  <c:v>-8.4147727272729581E-5</c:v>
                </c:pt>
                <c:pt idx="142">
                  <c:v>-5.1941477272727295E-3</c:v>
                </c:pt>
                <c:pt idx="143">
                  <c:v>-5.1241477272727289E-3</c:v>
                </c:pt>
                <c:pt idx="144">
                  <c:v>-2.6141477272727288E-3</c:v>
                </c:pt>
                <c:pt idx="145">
                  <c:v>-1.0641477272727295E-3</c:v>
                </c:pt>
                <c:pt idx="146">
                  <c:v>1.4458522727272723E-3</c:v>
                </c:pt>
                <c:pt idx="147">
                  <c:v>2.6158522727272697E-3</c:v>
                </c:pt>
                <c:pt idx="148">
                  <c:v>1.015852272727269E-3</c:v>
                </c:pt>
                <c:pt idx="149">
                  <c:v>1.1058522727272722E-3</c:v>
                </c:pt>
                <c:pt idx="150">
                  <c:v>1.3958522727272708E-3</c:v>
                </c:pt>
                <c:pt idx="151">
                  <c:v>-1.9941477272727298E-3</c:v>
                </c:pt>
                <c:pt idx="152">
                  <c:v>-3.6941477272727299E-3</c:v>
                </c:pt>
                <c:pt idx="153">
                  <c:v>-9.4241477272727289E-3</c:v>
                </c:pt>
                <c:pt idx="154">
                  <c:v>-8.8741477272727305E-3</c:v>
                </c:pt>
                <c:pt idx="155">
                  <c:v>-5.2541477272727288E-3</c:v>
                </c:pt>
                <c:pt idx="156">
                  <c:v>-1.0241477272727294E-3</c:v>
                </c:pt>
                <c:pt idx="157">
                  <c:v>2.9585227272727055E-4</c:v>
                </c:pt>
                <c:pt idx="158">
                  <c:v>3.1758522727272712E-3</c:v>
                </c:pt>
                <c:pt idx="159">
                  <c:v>4.1585227272727086E-4</c:v>
                </c:pt>
                <c:pt idx="160">
                  <c:v>-7.2414772727272952E-4</c:v>
                </c:pt>
                <c:pt idx="161">
                  <c:v>3.7585227272727076E-4</c:v>
                </c:pt>
                <c:pt idx="162">
                  <c:v>1.6758522727272698E-3</c:v>
                </c:pt>
                <c:pt idx="163">
                  <c:v>-2.7641477272727297E-3</c:v>
                </c:pt>
                <c:pt idx="164">
                  <c:v>-8.614147727272729E-3</c:v>
                </c:pt>
                <c:pt idx="165">
                  <c:v>-7.1741477272727287E-3</c:v>
                </c:pt>
                <c:pt idx="166">
                  <c:v>-9.2541477272727289E-3</c:v>
                </c:pt>
                <c:pt idx="167">
                  <c:v>-5.3741477272727291E-3</c:v>
                </c:pt>
                <c:pt idx="168">
                  <c:v>-9.4414772727272923E-4</c:v>
                </c:pt>
                <c:pt idx="169">
                  <c:v>9.5852272727270024E-5</c:v>
                </c:pt>
                <c:pt idx="170">
                  <c:v>3.0585227272727014E-4</c:v>
                </c:pt>
                <c:pt idx="171">
                  <c:v>8.5585227272727202E-4</c:v>
                </c:pt>
                <c:pt idx="172">
                  <c:v>-6.4147727272728661E-5</c:v>
                </c:pt>
                <c:pt idx="173">
                  <c:v>-1.3641477272727295E-3</c:v>
                </c:pt>
                <c:pt idx="174">
                  <c:v>-3.1341477272727285E-3</c:v>
                </c:pt>
                <c:pt idx="175">
                  <c:v>-5.7941477272727294E-3</c:v>
                </c:pt>
                <c:pt idx="176">
                  <c:v>-5.35414772727273E-3</c:v>
                </c:pt>
                <c:pt idx="177">
                  <c:v>-2.3841477272727295E-3</c:v>
                </c:pt>
                <c:pt idx="178">
                  <c:v>-7.2241477272727292E-3</c:v>
                </c:pt>
                <c:pt idx="179">
                  <c:v>-3.9941477272727299E-3</c:v>
                </c:pt>
                <c:pt idx="180">
                  <c:v>-1.9441477272727301E-3</c:v>
                </c:pt>
                <c:pt idx="181">
                  <c:v>-1.504147727272729E-3</c:v>
                </c:pt>
                <c:pt idx="182">
                  <c:v>2.8585227272727096E-4</c:v>
                </c:pt>
                <c:pt idx="183">
                  <c:v>-4.341477272727292E-4</c:v>
                </c:pt>
                <c:pt idx="184">
                  <c:v>3.4585227272727025E-4</c:v>
                </c:pt>
                <c:pt idx="185">
                  <c:v>4.9585227272727107E-4</c:v>
                </c:pt>
                <c:pt idx="186">
                  <c:v>-9.4147727272729173E-5</c:v>
                </c:pt>
                <c:pt idx="187">
                  <c:v>-2.3041477272727293E-3</c:v>
                </c:pt>
                <c:pt idx="188">
                  <c:v>-4.5141477272727295E-3</c:v>
                </c:pt>
                <c:pt idx="189">
                  <c:v>-1.7541477272727292E-3</c:v>
                </c:pt>
                <c:pt idx="190">
                  <c:v>-2.0641477272727287E-3</c:v>
                </c:pt>
                <c:pt idx="191">
                  <c:v>-1.1941477272727295E-3</c:v>
                </c:pt>
                <c:pt idx="192">
                  <c:v>2.6758522727272707E-3</c:v>
                </c:pt>
                <c:pt idx="193">
                  <c:v>3.2158522727272695E-3</c:v>
                </c:pt>
                <c:pt idx="194">
                  <c:v>2.0658522727272713E-3</c:v>
                </c:pt>
                <c:pt idx="195">
                  <c:v>2.3258522727272711E-3</c:v>
                </c:pt>
                <c:pt idx="196">
                  <c:v>-3.9414772727272909E-4</c:v>
                </c:pt>
                <c:pt idx="197">
                  <c:v>1.4058522727272704E-3</c:v>
                </c:pt>
                <c:pt idx="198">
                  <c:v>-1.2141477272727286E-3</c:v>
                </c:pt>
                <c:pt idx="199">
                  <c:v>-4.1941477272727287E-3</c:v>
                </c:pt>
                <c:pt idx="200">
                  <c:v>-2.24414772727273E-3</c:v>
                </c:pt>
                <c:pt idx="201">
                  <c:v>4.0358522727272708E-3</c:v>
                </c:pt>
                <c:pt idx="202">
                  <c:v>3.0858522727272714E-3</c:v>
                </c:pt>
                <c:pt idx="203">
                  <c:v>5.3358522727272699E-3</c:v>
                </c:pt>
                <c:pt idx="204">
                  <c:v>3.4158522727272718E-3</c:v>
                </c:pt>
                <c:pt idx="205">
                  <c:v>4.6358522727272707E-3</c:v>
                </c:pt>
                <c:pt idx="206">
                  <c:v>5.6558522727272707E-3</c:v>
                </c:pt>
                <c:pt idx="207">
                  <c:v>3.6158522727272706E-3</c:v>
                </c:pt>
                <c:pt idx="208">
                  <c:v>7.5852272727270839E-5</c:v>
                </c:pt>
                <c:pt idx="209">
                  <c:v>-1.9414772727272857E-4</c:v>
                </c:pt>
                <c:pt idx="210">
                  <c:v>1.195852272727272E-3</c:v>
                </c:pt>
                <c:pt idx="211">
                  <c:v>1.2158522727272712E-3</c:v>
                </c:pt>
                <c:pt idx="212">
                  <c:v>5.8658522727272691E-3</c:v>
                </c:pt>
                <c:pt idx="213">
                  <c:v>1.6425852272727273E-2</c:v>
                </c:pt>
                <c:pt idx="214">
                  <c:v>1.3885852272727272E-2</c:v>
                </c:pt>
                <c:pt idx="215">
                  <c:v>6.8358522727272712E-3</c:v>
                </c:pt>
                <c:pt idx="216">
                  <c:v>9.8758522727272723E-3</c:v>
                </c:pt>
                <c:pt idx="217">
                  <c:v>9.9758522727272717E-3</c:v>
                </c:pt>
                <c:pt idx="218">
                  <c:v>9.4258522727272698E-3</c:v>
                </c:pt>
                <c:pt idx="219">
                  <c:v>6.0058522727272703E-3</c:v>
                </c:pt>
                <c:pt idx="220">
                  <c:v>3.2958522727272697E-3</c:v>
                </c:pt>
                <c:pt idx="221">
                  <c:v>1.6658522727272702E-3</c:v>
                </c:pt>
                <c:pt idx="222">
                  <c:v>1.0858522727272696E-3</c:v>
                </c:pt>
                <c:pt idx="223">
                  <c:v>9.4585227272727182E-4</c:v>
                </c:pt>
                <c:pt idx="224">
                  <c:v>2.4658522727272723E-3</c:v>
                </c:pt>
                <c:pt idx="225">
                  <c:v>1.5185852272727271E-2</c:v>
                </c:pt>
                <c:pt idx="226">
                  <c:v>7.8658522727272709E-3</c:v>
                </c:pt>
                <c:pt idx="227">
                  <c:v>3.3658522727272704E-3</c:v>
                </c:pt>
                <c:pt idx="228">
                  <c:v>5.8358522727272703E-3</c:v>
                </c:pt>
                <c:pt idx="229">
                  <c:v>8.9258522727272693E-3</c:v>
                </c:pt>
                <c:pt idx="230">
                  <c:v>1.291585227272727E-2</c:v>
                </c:pt>
                <c:pt idx="231">
                  <c:v>1.147585227272727E-2</c:v>
                </c:pt>
                <c:pt idx="232">
                  <c:v>5.3358522727272699E-3</c:v>
                </c:pt>
                <c:pt idx="233">
                  <c:v>6.6258522727272694E-3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6984"/>
        <c:axId val="366277376"/>
      </c:scatterChart>
      <c:valAx>
        <c:axId val="366276984"/>
        <c:scaling>
          <c:orientation val="minMax"/>
          <c:max val="43000"/>
          <c:min val="35500"/>
        </c:scaling>
        <c:delete val="1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crossAx val="366277376"/>
        <c:crosses val="autoZero"/>
        <c:crossBetween val="midCat"/>
      </c:valAx>
      <c:valAx>
        <c:axId val="366277376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6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CDOM'!$T$1</c:f>
              <c:strCache>
                <c:ptCount val="1"/>
                <c:pt idx="0">
                  <c:v>CDOM anomaly May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CDOM'!$T$2:$T$20</c:f>
              <c:numCache>
                <c:formatCode>General</c:formatCode>
                <c:ptCount val="19"/>
                <c:pt idx="0">
                  <c:v>-6.4236842105263453E-4</c:v>
                </c:pt>
                <c:pt idx="1">
                  <c:v>2.7763157894736615E-4</c:v>
                </c:pt>
                <c:pt idx="2">
                  <c:v>8.576315789473668E-4</c:v>
                </c:pt>
                <c:pt idx="3">
                  <c:v>9.8763157894736844E-4</c:v>
                </c:pt>
                <c:pt idx="4">
                  <c:v>-1.0236842105263225E-4</c:v>
                </c:pt>
                <c:pt idx="5">
                  <c:v>-3.217368421052632E-3</c:v>
                </c:pt>
                <c:pt idx="6">
                  <c:v>-8.7736842105263363E-4</c:v>
                </c:pt>
                <c:pt idx="7">
                  <c:v>2.792631578947366E-3</c:v>
                </c:pt>
                <c:pt idx="8">
                  <c:v>1.3126315789473673E-3</c:v>
                </c:pt>
                <c:pt idx="9">
                  <c:v>1.9263157894736441E-4</c:v>
                </c:pt>
                <c:pt idx="10">
                  <c:v>3.4026315789473689E-3</c:v>
                </c:pt>
                <c:pt idx="11">
                  <c:v>3.2676315789473658E-3</c:v>
                </c:pt>
                <c:pt idx="12">
                  <c:v>-6.4736842105263259E-4</c:v>
                </c:pt>
                <c:pt idx="13">
                  <c:v>-6.0823684210526332E-3</c:v>
                </c:pt>
                <c:pt idx="14">
                  <c:v>-7.5523684210526323E-3</c:v>
                </c:pt>
                <c:pt idx="15">
                  <c:v>-2.2823684210526336E-3</c:v>
                </c:pt>
                <c:pt idx="16">
                  <c:v>-2.2623684210526327E-3</c:v>
                </c:pt>
                <c:pt idx="17">
                  <c:v>1.0457631578947368E-2</c:v>
                </c:pt>
                <c:pt idx="18">
                  <c:v>1.1763157894736573E-4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CDOM'!$U$1</c:f>
              <c:strCache>
                <c:ptCount val="1"/>
                <c:pt idx="0">
                  <c:v>CDOM anomaly May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CDOM'!$U$2:$U$20</c:f>
              <c:numCache>
                <c:formatCode>General</c:formatCode>
                <c:ptCount val="19"/>
                <c:pt idx="0">
                  <c:v>1.2955263157894709E-3</c:v>
                </c:pt>
                <c:pt idx="1">
                  <c:v>9.1552631578947254E-4</c:v>
                </c:pt>
                <c:pt idx="2">
                  <c:v>4.7552631578947138E-4</c:v>
                </c:pt>
                <c:pt idx="3">
                  <c:v>3.9552631578947117E-4</c:v>
                </c:pt>
                <c:pt idx="4">
                  <c:v>-1.3447368421052805E-4</c:v>
                </c:pt>
                <c:pt idx="5">
                  <c:v>-1.7694736842105291E-3</c:v>
                </c:pt>
                <c:pt idx="6">
                  <c:v>-7.4947368421052901E-4</c:v>
                </c:pt>
                <c:pt idx="7">
                  <c:v>9.3552631578947346E-4</c:v>
                </c:pt>
                <c:pt idx="8">
                  <c:v>1.8505263157894726E-3</c:v>
                </c:pt>
                <c:pt idx="9">
                  <c:v>6.905263157894713E-4</c:v>
                </c:pt>
                <c:pt idx="10">
                  <c:v>6.6552631578947231E-4</c:v>
                </c:pt>
                <c:pt idx="11">
                  <c:v>-2.5447368421052836E-4</c:v>
                </c:pt>
                <c:pt idx="12">
                  <c:v>4.0052631578947097E-4</c:v>
                </c:pt>
                <c:pt idx="13">
                  <c:v>-7.3344736842105279E-3</c:v>
                </c:pt>
                <c:pt idx="14">
                  <c:v>-4.0744736842105288E-3</c:v>
                </c:pt>
                <c:pt idx="15">
                  <c:v>-3.2344736842105284E-3</c:v>
                </c:pt>
                <c:pt idx="16">
                  <c:v>-9.6447368421052893E-4</c:v>
                </c:pt>
                <c:pt idx="17">
                  <c:v>7.1455263157894702E-3</c:v>
                </c:pt>
                <c:pt idx="18">
                  <c:v>3.7455263157894735E-3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CDOM'!$V$1</c:f>
              <c:strCache>
                <c:ptCount val="1"/>
                <c:pt idx="0">
                  <c:v>CDOMl anomaly May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CDOM'!$S$2:$S$20</c:f>
              <c:numCache>
                <c:formatCode>mmm\-yy</c:formatCode>
                <c:ptCount val="19"/>
                <c:pt idx="0">
                  <c:v>35916</c:v>
                </c:pt>
                <c:pt idx="1">
                  <c:v>36281</c:v>
                </c:pt>
                <c:pt idx="2">
                  <c:v>36647</c:v>
                </c:pt>
                <c:pt idx="3">
                  <c:v>37012</c:v>
                </c:pt>
                <c:pt idx="4">
                  <c:v>37377</c:v>
                </c:pt>
                <c:pt idx="5">
                  <c:v>37742</c:v>
                </c:pt>
                <c:pt idx="6">
                  <c:v>38108</c:v>
                </c:pt>
                <c:pt idx="7">
                  <c:v>38473</c:v>
                </c:pt>
                <c:pt idx="8">
                  <c:v>38838</c:v>
                </c:pt>
                <c:pt idx="9">
                  <c:v>39203</c:v>
                </c:pt>
                <c:pt idx="10">
                  <c:v>39569</c:v>
                </c:pt>
                <c:pt idx="11">
                  <c:v>39934</c:v>
                </c:pt>
                <c:pt idx="12">
                  <c:v>40299</c:v>
                </c:pt>
                <c:pt idx="13">
                  <c:v>40664</c:v>
                </c:pt>
                <c:pt idx="14">
                  <c:v>41030</c:v>
                </c:pt>
                <c:pt idx="15">
                  <c:v>41395</c:v>
                </c:pt>
                <c:pt idx="16">
                  <c:v>41760</c:v>
                </c:pt>
                <c:pt idx="17">
                  <c:v>42125</c:v>
                </c:pt>
                <c:pt idx="18">
                  <c:v>42491</c:v>
                </c:pt>
              </c:numCache>
            </c:numRef>
          </c:xVal>
          <c:yVal>
            <c:numRef>
              <c:f>'All Monthly figs CDOM'!$V$2:$V$20</c:f>
              <c:numCache>
                <c:formatCode>General</c:formatCode>
                <c:ptCount val="19"/>
                <c:pt idx="0">
                  <c:v>-2.8560526315789484E-3</c:v>
                </c:pt>
                <c:pt idx="1">
                  <c:v>-2.696052631578948E-3</c:v>
                </c:pt>
                <c:pt idx="2">
                  <c:v>-2.6160526315789478E-3</c:v>
                </c:pt>
                <c:pt idx="3">
                  <c:v>-3.4760526315789474E-3</c:v>
                </c:pt>
                <c:pt idx="4">
                  <c:v>-3.3560526315789471E-3</c:v>
                </c:pt>
                <c:pt idx="5">
                  <c:v>-3.7860526315789469E-3</c:v>
                </c:pt>
                <c:pt idx="6">
                  <c:v>-3.9260526315789482E-3</c:v>
                </c:pt>
                <c:pt idx="7">
                  <c:v>1.8939473684210541E-3</c:v>
                </c:pt>
                <c:pt idx="8">
                  <c:v>8.8394736842105186E-4</c:v>
                </c:pt>
                <c:pt idx="9">
                  <c:v>2.3689473684210538E-3</c:v>
                </c:pt>
                <c:pt idx="10">
                  <c:v>5.4089473684210514E-3</c:v>
                </c:pt>
                <c:pt idx="11">
                  <c:v>7.4139473684210512E-3</c:v>
                </c:pt>
                <c:pt idx="12">
                  <c:v>-3.1010526315789471E-3</c:v>
                </c:pt>
                <c:pt idx="13">
                  <c:v>-3.8560526315789476E-3</c:v>
                </c:pt>
                <c:pt idx="14">
                  <c:v>1.0313947368421051E-2</c:v>
                </c:pt>
                <c:pt idx="15">
                  <c:v>8.4139473684210521E-3</c:v>
                </c:pt>
                <c:pt idx="16">
                  <c:v>-3.3560526315789471E-3</c:v>
                </c:pt>
                <c:pt idx="17">
                  <c:v>-4.9860526315789484E-3</c:v>
                </c:pt>
                <c:pt idx="18">
                  <c:v>1.3139473684210517E-3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1272"/>
        <c:axId val="373741664"/>
      </c:scatterChart>
      <c:valAx>
        <c:axId val="37374127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1664"/>
        <c:crossesAt val="-10"/>
        <c:crossBetween val="midCat"/>
        <c:majorUnit val="730"/>
        <c:minorUnit val="365"/>
      </c:valAx>
      <c:valAx>
        <c:axId val="37374166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12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CDOM'!$X$1</c:f>
              <c:strCache>
                <c:ptCount val="1"/>
                <c:pt idx="0">
                  <c:v>CDOM anomaly June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CDOM'!$W$2:$W$20</c:f>
              <c:numCache>
                <c:formatCode>mmm\-yy</c:formatCode>
                <c:ptCount val="19"/>
                <c:pt idx="0">
                  <c:v>35947</c:v>
                </c:pt>
                <c:pt idx="1">
                  <c:v>36312</c:v>
                </c:pt>
                <c:pt idx="2">
                  <c:v>36678</c:v>
                </c:pt>
                <c:pt idx="3">
                  <c:v>37043</c:v>
                </c:pt>
                <c:pt idx="4">
                  <c:v>37408</c:v>
                </c:pt>
                <c:pt idx="5">
                  <c:v>37773</c:v>
                </c:pt>
                <c:pt idx="6">
                  <c:v>38139</c:v>
                </c:pt>
                <c:pt idx="7">
                  <c:v>38504</c:v>
                </c:pt>
                <c:pt idx="8">
                  <c:v>38869</c:v>
                </c:pt>
                <c:pt idx="9">
                  <c:v>39234</c:v>
                </c:pt>
                <c:pt idx="10">
                  <c:v>39600</c:v>
                </c:pt>
                <c:pt idx="11">
                  <c:v>39965</c:v>
                </c:pt>
                <c:pt idx="12">
                  <c:v>40330</c:v>
                </c:pt>
                <c:pt idx="13">
                  <c:v>40695</c:v>
                </c:pt>
                <c:pt idx="14">
                  <c:v>41061</c:v>
                </c:pt>
                <c:pt idx="15">
                  <c:v>41426</c:v>
                </c:pt>
                <c:pt idx="16">
                  <c:v>41791</c:v>
                </c:pt>
                <c:pt idx="17">
                  <c:v>42156</c:v>
                </c:pt>
                <c:pt idx="18">
                  <c:v>42522</c:v>
                </c:pt>
              </c:numCache>
            </c:numRef>
          </c:xVal>
          <c:yVal>
            <c:numRef>
              <c:f>'All Monthly figs CDOM'!$X$2:$X$20</c:f>
              <c:numCache>
                <c:formatCode>General</c:formatCode>
                <c:ptCount val="19"/>
                <c:pt idx="0">
                  <c:v>-4.7371052631578914E-3</c:v>
                </c:pt>
                <c:pt idx="1">
                  <c:v>-2.6771052631578904E-3</c:v>
                </c:pt>
                <c:pt idx="2">
                  <c:v>-2.4171052631578906E-3</c:v>
                </c:pt>
                <c:pt idx="3">
                  <c:v>-1.8571052631578926E-3</c:v>
                </c:pt>
                <c:pt idx="4">
                  <c:v>-1.2071052631578913E-3</c:v>
                </c:pt>
                <c:pt idx="5">
                  <c:v>-4.5521052631578903E-3</c:v>
                </c:pt>
                <c:pt idx="6">
                  <c:v>-1.3921052631578924E-3</c:v>
                </c:pt>
                <c:pt idx="7">
                  <c:v>4.057894736842111E-3</c:v>
                </c:pt>
                <c:pt idx="8">
                  <c:v>2.4628947368421118E-3</c:v>
                </c:pt>
                <c:pt idx="9">
                  <c:v>3.1678947368421091E-3</c:v>
                </c:pt>
                <c:pt idx="10">
                  <c:v>2.6578947368421091E-3</c:v>
                </c:pt>
                <c:pt idx="11">
                  <c:v>-1.8271052631578903E-3</c:v>
                </c:pt>
                <c:pt idx="12">
                  <c:v>-4.3071052631578899E-3</c:v>
                </c:pt>
                <c:pt idx="13">
                  <c:v>-1.3617105263157892E-2</c:v>
                </c:pt>
                <c:pt idx="14">
                  <c:v>-1.8271052631578903E-3</c:v>
                </c:pt>
                <c:pt idx="15">
                  <c:v>-3.071052631578898E-4</c:v>
                </c:pt>
                <c:pt idx="16">
                  <c:v>1.3942894736842109E-2</c:v>
                </c:pt>
                <c:pt idx="17">
                  <c:v>1.1302894736842109E-2</c:v>
                </c:pt>
                <c:pt idx="18">
                  <c:v>3.1328947368421088E-3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CDOM'!$Y$1</c:f>
              <c:strCache>
                <c:ptCount val="1"/>
                <c:pt idx="0">
                  <c:v>CDOM anomaly June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CDOM'!$W$2:$W$20</c:f>
              <c:numCache>
                <c:formatCode>mmm\-yy</c:formatCode>
                <c:ptCount val="19"/>
                <c:pt idx="0">
                  <c:v>35947</c:v>
                </c:pt>
                <c:pt idx="1">
                  <c:v>36312</c:v>
                </c:pt>
                <c:pt idx="2">
                  <c:v>36678</c:v>
                </c:pt>
                <c:pt idx="3">
                  <c:v>37043</c:v>
                </c:pt>
                <c:pt idx="4">
                  <c:v>37408</c:v>
                </c:pt>
                <c:pt idx="5">
                  <c:v>37773</c:v>
                </c:pt>
                <c:pt idx="6">
                  <c:v>38139</c:v>
                </c:pt>
                <c:pt idx="7">
                  <c:v>38504</c:v>
                </c:pt>
                <c:pt idx="8">
                  <c:v>38869</c:v>
                </c:pt>
                <c:pt idx="9">
                  <c:v>39234</c:v>
                </c:pt>
                <c:pt idx="10">
                  <c:v>39600</c:v>
                </c:pt>
                <c:pt idx="11">
                  <c:v>39965</c:v>
                </c:pt>
                <c:pt idx="12">
                  <c:v>40330</c:v>
                </c:pt>
                <c:pt idx="13">
                  <c:v>40695</c:v>
                </c:pt>
                <c:pt idx="14">
                  <c:v>41061</c:v>
                </c:pt>
                <c:pt idx="15">
                  <c:v>41426</c:v>
                </c:pt>
                <c:pt idx="16">
                  <c:v>41791</c:v>
                </c:pt>
                <c:pt idx="17">
                  <c:v>42156</c:v>
                </c:pt>
                <c:pt idx="18">
                  <c:v>42522</c:v>
                </c:pt>
              </c:numCache>
            </c:numRef>
          </c:xVal>
          <c:yVal>
            <c:numRef>
              <c:f>'All Monthly figs CDOM'!$Y$2:$Y$20</c:f>
              <c:numCache>
                <c:formatCode>General</c:formatCode>
                <c:ptCount val="19"/>
                <c:pt idx="0">
                  <c:v>-4.6947368421052654E-4</c:v>
                </c:pt>
                <c:pt idx="1">
                  <c:v>-1.3394736842105258E-3</c:v>
                </c:pt>
                <c:pt idx="2">
                  <c:v>-2.1494736842105257E-3</c:v>
                </c:pt>
                <c:pt idx="3">
                  <c:v>-8.1947368421052616E-4</c:v>
                </c:pt>
                <c:pt idx="4">
                  <c:v>7.0526315789472271E-5</c:v>
                </c:pt>
                <c:pt idx="5">
                  <c:v>-2.8744736842105274E-3</c:v>
                </c:pt>
                <c:pt idx="6">
                  <c:v>-3.7344736842105271E-3</c:v>
                </c:pt>
                <c:pt idx="7">
                  <c:v>-5.3947368421052716E-4</c:v>
                </c:pt>
                <c:pt idx="8">
                  <c:v>1.5552631578947401E-4</c:v>
                </c:pt>
                <c:pt idx="9">
                  <c:v>2.0755263157894756E-3</c:v>
                </c:pt>
                <c:pt idx="10">
                  <c:v>3.8355263157894733E-3</c:v>
                </c:pt>
                <c:pt idx="11">
                  <c:v>-3.1294736842105257E-3</c:v>
                </c:pt>
                <c:pt idx="12">
                  <c:v>-6.2044736842105271E-3</c:v>
                </c:pt>
                <c:pt idx="13">
                  <c:v>-8.7094736842105256E-3</c:v>
                </c:pt>
                <c:pt idx="14">
                  <c:v>-3.9194736842105265E-3</c:v>
                </c:pt>
                <c:pt idx="15">
                  <c:v>-3.2894736842105261E-3</c:v>
                </c:pt>
                <c:pt idx="16">
                  <c:v>2.5005263157894739E-3</c:v>
                </c:pt>
                <c:pt idx="17">
                  <c:v>1.4890526315789476E-2</c:v>
                </c:pt>
                <c:pt idx="18">
                  <c:v>1.3650526315789474E-2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CDOM'!$Z$1</c:f>
              <c:strCache>
                <c:ptCount val="1"/>
                <c:pt idx="0">
                  <c:v>CDOM anomaly June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CDOM'!$W$2:$W$20</c:f>
              <c:numCache>
                <c:formatCode>mmm\-yy</c:formatCode>
                <c:ptCount val="19"/>
                <c:pt idx="0">
                  <c:v>35947</c:v>
                </c:pt>
                <c:pt idx="1">
                  <c:v>36312</c:v>
                </c:pt>
                <c:pt idx="2">
                  <c:v>36678</c:v>
                </c:pt>
                <c:pt idx="3">
                  <c:v>37043</c:v>
                </c:pt>
                <c:pt idx="4">
                  <c:v>37408</c:v>
                </c:pt>
                <c:pt idx="5">
                  <c:v>37773</c:v>
                </c:pt>
                <c:pt idx="6">
                  <c:v>38139</c:v>
                </c:pt>
                <c:pt idx="7">
                  <c:v>38504</c:v>
                </c:pt>
                <c:pt idx="8">
                  <c:v>38869</c:v>
                </c:pt>
                <c:pt idx="9">
                  <c:v>39234</c:v>
                </c:pt>
                <c:pt idx="10">
                  <c:v>39600</c:v>
                </c:pt>
                <c:pt idx="11">
                  <c:v>39965</c:v>
                </c:pt>
                <c:pt idx="12">
                  <c:v>40330</c:v>
                </c:pt>
                <c:pt idx="13">
                  <c:v>40695</c:v>
                </c:pt>
                <c:pt idx="14">
                  <c:v>41061</c:v>
                </c:pt>
                <c:pt idx="15">
                  <c:v>41426</c:v>
                </c:pt>
                <c:pt idx="16">
                  <c:v>41791</c:v>
                </c:pt>
                <c:pt idx="17">
                  <c:v>42156</c:v>
                </c:pt>
                <c:pt idx="18">
                  <c:v>42522</c:v>
                </c:pt>
              </c:numCache>
            </c:numRef>
          </c:xVal>
          <c:yVal>
            <c:numRef>
              <c:f>'All Monthly figs CDOM'!$Z$2:$Z$20</c:f>
              <c:numCache>
                <c:formatCode>General</c:formatCode>
                <c:ptCount val="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2448"/>
        <c:axId val="373742840"/>
      </c:scatterChart>
      <c:valAx>
        <c:axId val="373742448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2840"/>
        <c:crossesAt val="-10"/>
        <c:crossBetween val="midCat"/>
        <c:majorUnit val="730"/>
        <c:minorUnit val="365"/>
      </c:valAx>
      <c:valAx>
        <c:axId val="373742840"/>
        <c:scaling>
          <c:orientation val="minMax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244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CDOM'!$AB$1</c:f>
              <c:strCache>
                <c:ptCount val="1"/>
                <c:pt idx="0">
                  <c:v>CDOM anomaly July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CDOM'!$AB$2:$AB$20</c:f>
              <c:numCache>
                <c:formatCode>General</c:formatCode>
                <c:ptCount val="19"/>
                <c:pt idx="0">
                  <c:v>-5.0921052631579256E-4</c:v>
                </c:pt>
                <c:pt idx="1">
                  <c:v>-7.5921052631579278E-4</c:v>
                </c:pt>
                <c:pt idx="2">
                  <c:v>6.4078947368420569E-4</c:v>
                </c:pt>
                <c:pt idx="3">
                  <c:v>-1.0792105263157936E-3</c:v>
                </c:pt>
                <c:pt idx="4">
                  <c:v>-3.3842105263157916E-3</c:v>
                </c:pt>
                <c:pt idx="5">
                  <c:v>-1.8042105263157936E-3</c:v>
                </c:pt>
                <c:pt idx="6">
                  <c:v>1.1357894736842046E-3</c:v>
                </c:pt>
                <c:pt idx="7">
                  <c:v>-1.8392105263157939E-3</c:v>
                </c:pt>
                <c:pt idx="8">
                  <c:v>1.185789473684206E-3</c:v>
                </c:pt>
                <c:pt idx="9">
                  <c:v>-7.7921052631579543E-4</c:v>
                </c:pt>
                <c:pt idx="10">
                  <c:v>1.860789473684208E-3</c:v>
                </c:pt>
                <c:pt idx="11">
                  <c:v>-1.4142105263157921E-3</c:v>
                </c:pt>
                <c:pt idx="12">
                  <c:v>-3.8092105263157934E-3</c:v>
                </c:pt>
                <c:pt idx="13">
                  <c:v>-1.0989210526315792E-2</c:v>
                </c:pt>
                <c:pt idx="14">
                  <c:v>-4.6192105263157934E-3</c:v>
                </c:pt>
                <c:pt idx="15">
                  <c:v>-3.8992105263157932E-3</c:v>
                </c:pt>
                <c:pt idx="16">
                  <c:v>6.5507894736842077E-3</c:v>
                </c:pt>
                <c:pt idx="17">
                  <c:v>1.6300789473684209E-2</c:v>
                </c:pt>
                <c:pt idx="18">
                  <c:v>7.2107894736842086E-3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CDOM'!$AC$1</c:f>
              <c:strCache>
                <c:ptCount val="1"/>
                <c:pt idx="0">
                  <c:v>CDOM anomaly July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CDOM'!$AC$2:$AC$20</c:f>
              <c:numCache>
                <c:formatCode>General</c:formatCode>
                <c:ptCount val="19"/>
                <c:pt idx="0">
                  <c:v>-1.6710526315789377E-4</c:v>
                </c:pt>
                <c:pt idx="1">
                  <c:v>1.3289473684210615E-4</c:v>
                </c:pt>
                <c:pt idx="2">
                  <c:v>5.0289473684210668E-4</c:v>
                </c:pt>
                <c:pt idx="3">
                  <c:v>2.0289473684210677E-4</c:v>
                </c:pt>
                <c:pt idx="4">
                  <c:v>-8.9210526315789372E-4</c:v>
                </c:pt>
                <c:pt idx="5">
                  <c:v>-1.9471052631578941E-3</c:v>
                </c:pt>
                <c:pt idx="6">
                  <c:v>8.7894736842107982E-5</c:v>
                </c:pt>
                <c:pt idx="7">
                  <c:v>-1.1721052631578927E-3</c:v>
                </c:pt>
                <c:pt idx="8">
                  <c:v>8.978947368421062E-4</c:v>
                </c:pt>
                <c:pt idx="9">
                  <c:v>6.7894736842107062E-5</c:v>
                </c:pt>
                <c:pt idx="10">
                  <c:v>4.3289473684210607E-4</c:v>
                </c:pt>
                <c:pt idx="11">
                  <c:v>-2.5321052631578928E-3</c:v>
                </c:pt>
                <c:pt idx="12">
                  <c:v>-4.1721052631578937E-3</c:v>
                </c:pt>
                <c:pt idx="13">
                  <c:v>-8.8771052631578928E-3</c:v>
                </c:pt>
                <c:pt idx="14">
                  <c:v>-6.8471052631578931E-3</c:v>
                </c:pt>
                <c:pt idx="15">
                  <c:v>-1.6871052631578926E-3</c:v>
                </c:pt>
                <c:pt idx="16">
                  <c:v>3.4628947368421075E-3</c:v>
                </c:pt>
                <c:pt idx="17">
                  <c:v>1.4262894736842108E-2</c:v>
                </c:pt>
                <c:pt idx="18">
                  <c:v>8.242894736842107E-3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CDOM'!$AD$1</c:f>
              <c:strCache>
                <c:ptCount val="1"/>
                <c:pt idx="0">
                  <c:v>CDOM anomaly July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CDOM'!$AA$2:$AA$20</c:f>
              <c:numCache>
                <c:formatCode>mmm\-yy</c:formatCode>
                <c:ptCount val="19"/>
                <c:pt idx="0">
                  <c:v>35977</c:v>
                </c:pt>
                <c:pt idx="1">
                  <c:v>36342</c:v>
                </c:pt>
                <c:pt idx="2">
                  <c:v>36708</c:v>
                </c:pt>
                <c:pt idx="3">
                  <c:v>37073</c:v>
                </c:pt>
                <c:pt idx="4">
                  <c:v>37438</c:v>
                </c:pt>
                <c:pt idx="5">
                  <c:v>37803</c:v>
                </c:pt>
                <c:pt idx="6">
                  <c:v>38169</c:v>
                </c:pt>
                <c:pt idx="7">
                  <c:v>38534</c:v>
                </c:pt>
                <c:pt idx="8">
                  <c:v>38899</c:v>
                </c:pt>
                <c:pt idx="9">
                  <c:v>39264</c:v>
                </c:pt>
                <c:pt idx="10">
                  <c:v>39630</c:v>
                </c:pt>
                <c:pt idx="11">
                  <c:v>39995</c:v>
                </c:pt>
                <c:pt idx="12">
                  <c:v>40360</c:v>
                </c:pt>
                <c:pt idx="13">
                  <c:v>40725</c:v>
                </c:pt>
                <c:pt idx="14">
                  <c:v>41091</c:v>
                </c:pt>
                <c:pt idx="15">
                  <c:v>41456</c:v>
                </c:pt>
                <c:pt idx="16">
                  <c:v>41821</c:v>
                </c:pt>
                <c:pt idx="17">
                  <c:v>42186</c:v>
                </c:pt>
                <c:pt idx="18">
                  <c:v>42552</c:v>
                </c:pt>
              </c:numCache>
            </c:numRef>
          </c:xVal>
          <c:yVal>
            <c:numRef>
              <c:f>'All Monthly figs CDOM'!$AD$2:$AD$20</c:f>
              <c:numCache>
                <c:formatCode>General</c:formatCode>
                <c:ptCount val="19"/>
                <c:pt idx="0">
                  <c:v>8.8923076923077063E-4</c:v>
                </c:pt>
                <c:pt idx="1">
                  <c:v>1.0923076923076945E-4</c:v>
                </c:pt>
                <c:pt idx="2">
                  <c:v>-1.1007692307692298E-3</c:v>
                </c:pt>
                <c:pt idx="3">
                  <c:v>-1.6607692307692296E-3</c:v>
                </c:pt>
                <c:pt idx="4">
                  <c:v>-1.6407692307692304E-3</c:v>
                </c:pt>
                <c:pt idx="5">
                  <c:v>-2.8076923076923027E-4</c:v>
                </c:pt>
                <c:pt idx="6">
                  <c:v>1.0792307692307698E-3</c:v>
                </c:pt>
                <c:pt idx="7">
                  <c:v>1.4492307692307704E-3</c:v>
                </c:pt>
                <c:pt idx="8">
                  <c:v>1.9923076923077099E-4</c:v>
                </c:pt>
                <c:pt idx="9">
                  <c:v>-1.5107692307692305E-3</c:v>
                </c:pt>
                <c:pt idx="10">
                  <c:v>1.0092307692307709E-3</c:v>
                </c:pt>
                <c:pt idx="11">
                  <c:v>7.9923076923077083E-4</c:v>
                </c:pt>
                <c:pt idx="12">
                  <c:v>6.5923076923076959E-4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3624"/>
        <c:axId val="373744016"/>
      </c:scatterChart>
      <c:valAx>
        <c:axId val="373743624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4016"/>
        <c:crossesAt val="-10"/>
        <c:crossBetween val="midCat"/>
        <c:majorUnit val="730"/>
        <c:minorUnit val="365"/>
      </c:valAx>
      <c:valAx>
        <c:axId val="373744016"/>
        <c:scaling>
          <c:orientation val="minMax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7436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CDOM'!$AF$1</c:f>
              <c:strCache>
                <c:ptCount val="1"/>
                <c:pt idx="0">
                  <c:v>CDOM anomaly August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CDOM'!$AF$2:$AF$20</c:f>
              <c:numCache>
                <c:formatCode>General</c:formatCode>
                <c:ptCount val="19"/>
                <c:pt idx="0">
                  <c:v>7.7368421052631531E-5</c:v>
                </c:pt>
                <c:pt idx="1">
                  <c:v>-1.1526315789473704E-3</c:v>
                </c:pt>
                <c:pt idx="2">
                  <c:v>-1.8263157894737175E-4</c:v>
                </c:pt>
                <c:pt idx="3">
                  <c:v>1.2773684210526312E-3</c:v>
                </c:pt>
                <c:pt idx="4">
                  <c:v>-2.8176315789473702E-3</c:v>
                </c:pt>
                <c:pt idx="5">
                  <c:v>-7.2263157894737057E-4</c:v>
                </c:pt>
                <c:pt idx="6">
                  <c:v>-7.2631578947372766E-5</c:v>
                </c:pt>
                <c:pt idx="7">
                  <c:v>6.5736842105262872E-4</c:v>
                </c:pt>
                <c:pt idx="8">
                  <c:v>-3.7263157894737095E-4</c:v>
                </c:pt>
                <c:pt idx="9">
                  <c:v>2.7236842105263226E-4</c:v>
                </c:pt>
                <c:pt idx="10">
                  <c:v>-8.5763157894737027E-4</c:v>
                </c:pt>
                <c:pt idx="11">
                  <c:v>-2.507631578947369E-3</c:v>
                </c:pt>
                <c:pt idx="12">
                  <c:v>-7.5263157894737281E-4</c:v>
                </c:pt>
                <c:pt idx="13">
                  <c:v>-7.1926315789473706E-3</c:v>
                </c:pt>
                <c:pt idx="14">
                  <c:v>-3.9026315789473694E-3</c:v>
                </c:pt>
                <c:pt idx="15">
                  <c:v>-1.3426315789473696E-3</c:v>
                </c:pt>
                <c:pt idx="16">
                  <c:v>3.4673684210526287E-3</c:v>
                </c:pt>
                <c:pt idx="17">
                  <c:v>1.0127368421052631E-2</c:v>
                </c:pt>
                <c:pt idx="18">
                  <c:v>5.9973684210526297E-3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CDOM'!$AG$1</c:f>
              <c:strCache>
                <c:ptCount val="1"/>
                <c:pt idx="0">
                  <c:v>CDOM anomaly August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CDOM'!$AG$2:$AG$20</c:f>
              <c:numCache>
                <c:formatCode>General</c:formatCode>
                <c:ptCount val="19"/>
                <c:pt idx="0">
                  <c:v>-2.5447368421052836E-4</c:v>
                </c:pt>
                <c:pt idx="1">
                  <c:v>1.3655263157894715E-3</c:v>
                </c:pt>
                <c:pt idx="2">
                  <c:v>8.2552631578947273E-4</c:v>
                </c:pt>
                <c:pt idx="3">
                  <c:v>3.8552631578947158E-4</c:v>
                </c:pt>
                <c:pt idx="4">
                  <c:v>-2.2844736842105272E-3</c:v>
                </c:pt>
                <c:pt idx="5">
                  <c:v>-4.5947368421052869E-4</c:v>
                </c:pt>
                <c:pt idx="6">
                  <c:v>-8.544736842105282E-4</c:v>
                </c:pt>
                <c:pt idx="7">
                  <c:v>4.055263157894725E-4</c:v>
                </c:pt>
                <c:pt idx="8">
                  <c:v>1.0505263157894722E-3</c:v>
                </c:pt>
                <c:pt idx="9">
                  <c:v>-1.3894736842105272E-3</c:v>
                </c:pt>
                <c:pt idx="10">
                  <c:v>-1.3344736842105277E-3</c:v>
                </c:pt>
                <c:pt idx="11">
                  <c:v>-2.799473684210527E-3</c:v>
                </c:pt>
                <c:pt idx="12">
                  <c:v>-2.3894736842105264E-3</c:v>
                </c:pt>
                <c:pt idx="13">
                  <c:v>-4.9144736842105276E-3</c:v>
                </c:pt>
                <c:pt idx="14">
                  <c:v>-3.5344736842105283E-3</c:v>
                </c:pt>
                <c:pt idx="15">
                  <c:v>-7.3447368421052789E-4</c:v>
                </c:pt>
                <c:pt idx="16">
                  <c:v>5.7955263157894715E-3</c:v>
                </c:pt>
                <c:pt idx="17">
                  <c:v>7.2955263157894728E-3</c:v>
                </c:pt>
                <c:pt idx="18">
                  <c:v>3.8255263157894719E-3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CDOM'!$AH$1</c:f>
              <c:strCache>
                <c:ptCount val="1"/>
                <c:pt idx="0">
                  <c:v>CDOM anomaly August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CDOM'!$AE$2:$AE$20</c:f>
              <c:numCache>
                <c:formatCode>mmm\-yy</c:formatCode>
                <c:ptCount val="19"/>
                <c:pt idx="0">
                  <c:v>36008</c:v>
                </c:pt>
                <c:pt idx="1">
                  <c:v>36373</c:v>
                </c:pt>
                <c:pt idx="2">
                  <c:v>36739</c:v>
                </c:pt>
                <c:pt idx="3">
                  <c:v>37104</c:v>
                </c:pt>
                <c:pt idx="4">
                  <c:v>37469</c:v>
                </c:pt>
                <c:pt idx="5">
                  <c:v>37834</c:v>
                </c:pt>
                <c:pt idx="6">
                  <c:v>38200</c:v>
                </c:pt>
                <c:pt idx="7">
                  <c:v>38565</c:v>
                </c:pt>
                <c:pt idx="8">
                  <c:v>38930</c:v>
                </c:pt>
                <c:pt idx="9">
                  <c:v>39295</c:v>
                </c:pt>
                <c:pt idx="10">
                  <c:v>39661</c:v>
                </c:pt>
                <c:pt idx="11">
                  <c:v>40026</c:v>
                </c:pt>
                <c:pt idx="12">
                  <c:v>40391</c:v>
                </c:pt>
                <c:pt idx="13">
                  <c:v>40756</c:v>
                </c:pt>
                <c:pt idx="14">
                  <c:v>41122</c:v>
                </c:pt>
                <c:pt idx="15">
                  <c:v>41487</c:v>
                </c:pt>
                <c:pt idx="16">
                  <c:v>41852</c:v>
                </c:pt>
                <c:pt idx="17">
                  <c:v>42217</c:v>
                </c:pt>
                <c:pt idx="18">
                  <c:v>42583</c:v>
                </c:pt>
              </c:numCache>
            </c:numRef>
          </c:xVal>
          <c:yVal>
            <c:numRef>
              <c:f>'All Monthly figs CDOM'!$AH$2:$AH$20</c:f>
              <c:numCache>
                <c:formatCode>General</c:formatCode>
                <c:ptCount val="19"/>
                <c:pt idx="0">
                  <c:v>1.3894736842105272E-4</c:v>
                </c:pt>
                <c:pt idx="1">
                  <c:v>5.6894736842105255E-4</c:v>
                </c:pt>
                <c:pt idx="2">
                  <c:v>5.1894736842105285E-4</c:v>
                </c:pt>
                <c:pt idx="3">
                  <c:v>6.8947368421052105E-5</c:v>
                </c:pt>
                <c:pt idx="4">
                  <c:v>-2.7910526315789476E-3</c:v>
                </c:pt>
                <c:pt idx="5">
                  <c:v>-5.5605263157894672E-4</c:v>
                </c:pt>
                <c:pt idx="6">
                  <c:v>7.0894736842105205E-4</c:v>
                </c:pt>
                <c:pt idx="7">
                  <c:v>3.1894736842105233E-4</c:v>
                </c:pt>
                <c:pt idx="8">
                  <c:v>4.9394736842105214E-4</c:v>
                </c:pt>
                <c:pt idx="9">
                  <c:v>-5.2105263157894641E-4</c:v>
                </c:pt>
                <c:pt idx="10">
                  <c:v>3.0894736842105273E-4</c:v>
                </c:pt>
                <c:pt idx="11">
                  <c:v>-2.1560526315789474E-3</c:v>
                </c:pt>
                <c:pt idx="12">
                  <c:v>-1.656052631578947E-3</c:v>
                </c:pt>
                <c:pt idx="13">
                  <c:v>-6.3910526315789475E-3</c:v>
                </c:pt>
                <c:pt idx="14">
                  <c:v>-3.4610526315789463E-3</c:v>
                </c:pt>
                <c:pt idx="15">
                  <c:v>-1.5110526315789477E-3</c:v>
                </c:pt>
                <c:pt idx="16">
                  <c:v>1.5889473684210526E-3</c:v>
                </c:pt>
                <c:pt idx="17">
                  <c:v>9.1689473684210543E-3</c:v>
                </c:pt>
                <c:pt idx="18">
                  <c:v>5.1589473684210546E-3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17072"/>
        <c:axId val="373117464"/>
      </c:scatterChart>
      <c:valAx>
        <c:axId val="37311707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7464"/>
        <c:crossesAt val="-10"/>
        <c:crossBetween val="midCat"/>
        <c:majorUnit val="730"/>
        <c:minorUnit val="365"/>
      </c:valAx>
      <c:valAx>
        <c:axId val="37311746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707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CDOM'!$AJ$1</c:f>
              <c:strCache>
                <c:ptCount val="1"/>
                <c:pt idx="0">
                  <c:v>CDOM anomaly September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CDOM'!$AJ$2:$AJ$21</c:f>
              <c:numCache>
                <c:formatCode>General</c:formatCode>
                <c:ptCount val="20"/>
                <c:pt idx="0">
                  <c:v>-2.6555000000000016E-3</c:v>
                </c:pt>
                <c:pt idx="1">
                  <c:v>-1.1155000000000019E-3</c:v>
                </c:pt>
                <c:pt idx="2">
                  <c:v>-2.1655000000000008E-3</c:v>
                </c:pt>
                <c:pt idx="3">
                  <c:v>-1.8055000000000015E-3</c:v>
                </c:pt>
                <c:pt idx="4">
                  <c:v>-2.0550000000000082E-4</c:v>
                </c:pt>
                <c:pt idx="5">
                  <c:v>-3.1605000000000001E-3</c:v>
                </c:pt>
                <c:pt idx="6">
                  <c:v>-1.0055000000000029E-3</c:v>
                </c:pt>
                <c:pt idx="7">
                  <c:v>2.0449999999999635E-4</c:v>
                </c:pt>
                <c:pt idx="8">
                  <c:v>-1.4655000000000015E-3</c:v>
                </c:pt>
                <c:pt idx="9">
                  <c:v>-1.7005000000000006E-3</c:v>
                </c:pt>
                <c:pt idx="10">
                  <c:v>-2.925500000000001E-3</c:v>
                </c:pt>
                <c:pt idx="11">
                  <c:v>-2.5905000000000025E-3</c:v>
                </c:pt>
                <c:pt idx="12">
                  <c:v>-2.4904999999999997E-3</c:v>
                </c:pt>
                <c:pt idx="13">
                  <c:v>-1.2055000000000017E-3</c:v>
                </c:pt>
                <c:pt idx="14">
                  <c:v>6.4499999999998586E-5</c:v>
                </c:pt>
                <c:pt idx="15">
                  <c:v>-2.2155000000000022E-3</c:v>
                </c:pt>
                <c:pt idx="16">
                  <c:v>6.5449999999999883E-4</c:v>
                </c:pt>
                <c:pt idx="17">
                  <c:v>7.0244999999999995E-3</c:v>
                </c:pt>
                <c:pt idx="18">
                  <c:v>1.3884500000000001E-2</c:v>
                </c:pt>
                <c:pt idx="19">
                  <c:v>4.8744999999999969E-3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CDOM'!$AK$1</c:f>
              <c:strCache>
                <c:ptCount val="1"/>
                <c:pt idx="0">
                  <c:v>CDOM anomaly September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CDOM'!$AK$2:$AK$21</c:f>
              <c:numCache>
                <c:formatCode>General</c:formatCode>
                <c:ptCount val="20"/>
                <c:pt idx="0">
                  <c:v>6.5325000000000279E-4</c:v>
                </c:pt>
                <c:pt idx="1">
                  <c:v>-1.1467499999999985E-3</c:v>
                </c:pt>
                <c:pt idx="2">
                  <c:v>-2.7674999999999922E-4</c:v>
                </c:pt>
                <c:pt idx="3">
                  <c:v>-1.516749999999999E-3</c:v>
                </c:pt>
                <c:pt idx="4">
                  <c:v>-2.1674999999999819E-4</c:v>
                </c:pt>
                <c:pt idx="5">
                  <c:v>-2.2767499999999993E-3</c:v>
                </c:pt>
                <c:pt idx="6">
                  <c:v>-8.6174999999999793E-4</c:v>
                </c:pt>
                <c:pt idx="7">
                  <c:v>-1.6067499999999988E-3</c:v>
                </c:pt>
                <c:pt idx="8">
                  <c:v>-1.456749999999998E-3</c:v>
                </c:pt>
                <c:pt idx="9">
                  <c:v>-1.2317499999999985E-3</c:v>
                </c:pt>
                <c:pt idx="10">
                  <c:v>-1.6967499999999986E-3</c:v>
                </c:pt>
                <c:pt idx="11">
                  <c:v>-2.2267499999999978E-3</c:v>
                </c:pt>
                <c:pt idx="12">
                  <c:v>-2.6117499999999978E-3</c:v>
                </c:pt>
                <c:pt idx="13">
                  <c:v>-1.2267499999999987E-3</c:v>
                </c:pt>
                <c:pt idx="14">
                  <c:v>-1.1467499999999985E-3</c:v>
                </c:pt>
                <c:pt idx="15">
                  <c:v>-2.1467499999999994E-3</c:v>
                </c:pt>
                <c:pt idx="16">
                  <c:v>2.4732500000000015E-3</c:v>
                </c:pt>
                <c:pt idx="17">
                  <c:v>3.2132500000000026E-3</c:v>
                </c:pt>
                <c:pt idx="18">
                  <c:v>9.673250000000003E-3</c:v>
                </c:pt>
                <c:pt idx="19">
                  <c:v>5.6332500000000011E-3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CDOM'!$AL$1</c:f>
              <c:strCache>
                <c:ptCount val="1"/>
                <c:pt idx="0">
                  <c:v>CDOM anomaly September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CDOM'!$AL$2:$AL$21</c:f>
              <c:numCache>
                <c:formatCode>General</c:formatCode>
                <c:ptCount val="20"/>
                <c:pt idx="0">
                  <c:v>7.1775000000000137E-4</c:v>
                </c:pt>
                <c:pt idx="1">
                  <c:v>-1.2249999999998373E-5</c:v>
                </c:pt>
                <c:pt idx="2">
                  <c:v>4.7750000000000917E-5</c:v>
                </c:pt>
                <c:pt idx="3">
                  <c:v>3.1775000000000206E-4</c:v>
                </c:pt>
                <c:pt idx="4">
                  <c:v>5.3775000000000177E-4</c:v>
                </c:pt>
                <c:pt idx="5">
                  <c:v>-2.252249999999999E-3</c:v>
                </c:pt>
                <c:pt idx="6">
                  <c:v>-1.622499999999992E-4</c:v>
                </c:pt>
                <c:pt idx="7">
                  <c:v>-1.4224999999999828E-4</c:v>
                </c:pt>
                <c:pt idx="8">
                  <c:v>-1.0222499999999989E-3</c:v>
                </c:pt>
                <c:pt idx="9">
                  <c:v>1.8275000000000062E-4</c:v>
                </c:pt>
                <c:pt idx="10">
                  <c:v>-1.1172499999999985E-3</c:v>
                </c:pt>
                <c:pt idx="11">
                  <c:v>-1.6672499999999986E-3</c:v>
                </c:pt>
                <c:pt idx="12">
                  <c:v>-2.6022499999999987E-3</c:v>
                </c:pt>
                <c:pt idx="13">
                  <c:v>-2.832249999999998E-3</c:v>
                </c:pt>
                <c:pt idx="14">
                  <c:v>-2.6922499999999985E-3</c:v>
                </c:pt>
                <c:pt idx="15">
                  <c:v>-3.1022499999999991E-3</c:v>
                </c:pt>
                <c:pt idx="16">
                  <c:v>4.7750000000000917E-5</c:v>
                </c:pt>
                <c:pt idx="17">
                  <c:v>3.4977500000000026E-3</c:v>
                </c:pt>
                <c:pt idx="18">
                  <c:v>8.7377500000000007E-3</c:v>
                </c:pt>
                <c:pt idx="19">
                  <c:v>3.5177500000000018E-3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17856"/>
        <c:axId val="373118640"/>
      </c:scatterChart>
      <c:valAx>
        <c:axId val="37311785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8640"/>
        <c:crossesAt val="-10"/>
        <c:crossBetween val="midCat"/>
        <c:majorUnit val="730"/>
        <c:minorUnit val="365"/>
      </c:valAx>
      <c:valAx>
        <c:axId val="373118640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78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CDOM'!$AN$1</c:f>
              <c:strCache>
                <c:ptCount val="1"/>
                <c:pt idx="0">
                  <c:v>CDOM anomaly October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CDOM'!$AN$2:$AN$21</c:f>
              <c:numCache>
                <c:formatCode>General</c:formatCode>
                <c:ptCount val="20"/>
                <c:pt idx="0">
                  <c:v>-4.2475000000000013E-3</c:v>
                </c:pt>
                <c:pt idx="1">
                  <c:v>-3.4975000000000006E-3</c:v>
                </c:pt>
                <c:pt idx="2">
                  <c:v>-3.657500000000001E-3</c:v>
                </c:pt>
                <c:pt idx="3">
                  <c:v>-2.3075000000000005E-3</c:v>
                </c:pt>
                <c:pt idx="4">
                  <c:v>-4.1075E-3</c:v>
                </c:pt>
                <c:pt idx="5">
                  <c:v>-3.1375000000000014E-3</c:v>
                </c:pt>
                <c:pt idx="6">
                  <c:v>7.5000000000005618E-6</c:v>
                </c:pt>
                <c:pt idx="7">
                  <c:v>-1.632500000000002E-3</c:v>
                </c:pt>
                <c:pt idx="8">
                  <c:v>-3.1925000000000009E-3</c:v>
                </c:pt>
                <c:pt idx="9">
                  <c:v>-2.8975000000000008E-3</c:v>
                </c:pt>
                <c:pt idx="10">
                  <c:v>-2.6675000000000032E-3</c:v>
                </c:pt>
                <c:pt idx="11">
                  <c:v>-2.3825000000000027E-3</c:v>
                </c:pt>
                <c:pt idx="12">
                  <c:v>-3.5750000000000365E-4</c:v>
                </c:pt>
                <c:pt idx="13">
                  <c:v>6.9249999999999867E-4</c:v>
                </c:pt>
                <c:pt idx="14">
                  <c:v>1.6624999999999973E-3</c:v>
                </c:pt>
                <c:pt idx="15">
                  <c:v>-1.2575000000000017E-3</c:v>
                </c:pt>
                <c:pt idx="16">
                  <c:v>5.6024999999999998E-3</c:v>
                </c:pt>
                <c:pt idx="17">
                  <c:v>5.7724999999999999E-3</c:v>
                </c:pt>
                <c:pt idx="18">
                  <c:v>1.3302500000000002E-2</c:v>
                </c:pt>
                <c:pt idx="19">
                  <c:v>8.3024999999999974E-3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CDOM'!$AO$1</c:f>
              <c:strCache>
                <c:ptCount val="1"/>
                <c:pt idx="0">
                  <c:v>CDOM anomaly October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CDOM'!$AO$2:$AO$21</c:f>
              <c:numCache>
                <c:formatCode>General</c:formatCode>
                <c:ptCount val="20"/>
                <c:pt idx="0">
                  <c:v>-1.5382499999999997E-3</c:v>
                </c:pt>
                <c:pt idx="1">
                  <c:v>-2.2882500000000004E-3</c:v>
                </c:pt>
                <c:pt idx="2">
                  <c:v>-1.8382499999999996E-3</c:v>
                </c:pt>
                <c:pt idx="3">
                  <c:v>-1.0682499999999998E-3</c:v>
                </c:pt>
                <c:pt idx="4">
                  <c:v>-1.99825E-3</c:v>
                </c:pt>
                <c:pt idx="5">
                  <c:v>-2.3632500000000008E-3</c:v>
                </c:pt>
                <c:pt idx="6">
                  <c:v>-8.2325000000000106E-4</c:v>
                </c:pt>
                <c:pt idx="7">
                  <c:v>-1.3249999999999373E-5</c:v>
                </c:pt>
                <c:pt idx="8">
                  <c:v>-2.2932500000000001E-3</c:v>
                </c:pt>
                <c:pt idx="9">
                  <c:v>-1.6882499999999988E-3</c:v>
                </c:pt>
                <c:pt idx="10">
                  <c:v>-2.0882499999999998E-3</c:v>
                </c:pt>
                <c:pt idx="11">
                  <c:v>-1.9932499999999985E-3</c:v>
                </c:pt>
                <c:pt idx="12">
                  <c:v>-2.0482499999999997E-3</c:v>
                </c:pt>
                <c:pt idx="13">
                  <c:v>-2.1824999999999969E-4</c:v>
                </c:pt>
                <c:pt idx="14">
                  <c:v>-4.1825000000000022E-4</c:v>
                </c:pt>
                <c:pt idx="15">
                  <c:v>-2.0182499999999992E-3</c:v>
                </c:pt>
                <c:pt idx="16">
                  <c:v>2.7017499999999993E-3</c:v>
                </c:pt>
                <c:pt idx="17">
                  <c:v>4.1217500000000004E-3</c:v>
                </c:pt>
                <c:pt idx="18">
                  <c:v>9.4617500000000014E-3</c:v>
                </c:pt>
                <c:pt idx="19">
                  <c:v>8.4117499999999991E-3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CDOM'!$AP$1</c:f>
              <c:strCache>
                <c:ptCount val="1"/>
                <c:pt idx="0">
                  <c:v>CDOM anomaly October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CDOM'!$AM$2:$AM$21</c:f>
              <c:numCache>
                <c:formatCode>mmm\-yy</c:formatCode>
                <c:ptCount val="20"/>
                <c:pt idx="0">
                  <c:v>35704</c:v>
                </c:pt>
                <c:pt idx="1">
                  <c:v>36069</c:v>
                </c:pt>
                <c:pt idx="2">
                  <c:v>36434</c:v>
                </c:pt>
                <c:pt idx="3">
                  <c:v>36800</c:v>
                </c:pt>
                <c:pt idx="4">
                  <c:v>37165</c:v>
                </c:pt>
                <c:pt idx="5">
                  <c:v>37530</c:v>
                </c:pt>
                <c:pt idx="6">
                  <c:v>37895</c:v>
                </c:pt>
                <c:pt idx="7">
                  <c:v>38261</c:v>
                </c:pt>
                <c:pt idx="8">
                  <c:v>38626</c:v>
                </c:pt>
                <c:pt idx="9">
                  <c:v>38991</c:v>
                </c:pt>
                <c:pt idx="10">
                  <c:v>39356</c:v>
                </c:pt>
                <c:pt idx="11">
                  <c:v>39722</c:v>
                </c:pt>
                <c:pt idx="12">
                  <c:v>40087</c:v>
                </c:pt>
                <c:pt idx="13">
                  <c:v>40452</c:v>
                </c:pt>
                <c:pt idx="14">
                  <c:v>40817</c:v>
                </c:pt>
                <c:pt idx="15">
                  <c:v>41183</c:v>
                </c:pt>
                <c:pt idx="16">
                  <c:v>41548</c:v>
                </c:pt>
                <c:pt idx="17">
                  <c:v>41913</c:v>
                </c:pt>
                <c:pt idx="18">
                  <c:v>42278</c:v>
                </c:pt>
                <c:pt idx="19">
                  <c:v>42644</c:v>
                </c:pt>
              </c:numCache>
            </c:numRef>
          </c:xVal>
          <c:yVal>
            <c:numRef>
              <c:f>'All Monthly figs CDOM'!$AP$2:$AP$21</c:f>
              <c:numCache>
                <c:formatCode>General</c:formatCode>
                <c:ptCount val="20"/>
                <c:pt idx="0">
                  <c:v>-6.6399999999999966E-4</c:v>
                </c:pt>
                <c:pt idx="1">
                  <c:v>-1.3639999999999989E-3</c:v>
                </c:pt>
                <c:pt idx="2">
                  <c:v>-8.5399999999999886E-4</c:v>
                </c:pt>
                <c:pt idx="3">
                  <c:v>1.5600000000000162E-4</c:v>
                </c:pt>
                <c:pt idx="4">
                  <c:v>-4.2399999999999903E-4</c:v>
                </c:pt>
                <c:pt idx="5">
                  <c:v>-2.3439999999999989E-3</c:v>
                </c:pt>
                <c:pt idx="6">
                  <c:v>-5.3999999999998494E-5</c:v>
                </c:pt>
                <c:pt idx="7">
                  <c:v>-6.3399999999999915E-4</c:v>
                </c:pt>
                <c:pt idx="8">
                  <c:v>-1.2289999999999992E-3</c:v>
                </c:pt>
                <c:pt idx="9">
                  <c:v>-5.0899999999999904E-4</c:v>
                </c:pt>
                <c:pt idx="10">
                  <c:v>-1.4089999999999988E-3</c:v>
                </c:pt>
                <c:pt idx="11">
                  <c:v>-1.7590000000000001E-3</c:v>
                </c:pt>
                <c:pt idx="12">
                  <c:v>-1.3639999999999989E-3</c:v>
                </c:pt>
                <c:pt idx="13">
                  <c:v>-9.2399999999999947E-4</c:v>
                </c:pt>
                <c:pt idx="14">
                  <c:v>-9.8399999999999876E-4</c:v>
                </c:pt>
                <c:pt idx="15">
                  <c:v>-2.2739999999999982E-3</c:v>
                </c:pt>
                <c:pt idx="16">
                  <c:v>1.5560000000000018E-3</c:v>
                </c:pt>
                <c:pt idx="17">
                  <c:v>3.2060000000000005E-3</c:v>
                </c:pt>
                <c:pt idx="18">
                  <c:v>7.1760000000000018E-3</c:v>
                </c:pt>
                <c:pt idx="19">
                  <c:v>4.6960000000000023E-3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19424"/>
        <c:axId val="373119816"/>
      </c:scatterChart>
      <c:valAx>
        <c:axId val="373119424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9816"/>
        <c:crossesAt val="-10"/>
        <c:crossBetween val="midCat"/>
        <c:majorUnit val="730"/>
        <c:minorUnit val="365"/>
      </c:valAx>
      <c:valAx>
        <c:axId val="373119816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31194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CDOM'!$AR$1</c:f>
              <c:strCache>
                <c:ptCount val="1"/>
                <c:pt idx="0">
                  <c:v>CDOM anomaly November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CDOM'!$AR$2:$AR$21</c:f>
              <c:numCache>
                <c:formatCode>General</c:formatCode>
                <c:ptCount val="20"/>
                <c:pt idx="0">
                  <c:v>-5.4085000000000036E-3</c:v>
                </c:pt>
                <c:pt idx="1">
                  <c:v>-4.9785000000000038E-3</c:v>
                </c:pt>
                <c:pt idx="2">
                  <c:v>-5.2385000000000036E-3</c:v>
                </c:pt>
                <c:pt idx="3">
                  <c:v>-3.8085000000000029E-3</c:v>
                </c:pt>
                <c:pt idx="4">
                  <c:v>-4.7985000000000042E-3</c:v>
                </c:pt>
                <c:pt idx="5">
                  <c:v>-2.528500000000003E-3</c:v>
                </c:pt>
                <c:pt idx="6">
                  <c:v>-2.1585000000000042E-3</c:v>
                </c:pt>
                <c:pt idx="7">
                  <c:v>-3.9135000000000038E-3</c:v>
                </c:pt>
                <c:pt idx="8">
                  <c:v>-3.9385000000000045E-3</c:v>
                </c:pt>
                <c:pt idx="9">
                  <c:v>-2.0335000000000041E-3</c:v>
                </c:pt>
                <c:pt idx="10">
                  <c:v>-3.4385000000000041E-3</c:v>
                </c:pt>
                <c:pt idx="11">
                  <c:v>1.2414999999999961E-3</c:v>
                </c:pt>
                <c:pt idx="12">
                  <c:v>3.8514999999999973E-3</c:v>
                </c:pt>
                <c:pt idx="13">
                  <c:v>2.971499999999995E-3</c:v>
                </c:pt>
                <c:pt idx="14">
                  <c:v>1.0814999999999957E-3</c:v>
                </c:pt>
                <c:pt idx="15">
                  <c:v>-1.8285000000000037E-3</c:v>
                </c:pt>
                <c:pt idx="16">
                  <c:v>5.5514999999999974E-3</c:v>
                </c:pt>
                <c:pt idx="17">
                  <c:v>4.7914999999999972E-3</c:v>
                </c:pt>
                <c:pt idx="18">
                  <c:v>1.3811499999999994E-2</c:v>
                </c:pt>
                <c:pt idx="19">
                  <c:v>1.0771499999999996E-2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CDOM'!$AS$1</c:f>
              <c:strCache>
                <c:ptCount val="1"/>
                <c:pt idx="0">
                  <c:v>CDOM anomaly November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CDOM'!$AS$2:$AS$21</c:f>
              <c:numCache>
                <c:formatCode>General</c:formatCode>
                <c:ptCount val="20"/>
                <c:pt idx="0">
                  <c:v>-2.3187499999999962E-3</c:v>
                </c:pt>
                <c:pt idx="1">
                  <c:v>-3.1787499999999958E-3</c:v>
                </c:pt>
                <c:pt idx="2">
                  <c:v>-2.5687499999999964E-3</c:v>
                </c:pt>
                <c:pt idx="3">
                  <c:v>-2.8987499999999951E-3</c:v>
                </c:pt>
                <c:pt idx="4">
                  <c:v>-2.6787499999999954E-3</c:v>
                </c:pt>
                <c:pt idx="5">
                  <c:v>-2.4387499999999965E-3</c:v>
                </c:pt>
                <c:pt idx="6">
                  <c:v>-1.9037499999999957E-3</c:v>
                </c:pt>
                <c:pt idx="7">
                  <c:v>-3.03749999999995E-4</c:v>
                </c:pt>
                <c:pt idx="8">
                  <c:v>-1.8987499999999959E-3</c:v>
                </c:pt>
                <c:pt idx="9">
                  <c:v>-7.2874999999999676E-4</c:v>
                </c:pt>
                <c:pt idx="10">
                  <c:v>-2.0887499999999969E-3</c:v>
                </c:pt>
                <c:pt idx="11">
                  <c:v>-1.3237499999999951E-3</c:v>
                </c:pt>
                <c:pt idx="12">
                  <c:v>-9.9874999999999617E-4</c:v>
                </c:pt>
                <c:pt idx="13">
                  <c:v>1.9612500000000047E-3</c:v>
                </c:pt>
                <c:pt idx="14">
                  <c:v>-9.0874999999999637E-4</c:v>
                </c:pt>
                <c:pt idx="15">
                  <c:v>-9.2874999999999555E-4</c:v>
                </c:pt>
                <c:pt idx="16">
                  <c:v>8.5125000000000478E-4</c:v>
                </c:pt>
                <c:pt idx="17">
                  <c:v>4.4412500000000042E-3</c:v>
                </c:pt>
                <c:pt idx="18">
                  <c:v>8.2112500000000033E-3</c:v>
                </c:pt>
                <c:pt idx="19">
                  <c:v>1.1701250000000003E-2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CDOM'!$AT$1</c:f>
              <c:strCache>
                <c:ptCount val="1"/>
                <c:pt idx="0">
                  <c:v>CDOM anomaly November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CDOM'!$AQ$2:$AQ$21</c:f>
              <c:numCache>
                <c:formatCode>mmm\-yy</c:formatCode>
                <c:ptCount val="20"/>
                <c:pt idx="0">
                  <c:v>35735</c:v>
                </c:pt>
                <c:pt idx="1">
                  <c:v>36100</c:v>
                </c:pt>
                <c:pt idx="2">
                  <c:v>36465</c:v>
                </c:pt>
                <c:pt idx="3">
                  <c:v>36831</c:v>
                </c:pt>
                <c:pt idx="4">
                  <c:v>37196</c:v>
                </c:pt>
                <c:pt idx="5">
                  <c:v>37561</c:v>
                </c:pt>
                <c:pt idx="6">
                  <c:v>37926</c:v>
                </c:pt>
                <c:pt idx="7">
                  <c:v>38292</c:v>
                </c:pt>
                <c:pt idx="8">
                  <c:v>38657</c:v>
                </c:pt>
                <c:pt idx="9">
                  <c:v>39022</c:v>
                </c:pt>
                <c:pt idx="10">
                  <c:v>39387</c:v>
                </c:pt>
                <c:pt idx="11">
                  <c:v>39753</c:v>
                </c:pt>
                <c:pt idx="12">
                  <c:v>40118</c:v>
                </c:pt>
                <c:pt idx="13">
                  <c:v>40483</c:v>
                </c:pt>
                <c:pt idx="14">
                  <c:v>40848</c:v>
                </c:pt>
                <c:pt idx="15">
                  <c:v>41214</c:v>
                </c:pt>
                <c:pt idx="16">
                  <c:v>41579</c:v>
                </c:pt>
                <c:pt idx="17">
                  <c:v>41944</c:v>
                </c:pt>
                <c:pt idx="18">
                  <c:v>42309</c:v>
                </c:pt>
                <c:pt idx="19">
                  <c:v>42675</c:v>
                </c:pt>
              </c:numCache>
            </c:numRef>
          </c:xVal>
          <c:yVal>
            <c:numRef>
              <c:f>'All Monthly figs CDOM'!$AT$2:$AT$21</c:f>
              <c:numCache>
                <c:formatCode>General</c:formatCode>
                <c:ptCount val="20"/>
                <c:pt idx="0">
                  <c:v>-3.5199999999999988E-4</c:v>
                </c:pt>
                <c:pt idx="1">
                  <c:v>-9.6199999999999931E-4</c:v>
                </c:pt>
                <c:pt idx="2">
                  <c:v>-8.7199999999999951E-4</c:v>
                </c:pt>
                <c:pt idx="3">
                  <c:v>-3.9199999999999999E-4</c:v>
                </c:pt>
                <c:pt idx="4">
                  <c:v>4.7999999999999432E-5</c:v>
                </c:pt>
                <c:pt idx="5">
                  <c:v>-1.7070000000000002E-3</c:v>
                </c:pt>
                <c:pt idx="6">
                  <c:v>-9.0699999999999982E-4</c:v>
                </c:pt>
                <c:pt idx="7">
                  <c:v>-6.4200000000000021E-4</c:v>
                </c:pt>
                <c:pt idx="8">
                  <c:v>-1.4169999999999999E-3</c:v>
                </c:pt>
                <c:pt idx="9">
                  <c:v>-4.3200000000000009E-4</c:v>
                </c:pt>
                <c:pt idx="10">
                  <c:v>-9.2699999999999901E-4</c:v>
                </c:pt>
                <c:pt idx="11">
                  <c:v>-9.5700000000000125E-4</c:v>
                </c:pt>
                <c:pt idx="12">
                  <c:v>2.9999999999995308E-6</c:v>
                </c:pt>
                <c:pt idx="13">
                  <c:v>2.8800000000000006E-4</c:v>
                </c:pt>
                <c:pt idx="14">
                  <c:v>-1.4719999999999994E-3</c:v>
                </c:pt>
                <c:pt idx="15">
                  <c:v>-2.4919999999999994E-3</c:v>
                </c:pt>
                <c:pt idx="16">
                  <c:v>5.9799999999999957E-4</c:v>
                </c:pt>
                <c:pt idx="17">
                  <c:v>1.6080000000000001E-3</c:v>
                </c:pt>
                <c:pt idx="18">
                  <c:v>6.4480000000000006E-3</c:v>
                </c:pt>
                <c:pt idx="19">
                  <c:v>4.5379999999999986E-3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57680"/>
        <c:axId val="374358072"/>
      </c:scatterChart>
      <c:valAx>
        <c:axId val="374357680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58072"/>
        <c:crossesAt val="-10"/>
        <c:crossBetween val="midCat"/>
        <c:majorUnit val="730"/>
        <c:minorUnit val="365"/>
      </c:valAx>
      <c:valAx>
        <c:axId val="374358072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5768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CDOM'!$AV$1</c:f>
              <c:strCache>
                <c:ptCount val="1"/>
                <c:pt idx="0">
                  <c:v>CDOM anomaly December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CDOM'!$AV$2:$AV$21</c:f>
              <c:numCache>
                <c:formatCode>General</c:formatCode>
                <c:ptCount val="20"/>
                <c:pt idx="0">
                  <c:v>-5.9845000000000037E-3</c:v>
                </c:pt>
                <c:pt idx="1">
                  <c:v>-3.9045000000000017E-3</c:v>
                </c:pt>
                <c:pt idx="2">
                  <c:v>-5.1345000000000036E-3</c:v>
                </c:pt>
                <c:pt idx="3">
                  <c:v>-3.9045000000000017E-3</c:v>
                </c:pt>
                <c:pt idx="4">
                  <c:v>-4.0745000000000035E-3</c:v>
                </c:pt>
                <c:pt idx="5">
                  <c:v>-4.6545000000000024E-3</c:v>
                </c:pt>
                <c:pt idx="6">
                  <c:v>-3.269500000000005E-3</c:v>
                </c:pt>
                <c:pt idx="7">
                  <c:v>-2.2295000000000058E-3</c:v>
                </c:pt>
                <c:pt idx="8">
                  <c:v>-1.7895000000000029E-3</c:v>
                </c:pt>
                <c:pt idx="9">
                  <c:v>-1.0245000000000011E-3</c:v>
                </c:pt>
                <c:pt idx="10">
                  <c:v>-3.1445000000000049E-3</c:v>
                </c:pt>
                <c:pt idx="11">
                  <c:v>3.6004999999999961E-3</c:v>
                </c:pt>
                <c:pt idx="12">
                  <c:v>2.135499999999995E-3</c:v>
                </c:pt>
                <c:pt idx="13">
                  <c:v>4.9654999999999977E-3</c:v>
                </c:pt>
                <c:pt idx="14">
                  <c:v>3.4554999999999968E-3</c:v>
                </c:pt>
                <c:pt idx="15">
                  <c:v>9.5549999999999802E-4</c:v>
                </c:pt>
                <c:pt idx="16">
                  <c:v>1.7954999999999985E-3</c:v>
                </c:pt>
                <c:pt idx="17">
                  <c:v>2.0654999999999979E-3</c:v>
                </c:pt>
                <c:pt idx="18">
                  <c:v>9.3054999999999978E-3</c:v>
                </c:pt>
                <c:pt idx="19">
                  <c:v>1.0835499999999998E-2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CDOM'!$AW$1</c:f>
              <c:strCache>
                <c:ptCount val="1"/>
                <c:pt idx="0">
                  <c:v>CDOM anomaly December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CDOM'!$AW$2:$AW$21</c:f>
              <c:numCache>
                <c:formatCode>General</c:formatCode>
                <c:ptCount val="20"/>
                <c:pt idx="0">
                  <c:v>-1.8884999999999978E-3</c:v>
                </c:pt>
                <c:pt idx="1">
                  <c:v>-2.4784999999999963E-3</c:v>
                </c:pt>
                <c:pt idx="2">
                  <c:v>-2.438499999999998E-3</c:v>
                </c:pt>
                <c:pt idx="3">
                  <c:v>-2.4684999999999967E-3</c:v>
                </c:pt>
                <c:pt idx="4">
                  <c:v>-2.5884999999999971E-3</c:v>
                </c:pt>
                <c:pt idx="5">
                  <c:v>-2.5584999999999983E-3</c:v>
                </c:pt>
                <c:pt idx="6">
                  <c:v>-2.1184999999999971E-3</c:v>
                </c:pt>
                <c:pt idx="7">
                  <c:v>-1.0084999999999972E-3</c:v>
                </c:pt>
                <c:pt idx="8">
                  <c:v>-7.0849999999999733E-4</c:v>
                </c:pt>
                <c:pt idx="9">
                  <c:v>3.1650000000000428E-4</c:v>
                </c:pt>
                <c:pt idx="10">
                  <c:v>-9.0849999999999612E-4</c:v>
                </c:pt>
                <c:pt idx="11">
                  <c:v>-9.1349999999999765E-4</c:v>
                </c:pt>
                <c:pt idx="12">
                  <c:v>1.5150000000000233E-4</c:v>
                </c:pt>
                <c:pt idx="13">
                  <c:v>-2.4849999999999699E-4</c:v>
                </c:pt>
                <c:pt idx="14">
                  <c:v>1.9150000000000417E-4</c:v>
                </c:pt>
                <c:pt idx="15">
                  <c:v>-1.098499999999997E-3</c:v>
                </c:pt>
                <c:pt idx="16">
                  <c:v>1.6615000000000033E-3</c:v>
                </c:pt>
                <c:pt idx="17">
                  <c:v>2.9515000000000027E-3</c:v>
                </c:pt>
                <c:pt idx="18">
                  <c:v>5.3415000000000025E-3</c:v>
                </c:pt>
                <c:pt idx="19">
                  <c:v>1.0811500000000002E-2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CDOM'!$AX$1</c:f>
              <c:strCache>
                <c:ptCount val="1"/>
                <c:pt idx="0">
                  <c:v>CDOM anomaly  December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CDOM'!$AX$2:$AX$21</c:f>
              <c:numCache>
                <c:formatCode>General</c:formatCode>
                <c:ptCount val="20"/>
                <c:pt idx="0">
                  <c:v>-5.2199999999999816E-4</c:v>
                </c:pt>
                <c:pt idx="1">
                  <c:v>-6.6199999999999939E-4</c:v>
                </c:pt>
                <c:pt idx="2">
                  <c:v>1.5800000000000189E-4</c:v>
                </c:pt>
                <c:pt idx="3">
                  <c:v>-9.5199999999999972E-4</c:v>
                </c:pt>
                <c:pt idx="4">
                  <c:v>-3.3199999999999896E-4</c:v>
                </c:pt>
                <c:pt idx="5">
                  <c:v>-1.7470000000000003E-3</c:v>
                </c:pt>
                <c:pt idx="6">
                  <c:v>-1.6919999999999991E-3</c:v>
                </c:pt>
                <c:pt idx="7">
                  <c:v>-5.6699999999999806E-4</c:v>
                </c:pt>
                <c:pt idx="8">
                  <c:v>-8.3199999999999767E-4</c:v>
                </c:pt>
                <c:pt idx="9">
                  <c:v>8.3000000000001475E-5</c:v>
                </c:pt>
                <c:pt idx="10">
                  <c:v>4.8000000000001167E-5</c:v>
                </c:pt>
                <c:pt idx="11">
                  <c:v>6.3000000000000556E-5</c:v>
                </c:pt>
                <c:pt idx="12">
                  <c:v>4.3800000000000089E-4</c:v>
                </c:pt>
                <c:pt idx="13">
                  <c:v>3.6800000000000027E-4</c:v>
                </c:pt>
                <c:pt idx="14">
                  <c:v>-1.4199999999999977E-4</c:v>
                </c:pt>
                <c:pt idx="15">
                  <c:v>-1.1019999999999988E-3</c:v>
                </c:pt>
                <c:pt idx="16">
                  <c:v>6.580000000000006E-4</c:v>
                </c:pt>
                <c:pt idx="17">
                  <c:v>2.3800000000000036E-4</c:v>
                </c:pt>
                <c:pt idx="18">
                  <c:v>3.568E-3</c:v>
                </c:pt>
                <c:pt idx="19">
                  <c:v>2.9280000000000018E-3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58856"/>
        <c:axId val="374359248"/>
      </c:scatterChart>
      <c:valAx>
        <c:axId val="374358856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59248"/>
        <c:crossesAt val="-10"/>
        <c:crossBetween val="midCat"/>
        <c:majorUnit val="730"/>
        <c:minorUnit val="365"/>
      </c:valAx>
      <c:valAx>
        <c:axId val="374359248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5885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CDOM'!$AV$1</c:f>
              <c:strCache>
                <c:ptCount val="1"/>
                <c:pt idx="0">
                  <c:v>CDOM anomaly December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CDOM'!$AV$2:$AV$21</c:f>
              <c:numCache>
                <c:formatCode>General</c:formatCode>
                <c:ptCount val="20"/>
                <c:pt idx="0">
                  <c:v>-5.9845000000000037E-3</c:v>
                </c:pt>
                <c:pt idx="1">
                  <c:v>-3.9045000000000017E-3</c:v>
                </c:pt>
                <c:pt idx="2">
                  <c:v>-5.1345000000000036E-3</c:v>
                </c:pt>
                <c:pt idx="3">
                  <c:v>-3.9045000000000017E-3</c:v>
                </c:pt>
                <c:pt idx="4">
                  <c:v>-4.0745000000000035E-3</c:v>
                </c:pt>
                <c:pt idx="5">
                  <c:v>-4.6545000000000024E-3</c:v>
                </c:pt>
                <c:pt idx="6">
                  <c:v>-3.269500000000005E-3</c:v>
                </c:pt>
                <c:pt idx="7">
                  <c:v>-2.2295000000000058E-3</c:v>
                </c:pt>
                <c:pt idx="8">
                  <c:v>-1.7895000000000029E-3</c:v>
                </c:pt>
                <c:pt idx="9">
                  <c:v>-1.0245000000000011E-3</c:v>
                </c:pt>
                <c:pt idx="10">
                  <c:v>-3.1445000000000049E-3</c:v>
                </c:pt>
                <c:pt idx="11">
                  <c:v>3.6004999999999961E-3</c:v>
                </c:pt>
                <c:pt idx="12">
                  <c:v>2.135499999999995E-3</c:v>
                </c:pt>
                <c:pt idx="13">
                  <c:v>4.9654999999999977E-3</c:v>
                </c:pt>
                <c:pt idx="14">
                  <c:v>3.4554999999999968E-3</c:v>
                </c:pt>
                <c:pt idx="15">
                  <c:v>9.5549999999999802E-4</c:v>
                </c:pt>
                <c:pt idx="16">
                  <c:v>1.7954999999999985E-3</c:v>
                </c:pt>
                <c:pt idx="17">
                  <c:v>2.0654999999999979E-3</c:v>
                </c:pt>
                <c:pt idx="18">
                  <c:v>9.3054999999999978E-3</c:v>
                </c:pt>
                <c:pt idx="19">
                  <c:v>1.0835499999999998E-2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CDOM'!$AW$1</c:f>
              <c:strCache>
                <c:ptCount val="1"/>
                <c:pt idx="0">
                  <c:v>CDOM anomaly December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CDOM'!$AW$2:$AW$21</c:f>
              <c:numCache>
                <c:formatCode>General</c:formatCode>
                <c:ptCount val="20"/>
                <c:pt idx="0">
                  <c:v>-1.8884999999999978E-3</c:v>
                </c:pt>
                <c:pt idx="1">
                  <c:v>-2.4784999999999963E-3</c:v>
                </c:pt>
                <c:pt idx="2">
                  <c:v>-2.438499999999998E-3</c:v>
                </c:pt>
                <c:pt idx="3">
                  <c:v>-2.4684999999999967E-3</c:v>
                </c:pt>
                <c:pt idx="4">
                  <c:v>-2.5884999999999971E-3</c:v>
                </c:pt>
                <c:pt idx="5">
                  <c:v>-2.5584999999999983E-3</c:v>
                </c:pt>
                <c:pt idx="6">
                  <c:v>-2.1184999999999971E-3</c:v>
                </c:pt>
                <c:pt idx="7">
                  <c:v>-1.0084999999999972E-3</c:v>
                </c:pt>
                <c:pt idx="8">
                  <c:v>-7.0849999999999733E-4</c:v>
                </c:pt>
                <c:pt idx="9">
                  <c:v>3.1650000000000428E-4</c:v>
                </c:pt>
                <c:pt idx="10">
                  <c:v>-9.0849999999999612E-4</c:v>
                </c:pt>
                <c:pt idx="11">
                  <c:v>-9.1349999999999765E-4</c:v>
                </c:pt>
                <c:pt idx="12">
                  <c:v>1.5150000000000233E-4</c:v>
                </c:pt>
                <c:pt idx="13">
                  <c:v>-2.4849999999999699E-4</c:v>
                </c:pt>
                <c:pt idx="14">
                  <c:v>1.9150000000000417E-4</c:v>
                </c:pt>
                <c:pt idx="15">
                  <c:v>-1.098499999999997E-3</c:v>
                </c:pt>
                <c:pt idx="16">
                  <c:v>1.6615000000000033E-3</c:v>
                </c:pt>
                <c:pt idx="17">
                  <c:v>2.9515000000000027E-3</c:v>
                </c:pt>
                <c:pt idx="18">
                  <c:v>5.3415000000000025E-3</c:v>
                </c:pt>
                <c:pt idx="19">
                  <c:v>1.0811500000000002E-2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CDOM'!$AX$1</c:f>
              <c:strCache>
                <c:ptCount val="1"/>
                <c:pt idx="0">
                  <c:v>CDOM anomaly  December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CDOM'!$AU$2:$AU$21</c:f>
              <c:numCache>
                <c:formatCode>mmm\-yy</c:formatCode>
                <c:ptCount val="20"/>
                <c:pt idx="0">
                  <c:v>35765</c:v>
                </c:pt>
                <c:pt idx="1">
                  <c:v>36130</c:v>
                </c:pt>
                <c:pt idx="2">
                  <c:v>36495</c:v>
                </c:pt>
                <c:pt idx="3">
                  <c:v>36861</c:v>
                </c:pt>
                <c:pt idx="4">
                  <c:v>37226</c:v>
                </c:pt>
                <c:pt idx="5">
                  <c:v>37591</c:v>
                </c:pt>
                <c:pt idx="6">
                  <c:v>37956</c:v>
                </c:pt>
                <c:pt idx="7">
                  <c:v>38322</c:v>
                </c:pt>
                <c:pt idx="8">
                  <c:v>38687</c:v>
                </c:pt>
                <c:pt idx="9">
                  <c:v>39052</c:v>
                </c:pt>
                <c:pt idx="10">
                  <c:v>39417</c:v>
                </c:pt>
                <c:pt idx="11">
                  <c:v>39783</c:v>
                </c:pt>
                <c:pt idx="12">
                  <c:v>40148</c:v>
                </c:pt>
                <c:pt idx="13">
                  <c:v>40513</c:v>
                </c:pt>
                <c:pt idx="14">
                  <c:v>40878</c:v>
                </c:pt>
                <c:pt idx="15">
                  <c:v>41244</c:v>
                </c:pt>
                <c:pt idx="16">
                  <c:v>41609</c:v>
                </c:pt>
                <c:pt idx="17">
                  <c:v>41974</c:v>
                </c:pt>
                <c:pt idx="18">
                  <c:v>42339</c:v>
                </c:pt>
                <c:pt idx="19">
                  <c:v>42705</c:v>
                </c:pt>
              </c:numCache>
            </c:numRef>
          </c:xVal>
          <c:yVal>
            <c:numRef>
              <c:f>'All Monthly figs CDOM'!$AX$2:$AX$21</c:f>
              <c:numCache>
                <c:formatCode>General</c:formatCode>
                <c:ptCount val="20"/>
                <c:pt idx="0">
                  <c:v>-5.2199999999999816E-4</c:v>
                </c:pt>
                <c:pt idx="1">
                  <c:v>-6.6199999999999939E-4</c:v>
                </c:pt>
                <c:pt idx="2">
                  <c:v>1.5800000000000189E-4</c:v>
                </c:pt>
                <c:pt idx="3">
                  <c:v>-9.5199999999999972E-4</c:v>
                </c:pt>
                <c:pt idx="4">
                  <c:v>-3.3199999999999896E-4</c:v>
                </c:pt>
                <c:pt idx="5">
                  <c:v>-1.7470000000000003E-3</c:v>
                </c:pt>
                <c:pt idx="6">
                  <c:v>-1.6919999999999991E-3</c:v>
                </c:pt>
                <c:pt idx="7">
                  <c:v>-5.6699999999999806E-4</c:v>
                </c:pt>
                <c:pt idx="8">
                  <c:v>-8.3199999999999767E-4</c:v>
                </c:pt>
                <c:pt idx="9">
                  <c:v>8.3000000000001475E-5</c:v>
                </c:pt>
                <c:pt idx="10">
                  <c:v>4.8000000000001167E-5</c:v>
                </c:pt>
                <c:pt idx="11">
                  <c:v>6.3000000000000556E-5</c:v>
                </c:pt>
                <c:pt idx="12">
                  <c:v>4.3800000000000089E-4</c:v>
                </c:pt>
                <c:pt idx="13">
                  <c:v>3.6800000000000027E-4</c:v>
                </c:pt>
                <c:pt idx="14">
                  <c:v>-1.4199999999999977E-4</c:v>
                </c:pt>
                <c:pt idx="15">
                  <c:v>-1.1019999999999988E-3</c:v>
                </c:pt>
                <c:pt idx="16">
                  <c:v>6.580000000000006E-4</c:v>
                </c:pt>
                <c:pt idx="17">
                  <c:v>2.3800000000000036E-4</c:v>
                </c:pt>
                <c:pt idx="18">
                  <c:v>3.568E-3</c:v>
                </c:pt>
                <c:pt idx="19">
                  <c:v>2.9280000000000018E-3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0032"/>
        <c:axId val="374360424"/>
      </c:scatterChart>
      <c:valAx>
        <c:axId val="37436003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60424"/>
        <c:crossesAt val="-10"/>
        <c:crossBetween val="midCat"/>
        <c:majorUnit val="730"/>
        <c:minorUnit val="365"/>
      </c:valAx>
      <c:valAx>
        <c:axId val="37436042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600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Monthly figs Chl'!$B$1</c:f>
              <c:strCache>
                <c:ptCount val="1"/>
                <c:pt idx="0">
                  <c:v>Chl anomaly Atlantic</c:v>
                </c:pt>
              </c:strCache>
            </c:strRef>
          </c:tx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Chl'!$B$2:$B$21</c:f>
              <c:numCache>
                <c:formatCode>General</c:formatCode>
                <c:ptCount val="20"/>
                <c:pt idx="0">
                  <c:v>-3.8850000000000003E-2</c:v>
                </c:pt>
                <c:pt idx="1">
                  <c:v>4.215E-2</c:v>
                </c:pt>
                <c:pt idx="2">
                  <c:v>-5.3850000000000002E-2</c:v>
                </c:pt>
                <c:pt idx="3">
                  <c:v>-2.8850000000000001E-2</c:v>
                </c:pt>
                <c:pt idx="4">
                  <c:v>-8.3849999999999994E-2</c:v>
                </c:pt>
                <c:pt idx="5">
                  <c:v>-2.7349999999999999E-2</c:v>
                </c:pt>
                <c:pt idx="6">
                  <c:v>-4.6850000000000003E-2</c:v>
                </c:pt>
                <c:pt idx="7">
                  <c:v>1.65E-3</c:v>
                </c:pt>
                <c:pt idx="8">
                  <c:v>-3.3849999999999998E-2</c:v>
                </c:pt>
                <c:pt idx="9">
                  <c:v>-3.4349999999999999E-2</c:v>
                </c:pt>
                <c:pt idx="10">
                  <c:v>-6.8500000000000002E-3</c:v>
                </c:pt>
                <c:pt idx="11">
                  <c:v>-3.3500000000000001E-3</c:v>
                </c:pt>
                <c:pt idx="12">
                  <c:v>2.15E-3</c:v>
                </c:pt>
                <c:pt idx="13">
                  <c:v>1.7149999999999999E-2</c:v>
                </c:pt>
                <c:pt idx="14">
                  <c:v>3.3149999999999999E-2</c:v>
                </c:pt>
                <c:pt idx="15">
                  <c:v>0.21715000000000001</c:v>
                </c:pt>
                <c:pt idx="16">
                  <c:v>5.1500000000000001E-3</c:v>
                </c:pt>
                <c:pt idx="17">
                  <c:v>1.15E-3</c:v>
                </c:pt>
                <c:pt idx="18">
                  <c:v>1.4149999999999999E-2</c:v>
                </c:pt>
                <c:pt idx="19">
                  <c:v>2.4150000000000001E-2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Monthly figs Chl'!$C$1</c:f>
              <c:strCache>
                <c:ptCount val="1"/>
                <c:pt idx="0">
                  <c:v>Chl anomaly  Indian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Chl'!$C$2:$C$21</c:f>
              <c:numCache>
                <c:formatCode>General</c:formatCode>
                <c:ptCount val="20"/>
                <c:pt idx="0">
                  <c:v>4.1250000000000002E-3</c:v>
                </c:pt>
                <c:pt idx="1">
                  <c:v>-9.8750000000000001E-3</c:v>
                </c:pt>
                <c:pt idx="2">
                  <c:v>6.1250000000000002E-3</c:v>
                </c:pt>
                <c:pt idx="3">
                  <c:v>3.1250000000000002E-3</c:v>
                </c:pt>
                <c:pt idx="4">
                  <c:v>-4.2875000000000003E-2</c:v>
                </c:pt>
                <c:pt idx="5">
                  <c:v>-1.2375000000000001E-2</c:v>
                </c:pt>
                <c:pt idx="6">
                  <c:v>4.8625000000000002E-2</c:v>
                </c:pt>
                <c:pt idx="7">
                  <c:v>1.1249999999999999E-3</c:v>
                </c:pt>
                <c:pt idx="8">
                  <c:v>-4.875E-3</c:v>
                </c:pt>
                <c:pt idx="9">
                  <c:v>3.1250000000000002E-3</c:v>
                </c:pt>
                <c:pt idx="10">
                  <c:v>-1.7874999999999999E-2</c:v>
                </c:pt>
                <c:pt idx="11">
                  <c:v>-2.2374999999999999E-2</c:v>
                </c:pt>
                <c:pt idx="12">
                  <c:v>-1.3875E-2</c:v>
                </c:pt>
                <c:pt idx="13">
                  <c:v>1.1249999999999999E-3</c:v>
                </c:pt>
                <c:pt idx="14">
                  <c:v>4.1250000000000002E-3</c:v>
                </c:pt>
                <c:pt idx="15">
                  <c:v>3.0124999999999999E-2</c:v>
                </c:pt>
                <c:pt idx="16">
                  <c:v>-1.1875E-2</c:v>
                </c:pt>
                <c:pt idx="17">
                  <c:v>1.25E-4</c:v>
                </c:pt>
                <c:pt idx="18">
                  <c:v>2.4125000000000001E-2</c:v>
                </c:pt>
                <c:pt idx="19">
                  <c:v>1.0125E-2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Monthly figs Chl'!$D$1</c:f>
              <c:strCache>
                <c:ptCount val="1"/>
                <c:pt idx="0">
                  <c:v>Chl anomaly Pacific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Chl'!$A$2:$A$21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'All Monthly figs Chl'!$D$2:$D$21</c:f>
              <c:numCache>
                <c:formatCode>General</c:formatCode>
                <c:ptCount val="20"/>
                <c:pt idx="0">
                  <c:v>-1.3350000000000001E-2</c:v>
                </c:pt>
                <c:pt idx="1">
                  <c:v>7.6499999999999997E-3</c:v>
                </c:pt>
                <c:pt idx="2">
                  <c:v>1.65E-3</c:v>
                </c:pt>
                <c:pt idx="3">
                  <c:v>-3.3349999999999998E-2</c:v>
                </c:pt>
                <c:pt idx="4">
                  <c:v>-6.3499999999999997E-3</c:v>
                </c:pt>
                <c:pt idx="5">
                  <c:v>-3.1350000000000003E-2</c:v>
                </c:pt>
                <c:pt idx="6">
                  <c:v>6.3649999999999998E-2</c:v>
                </c:pt>
                <c:pt idx="7">
                  <c:v>1.8149999999999999E-2</c:v>
                </c:pt>
                <c:pt idx="8">
                  <c:v>-4.3499999999999997E-3</c:v>
                </c:pt>
                <c:pt idx="9">
                  <c:v>-7.3499999999999998E-3</c:v>
                </c:pt>
                <c:pt idx="10">
                  <c:v>1.3650000000000001E-2</c:v>
                </c:pt>
                <c:pt idx="11">
                  <c:v>5.1500000000000001E-3</c:v>
                </c:pt>
                <c:pt idx="12">
                  <c:v>6.4999999999999997E-4</c:v>
                </c:pt>
                <c:pt idx="13">
                  <c:v>1.7649999999999999E-2</c:v>
                </c:pt>
                <c:pt idx="14">
                  <c:v>-1.3500000000000001E-3</c:v>
                </c:pt>
                <c:pt idx="15">
                  <c:v>-2.3500000000000001E-3</c:v>
                </c:pt>
                <c:pt idx="16">
                  <c:v>-1.3500000000000001E-3</c:v>
                </c:pt>
                <c:pt idx="17">
                  <c:v>-2.1350000000000001E-2</c:v>
                </c:pt>
                <c:pt idx="18">
                  <c:v>-1.3350000000000001E-2</c:v>
                </c:pt>
                <c:pt idx="19">
                  <c:v>7.6499999999999997E-3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61208"/>
        <c:axId val="374533808"/>
      </c:scatterChart>
      <c:valAx>
        <c:axId val="374361208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533808"/>
        <c:crossesAt val="-10"/>
        <c:crossBetween val="midCat"/>
        <c:majorUnit val="730"/>
        <c:minorUnit val="365"/>
      </c:valAx>
      <c:valAx>
        <c:axId val="37453380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361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'SeaWiFS + MODIS adg443'!$G$1</c:f>
              <c:strCache>
                <c:ptCount val="1"/>
                <c:pt idx="0">
                  <c:v>SW Pacific Anomaly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31750" cap="rnd">
                <a:solidFill>
                  <a:sysClr val="windowText" lastClr="00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adg443'!$G$2:$G$235</c:f>
              <c:numCache>
                <c:formatCode>General</c:formatCode>
                <c:ptCount val="234"/>
                <c:pt idx="0">
                  <c:v>1.553309859154927E-3</c:v>
                </c:pt>
                <c:pt idx="1">
                  <c:v>2.533098591549262E-4</c:v>
                </c:pt>
                <c:pt idx="2">
                  <c:v>3.6330985915492692E-4</c:v>
                </c:pt>
                <c:pt idx="3">
                  <c:v>-2.0669014084507241E-4</c:v>
                </c:pt>
                <c:pt idx="4">
                  <c:v>-9.2669014084507256E-4</c:v>
                </c:pt>
                <c:pt idx="5">
                  <c:v>-1.4466901408450739E-3</c:v>
                </c:pt>
                <c:pt idx="6">
                  <c:v>-1.2766901408450739E-3</c:v>
                </c:pt>
                <c:pt idx="7">
                  <c:v>-6.3669014084507397E-4</c:v>
                </c:pt>
                <c:pt idx="8">
                  <c:v>-1.1966901408450737E-3</c:v>
                </c:pt>
                <c:pt idx="10">
                  <c:v>7.8330985915492715E-4</c:v>
                </c:pt>
                <c:pt idx="11">
                  <c:v>5.8330985915492663E-4</c:v>
                </c:pt>
                <c:pt idx="12">
                  <c:v>8.2330985915492726E-4</c:v>
                </c:pt>
                <c:pt idx="13">
                  <c:v>-4.4669014084507304E-4</c:v>
                </c:pt>
                <c:pt idx="14">
                  <c:v>-2.4669014084507251E-4</c:v>
                </c:pt>
                <c:pt idx="15">
                  <c:v>-3.4669014084507364E-4</c:v>
                </c:pt>
                <c:pt idx="16">
                  <c:v>-4.6669014084507396E-4</c:v>
                </c:pt>
                <c:pt idx="17">
                  <c:v>-7.4669014084507296E-4</c:v>
                </c:pt>
                <c:pt idx="18">
                  <c:v>-4.1669014084507253E-4</c:v>
                </c:pt>
                <c:pt idx="19">
                  <c:v>-6.8669014084507367E-4</c:v>
                </c:pt>
                <c:pt idx="20">
                  <c:v>-1.0366901408450733E-3</c:v>
                </c:pt>
                <c:pt idx="22">
                  <c:v>3.3098591549259732E-6</c:v>
                </c:pt>
                <c:pt idx="23">
                  <c:v>1.0133098591549265E-3</c:v>
                </c:pt>
                <c:pt idx="24">
                  <c:v>8.8330985915492655E-4</c:v>
                </c:pt>
                <c:pt idx="25">
                  <c:v>6.3309859154926998E-5</c:v>
                </c:pt>
                <c:pt idx="26">
                  <c:v>-1.5669014084507271E-4</c:v>
                </c:pt>
                <c:pt idx="27">
                  <c:v>4.7330985915492764E-4</c:v>
                </c:pt>
                <c:pt idx="28">
                  <c:v>-5.0669014084507233E-4</c:v>
                </c:pt>
                <c:pt idx="29">
                  <c:v>-7.2669014084507377E-4</c:v>
                </c:pt>
                <c:pt idx="30">
                  <c:v>-6.5669014084507316E-4</c:v>
                </c:pt>
                <c:pt idx="31">
                  <c:v>-8.4669014084507235E-4</c:v>
                </c:pt>
                <c:pt idx="32">
                  <c:v>-9.5669014084507308E-4</c:v>
                </c:pt>
                <c:pt idx="34">
                  <c:v>-1.2066901408450733E-3</c:v>
                </c:pt>
                <c:pt idx="35">
                  <c:v>9.6330985915492676E-4</c:v>
                </c:pt>
                <c:pt idx="36">
                  <c:v>1.1533098591549277E-3</c:v>
                </c:pt>
                <c:pt idx="37">
                  <c:v>1.0733098591549275E-3</c:v>
                </c:pt>
                <c:pt idx="38">
                  <c:v>3.2330985915492681E-4</c:v>
                </c:pt>
                <c:pt idx="39">
                  <c:v>-6.3669014084507397E-4</c:v>
                </c:pt>
                <c:pt idx="40">
                  <c:v>-1.6066901408450726E-3</c:v>
                </c:pt>
                <c:pt idx="41">
                  <c:v>-1.7266901408450729E-3</c:v>
                </c:pt>
                <c:pt idx="42">
                  <c:v>-1.0766901408450734E-3</c:v>
                </c:pt>
                <c:pt idx="43">
                  <c:v>-4.0669014084507293E-4</c:v>
                </c:pt>
                <c:pt idx="44">
                  <c:v>-1.8166901408450727E-3</c:v>
                </c:pt>
                <c:pt idx="46">
                  <c:v>-1.766690140845073E-3</c:v>
                </c:pt>
                <c:pt idx="47">
                  <c:v>5.1330985915492601E-4</c:v>
                </c:pt>
                <c:pt idx="48">
                  <c:v>1.3733098591549274E-3</c:v>
                </c:pt>
                <c:pt idx="49">
                  <c:v>4.9330985915492682E-4</c:v>
                </c:pt>
                <c:pt idx="50">
                  <c:v>7.6330985915492623E-4</c:v>
                </c:pt>
                <c:pt idx="51">
                  <c:v>-1.6690140845073212E-5</c:v>
                </c:pt>
                <c:pt idx="52">
                  <c:v>-7.3669014084507337E-4</c:v>
                </c:pt>
                <c:pt idx="53">
                  <c:v>-1.7566901408450734E-3</c:v>
                </c:pt>
                <c:pt idx="54">
                  <c:v>-1.7966901408450735E-3</c:v>
                </c:pt>
                <c:pt idx="55">
                  <c:v>-1.8366901408450736E-3</c:v>
                </c:pt>
                <c:pt idx="56">
                  <c:v>-1.6966901408450724E-3</c:v>
                </c:pt>
                <c:pt idx="58">
                  <c:v>-1.7466901408450738E-3</c:v>
                </c:pt>
                <c:pt idx="59">
                  <c:v>-2.1669014084507374E-4</c:v>
                </c:pt>
                <c:pt idx="60">
                  <c:v>6.3309859154926998E-5</c:v>
                </c:pt>
                <c:pt idx="61">
                  <c:v>-2.6669014084507343E-4</c:v>
                </c:pt>
                <c:pt idx="62">
                  <c:v>4.3309859154926078E-5</c:v>
                </c:pt>
                <c:pt idx="63">
                  <c:v>-7.2669014084507377E-4</c:v>
                </c:pt>
                <c:pt idx="64">
                  <c:v>-1.1366901408450727E-3</c:v>
                </c:pt>
                <c:pt idx="65">
                  <c:v>-1.3666901408450737E-3</c:v>
                </c:pt>
                <c:pt idx="66">
                  <c:v>-7.8669014084507306E-4</c:v>
                </c:pt>
                <c:pt idx="67">
                  <c:v>-1.2066901408450733E-3</c:v>
                </c:pt>
                <c:pt idx="68">
                  <c:v>-4.9669014084507274E-4</c:v>
                </c:pt>
                <c:pt idx="70">
                  <c:v>-3.8669014084507375E-4</c:v>
                </c:pt>
                <c:pt idx="71">
                  <c:v>1.1733098591549269E-3</c:v>
                </c:pt>
                <c:pt idx="72">
                  <c:v>1.4833098591549264E-3</c:v>
                </c:pt>
                <c:pt idx="73">
                  <c:v>9.9330985915492727E-4</c:v>
                </c:pt>
                <c:pt idx="74">
                  <c:v>5.6330985915492744E-4</c:v>
                </c:pt>
                <c:pt idx="75">
                  <c:v>-6.3669014084507397E-4</c:v>
                </c:pt>
                <c:pt idx="76">
                  <c:v>-5.8669014084507254E-4</c:v>
                </c:pt>
                <c:pt idx="77">
                  <c:v>-6.0669014084507346E-4</c:v>
                </c:pt>
                <c:pt idx="78">
                  <c:v>-6.1669014084507305E-4</c:v>
                </c:pt>
                <c:pt idx="79">
                  <c:v>-4.1669014084507253E-4</c:v>
                </c:pt>
                <c:pt idx="80">
                  <c:v>-4.7669014084507355E-4</c:v>
                </c:pt>
                <c:pt idx="82">
                  <c:v>9.7330985915492635E-4</c:v>
                </c:pt>
                <c:pt idx="83">
                  <c:v>2.7233098591549262E-3</c:v>
                </c:pt>
                <c:pt idx="84">
                  <c:v>1.3633098591549261E-3</c:v>
                </c:pt>
                <c:pt idx="85">
                  <c:v>3.9330985915492743E-4</c:v>
                </c:pt>
                <c:pt idx="86">
                  <c:v>3.3309859154926486E-5</c:v>
                </c:pt>
                <c:pt idx="87">
                  <c:v>-1.666901408450723E-4</c:v>
                </c:pt>
                <c:pt idx="88">
                  <c:v>-4.4669014084507304E-4</c:v>
                </c:pt>
                <c:pt idx="89">
                  <c:v>-8.9669014084507379E-4</c:v>
                </c:pt>
                <c:pt idx="90">
                  <c:v>-2.2669014084507333E-4</c:v>
                </c:pt>
                <c:pt idx="91">
                  <c:v>7.2330985915492613E-4</c:v>
                </c:pt>
                <c:pt idx="92">
                  <c:v>2.7733098591549276E-3</c:v>
                </c:pt>
                <c:pt idx="94">
                  <c:v>1.3433098591549269E-3</c:v>
                </c:pt>
                <c:pt idx="95">
                  <c:v>1.493309859154926E-3</c:v>
                </c:pt>
                <c:pt idx="96">
                  <c:v>8.6330985915492736E-4</c:v>
                </c:pt>
                <c:pt idx="97">
                  <c:v>3.2330985915492681E-4</c:v>
                </c:pt>
                <c:pt idx="98">
                  <c:v>-1.8669014084507322E-4</c:v>
                </c:pt>
                <c:pt idx="99">
                  <c:v>-4.9669014084507274E-4</c:v>
                </c:pt>
                <c:pt idx="100">
                  <c:v>-1.1966901408450737E-3</c:v>
                </c:pt>
                <c:pt idx="101">
                  <c:v>-1.1966901408450737E-3</c:v>
                </c:pt>
                <c:pt idx="102">
                  <c:v>-1.1366901408450727E-3</c:v>
                </c:pt>
                <c:pt idx="103">
                  <c:v>-8.3669014084507276E-4</c:v>
                </c:pt>
                <c:pt idx="104">
                  <c:v>-2.2669014084507333E-4</c:v>
                </c:pt>
                <c:pt idx="106">
                  <c:v>9.330985915492751E-5</c:v>
                </c:pt>
                <c:pt idx="107">
                  <c:v>1.1633098591549273E-3</c:v>
                </c:pt>
                <c:pt idx="108">
                  <c:v>1.663309859154926E-3</c:v>
                </c:pt>
                <c:pt idx="109">
                  <c:v>1.1333098591549268E-3</c:v>
                </c:pt>
                <c:pt idx="110">
                  <c:v>3.6330985915492692E-4</c:v>
                </c:pt>
                <c:pt idx="111">
                  <c:v>-4.6690140845073724E-5</c:v>
                </c:pt>
                <c:pt idx="112">
                  <c:v>-2.9669014084507395E-4</c:v>
                </c:pt>
                <c:pt idx="113">
                  <c:v>-9.0669014084507338E-4</c:v>
                </c:pt>
                <c:pt idx="114">
                  <c:v>-2.9669014084507395E-4</c:v>
                </c:pt>
                <c:pt idx="115">
                  <c:v>6.0330985915492755E-4</c:v>
                </c:pt>
                <c:pt idx="116">
                  <c:v>-8.2669014084507317E-4</c:v>
                </c:pt>
                <c:pt idx="118">
                  <c:v>-1.6166901408450739E-3</c:v>
                </c:pt>
                <c:pt idx="119">
                  <c:v>1.1833098591549265E-3</c:v>
                </c:pt>
                <c:pt idx="120">
                  <c:v>1.3133098591549264E-3</c:v>
                </c:pt>
                <c:pt idx="121">
                  <c:v>1.1733098591549269E-3</c:v>
                </c:pt>
                <c:pt idx="122">
                  <c:v>8.1330985915492766E-4</c:v>
                </c:pt>
                <c:pt idx="123">
                  <c:v>2.6330985915492752E-4</c:v>
                </c:pt>
                <c:pt idx="124">
                  <c:v>1.0733098591549275E-3</c:v>
                </c:pt>
                <c:pt idx="125">
                  <c:v>-1.0366901408450733E-3</c:v>
                </c:pt>
                <c:pt idx="128">
                  <c:v>2.5133098591549261E-3</c:v>
                </c:pt>
                <c:pt idx="129">
                  <c:v>1.3733098591549274E-3</c:v>
                </c:pt>
                <c:pt idx="130">
                  <c:v>9.0330985915492747E-4</c:v>
                </c:pt>
                <c:pt idx="131">
                  <c:v>5.9330985915492622E-4</c:v>
                </c:pt>
                <c:pt idx="132">
                  <c:v>1.033098591549271E-4</c:v>
                </c:pt>
                <c:pt idx="133">
                  <c:v>-6.3669014084507397E-4</c:v>
                </c:pt>
                <c:pt idx="134">
                  <c:v>-7.2669014084507377E-4</c:v>
                </c:pt>
                <c:pt idx="135">
                  <c:v>4.3309859154926078E-5</c:v>
                </c:pt>
                <c:pt idx="136">
                  <c:v>3.5330985915492732E-4</c:v>
                </c:pt>
                <c:pt idx="138">
                  <c:v>1.4433098591549263E-3</c:v>
                </c:pt>
                <c:pt idx="139">
                  <c:v>1.3633098591549261E-3</c:v>
                </c:pt>
                <c:pt idx="140">
                  <c:v>2.8933098591549262E-3</c:v>
                </c:pt>
                <c:pt idx="141">
                  <c:v>8.0330985915492634E-4</c:v>
                </c:pt>
                <c:pt idx="142">
                  <c:v>6.9330985915492735E-4</c:v>
                </c:pt>
                <c:pt idx="143">
                  <c:v>3.833098591549261E-4</c:v>
                </c:pt>
                <c:pt idx="144">
                  <c:v>-5.8669014084507254E-4</c:v>
                </c:pt>
                <c:pt idx="145">
                  <c:v>-9.6690140845073422E-5</c:v>
                </c:pt>
                <c:pt idx="146">
                  <c:v>-1.7669014084507363E-4</c:v>
                </c:pt>
                <c:pt idx="147">
                  <c:v>-6.9669014084507326E-4</c:v>
                </c:pt>
                <c:pt idx="148">
                  <c:v>-2.2566901408450739E-3</c:v>
                </c:pt>
                <c:pt idx="150">
                  <c:v>-2.296690140845074E-3</c:v>
                </c:pt>
                <c:pt idx="151">
                  <c:v>2.4833098591549273E-3</c:v>
                </c:pt>
                <c:pt idx="152">
                  <c:v>2.9033098591549275E-3</c:v>
                </c:pt>
                <c:pt idx="153">
                  <c:v>1.0033098591549269E-3</c:v>
                </c:pt>
                <c:pt idx="154">
                  <c:v>5.5330985915492611E-4</c:v>
                </c:pt>
                <c:pt idx="155">
                  <c:v>1.1833098591549265E-3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'SeaWiFS + MODIS adg443'!$M$1</c:f>
              <c:strCache>
                <c:ptCount val="1"/>
                <c:pt idx="0">
                  <c:v>Pacific MODIS Anomaly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'SeaWiFS + MODIS adg443'!$A$2:$A$235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'SeaWiFS + MODIS adg443'!$M$2:$M$235</c:f>
              <c:numCache>
                <c:formatCode>General</c:formatCode>
                <c:ptCount val="234"/>
                <c:pt idx="59">
                  <c:v>-4.7077551020408169E-3</c:v>
                </c:pt>
                <c:pt idx="60">
                  <c:v>-3.1277551020408179E-3</c:v>
                </c:pt>
                <c:pt idx="61">
                  <c:v>-2.8177551020408167E-3</c:v>
                </c:pt>
                <c:pt idx="62">
                  <c:v>-2.2577551020408169E-3</c:v>
                </c:pt>
                <c:pt idx="63">
                  <c:v>-2.3677551020408177E-3</c:v>
                </c:pt>
                <c:pt idx="64">
                  <c:v>-2.5077551020408172E-3</c:v>
                </c:pt>
                <c:pt idx="65">
                  <c:v>-2.7377551020408165E-3</c:v>
                </c:pt>
                <c:pt idx="66">
                  <c:v>-2.997755102040818E-3</c:v>
                </c:pt>
                <c:pt idx="67">
                  <c:v>-4.5277551020408181E-3</c:v>
                </c:pt>
                <c:pt idx="68">
                  <c:v>-3.9877551020408176E-3</c:v>
                </c:pt>
                <c:pt idx="71">
                  <c:v>-1.6277551020408166E-3</c:v>
                </c:pt>
                <c:pt idx="72">
                  <c:v>-3.6775510204081763E-4</c:v>
                </c:pt>
                <c:pt idx="73">
                  <c:v>5.0224489795918335E-4</c:v>
                </c:pt>
                <c:pt idx="74">
                  <c:v>-1.1777551020408176E-3</c:v>
                </c:pt>
                <c:pt idx="75">
                  <c:v>-2.3477551020408167E-3</c:v>
                </c:pt>
                <c:pt idx="76">
                  <c:v>-1.9677551020408166E-3</c:v>
                </c:pt>
                <c:pt idx="77">
                  <c:v>-1.9977551020408171E-3</c:v>
                </c:pt>
                <c:pt idx="78">
                  <c:v>-2.6277551020408175E-3</c:v>
                </c:pt>
                <c:pt idx="79">
                  <c:v>-3.3277551020408167E-3</c:v>
                </c:pt>
                <c:pt idx="80">
                  <c:v>-4.2877551020408175E-3</c:v>
                </c:pt>
                <c:pt idx="83">
                  <c:v>-6.4775510204081663E-4</c:v>
                </c:pt>
                <c:pt idx="84">
                  <c:v>-2.0775510204081721E-4</c:v>
                </c:pt>
                <c:pt idx="85">
                  <c:v>-5.7755102040818115E-5</c:v>
                </c:pt>
                <c:pt idx="86">
                  <c:v>-1.1775510204081741E-4</c:v>
                </c:pt>
                <c:pt idx="87">
                  <c:v>-5.6775510204081642E-4</c:v>
                </c:pt>
                <c:pt idx="88">
                  <c:v>-1.0877551020408178E-3</c:v>
                </c:pt>
                <c:pt idx="89">
                  <c:v>-1.5477551020408181E-3</c:v>
                </c:pt>
                <c:pt idx="90">
                  <c:v>-1.5477551020408181E-3</c:v>
                </c:pt>
                <c:pt idx="91">
                  <c:v>-1.107755102040817E-3</c:v>
                </c:pt>
                <c:pt idx="92">
                  <c:v>4.1022448979591841E-3</c:v>
                </c:pt>
                <c:pt idx="95">
                  <c:v>-1.9775510204081762E-4</c:v>
                </c:pt>
                <c:pt idx="96">
                  <c:v>-1.4677551020408179E-3</c:v>
                </c:pt>
                <c:pt idx="97">
                  <c:v>-1.1777551020408176E-3</c:v>
                </c:pt>
                <c:pt idx="98">
                  <c:v>-1.447755102040817E-3</c:v>
                </c:pt>
                <c:pt idx="99">
                  <c:v>-7.6775510204081694E-4</c:v>
                </c:pt>
                <c:pt idx="100">
                  <c:v>-9.9775510204081798E-4</c:v>
                </c:pt>
                <c:pt idx="101">
                  <c:v>-1.507755102040818E-3</c:v>
                </c:pt>
                <c:pt idx="102">
                  <c:v>-2.0277551020408176E-3</c:v>
                </c:pt>
                <c:pt idx="103">
                  <c:v>-1.4977551020408167E-3</c:v>
                </c:pt>
                <c:pt idx="104">
                  <c:v>5.0822448979591824E-3</c:v>
                </c:pt>
                <c:pt idx="107">
                  <c:v>4.8224489795918243E-4</c:v>
                </c:pt>
                <c:pt idx="108">
                  <c:v>1.4224489795918241E-4</c:v>
                </c:pt>
                <c:pt idx="109">
                  <c:v>-5.4775510204081723E-4</c:v>
                </c:pt>
                <c:pt idx="110">
                  <c:v>-2.7755102040817603E-5</c:v>
                </c:pt>
                <c:pt idx="111">
                  <c:v>6.1224489795918234E-4</c:v>
                </c:pt>
                <c:pt idx="112">
                  <c:v>6.2244897959182199E-5</c:v>
                </c:pt>
                <c:pt idx="113">
                  <c:v>-8.1775510204081664E-4</c:v>
                </c:pt>
                <c:pt idx="114">
                  <c:v>-8.7775510204081766E-4</c:v>
                </c:pt>
                <c:pt idx="115">
                  <c:v>-3.1775510204081793E-4</c:v>
                </c:pt>
                <c:pt idx="116">
                  <c:v>8.6522448979591826E-3</c:v>
                </c:pt>
                <c:pt idx="119">
                  <c:v>-1.5677551020408173E-3</c:v>
                </c:pt>
                <c:pt idx="120">
                  <c:v>-2.1077551020408179E-3</c:v>
                </c:pt>
                <c:pt idx="121">
                  <c:v>-2.3877551020408169E-3</c:v>
                </c:pt>
                <c:pt idx="122">
                  <c:v>-1.4677551020408179E-3</c:v>
                </c:pt>
                <c:pt idx="123">
                  <c:v>2.3224489795918221E-4</c:v>
                </c:pt>
                <c:pt idx="124">
                  <c:v>-2.8775510204081742E-4</c:v>
                </c:pt>
                <c:pt idx="125">
                  <c:v>-6.8775510204081673E-4</c:v>
                </c:pt>
                <c:pt idx="126">
                  <c:v>-1.107755102040817E-3</c:v>
                </c:pt>
                <c:pt idx="127">
                  <c:v>1.0322448979591826E-3</c:v>
                </c:pt>
                <c:pt idx="128">
                  <c:v>1.1392244897959182E-2</c:v>
                </c:pt>
                <c:pt idx="131">
                  <c:v>6.8224489795918296E-4</c:v>
                </c:pt>
                <c:pt idx="132">
                  <c:v>-1.9977551020408171E-3</c:v>
                </c:pt>
                <c:pt idx="133">
                  <c:v>-1.277755102040817E-3</c:v>
                </c:pt>
                <c:pt idx="134">
                  <c:v>1.2244897959182502E-5</c:v>
                </c:pt>
                <c:pt idx="135">
                  <c:v>4.8224489795918243E-4</c:v>
                </c:pt>
                <c:pt idx="136">
                  <c:v>3.2244897959183422E-5</c:v>
                </c:pt>
                <c:pt idx="137">
                  <c:v>-6.3775510204081703E-4</c:v>
                </c:pt>
                <c:pt idx="138">
                  <c:v>-9.0775510204081644E-4</c:v>
                </c:pt>
                <c:pt idx="139">
                  <c:v>-1.3577551020408172E-3</c:v>
                </c:pt>
                <c:pt idx="140">
                  <c:v>1.5022244897959183E-2</c:v>
                </c:pt>
                <c:pt idx="143">
                  <c:v>-4.0377551020408173E-3</c:v>
                </c:pt>
                <c:pt idx="144">
                  <c:v>-3.1777551020408176E-3</c:v>
                </c:pt>
                <c:pt idx="145">
                  <c:v>-1.0277551020408168E-3</c:v>
                </c:pt>
                <c:pt idx="146">
                  <c:v>1.3822448979591822E-3</c:v>
                </c:pt>
                <c:pt idx="147">
                  <c:v>1.9722448979591824E-3</c:v>
                </c:pt>
                <c:pt idx="148">
                  <c:v>5.7224489795918224E-4</c:v>
                </c:pt>
                <c:pt idx="149">
                  <c:v>9.9224489795918247E-4</c:v>
                </c:pt>
                <c:pt idx="150">
                  <c:v>-4.6775510204081702E-4</c:v>
                </c:pt>
                <c:pt idx="151">
                  <c:v>-4.4377551020408166E-3</c:v>
                </c:pt>
                <c:pt idx="152">
                  <c:v>-6.0177551020408173E-3</c:v>
                </c:pt>
                <c:pt idx="155">
                  <c:v>-3.8377551020408168E-3</c:v>
                </c:pt>
                <c:pt idx="156">
                  <c:v>-2.2277551020408164E-3</c:v>
                </c:pt>
                <c:pt idx="157">
                  <c:v>-2.3775510204081772E-4</c:v>
                </c:pt>
                <c:pt idx="158">
                  <c:v>7.7224489795918276E-4</c:v>
                </c:pt>
                <c:pt idx="159">
                  <c:v>4.5224489795918192E-4</c:v>
                </c:pt>
                <c:pt idx="160">
                  <c:v>-1.2277551020408173E-3</c:v>
                </c:pt>
                <c:pt idx="161">
                  <c:v>-2.177551020408168E-4</c:v>
                </c:pt>
                <c:pt idx="162">
                  <c:v>-2.7755102040817603E-5</c:v>
                </c:pt>
                <c:pt idx="163">
                  <c:v>-4.6977551020408173E-3</c:v>
                </c:pt>
                <c:pt idx="164">
                  <c:v>-2.427755102040817E-3</c:v>
                </c:pt>
                <c:pt idx="167">
                  <c:v>-6.1777551020408177E-3</c:v>
                </c:pt>
                <c:pt idx="168">
                  <c:v>-2.0877551020408169E-3</c:v>
                </c:pt>
                <c:pt idx="169">
                  <c:v>-2.9775510204081701E-4</c:v>
                </c:pt>
                <c:pt idx="170">
                  <c:v>-9.8775510204081665E-4</c:v>
                </c:pt>
                <c:pt idx="171">
                  <c:v>-5.7755102040818115E-5</c:v>
                </c:pt>
                <c:pt idx="172">
                  <c:v>-9.0775510204081644E-4</c:v>
                </c:pt>
                <c:pt idx="173">
                  <c:v>-2.5577551020408169E-3</c:v>
                </c:pt>
                <c:pt idx="174">
                  <c:v>-3.337755102040818E-3</c:v>
                </c:pt>
                <c:pt idx="175">
                  <c:v>-5.6077551020408175E-3</c:v>
                </c:pt>
                <c:pt idx="176">
                  <c:v>1.1742244897959182E-2</c:v>
                </c:pt>
                <c:pt idx="179">
                  <c:v>-3.2477551020408165E-3</c:v>
                </c:pt>
                <c:pt idx="180">
                  <c:v>-2.4977551020408176E-3</c:v>
                </c:pt>
                <c:pt idx="181">
                  <c:v>-1.5877551020408165E-3</c:v>
                </c:pt>
                <c:pt idx="182">
                  <c:v>-2.0077551020408167E-3</c:v>
                </c:pt>
                <c:pt idx="183">
                  <c:v>-1.0177551020408172E-3</c:v>
                </c:pt>
                <c:pt idx="184">
                  <c:v>-1.2577551020408178E-3</c:v>
                </c:pt>
                <c:pt idx="185">
                  <c:v>-6.8775510204081673E-4</c:v>
                </c:pt>
                <c:pt idx="186">
                  <c:v>-9.7775510204081706E-4</c:v>
                </c:pt>
                <c:pt idx="187">
                  <c:v>-8.8775510204081726E-4</c:v>
                </c:pt>
                <c:pt idx="188">
                  <c:v>9.8422448979591827E-3</c:v>
                </c:pt>
                <c:pt idx="191">
                  <c:v>-1.2977551020408179E-3</c:v>
                </c:pt>
                <c:pt idx="192">
                  <c:v>6.5224489795918245E-4</c:v>
                </c:pt>
                <c:pt idx="193">
                  <c:v>2.2422448979591836E-3</c:v>
                </c:pt>
                <c:pt idx="194">
                  <c:v>1.0822448979591823E-3</c:v>
                </c:pt>
                <c:pt idx="195">
                  <c:v>7.4224489795918225E-4</c:v>
                </c:pt>
                <c:pt idx="196">
                  <c:v>-4.5775510204081743E-4</c:v>
                </c:pt>
                <c:pt idx="197">
                  <c:v>1.2224489795918322E-4</c:v>
                </c:pt>
                <c:pt idx="198">
                  <c:v>-8.9775510204081685E-4</c:v>
                </c:pt>
                <c:pt idx="199">
                  <c:v>-1.777551020408167E-4</c:v>
                </c:pt>
                <c:pt idx="200">
                  <c:v>-1.9277551020408165E-3</c:v>
                </c:pt>
                <c:pt idx="203">
                  <c:v>1.8022448979591824E-3</c:v>
                </c:pt>
                <c:pt idx="204">
                  <c:v>4.1022448979591841E-3</c:v>
                </c:pt>
                <c:pt idx="205">
                  <c:v>3.8922448979591823E-3</c:v>
                </c:pt>
                <c:pt idx="206">
                  <c:v>2.0922448979591828E-3</c:v>
                </c:pt>
                <c:pt idx="207">
                  <c:v>3.2224489795918201E-4</c:v>
                </c:pt>
                <c:pt idx="208">
                  <c:v>-3.077551020408166E-4</c:v>
                </c:pt>
                <c:pt idx="209">
                  <c:v>2.7224489795918232E-4</c:v>
                </c:pt>
                <c:pt idx="210">
                  <c:v>7.1224489795918347E-4</c:v>
                </c:pt>
                <c:pt idx="211">
                  <c:v>8.4224489795918338E-4</c:v>
                </c:pt>
                <c:pt idx="212">
                  <c:v>-3.5577551020408178E-3</c:v>
                </c:pt>
                <c:pt idx="215">
                  <c:v>9.3822448979591841E-3</c:v>
                </c:pt>
                <c:pt idx="216">
                  <c:v>9.3422448979591823E-3</c:v>
                </c:pt>
                <c:pt idx="217">
                  <c:v>7.8622448979591836E-3</c:v>
                </c:pt>
                <c:pt idx="218">
                  <c:v>6.9322448979591833E-3</c:v>
                </c:pt>
                <c:pt idx="219">
                  <c:v>3.6522448979591816E-3</c:v>
                </c:pt>
                <c:pt idx="220">
                  <c:v>8.5224489795918297E-4</c:v>
                </c:pt>
                <c:pt idx="221">
                  <c:v>3.8224489795918304E-4</c:v>
                </c:pt>
                <c:pt idx="222">
                  <c:v>2.2244897959182094E-5</c:v>
                </c:pt>
                <c:pt idx="223">
                  <c:v>1.5722448979591831E-3</c:v>
                </c:pt>
                <c:pt idx="224">
                  <c:v>2.7422448979591823E-3</c:v>
                </c:pt>
                <c:pt idx="227">
                  <c:v>5.3722448979591844E-3</c:v>
                </c:pt>
                <c:pt idx="228">
                  <c:v>4.1222448979591833E-3</c:v>
                </c:pt>
                <c:pt idx="229">
                  <c:v>5.382244897959184E-3</c:v>
                </c:pt>
                <c:pt idx="230">
                  <c:v>5.0222448979591813E-3</c:v>
                </c:pt>
                <c:pt idx="231">
                  <c:v>3.0122448979591834E-3</c:v>
                </c:pt>
                <c:pt idx="232">
                  <c:v>2.9022448979591827E-3</c:v>
                </c:pt>
                <c:pt idx="233">
                  <c:v>3.3222448979591812E-3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8160"/>
        <c:axId val="366278552"/>
      </c:scatterChart>
      <c:valAx>
        <c:axId val="366278160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8552"/>
        <c:crossesAt val="-2.0000000000000004E-2"/>
        <c:crossBetween val="midCat"/>
      </c:valAx>
      <c:valAx>
        <c:axId val="366278552"/>
        <c:scaling>
          <c:orientation val="minMax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81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873653724318941E-2"/>
          <c:y val="6.7801108194808987E-2"/>
          <c:w val="0.83976432256312783"/>
          <c:h val="0.71555482648002333"/>
        </c:manualLayout>
      </c:layout>
      <c:scatterChart>
        <c:scatterStyle val="lineMarker"/>
        <c:varyColors val="0"/>
        <c:ser>
          <c:idx val="0"/>
          <c:order val="0"/>
          <c:spPr>
            <a:ln w="19050" cap="sq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CDOM'!$AJ$2:$AJ$21</c:f>
              <c:numCache>
                <c:formatCode>General</c:formatCode>
                <c:ptCount val="20"/>
                <c:pt idx="0">
                  <c:v>-2.6555000000000016E-3</c:v>
                </c:pt>
                <c:pt idx="1">
                  <c:v>-1.1155000000000019E-3</c:v>
                </c:pt>
                <c:pt idx="2">
                  <c:v>-2.1655000000000008E-3</c:v>
                </c:pt>
                <c:pt idx="3">
                  <c:v>-1.8055000000000015E-3</c:v>
                </c:pt>
                <c:pt idx="4">
                  <c:v>-2.0550000000000082E-4</c:v>
                </c:pt>
                <c:pt idx="5">
                  <c:v>-3.1605000000000001E-3</c:v>
                </c:pt>
                <c:pt idx="6">
                  <c:v>-1.0055000000000029E-3</c:v>
                </c:pt>
                <c:pt idx="7">
                  <c:v>2.0449999999999635E-4</c:v>
                </c:pt>
                <c:pt idx="8">
                  <c:v>-1.4655000000000015E-3</c:v>
                </c:pt>
                <c:pt idx="9">
                  <c:v>-1.7005000000000006E-3</c:v>
                </c:pt>
                <c:pt idx="10">
                  <c:v>-2.925500000000001E-3</c:v>
                </c:pt>
                <c:pt idx="11">
                  <c:v>-2.5905000000000025E-3</c:v>
                </c:pt>
                <c:pt idx="12">
                  <c:v>-2.4904999999999997E-3</c:v>
                </c:pt>
                <c:pt idx="13">
                  <c:v>-1.2055000000000017E-3</c:v>
                </c:pt>
                <c:pt idx="14">
                  <c:v>6.4499999999998586E-5</c:v>
                </c:pt>
                <c:pt idx="15">
                  <c:v>-2.2155000000000022E-3</c:v>
                </c:pt>
                <c:pt idx="16">
                  <c:v>6.5449999999999883E-4</c:v>
                </c:pt>
                <c:pt idx="17">
                  <c:v>7.0244999999999995E-3</c:v>
                </c:pt>
                <c:pt idx="18">
                  <c:v>1.3884500000000001E-2</c:v>
                </c:pt>
                <c:pt idx="19">
                  <c:v>4.8744999999999969E-3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CDOM'!$AK$2:$AK$21</c:f>
              <c:numCache>
                <c:formatCode>General</c:formatCode>
                <c:ptCount val="20"/>
                <c:pt idx="0">
                  <c:v>6.5325000000000279E-4</c:v>
                </c:pt>
                <c:pt idx="1">
                  <c:v>-1.1467499999999985E-3</c:v>
                </c:pt>
                <c:pt idx="2">
                  <c:v>-2.7674999999999922E-4</c:v>
                </c:pt>
                <c:pt idx="3">
                  <c:v>-1.516749999999999E-3</c:v>
                </c:pt>
                <c:pt idx="4">
                  <c:v>-2.1674999999999819E-4</c:v>
                </c:pt>
                <c:pt idx="5">
                  <c:v>-2.2767499999999993E-3</c:v>
                </c:pt>
                <c:pt idx="6">
                  <c:v>-8.6174999999999793E-4</c:v>
                </c:pt>
                <c:pt idx="7">
                  <c:v>-1.6067499999999988E-3</c:v>
                </c:pt>
                <c:pt idx="8">
                  <c:v>-1.456749999999998E-3</c:v>
                </c:pt>
                <c:pt idx="9">
                  <c:v>-1.2317499999999985E-3</c:v>
                </c:pt>
                <c:pt idx="10">
                  <c:v>-1.6967499999999986E-3</c:v>
                </c:pt>
                <c:pt idx="11">
                  <c:v>-2.2267499999999978E-3</c:v>
                </c:pt>
                <c:pt idx="12">
                  <c:v>-2.6117499999999978E-3</c:v>
                </c:pt>
                <c:pt idx="13">
                  <c:v>-1.2267499999999987E-3</c:v>
                </c:pt>
                <c:pt idx="14">
                  <c:v>-1.1467499999999985E-3</c:v>
                </c:pt>
                <c:pt idx="15">
                  <c:v>-2.1467499999999994E-3</c:v>
                </c:pt>
                <c:pt idx="16">
                  <c:v>2.4732500000000015E-3</c:v>
                </c:pt>
                <c:pt idx="17">
                  <c:v>3.2132500000000026E-3</c:v>
                </c:pt>
                <c:pt idx="18">
                  <c:v>9.673250000000003E-3</c:v>
                </c:pt>
                <c:pt idx="19">
                  <c:v>5.6332500000000011E-3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'All Monthly figs CDOM'!$AI$2:$AI$21</c:f>
              <c:numCache>
                <c:formatCode>mmm\-yy</c:formatCode>
                <c:ptCount val="20"/>
                <c:pt idx="0">
                  <c:v>35674</c:v>
                </c:pt>
                <c:pt idx="1">
                  <c:v>36039</c:v>
                </c:pt>
                <c:pt idx="2">
                  <c:v>36404</c:v>
                </c:pt>
                <c:pt idx="3">
                  <c:v>36770</c:v>
                </c:pt>
                <c:pt idx="4">
                  <c:v>37135</c:v>
                </c:pt>
                <c:pt idx="5">
                  <c:v>37500</c:v>
                </c:pt>
                <c:pt idx="6">
                  <c:v>37865</c:v>
                </c:pt>
                <c:pt idx="7">
                  <c:v>38231</c:v>
                </c:pt>
                <c:pt idx="8">
                  <c:v>38596</c:v>
                </c:pt>
                <c:pt idx="9">
                  <c:v>38961</c:v>
                </c:pt>
                <c:pt idx="10">
                  <c:v>39326</c:v>
                </c:pt>
                <c:pt idx="11">
                  <c:v>39692</c:v>
                </c:pt>
                <c:pt idx="12">
                  <c:v>40057</c:v>
                </c:pt>
                <c:pt idx="13">
                  <c:v>40422</c:v>
                </c:pt>
                <c:pt idx="14">
                  <c:v>40787</c:v>
                </c:pt>
                <c:pt idx="15">
                  <c:v>41153</c:v>
                </c:pt>
                <c:pt idx="16">
                  <c:v>41518</c:v>
                </c:pt>
                <c:pt idx="17">
                  <c:v>41883</c:v>
                </c:pt>
                <c:pt idx="18">
                  <c:v>42248</c:v>
                </c:pt>
                <c:pt idx="19">
                  <c:v>42614</c:v>
                </c:pt>
              </c:numCache>
            </c:numRef>
          </c:xVal>
          <c:yVal>
            <c:numRef>
              <c:f>'All Monthly figs CDOM'!$AL$2:$AL$21</c:f>
              <c:numCache>
                <c:formatCode>General</c:formatCode>
                <c:ptCount val="20"/>
                <c:pt idx="0">
                  <c:v>7.1775000000000137E-4</c:v>
                </c:pt>
                <c:pt idx="1">
                  <c:v>-1.2249999999998373E-5</c:v>
                </c:pt>
                <c:pt idx="2">
                  <c:v>4.7750000000000917E-5</c:v>
                </c:pt>
                <c:pt idx="3">
                  <c:v>3.1775000000000206E-4</c:v>
                </c:pt>
                <c:pt idx="4">
                  <c:v>5.3775000000000177E-4</c:v>
                </c:pt>
                <c:pt idx="5">
                  <c:v>-2.252249999999999E-3</c:v>
                </c:pt>
                <c:pt idx="6">
                  <c:v>-1.622499999999992E-4</c:v>
                </c:pt>
                <c:pt idx="7">
                  <c:v>-1.4224999999999828E-4</c:v>
                </c:pt>
                <c:pt idx="8">
                  <c:v>-1.0222499999999989E-3</c:v>
                </c:pt>
                <c:pt idx="9">
                  <c:v>1.8275000000000062E-4</c:v>
                </c:pt>
                <c:pt idx="10">
                  <c:v>-1.1172499999999985E-3</c:v>
                </c:pt>
                <c:pt idx="11">
                  <c:v>-1.6672499999999986E-3</c:v>
                </c:pt>
                <c:pt idx="12">
                  <c:v>-2.6022499999999987E-3</c:v>
                </c:pt>
                <c:pt idx="13">
                  <c:v>-2.832249999999998E-3</c:v>
                </c:pt>
                <c:pt idx="14">
                  <c:v>-2.6922499999999985E-3</c:v>
                </c:pt>
                <c:pt idx="15">
                  <c:v>-3.1022499999999991E-3</c:v>
                </c:pt>
                <c:pt idx="16">
                  <c:v>4.7750000000000917E-5</c:v>
                </c:pt>
                <c:pt idx="17">
                  <c:v>3.4977500000000026E-3</c:v>
                </c:pt>
                <c:pt idx="18">
                  <c:v>8.7377500000000007E-3</c:v>
                </c:pt>
                <c:pt idx="19">
                  <c:v>3.5177500000000018E-3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34592"/>
        <c:axId val="374534984"/>
      </c:scatterChart>
      <c:valAx>
        <c:axId val="374534592"/>
        <c:scaling>
          <c:orientation val="minMax"/>
          <c:max val="43135"/>
          <c:min val="3536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534984"/>
        <c:crossesAt val="-10"/>
        <c:crossBetween val="midCat"/>
        <c:majorUnit val="730"/>
        <c:minorUnit val="365"/>
      </c:valAx>
      <c:valAx>
        <c:axId val="37453498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0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53459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Average_Chl_Atlantic_SeaWiFS_MODIS_A_raw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Chl_SW_MODIS_Atlantic'!$B$1</c:f>
              <c:strCache>
                <c:ptCount val="1"/>
                <c:pt idx="0">
                  <c:v>Average_Chl_Atlantic_SeaWiFS_MODISa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Chl_SW_MODIS_Atlantic'!$A$2:$A$235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'Average Chl_SW_MODIS_Atlantic'!$B$2:$B$235</c:f>
              <c:numCache>
                <c:formatCode>General</c:formatCode>
                <c:ptCount val="234"/>
                <c:pt idx="0">
                  <c:v>0.21099999999999999</c:v>
                </c:pt>
                <c:pt idx="1">
                  <c:v>0.252</c:v>
                </c:pt>
                <c:pt idx="2">
                  <c:v>0.27200000000000002</c:v>
                </c:pt>
                <c:pt idx="3">
                  <c:v>0.34100000000000003</c:v>
                </c:pt>
                <c:pt idx="4">
                  <c:v>0.40400000000000003</c:v>
                </c:pt>
                <c:pt idx="5">
                  <c:v>0.32200000000000001</c:v>
                </c:pt>
                <c:pt idx="6">
                  <c:v>0.29799999999999999</c:v>
                </c:pt>
                <c:pt idx="7">
                  <c:v>0.26</c:v>
                </c:pt>
                <c:pt idx="8">
                  <c:v>0.21099999999999999</c:v>
                </c:pt>
                <c:pt idx="9">
                  <c:v>0.19500000000000001</c:v>
                </c:pt>
                <c:pt idx="10">
                  <c:v>0.19700000000000001</c:v>
                </c:pt>
                <c:pt idx="11">
                  <c:v>0.19700000000000001</c:v>
                </c:pt>
                <c:pt idx="12">
                  <c:v>0.221</c:v>
                </c:pt>
                <c:pt idx="13">
                  <c:v>0.26600000000000001</c:v>
                </c:pt>
                <c:pt idx="14">
                  <c:v>0.376</c:v>
                </c:pt>
                <c:pt idx="15">
                  <c:v>0.45400000000000001</c:v>
                </c:pt>
                <c:pt idx="16">
                  <c:v>0.48499999999999999</c:v>
                </c:pt>
                <c:pt idx="17">
                  <c:v>0.40600000000000003</c:v>
                </c:pt>
                <c:pt idx="18">
                  <c:v>0.33200000000000002</c:v>
                </c:pt>
                <c:pt idx="19">
                  <c:v>0.25900000000000001</c:v>
                </c:pt>
                <c:pt idx="20">
                  <c:v>0.24299999999999999</c:v>
                </c:pt>
                <c:pt idx="21">
                  <c:v>0.23499999999999999</c:v>
                </c:pt>
                <c:pt idx="22">
                  <c:v>0.19900000000000001</c:v>
                </c:pt>
                <c:pt idx="23">
                  <c:v>0.186</c:v>
                </c:pt>
                <c:pt idx="24">
                  <c:v>0.20599999999999999</c:v>
                </c:pt>
                <c:pt idx="25">
                  <c:v>0.26900000000000002</c:v>
                </c:pt>
                <c:pt idx="26">
                  <c:v>0.436</c:v>
                </c:pt>
                <c:pt idx="27">
                  <c:v>0.41399999999999998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0.34499999999999997</c:v>
                </c:pt>
                <c:pt idx="31">
                  <c:v>0.32</c:v>
                </c:pt>
                <c:pt idx="32">
                  <c:v>0.27600000000000002</c:v>
                </c:pt>
                <c:pt idx="33">
                  <c:v>0.23599999999999999</c:v>
                </c:pt>
                <c:pt idx="34">
                  <c:v>0.21</c:v>
                </c:pt>
                <c:pt idx="35">
                  <c:v>0.218</c:v>
                </c:pt>
                <c:pt idx="36">
                  <c:v>0.218</c:v>
                </c:pt>
                <c:pt idx="37">
                  <c:v>0.28399999999999997</c:v>
                </c:pt>
                <c:pt idx="38">
                  <c:v>0.35499999999999998</c:v>
                </c:pt>
                <c:pt idx="39">
                  <c:v>0.46300000000000002</c:v>
                </c:pt>
                <c:pt idx="40">
                  <c:v>0.41399999999999998</c:v>
                </c:pt>
                <c:pt idx="41">
                  <c:v>0.378</c:v>
                </c:pt>
                <c:pt idx="42">
                  <c:v>0.35899999999999999</c:v>
                </c:pt>
                <c:pt idx="43">
                  <c:v>0.27400000000000002</c:v>
                </c:pt>
                <c:pt idx="44">
                  <c:v>0.23300000000000001</c:v>
                </c:pt>
                <c:pt idx="45">
                  <c:v>0.252</c:v>
                </c:pt>
                <c:pt idx="46">
                  <c:v>0.186</c:v>
                </c:pt>
                <c:pt idx="47">
                  <c:v>0.20200000000000001</c:v>
                </c:pt>
                <c:pt idx="48">
                  <c:v>0.20499999999999999</c:v>
                </c:pt>
                <c:pt idx="49">
                  <c:v>0.25700000000000001</c:v>
                </c:pt>
                <c:pt idx="50">
                  <c:v>0.35899999999999999</c:v>
                </c:pt>
                <c:pt idx="51">
                  <c:v>0.45800000000000002</c:v>
                </c:pt>
                <c:pt idx="52">
                  <c:v>0.35899999999999999</c:v>
                </c:pt>
                <c:pt idx="53">
                  <c:v>0.38600000000000001</c:v>
                </c:pt>
                <c:pt idx="54">
                  <c:v>0.314</c:v>
                </c:pt>
                <c:pt idx="55">
                  <c:v>0.255</c:v>
                </c:pt>
                <c:pt idx="56">
                  <c:v>0.23499999999999999</c:v>
                </c:pt>
                <c:pt idx="57">
                  <c:v>0.251</c:v>
                </c:pt>
                <c:pt idx="58">
                  <c:v>0.186</c:v>
                </c:pt>
                <c:pt idx="59">
                  <c:v>0.189</c:v>
                </c:pt>
                <c:pt idx="60">
                  <c:v>0.2195</c:v>
                </c:pt>
                <c:pt idx="61">
                  <c:v>0.29749999999999999</c:v>
                </c:pt>
                <c:pt idx="62">
                  <c:v>0.40700000000000003</c:v>
                </c:pt>
                <c:pt idx="63">
                  <c:v>0.41749999999999998</c:v>
                </c:pt>
                <c:pt idx="64">
                  <c:v>0.41549999999999998</c:v>
                </c:pt>
                <c:pt idx="65">
                  <c:v>0.42299999999999999</c:v>
                </c:pt>
                <c:pt idx="66">
                  <c:v>0.3095</c:v>
                </c:pt>
                <c:pt idx="67">
                  <c:v>0.25</c:v>
                </c:pt>
                <c:pt idx="68">
                  <c:v>0.23149999999999998</c:v>
                </c:pt>
                <c:pt idx="69">
                  <c:v>0.2225</c:v>
                </c:pt>
                <c:pt idx="70">
                  <c:v>0.20100000000000001</c:v>
                </c:pt>
                <c:pt idx="71">
                  <c:v>0.20700000000000002</c:v>
                </c:pt>
                <c:pt idx="72">
                  <c:v>0.2455</c:v>
                </c:pt>
                <c:pt idx="73">
                  <c:v>0.43099999999999999</c:v>
                </c:pt>
                <c:pt idx="74">
                  <c:v>0.47199999999999998</c:v>
                </c:pt>
                <c:pt idx="75">
                  <c:v>0.46399999999999997</c:v>
                </c:pt>
                <c:pt idx="76">
                  <c:v>0.39600000000000002</c:v>
                </c:pt>
                <c:pt idx="77">
                  <c:v>0.33850000000000002</c:v>
                </c:pt>
                <c:pt idx="78">
                  <c:v>0.36549999999999999</c:v>
                </c:pt>
                <c:pt idx="79">
                  <c:v>0.3105</c:v>
                </c:pt>
                <c:pt idx="80">
                  <c:v>0.26400000000000001</c:v>
                </c:pt>
                <c:pt idx="81">
                  <c:v>0.27800000000000002</c:v>
                </c:pt>
                <c:pt idx="82">
                  <c:v>0.24249999999999999</c:v>
                </c:pt>
                <c:pt idx="83">
                  <c:v>0.223</c:v>
                </c:pt>
                <c:pt idx="84">
                  <c:v>0.23549999999999999</c:v>
                </c:pt>
                <c:pt idx="85">
                  <c:v>0.27550000000000002</c:v>
                </c:pt>
                <c:pt idx="86">
                  <c:v>0.35749999999999998</c:v>
                </c:pt>
                <c:pt idx="87">
                  <c:v>0.4975</c:v>
                </c:pt>
                <c:pt idx="88">
                  <c:v>0.44450000000000001</c:v>
                </c:pt>
                <c:pt idx="89">
                  <c:v>0.44350000000000001</c:v>
                </c:pt>
                <c:pt idx="90">
                  <c:v>0.36399999999999999</c:v>
                </c:pt>
                <c:pt idx="91">
                  <c:v>0.3085</c:v>
                </c:pt>
                <c:pt idx="92">
                  <c:v>0.3105</c:v>
                </c:pt>
                <c:pt idx="93">
                  <c:v>0.313</c:v>
                </c:pt>
                <c:pt idx="94">
                  <c:v>0.22450000000000001</c:v>
                </c:pt>
                <c:pt idx="95">
                  <c:v>0.2195</c:v>
                </c:pt>
                <c:pt idx="96">
                  <c:v>0.224</c:v>
                </c:pt>
                <c:pt idx="97">
                  <c:v>0.27400000000000002</c:v>
                </c:pt>
                <c:pt idx="98">
                  <c:v>0.40700000000000003</c:v>
                </c:pt>
                <c:pt idx="99">
                  <c:v>0.51200000000000001</c:v>
                </c:pt>
                <c:pt idx="100">
                  <c:v>0.40900000000000003</c:v>
                </c:pt>
                <c:pt idx="101">
                  <c:v>0.33199999999999996</c:v>
                </c:pt>
                <c:pt idx="102">
                  <c:v>0.34650000000000003</c:v>
                </c:pt>
                <c:pt idx="103">
                  <c:v>0.34350000000000003</c:v>
                </c:pt>
                <c:pt idx="104">
                  <c:v>0.26400000000000001</c:v>
                </c:pt>
                <c:pt idx="105">
                  <c:v>0.27300000000000002</c:v>
                </c:pt>
                <c:pt idx="106">
                  <c:v>0.2225</c:v>
                </c:pt>
                <c:pt idx="107">
                  <c:v>0.21299999999999999</c:v>
                </c:pt>
                <c:pt idx="108">
                  <c:v>0.23299999999999998</c:v>
                </c:pt>
                <c:pt idx="109">
                  <c:v>0.308</c:v>
                </c:pt>
                <c:pt idx="110">
                  <c:v>0.4</c:v>
                </c:pt>
                <c:pt idx="111">
                  <c:v>0.45100000000000001</c:v>
                </c:pt>
                <c:pt idx="112">
                  <c:v>0.40849999999999997</c:v>
                </c:pt>
                <c:pt idx="113">
                  <c:v>0.39400000000000002</c:v>
                </c:pt>
                <c:pt idx="114">
                  <c:v>0.32550000000000001</c:v>
                </c:pt>
                <c:pt idx="115">
                  <c:v>0.28549999999999998</c:v>
                </c:pt>
                <c:pt idx="116">
                  <c:v>0.2495</c:v>
                </c:pt>
                <c:pt idx="117">
                  <c:v>0.33950000000000002</c:v>
                </c:pt>
                <c:pt idx="118">
                  <c:v>0.22899999999999998</c:v>
                </c:pt>
                <c:pt idx="119">
                  <c:v>0.22750000000000001</c:v>
                </c:pt>
                <c:pt idx="120">
                  <c:v>0.23899999999999999</c:v>
                </c:pt>
                <c:pt idx="121">
                  <c:v>0.31</c:v>
                </c:pt>
                <c:pt idx="122">
                  <c:v>0.40500000000000003</c:v>
                </c:pt>
                <c:pt idx="123">
                  <c:v>0.433</c:v>
                </c:pt>
                <c:pt idx="124">
                  <c:v>0.436</c:v>
                </c:pt>
                <c:pt idx="125">
                  <c:v>0.32899999999999996</c:v>
                </c:pt>
                <c:pt idx="126">
                  <c:v>0.28049999999999997</c:v>
                </c:pt>
                <c:pt idx="127">
                  <c:v>0.27900000000000003</c:v>
                </c:pt>
                <c:pt idx="128">
                  <c:v>0.34799999999999998</c:v>
                </c:pt>
                <c:pt idx="129">
                  <c:v>0.28650000000000003</c:v>
                </c:pt>
                <c:pt idx="130">
                  <c:v>0.26600000000000001</c:v>
                </c:pt>
                <c:pt idx="131">
                  <c:v>0.30499999999999999</c:v>
                </c:pt>
                <c:pt idx="132">
                  <c:v>0.3705</c:v>
                </c:pt>
                <c:pt idx="133">
                  <c:v>0.42749999999999999</c:v>
                </c:pt>
                <c:pt idx="134">
                  <c:v>0.47050000000000003</c:v>
                </c:pt>
                <c:pt idx="135">
                  <c:v>0.505</c:v>
                </c:pt>
                <c:pt idx="136">
                  <c:v>0.4395</c:v>
                </c:pt>
                <c:pt idx="137">
                  <c:v>0.4385</c:v>
                </c:pt>
                <c:pt idx="138">
                  <c:v>0.376</c:v>
                </c:pt>
                <c:pt idx="139">
                  <c:v>0.32550000000000001</c:v>
                </c:pt>
                <c:pt idx="140">
                  <c:v>0.30449999999999999</c:v>
                </c:pt>
                <c:pt idx="141">
                  <c:v>0.496</c:v>
                </c:pt>
                <c:pt idx="142">
                  <c:v>0.32500000000000001</c:v>
                </c:pt>
                <c:pt idx="143">
                  <c:v>0.372</c:v>
                </c:pt>
                <c:pt idx="144">
                  <c:v>0.40399999999999997</c:v>
                </c:pt>
                <c:pt idx="145">
                  <c:v>0.41249999999999998</c:v>
                </c:pt>
                <c:pt idx="146">
                  <c:v>0.59799999999999998</c:v>
                </c:pt>
                <c:pt idx="147">
                  <c:v>0.56099999999999994</c:v>
                </c:pt>
                <c:pt idx="148">
                  <c:v>0.44500000000000001</c:v>
                </c:pt>
                <c:pt idx="149">
                  <c:v>0.52349999999999997</c:v>
                </c:pt>
                <c:pt idx="150">
                  <c:v>0.4345</c:v>
                </c:pt>
                <c:pt idx="151">
                  <c:v>0.32550000000000001</c:v>
                </c:pt>
                <c:pt idx="152">
                  <c:v>0.35150000000000003</c:v>
                </c:pt>
                <c:pt idx="153">
                  <c:v>0.41299999999999998</c:v>
                </c:pt>
                <c:pt idx="154">
                  <c:v>0.34050000000000002</c:v>
                </c:pt>
                <c:pt idx="155">
                  <c:v>0.439</c:v>
                </c:pt>
                <c:pt idx="156">
                  <c:v>0.24299999999999999</c:v>
                </c:pt>
                <c:pt idx="157">
                  <c:v>0.36899999999999999</c:v>
                </c:pt>
                <c:pt idx="158">
                  <c:v>0.64600000000000002</c:v>
                </c:pt>
                <c:pt idx="159">
                  <c:v>0.68799999999999994</c:v>
                </c:pt>
                <c:pt idx="160">
                  <c:v>0.46</c:v>
                </c:pt>
                <c:pt idx="161">
                  <c:v>0.41699999999999998</c:v>
                </c:pt>
                <c:pt idx="162">
                  <c:v>0.45</c:v>
                </c:pt>
                <c:pt idx="163">
                  <c:v>0.40600000000000003</c:v>
                </c:pt>
                <c:pt idx="164">
                  <c:v>0.38600000000000001</c:v>
                </c:pt>
                <c:pt idx="165">
                  <c:v>0.41</c:v>
                </c:pt>
                <c:pt idx="166">
                  <c:v>0.29299999999999998</c:v>
                </c:pt>
                <c:pt idx="167">
                  <c:v>0.217</c:v>
                </c:pt>
                <c:pt idx="168">
                  <c:v>0.22900000000000001</c:v>
                </c:pt>
                <c:pt idx="169">
                  <c:v>0.316</c:v>
                </c:pt>
                <c:pt idx="170">
                  <c:v>0.59299999999999997</c:v>
                </c:pt>
                <c:pt idx="171">
                  <c:v>0.76300000000000001</c:v>
                </c:pt>
                <c:pt idx="172">
                  <c:v>0.47599999999999998</c:v>
                </c:pt>
                <c:pt idx="173">
                  <c:v>0.45600000000000002</c:v>
                </c:pt>
                <c:pt idx="174">
                  <c:v>0.35</c:v>
                </c:pt>
                <c:pt idx="175">
                  <c:v>0.33300000000000002</c:v>
                </c:pt>
                <c:pt idx="176">
                  <c:v>0.30399999999999999</c:v>
                </c:pt>
                <c:pt idx="177">
                  <c:v>0.436</c:v>
                </c:pt>
                <c:pt idx="178">
                  <c:v>0.29799999999999999</c:v>
                </c:pt>
                <c:pt idx="179">
                  <c:v>0.23300000000000001</c:v>
                </c:pt>
                <c:pt idx="180">
                  <c:v>0.23200000000000001</c:v>
                </c:pt>
                <c:pt idx="181">
                  <c:v>0.32900000000000001</c:v>
                </c:pt>
                <c:pt idx="182">
                  <c:v>0.51400000000000001</c:v>
                </c:pt>
                <c:pt idx="183">
                  <c:v>0.69499999999999995</c:v>
                </c:pt>
                <c:pt idx="184">
                  <c:v>0.66</c:v>
                </c:pt>
                <c:pt idx="185">
                  <c:v>0.47799999999999998</c:v>
                </c:pt>
                <c:pt idx="186">
                  <c:v>0.38600000000000001</c:v>
                </c:pt>
                <c:pt idx="187">
                  <c:v>0.39400000000000002</c:v>
                </c:pt>
                <c:pt idx="188">
                  <c:v>0.38400000000000001</c:v>
                </c:pt>
                <c:pt idx="189">
                  <c:v>0.47699999999999998</c:v>
                </c:pt>
                <c:pt idx="190">
                  <c:v>0.312</c:v>
                </c:pt>
                <c:pt idx="191">
                  <c:v>0.248</c:v>
                </c:pt>
                <c:pt idx="192">
                  <c:v>0.24099999999999999</c:v>
                </c:pt>
                <c:pt idx="193">
                  <c:v>0.35399999999999998</c:v>
                </c:pt>
                <c:pt idx="194">
                  <c:v>0.46400000000000002</c:v>
                </c:pt>
                <c:pt idx="195">
                  <c:v>0.45800000000000002</c:v>
                </c:pt>
                <c:pt idx="196">
                  <c:v>0.44800000000000001</c:v>
                </c:pt>
                <c:pt idx="197">
                  <c:v>0.51100000000000001</c:v>
                </c:pt>
                <c:pt idx="198">
                  <c:v>0.39800000000000002</c:v>
                </c:pt>
                <c:pt idx="199">
                  <c:v>0.35599999999999998</c:v>
                </c:pt>
                <c:pt idx="200">
                  <c:v>0.32800000000000001</c:v>
                </c:pt>
                <c:pt idx="201">
                  <c:v>0.48099999999999998</c:v>
                </c:pt>
                <c:pt idx="202">
                  <c:v>0.30099999999999999</c:v>
                </c:pt>
                <c:pt idx="203">
                  <c:v>0.247</c:v>
                </c:pt>
                <c:pt idx="204">
                  <c:v>0.24199999999999999</c:v>
                </c:pt>
                <c:pt idx="205">
                  <c:v>0.28999999999999998</c:v>
                </c:pt>
                <c:pt idx="206">
                  <c:v>0.38500000000000001</c:v>
                </c:pt>
                <c:pt idx="207">
                  <c:v>0.498</c:v>
                </c:pt>
                <c:pt idx="208">
                  <c:v>0.44400000000000001</c:v>
                </c:pt>
                <c:pt idx="209">
                  <c:v>0.38300000000000001</c:v>
                </c:pt>
                <c:pt idx="210">
                  <c:v>0.40699999999999997</c:v>
                </c:pt>
                <c:pt idx="211">
                  <c:v>0.41099999999999998</c:v>
                </c:pt>
                <c:pt idx="212">
                  <c:v>0.39500000000000002</c:v>
                </c:pt>
                <c:pt idx="213">
                  <c:v>0.41699999999999998</c:v>
                </c:pt>
                <c:pt idx="214">
                  <c:v>0.35099999999999998</c:v>
                </c:pt>
                <c:pt idx="215">
                  <c:v>0.25900000000000001</c:v>
                </c:pt>
                <c:pt idx="216">
                  <c:v>0.28699999999999998</c:v>
                </c:pt>
                <c:pt idx="217">
                  <c:v>0.34300000000000003</c:v>
                </c:pt>
                <c:pt idx="218">
                  <c:v>0.44800000000000001</c:v>
                </c:pt>
                <c:pt idx="219">
                  <c:v>0.49199999999999999</c:v>
                </c:pt>
                <c:pt idx="220">
                  <c:v>0.45700000000000002</c:v>
                </c:pt>
                <c:pt idx="221">
                  <c:v>0.40899999999999997</c:v>
                </c:pt>
                <c:pt idx="222">
                  <c:v>0.36299999999999999</c:v>
                </c:pt>
                <c:pt idx="223">
                  <c:v>0.32300000000000001</c:v>
                </c:pt>
                <c:pt idx="224">
                  <c:v>0.27700000000000002</c:v>
                </c:pt>
                <c:pt idx="225">
                  <c:v>0.40400000000000003</c:v>
                </c:pt>
                <c:pt idx="226">
                  <c:v>0.28799999999999998</c:v>
                </c:pt>
                <c:pt idx="227">
                  <c:v>0.23400000000000001</c:v>
                </c:pt>
                <c:pt idx="228">
                  <c:v>0.22600000000000001</c:v>
                </c:pt>
                <c:pt idx="229">
                  <c:v>0.32500000000000001</c:v>
                </c:pt>
                <c:pt idx="230">
                  <c:v>0.38</c:v>
                </c:pt>
                <c:pt idx="231">
                  <c:v>0.48699999999999999</c:v>
                </c:pt>
                <c:pt idx="232">
                  <c:v>0.46700000000000003</c:v>
                </c:pt>
                <c:pt idx="233">
                  <c:v>0.51800000000000002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9336"/>
        <c:axId val="366279728"/>
      </c:scatterChart>
      <c:valAx>
        <c:axId val="366279336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9728"/>
        <c:crosses val="autoZero"/>
        <c:crossBetween val="midCat"/>
      </c:valAx>
      <c:valAx>
        <c:axId val="3662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Chl</a:t>
                </a:r>
              </a:p>
            </c:rich>
          </c:tx>
          <c:layout>
            <c:manualLayout>
              <c:xMode val="edge"/>
              <c:yMode val="edge"/>
              <c:x val="2.2357723577235773E-2"/>
              <c:y val="0.4431875792141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9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Chl</a:t>
            </a:r>
            <a:r>
              <a:rPr lang="en-US" baseline="0"/>
              <a:t> anomaly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587848160771"/>
          <c:y val="0.13361342686309016"/>
          <c:w val="0.79203478669643912"/>
          <c:h val="0.6959773391390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 Chl_SW_MODIS_Atlantic'!$D$1</c:f>
              <c:strCache>
                <c:ptCount val="1"/>
                <c:pt idx="0">
                  <c:v>anomaly over the record average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Chl_SW_MODIS_Atlantic'!$A$2:$A$235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41244</c:v>
                </c:pt>
                <c:pt idx="184">
                  <c:v>41275</c:v>
                </c:pt>
                <c:pt idx="185">
                  <c:v>41306</c:v>
                </c:pt>
                <c:pt idx="186">
                  <c:v>41334</c:v>
                </c:pt>
                <c:pt idx="187">
                  <c:v>41365</c:v>
                </c:pt>
                <c:pt idx="188">
                  <c:v>41395</c:v>
                </c:pt>
                <c:pt idx="189">
                  <c:v>41426</c:v>
                </c:pt>
                <c:pt idx="190">
                  <c:v>41456</c:v>
                </c:pt>
                <c:pt idx="191">
                  <c:v>41487</c:v>
                </c:pt>
                <c:pt idx="192">
                  <c:v>41518</c:v>
                </c:pt>
                <c:pt idx="193">
                  <c:v>41548</c:v>
                </c:pt>
                <c:pt idx="194">
                  <c:v>41579</c:v>
                </c:pt>
                <c:pt idx="195">
                  <c:v>41609</c:v>
                </c:pt>
                <c:pt idx="196">
                  <c:v>41640</c:v>
                </c:pt>
                <c:pt idx="197">
                  <c:v>41671</c:v>
                </c:pt>
                <c:pt idx="198">
                  <c:v>41699</c:v>
                </c:pt>
                <c:pt idx="199">
                  <c:v>41730</c:v>
                </c:pt>
                <c:pt idx="200">
                  <c:v>41760</c:v>
                </c:pt>
                <c:pt idx="201">
                  <c:v>41791</c:v>
                </c:pt>
                <c:pt idx="202">
                  <c:v>41821</c:v>
                </c:pt>
                <c:pt idx="203">
                  <c:v>41852</c:v>
                </c:pt>
                <c:pt idx="204">
                  <c:v>41883</c:v>
                </c:pt>
                <c:pt idx="205">
                  <c:v>41913</c:v>
                </c:pt>
                <c:pt idx="206">
                  <c:v>41944</c:v>
                </c:pt>
                <c:pt idx="207">
                  <c:v>41974</c:v>
                </c:pt>
                <c:pt idx="208">
                  <c:v>42005</c:v>
                </c:pt>
                <c:pt idx="209">
                  <c:v>42036</c:v>
                </c:pt>
                <c:pt idx="210">
                  <c:v>42064</c:v>
                </c:pt>
                <c:pt idx="211">
                  <c:v>42095</c:v>
                </c:pt>
                <c:pt idx="212">
                  <c:v>42125</c:v>
                </c:pt>
                <c:pt idx="213">
                  <c:v>42156</c:v>
                </c:pt>
                <c:pt idx="214">
                  <c:v>42186</c:v>
                </c:pt>
                <c:pt idx="215">
                  <c:v>42217</c:v>
                </c:pt>
                <c:pt idx="216">
                  <c:v>42248</c:v>
                </c:pt>
                <c:pt idx="217">
                  <c:v>42278</c:v>
                </c:pt>
                <c:pt idx="218">
                  <c:v>42309</c:v>
                </c:pt>
                <c:pt idx="219">
                  <c:v>42339</c:v>
                </c:pt>
                <c:pt idx="220">
                  <c:v>42370</c:v>
                </c:pt>
                <c:pt idx="221">
                  <c:v>42401</c:v>
                </c:pt>
                <c:pt idx="222">
                  <c:v>42430</c:v>
                </c:pt>
                <c:pt idx="223">
                  <c:v>42461</c:v>
                </c:pt>
                <c:pt idx="224">
                  <c:v>42491</c:v>
                </c:pt>
                <c:pt idx="225">
                  <c:v>42522</c:v>
                </c:pt>
                <c:pt idx="226">
                  <c:v>42552</c:v>
                </c:pt>
                <c:pt idx="227">
                  <c:v>42583</c:v>
                </c:pt>
                <c:pt idx="228">
                  <c:v>42614</c:v>
                </c:pt>
                <c:pt idx="229">
                  <c:v>42644</c:v>
                </c:pt>
                <c:pt idx="230">
                  <c:v>42675</c:v>
                </c:pt>
                <c:pt idx="231">
                  <c:v>42705</c:v>
                </c:pt>
                <c:pt idx="232">
                  <c:v>42736</c:v>
                </c:pt>
                <c:pt idx="233">
                  <c:v>42767</c:v>
                </c:pt>
              </c:numCache>
            </c:numRef>
          </c:xVal>
          <c:yVal>
            <c:numRef>
              <c:f>'Average Chl_SW_MODIS_Atlantic'!$D$2:$D$235</c:f>
              <c:numCache>
                <c:formatCode>General</c:formatCode>
                <c:ptCount val="234"/>
                <c:pt idx="0">
                  <c:v>-0.13770099999999999</c:v>
                </c:pt>
                <c:pt idx="1">
                  <c:v>-9.6700999999999981E-2</c:v>
                </c:pt>
                <c:pt idx="2">
                  <c:v>-7.6700999999999964E-2</c:v>
                </c:pt>
                <c:pt idx="3">
                  <c:v>-7.7009999999999579E-3</c:v>
                </c:pt>
                <c:pt idx="4">
                  <c:v>5.5299000000000043E-2</c:v>
                </c:pt>
                <c:pt idx="5">
                  <c:v>-2.6700999999999975E-2</c:v>
                </c:pt>
                <c:pt idx="6">
                  <c:v>-5.0700999999999996E-2</c:v>
                </c:pt>
                <c:pt idx="7">
                  <c:v>-8.8700999999999974E-2</c:v>
                </c:pt>
                <c:pt idx="8">
                  <c:v>-0.13770099999999999</c:v>
                </c:pt>
                <c:pt idx="9">
                  <c:v>-0.15370099999999998</c:v>
                </c:pt>
                <c:pt idx="10">
                  <c:v>-0.15170099999999997</c:v>
                </c:pt>
                <c:pt idx="11">
                  <c:v>-0.15170099999999997</c:v>
                </c:pt>
                <c:pt idx="12">
                  <c:v>-0.12770099999999998</c:v>
                </c:pt>
                <c:pt idx="13">
                  <c:v>-8.2700999999999969E-2</c:v>
                </c:pt>
                <c:pt idx="14">
                  <c:v>2.7299000000000018E-2</c:v>
                </c:pt>
                <c:pt idx="15">
                  <c:v>0.10529900000000003</c:v>
                </c:pt>
                <c:pt idx="16">
                  <c:v>0.136299</c:v>
                </c:pt>
                <c:pt idx="17">
                  <c:v>5.7299000000000044E-2</c:v>
                </c:pt>
                <c:pt idx="18">
                  <c:v>-1.6700999999999966E-2</c:v>
                </c:pt>
                <c:pt idx="19">
                  <c:v>-8.9700999999999975E-2</c:v>
                </c:pt>
                <c:pt idx="20">
                  <c:v>-0.10570099999999999</c:v>
                </c:pt>
                <c:pt idx="21">
                  <c:v>-0.113701</c:v>
                </c:pt>
                <c:pt idx="22">
                  <c:v>-0.14970099999999997</c:v>
                </c:pt>
                <c:pt idx="23">
                  <c:v>-0.16270099999999998</c:v>
                </c:pt>
                <c:pt idx="24">
                  <c:v>-0.14270099999999999</c:v>
                </c:pt>
                <c:pt idx="25">
                  <c:v>-7.9700999999999966E-2</c:v>
                </c:pt>
                <c:pt idx="26">
                  <c:v>8.7299000000000015E-2</c:v>
                </c:pt>
                <c:pt idx="27">
                  <c:v>6.5298999999999996E-2</c:v>
                </c:pt>
                <c:pt idx="28">
                  <c:v>4.0299000000000029E-2</c:v>
                </c:pt>
                <c:pt idx="29">
                  <c:v>4.3299000000000032E-2</c:v>
                </c:pt>
                <c:pt idx="30">
                  <c:v>-3.7010000000000098E-3</c:v>
                </c:pt>
                <c:pt idx="31">
                  <c:v>-2.8700999999999977E-2</c:v>
                </c:pt>
                <c:pt idx="32">
                  <c:v>-7.270099999999996E-2</c:v>
                </c:pt>
                <c:pt idx="33">
                  <c:v>-0.112701</c:v>
                </c:pt>
                <c:pt idx="34">
                  <c:v>-0.13870099999999999</c:v>
                </c:pt>
                <c:pt idx="35">
                  <c:v>-0.13070099999999998</c:v>
                </c:pt>
                <c:pt idx="36">
                  <c:v>-0.13070099999999998</c:v>
                </c:pt>
                <c:pt idx="37">
                  <c:v>-6.4701000000000009E-2</c:v>
                </c:pt>
                <c:pt idx="38">
                  <c:v>6.298999999999999E-3</c:v>
                </c:pt>
                <c:pt idx="39">
                  <c:v>0.11429900000000004</c:v>
                </c:pt>
                <c:pt idx="40">
                  <c:v>6.5298999999999996E-2</c:v>
                </c:pt>
                <c:pt idx="41">
                  <c:v>2.9299000000000019E-2</c:v>
                </c:pt>
                <c:pt idx="42">
                  <c:v>1.0299000000000003E-2</c:v>
                </c:pt>
                <c:pt idx="43">
                  <c:v>-7.4700999999999962E-2</c:v>
                </c:pt>
                <c:pt idx="44">
                  <c:v>-0.11570099999999997</c:v>
                </c:pt>
                <c:pt idx="45">
                  <c:v>-9.6700999999999981E-2</c:v>
                </c:pt>
                <c:pt idx="46">
                  <c:v>-0.16270099999999998</c:v>
                </c:pt>
                <c:pt idx="47">
                  <c:v>-0.14670099999999997</c:v>
                </c:pt>
                <c:pt idx="48">
                  <c:v>-0.143701</c:v>
                </c:pt>
                <c:pt idx="49">
                  <c:v>-9.1700999999999977E-2</c:v>
                </c:pt>
                <c:pt idx="50">
                  <c:v>1.0299000000000003E-2</c:v>
                </c:pt>
                <c:pt idx="51">
                  <c:v>0.10929900000000004</c:v>
                </c:pt>
                <c:pt idx="52">
                  <c:v>1.0299000000000003E-2</c:v>
                </c:pt>
                <c:pt idx="53">
                  <c:v>3.7299000000000027E-2</c:v>
                </c:pt>
                <c:pt idx="54">
                  <c:v>-3.4700999999999982E-2</c:v>
                </c:pt>
                <c:pt idx="55">
                  <c:v>-9.3700999999999979E-2</c:v>
                </c:pt>
                <c:pt idx="56">
                  <c:v>-0.113701</c:v>
                </c:pt>
                <c:pt idx="57">
                  <c:v>-9.7700999999999982E-2</c:v>
                </c:pt>
                <c:pt idx="58">
                  <c:v>-0.16270099999999998</c:v>
                </c:pt>
                <c:pt idx="59">
                  <c:v>-0.15970099999999998</c:v>
                </c:pt>
                <c:pt idx="60">
                  <c:v>-0.12920099999999998</c:v>
                </c:pt>
                <c:pt idx="61">
                  <c:v>-5.1200999999999997E-2</c:v>
                </c:pt>
                <c:pt idx="62">
                  <c:v>5.8299000000000045E-2</c:v>
                </c:pt>
                <c:pt idx="63">
                  <c:v>6.8798999999999999E-2</c:v>
                </c:pt>
                <c:pt idx="64">
                  <c:v>6.6798999999999997E-2</c:v>
                </c:pt>
                <c:pt idx="65">
                  <c:v>7.4299000000000004E-2</c:v>
                </c:pt>
                <c:pt idx="66">
                  <c:v>-3.9200999999999986E-2</c:v>
                </c:pt>
                <c:pt idx="67">
                  <c:v>-9.8700999999999983E-2</c:v>
                </c:pt>
                <c:pt idx="68">
                  <c:v>-0.117201</c:v>
                </c:pt>
                <c:pt idx="69">
                  <c:v>-0.12620099999999998</c:v>
                </c:pt>
                <c:pt idx="70">
                  <c:v>-0.14770099999999997</c:v>
                </c:pt>
                <c:pt idx="71">
                  <c:v>-0.14170099999999997</c:v>
                </c:pt>
                <c:pt idx="72">
                  <c:v>-0.10320099999999999</c:v>
                </c:pt>
                <c:pt idx="73">
                  <c:v>8.2299000000000011E-2</c:v>
                </c:pt>
                <c:pt idx="74">
                  <c:v>0.12329899999999999</c:v>
                </c:pt>
                <c:pt idx="75">
                  <c:v>0.11529899999999998</c:v>
                </c:pt>
                <c:pt idx="76">
                  <c:v>4.7299000000000035E-2</c:v>
                </c:pt>
                <c:pt idx="77">
                  <c:v>-1.020099999999996E-2</c:v>
                </c:pt>
                <c:pt idx="78">
                  <c:v>1.6799000000000008E-2</c:v>
                </c:pt>
                <c:pt idx="79">
                  <c:v>-3.8200999999999985E-2</c:v>
                </c:pt>
                <c:pt idx="80">
                  <c:v>-8.4700999999999971E-2</c:v>
                </c:pt>
                <c:pt idx="81">
                  <c:v>-7.0700999999999958E-2</c:v>
                </c:pt>
                <c:pt idx="82">
                  <c:v>-0.10620099999999999</c:v>
                </c:pt>
                <c:pt idx="83">
                  <c:v>-0.12570099999999998</c:v>
                </c:pt>
                <c:pt idx="84">
                  <c:v>-0.113201</c:v>
                </c:pt>
                <c:pt idx="85">
                  <c:v>-7.3200999999999961E-2</c:v>
                </c:pt>
                <c:pt idx="86">
                  <c:v>8.7990000000000013E-3</c:v>
                </c:pt>
                <c:pt idx="87">
                  <c:v>0.14879900000000001</c:v>
                </c:pt>
                <c:pt idx="88">
                  <c:v>9.5799000000000023E-2</c:v>
                </c:pt>
                <c:pt idx="89">
                  <c:v>9.4799000000000022E-2</c:v>
                </c:pt>
                <c:pt idx="90">
                  <c:v>1.5299000000000007E-2</c:v>
                </c:pt>
                <c:pt idx="91">
                  <c:v>-4.0200999999999987E-2</c:v>
                </c:pt>
                <c:pt idx="92">
                  <c:v>-3.8200999999999985E-2</c:v>
                </c:pt>
                <c:pt idx="93">
                  <c:v>-3.5700999999999983E-2</c:v>
                </c:pt>
                <c:pt idx="94">
                  <c:v>-0.12420099999999998</c:v>
                </c:pt>
                <c:pt idx="95">
                  <c:v>-0.12920099999999998</c:v>
                </c:pt>
                <c:pt idx="96">
                  <c:v>-0.12470099999999998</c:v>
                </c:pt>
                <c:pt idx="97">
                  <c:v>-7.4700999999999962E-2</c:v>
                </c:pt>
                <c:pt idx="98">
                  <c:v>5.8299000000000045E-2</c:v>
                </c:pt>
                <c:pt idx="99">
                  <c:v>0.16329900000000003</c:v>
                </c:pt>
                <c:pt idx="100">
                  <c:v>6.0299000000000047E-2</c:v>
                </c:pt>
                <c:pt idx="101">
                  <c:v>-1.6701000000000021E-2</c:v>
                </c:pt>
                <c:pt idx="102">
                  <c:v>-2.200999999999953E-3</c:v>
                </c:pt>
                <c:pt idx="103">
                  <c:v>-5.2009999999999557E-3</c:v>
                </c:pt>
                <c:pt idx="104">
                  <c:v>-8.4700999999999971E-2</c:v>
                </c:pt>
                <c:pt idx="105">
                  <c:v>-7.5700999999999963E-2</c:v>
                </c:pt>
                <c:pt idx="106">
                  <c:v>-0.12620099999999998</c:v>
                </c:pt>
                <c:pt idx="107">
                  <c:v>-0.13570099999999999</c:v>
                </c:pt>
                <c:pt idx="108">
                  <c:v>-0.115701</c:v>
                </c:pt>
                <c:pt idx="109">
                  <c:v>-4.0700999999999987E-2</c:v>
                </c:pt>
                <c:pt idx="110">
                  <c:v>5.1299000000000039E-2</c:v>
                </c:pt>
                <c:pt idx="111">
                  <c:v>0.10229900000000003</c:v>
                </c:pt>
                <c:pt idx="112">
                  <c:v>5.9798999999999991E-2</c:v>
                </c:pt>
                <c:pt idx="113">
                  <c:v>4.5299000000000034E-2</c:v>
                </c:pt>
                <c:pt idx="114">
                  <c:v>-2.3200999999999972E-2</c:v>
                </c:pt>
                <c:pt idx="115">
                  <c:v>-6.3201000000000007E-2</c:v>
                </c:pt>
                <c:pt idx="116">
                  <c:v>-9.9200999999999984E-2</c:v>
                </c:pt>
                <c:pt idx="117">
                  <c:v>-9.2009999999999592E-3</c:v>
                </c:pt>
                <c:pt idx="118">
                  <c:v>-0.119701</c:v>
                </c:pt>
                <c:pt idx="119">
                  <c:v>-0.12120099999999998</c:v>
                </c:pt>
                <c:pt idx="120">
                  <c:v>-0.10970099999999999</c:v>
                </c:pt>
                <c:pt idx="121">
                  <c:v>-3.8700999999999985E-2</c:v>
                </c:pt>
                <c:pt idx="122">
                  <c:v>5.6299000000000043E-2</c:v>
                </c:pt>
                <c:pt idx="123">
                  <c:v>8.4299000000000013E-2</c:v>
                </c:pt>
                <c:pt idx="124">
                  <c:v>8.7299000000000015E-2</c:v>
                </c:pt>
                <c:pt idx="125">
                  <c:v>-1.9701000000000024E-2</c:v>
                </c:pt>
                <c:pt idx="126">
                  <c:v>-6.8201000000000012E-2</c:v>
                </c:pt>
                <c:pt idx="127">
                  <c:v>-6.9700999999999957E-2</c:v>
                </c:pt>
                <c:pt idx="128">
                  <c:v>-7.0100000000000717E-4</c:v>
                </c:pt>
                <c:pt idx="129">
                  <c:v>-6.2200999999999951E-2</c:v>
                </c:pt>
                <c:pt idx="130">
                  <c:v>-8.2700999999999969E-2</c:v>
                </c:pt>
                <c:pt idx="131">
                  <c:v>-4.370099999999999E-2</c:v>
                </c:pt>
                <c:pt idx="132">
                  <c:v>2.1799000000000013E-2</c:v>
                </c:pt>
                <c:pt idx="133">
                  <c:v>7.8799000000000008E-2</c:v>
                </c:pt>
                <c:pt idx="134">
                  <c:v>0.12179900000000005</c:v>
                </c:pt>
                <c:pt idx="135">
                  <c:v>0.15629900000000002</c:v>
                </c:pt>
                <c:pt idx="136">
                  <c:v>9.0799000000000019E-2</c:v>
                </c:pt>
                <c:pt idx="137">
                  <c:v>8.9799000000000018E-2</c:v>
                </c:pt>
                <c:pt idx="138">
                  <c:v>2.7299000000000018E-2</c:v>
                </c:pt>
                <c:pt idx="139">
                  <c:v>-2.3200999999999972E-2</c:v>
                </c:pt>
                <c:pt idx="140">
                  <c:v>-4.420099999999999E-2</c:v>
                </c:pt>
                <c:pt idx="141">
                  <c:v>0.14729900000000001</c:v>
                </c:pt>
                <c:pt idx="142">
                  <c:v>-2.3700999999999972E-2</c:v>
                </c:pt>
                <c:pt idx="143">
                  <c:v>2.3299000000000014E-2</c:v>
                </c:pt>
                <c:pt idx="144">
                  <c:v>5.5298999999999987E-2</c:v>
                </c:pt>
                <c:pt idx="145">
                  <c:v>6.3798999999999995E-2</c:v>
                </c:pt>
                <c:pt idx="146">
                  <c:v>0.24929899999999999</c:v>
                </c:pt>
                <c:pt idx="147">
                  <c:v>0.21229899999999996</c:v>
                </c:pt>
                <c:pt idx="148">
                  <c:v>9.6299000000000023E-2</c:v>
                </c:pt>
                <c:pt idx="149">
                  <c:v>0.17479899999999998</c:v>
                </c:pt>
                <c:pt idx="150">
                  <c:v>8.5799000000000014E-2</c:v>
                </c:pt>
                <c:pt idx="151">
                  <c:v>-2.3200999999999972E-2</c:v>
                </c:pt>
                <c:pt idx="152">
                  <c:v>2.7990000000000514E-3</c:v>
                </c:pt>
                <c:pt idx="153">
                  <c:v>6.4298999999999995E-2</c:v>
                </c:pt>
                <c:pt idx="154">
                  <c:v>-8.2009999999999583E-3</c:v>
                </c:pt>
                <c:pt idx="155">
                  <c:v>9.0299000000000018E-2</c:v>
                </c:pt>
                <c:pt idx="156">
                  <c:v>-0.10570099999999999</c:v>
                </c:pt>
                <c:pt idx="157">
                  <c:v>2.0299000000000011E-2</c:v>
                </c:pt>
                <c:pt idx="158">
                  <c:v>0.29729900000000004</c:v>
                </c:pt>
                <c:pt idx="159">
                  <c:v>0.33929899999999996</c:v>
                </c:pt>
                <c:pt idx="160">
                  <c:v>0.11129900000000004</c:v>
                </c:pt>
                <c:pt idx="161">
                  <c:v>6.8298999999999999E-2</c:v>
                </c:pt>
                <c:pt idx="162">
                  <c:v>0.10129900000000003</c:v>
                </c:pt>
                <c:pt idx="163">
                  <c:v>5.7299000000000044E-2</c:v>
                </c:pt>
                <c:pt idx="164">
                  <c:v>3.7299000000000027E-2</c:v>
                </c:pt>
                <c:pt idx="165">
                  <c:v>6.1298999999999992E-2</c:v>
                </c:pt>
                <c:pt idx="166">
                  <c:v>-5.5701000000000001E-2</c:v>
                </c:pt>
                <c:pt idx="167">
                  <c:v>-0.13170099999999998</c:v>
                </c:pt>
                <c:pt idx="168">
                  <c:v>-0.11970099999999997</c:v>
                </c:pt>
                <c:pt idx="169">
                  <c:v>-3.270099999999998E-2</c:v>
                </c:pt>
                <c:pt idx="170">
                  <c:v>0.24429899999999999</c:v>
                </c:pt>
                <c:pt idx="171">
                  <c:v>0.41429900000000003</c:v>
                </c:pt>
                <c:pt idx="172">
                  <c:v>0.127299</c:v>
                </c:pt>
                <c:pt idx="173">
                  <c:v>0.10729900000000003</c:v>
                </c:pt>
                <c:pt idx="174">
                  <c:v>1.2989999999999946E-3</c:v>
                </c:pt>
                <c:pt idx="175">
                  <c:v>-1.5700999999999965E-2</c:v>
                </c:pt>
                <c:pt idx="176">
                  <c:v>-4.4700999999999991E-2</c:v>
                </c:pt>
                <c:pt idx="177">
                  <c:v>8.7299000000000015E-2</c:v>
                </c:pt>
                <c:pt idx="178">
                  <c:v>-5.0700999999999996E-2</c:v>
                </c:pt>
                <c:pt idx="179">
                  <c:v>-0.11570099999999997</c:v>
                </c:pt>
                <c:pt idx="180">
                  <c:v>-0.11670099999999997</c:v>
                </c:pt>
                <c:pt idx="181">
                  <c:v>-1.9700999999999969E-2</c:v>
                </c:pt>
                <c:pt idx="182">
                  <c:v>0.16529900000000003</c:v>
                </c:pt>
                <c:pt idx="183">
                  <c:v>0.34629899999999997</c:v>
                </c:pt>
                <c:pt idx="184">
                  <c:v>0.31129900000000005</c:v>
                </c:pt>
                <c:pt idx="185">
                  <c:v>0.129299</c:v>
                </c:pt>
                <c:pt idx="186">
                  <c:v>3.7299000000000027E-2</c:v>
                </c:pt>
                <c:pt idx="187">
                  <c:v>4.5299000000000034E-2</c:v>
                </c:pt>
                <c:pt idx="188">
                  <c:v>3.5299000000000025E-2</c:v>
                </c:pt>
                <c:pt idx="189">
                  <c:v>0.128299</c:v>
                </c:pt>
                <c:pt idx="190">
                  <c:v>-3.6700999999999984E-2</c:v>
                </c:pt>
                <c:pt idx="191">
                  <c:v>-0.10070099999999998</c:v>
                </c:pt>
                <c:pt idx="192">
                  <c:v>-0.10770099999999999</c:v>
                </c:pt>
                <c:pt idx="193">
                  <c:v>5.2989999999999982E-3</c:v>
                </c:pt>
                <c:pt idx="194">
                  <c:v>0.11529900000000004</c:v>
                </c:pt>
                <c:pt idx="195">
                  <c:v>0.10929900000000004</c:v>
                </c:pt>
                <c:pt idx="196">
                  <c:v>9.9299000000000026E-2</c:v>
                </c:pt>
                <c:pt idx="197">
                  <c:v>0.16229900000000003</c:v>
                </c:pt>
                <c:pt idx="198">
                  <c:v>4.9299000000000037E-2</c:v>
                </c:pt>
                <c:pt idx="199">
                  <c:v>7.2989999999999999E-3</c:v>
                </c:pt>
                <c:pt idx="200">
                  <c:v>-2.0700999999999969E-2</c:v>
                </c:pt>
                <c:pt idx="201">
                  <c:v>0.132299</c:v>
                </c:pt>
                <c:pt idx="202">
                  <c:v>-4.7700999999999993E-2</c:v>
                </c:pt>
                <c:pt idx="203">
                  <c:v>-0.10170099999999999</c:v>
                </c:pt>
                <c:pt idx="204">
                  <c:v>-0.10670099999999999</c:v>
                </c:pt>
                <c:pt idx="205">
                  <c:v>-5.8701000000000003E-2</c:v>
                </c:pt>
                <c:pt idx="206">
                  <c:v>3.6299000000000026E-2</c:v>
                </c:pt>
                <c:pt idx="207">
                  <c:v>0.14929900000000002</c:v>
                </c:pt>
                <c:pt idx="208">
                  <c:v>9.5299000000000023E-2</c:v>
                </c:pt>
                <c:pt idx="209">
                  <c:v>3.4299000000000024E-2</c:v>
                </c:pt>
                <c:pt idx="210">
                  <c:v>5.829899999999999E-2</c:v>
                </c:pt>
                <c:pt idx="211">
                  <c:v>6.2298999999999993E-2</c:v>
                </c:pt>
                <c:pt idx="212">
                  <c:v>4.6299000000000035E-2</c:v>
                </c:pt>
                <c:pt idx="213">
                  <c:v>6.8298999999999999E-2</c:v>
                </c:pt>
                <c:pt idx="214">
                  <c:v>2.2989999999999955E-3</c:v>
                </c:pt>
                <c:pt idx="215">
                  <c:v>-8.9700999999999975E-2</c:v>
                </c:pt>
                <c:pt idx="216">
                  <c:v>-6.1701000000000006E-2</c:v>
                </c:pt>
                <c:pt idx="217">
                  <c:v>-5.7009999999999561E-3</c:v>
                </c:pt>
                <c:pt idx="218">
                  <c:v>9.9299000000000026E-2</c:v>
                </c:pt>
                <c:pt idx="219">
                  <c:v>0.14329900000000001</c:v>
                </c:pt>
                <c:pt idx="220">
                  <c:v>0.10829900000000003</c:v>
                </c:pt>
                <c:pt idx="221">
                  <c:v>6.0298999999999991E-2</c:v>
                </c:pt>
                <c:pt idx="222">
                  <c:v>1.4299000000000006E-2</c:v>
                </c:pt>
                <c:pt idx="223">
                  <c:v>-2.5700999999999974E-2</c:v>
                </c:pt>
                <c:pt idx="224">
                  <c:v>-7.1700999999999959E-2</c:v>
                </c:pt>
                <c:pt idx="225">
                  <c:v>5.5299000000000043E-2</c:v>
                </c:pt>
                <c:pt idx="226">
                  <c:v>-6.0701000000000005E-2</c:v>
                </c:pt>
                <c:pt idx="227">
                  <c:v>-0.11470099999999997</c:v>
                </c:pt>
                <c:pt idx="228">
                  <c:v>-0.12270099999999998</c:v>
                </c:pt>
                <c:pt idx="229">
                  <c:v>-2.3700999999999972E-2</c:v>
                </c:pt>
                <c:pt idx="230">
                  <c:v>3.1299000000000021E-2</c:v>
                </c:pt>
                <c:pt idx="231">
                  <c:v>0.13829900000000001</c:v>
                </c:pt>
                <c:pt idx="232">
                  <c:v>0.11829900000000004</c:v>
                </c:pt>
                <c:pt idx="233">
                  <c:v>0.16929900000000003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6592"/>
        <c:axId val="369769872"/>
      </c:scatterChart>
      <c:valAx>
        <c:axId val="366276592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69872"/>
        <c:crossesAt val="-0.5"/>
        <c:crossBetween val="midCat"/>
      </c:valAx>
      <c:valAx>
        <c:axId val="36976987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Chl anomaly</a:t>
                </a:r>
              </a:p>
            </c:rich>
          </c:tx>
          <c:layout>
            <c:manualLayout>
              <c:xMode val="edge"/>
              <c:yMode val="edge"/>
              <c:x val="2.2357723577235773E-2"/>
              <c:y val="0.44318757921419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76592"/>
        <c:crossesAt val="355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18066491688536"/>
          <c:y val="5.8541848935549722E-2"/>
          <c:w val="0.77211111111111108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 Chl_SW_MODIS_Atlantic'!$K$1</c:f>
              <c:strCache>
                <c:ptCount val="1"/>
                <c:pt idx="0">
                  <c:v>anomaly over average january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Chl_SW_MODIS_Atlantic'!$H$2:$H$21</c:f>
              <c:numCache>
                <c:formatCode>mmm\-yy</c:formatCode>
                <c:ptCount val="20"/>
                <c:pt idx="0">
                  <c:v>35796</c:v>
                </c:pt>
                <c:pt idx="1">
                  <c:v>36161</c:v>
                </c:pt>
                <c:pt idx="2">
                  <c:v>36526</c:v>
                </c:pt>
                <c:pt idx="3">
                  <c:v>36892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38353</c:v>
                </c:pt>
                <c:pt idx="8">
                  <c:v>38718</c:v>
                </c:pt>
                <c:pt idx="9">
                  <c:v>39083</c:v>
                </c:pt>
                <c:pt idx="10">
                  <c:v>39448</c:v>
                </c:pt>
                <c:pt idx="11">
                  <c:v>39814</c:v>
                </c:pt>
                <c:pt idx="12">
                  <c:v>40179</c:v>
                </c:pt>
                <c:pt idx="13">
                  <c:v>40544</c:v>
                </c:pt>
                <c:pt idx="14">
                  <c:v>40909</c:v>
                </c:pt>
                <c:pt idx="15">
                  <c:v>41275</c:v>
                </c:pt>
                <c:pt idx="16">
                  <c:v>41640</c:v>
                </c:pt>
                <c:pt idx="17">
                  <c:v>42005</c:v>
                </c:pt>
                <c:pt idx="18">
                  <c:v>42370</c:v>
                </c:pt>
                <c:pt idx="19">
                  <c:v>42736</c:v>
                </c:pt>
              </c:numCache>
            </c:numRef>
          </c:xVal>
          <c:yVal>
            <c:numRef>
              <c:f>'Average Chl_SW_MODIS_Atlantic'!$K$2:$K$21</c:f>
              <c:numCache>
                <c:formatCode>General</c:formatCode>
                <c:ptCount val="20"/>
                <c:pt idx="0">
                  <c:v>-3.8850000000000051E-2</c:v>
                </c:pt>
                <c:pt idx="1">
                  <c:v>4.214999999999991E-2</c:v>
                </c:pt>
                <c:pt idx="2">
                  <c:v>-5.3850000000000064E-2</c:v>
                </c:pt>
                <c:pt idx="3">
                  <c:v>-2.8850000000000098E-2</c:v>
                </c:pt>
                <c:pt idx="4">
                  <c:v>-8.3850000000000091E-2</c:v>
                </c:pt>
                <c:pt idx="5">
                  <c:v>-2.7350000000000096E-2</c:v>
                </c:pt>
                <c:pt idx="6">
                  <c:v>-4.6850000000000058E-2</c:v>
                </c:pt>
                <c:pt idx="7">
                  <c:v>1.6499999999999293E-3</c:v>
                </c:pt>
                <c:pt idx="8">
                  <c:v>-3.3850000000000047E-2</c:v>
                </c:pt>
                <c:pt idx="9">
                  <c:v>-3.4350000000000103E-2</c:v>
                </c:pt>
                <c:pt idx="10">
                  <c:v>-6.8500000000000782E-3</c:v>
                </c:pt>
                <c:pt idx="11">
                  <c:v>-3.3500000000000751E-3</c:v>
                </c:pt>
                <c:pt idx="12">
                  <c:v>2.1499999999999297E-3</c:v>
                </c:pt>
                <c:pt idx="13">
                  <c:v>1.7149999999999943E-2</c:v>
                </c:pt>
                <c:pt idx="14">
                  <c:v>3.3149999999999902E-2</c:v>
                </c:pt>
                <c:pt idx="15">
                  <c:v>0.21714999999999995</c:v>
                </c:pt>
                <c:pt idx="16">
                  <c:v>5.1499999999999324E-3</c:v>
                </c:pt>
                <c:pt idx="17">
                  <c:v>1.1499999999999289E-3</c:v>
                </c:pt>
                <c:pt idx="18">
                  <c:v>1.414999999999994E-2</c:v>
                </c:pt>
                <c:pt idx="19">
                  <c:v>2.4149999999999949E-2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70656"/>
        <c:axId val="369771048"/>
      </c:scatterChart>
      <c:valAx>
        <c:axId val="369770656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71048"/>
        <c:crossesAt val="-0.25"/>
        <c:crossBetween val="midCat"/>
      </c:valAx>
      <c:valAx>
        <c:axId val="369771048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70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17904571630036"/>
          <c:y val="0.17222258675998831"/>
          <c:w val="0.77605019521813523"/>
          <c:h val="0.69907370953630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 Chl_SW_MODIS_Atlantic'!$P$1</c:f>
              <c:strCache>
                <c:ptCount val="1"/>
                <c:pt idx="0">
                  <c:v>anomaly over February average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95614877408616E-2"/>
                  <c:y val="0.28167420137121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Chl_SW_MODIS_Atlantic'!$M$2:$M$21</c:f>
              <c:numCache>
                <c:formatCode>mmm\-yy</c:formatCode>
                <c:ptCount val="20"/>
                <c:pt idx="0">
                  <c:v>35827</c:v>
                </c:pt>
                <c:pt idx="1">
                  <c:v>36192</c:v>
                </c:pt>
                <c:pt idx="2">
                  <c:v>36557</c:v>
                </c:pt>
                <c:pt idx="3">
                  <c:v>36923</c:v>
                </c:pt>
                <c:pt idx="4">
                  <c:v>37288</c:v>
                </c:pt>
                <c:pt idx="5">
                  <c:v>37653</c:v>
                </c:pt>
                <c:pt idx="6">
                  <c:v>38018</c:v>
                </c:pt>
                <c:pt idx="7">
                  <c:v>38384</c:v>
                </c:pt>
                <c:pt idx="8">
                  <c:v>38749</c:v>
                </c:pt>
                <c:pt idx="9">
                  <c:v>39114</c:v>
                </c:pt>
                <c:pt idx="10">
                  <c:v>39479</c:v>
                </c:pt>
                <c:pt idx="11">
                  <c:v>39845</c:v>
                </c:pt>
                <c:pt idx="12">
                  <c:v>40210</c:v>
                </c:pt>
                <c:pt idx="13">
                  <c:v>40575</c:v>
                </c:pt>
                <c:pt idx="14">
                  <c:v>40940</c:v>
                </c:pt>
                <c:pt idx="15">
                  <c:v>41306</c:v>
                </c:pt>
                <c:pt idx="16">
                  <c:v>41671</c:v>
                </c:pt>
                <c:pt idx="17">
                  <c:v>42036</c:v>
                </c:pt>
                <c:pt idx="18">
                  <c:v>42401</c:v>
                </c:pt>
                <c:pt idx="19">
                  <c:v>42767</c:v>
                </c:pt>
              </c:numCache>
            </c:numRef>
          </c:xVal>
          <c:yVal>
            <c:numRef>
              <c:f>'Average Chl_SW_MODIS_Atlantic'!$P$2:$P$21</c:f>
              <c:numCache>
                <c:formatCode>General</c:formatCode>
                <c:ptCount val="20"/>
                <c:pt idx="0">
                  <c:v>-9.1900000000000037E-2</c:v>
                </c:pt>
                <c:pt idx="1">
                  <c:v>-7.9000000000000181E-3</c:v>
                </c:pt>
                <c:pt idx="2">
                  <c:v>-2.1900000000000031E-2</c:v>
                </c:pt>
                <c:pt idx="3">
                  <c:v>-3.5900000000000043E-2</c:v>
                </c:pt>
                <c:pt idx="4">
                  <c:v>-2.7900000000000036E-2</c:v>
                </c:pt>
                <c:pt idx="5">
                  <c:v>9.0999999999999415E-3</c:v>
                </c:pt>
                <c:pt idx="6">
                  <c:v>-7.5400000000000023E-2</c:v>
                </c:pt>
                <c:pt idx="7">
                  <c:v>2.959999999999996E-2</c:v>
                </c:pt>
                <c:pt idx="8">
                  <c:v>-8.1900000000000084E-2</c:v>
                </c:pt>
                <c:pt idx="9">
                  <c:v>-1.9900000000000029E-2</c:v>
                </c:pt>
                <c:pt idx="10">
                  <c:v>-8.4900000000000087E-2</c:v>
                </c:pt>
                <c:pt idx="11">
                  <c:v>2.4599999999999955E-2</c:v>
                </c:pt>
                <c:pt idx="12">
                  <c:v>0.10959999999999992</c:v>
                </c:pt>
                <c:pt idx="13">
                  <c:v>3.0999999999999361E-3</c:v>
                </c:pt>
                <c:pt idx="14">
                  <c:v>4.2099999999999971E-2</c:v>
                </c:pt>
                <c:pt idx="15">
                  <c:v>6.4099999999999935E-2</c:v>
                </c:pt>
                <c:pt idx="16">
                  <c:v>9.7099999999999964E-2</c:v>
                </c:pt>
                <c:pt idx="17">
                  <c:v>-3.0900000000000039E-2</c:v>
                </c:pt>
                <c:pt idx="18">
                  <c:v>-4.900000000000071E-3</c:v>
                </c:pt>
                <c:pt idx="19">
                  <c:v>0.10409999999999997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71832"/>
        <c:axId val="369772224"/>
      </c:scatterChart>
      <c:valAx>
        <c:axId val="369771832"/>
        <c:scaling>
          <c:orientation val="minMax"/>
          <c:max val="43000"/>
          <c:min val="3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72224"/>
        <c:crossesAt val="-0.25"/>
        <c:crossBetween val="midCat"/>
      </c:valAx>
      <c:valAx>
        <c:axId val="369772224"/>
        <c:scaling>
          <c:orientation val="minMax"/>
          <c:max val="0.2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71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Chl_SW_MODIS_Atlantic'!$CC$1</c:f>
              <c:strCache>
                <c:ptCount val="1"/>
                <c:pt idx="0">
                  <c:v>Average_Chl_Atlantic_SeaWiFS_MODISa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 Chl_SW_MODIS_Atlantic'!$CB$2:$CB$235</c:f>
              <c:numCache>
                <c:formatCode>mmm\-yy</c:formatCode>
                <c:ptCount val="234"/>
                <c:pt idx="0">
                  <c:v>35674</c:v>
                </c:pt>
                <c:pt idx="1">
                  <c:v>35704</c:v>
                </c:pt>
                <c:pt idx="2">
                  <c:v>35735</c:v>
                </c:pt>
                <c:pt idx="3">
                  <c:v>35765</c:v>
                </c:pt>
                <c:pt idx="4">
                  <c:v>35796</c:v>
                </c:pt>
                <c:pt idx="5">
                  <c:v>35827</c:v>
                </c:pt>
                <c:pt idx="6">
                  <c:v>35855</c:v>
                </c:pt>
                <c:pt idx="7">
                  <c:v>35886</c:v>
                </c:pt>
                <c:pt idx="8">
                  <c:v>35916</c:v>
                </c:pt>
                <c:pt idx="9">
                  <c:v>35947</c:v>
                </c:pt>
                <c:pt idx="10">
                  <c:v>35977</c:v>
                </c:pt>
                <c:pt idx="11">
                  <c:v>36008</c:v>
                </c:pt>
                <c:pt idx="12">
                  <c:v>36039</c:v>
                </c:pt>
                <c:pt idx="13">
                  <c:v>36069</c:v>
                </c:pt>
                <c:pt idx="14">
                  <c:v>36100</c:v>
                </c:pt>
                <c:pt idx="15">
                  <c:v>36130</c:v>
                </c:pt>
                <c:pt idx="16">
                  <c:v>36161</c:v>
                </c:pt>
                <c:pt idx="17">
                  <c:v>36192</c:v>
                </c:pt>
                <c:pt idx="18">
                  <c:v>36220</c:v>
                </c:pt>
                <c:pt idx="19">
                  <c:v>36251</c:v>
                </c:pt>
                <c:pt idx="20">
                  <c:v>36281</c:v>
                </c:pt>
                <c:pt idx="21">
                  <c:v>36312</c:v>
                </c:pt>
                <c:pt idx="22">
                  <c:v>36342</c:v>
                </c:pt>
                <c:pt idx="23">
                  <c:v>36373</c:v>
                </c:pt>
                <c:pt idx="24">
                  <c:v>36404</c:v>
                </c:pt>
                <c:pt idx="25">
                  <c:v>36434</c:v>
                </c:pt>
                <c:pt idx="26">
                  <c:v>36465</c:v>
                </c:pt>
                <c:pt idx="27">
                  <c:v>36495</c:v>
                </c:pt>
                <c:pt idx="28">
                  <c:v>36526</c:v>
                </c:pt>
                <c:pt idx="29">
                  <c:v>36557</c:v>
                </c:pt>
                <c:pt idx="30">
                  <c:v>36586</c:v>
                </c:pt>
                <c:pt idx="31">
                  <c:v>36617</c:v>
                </c:pt>
                <c:pt idx="32">
                  <c:v>36647</c:v>
                </c:pt>
                <c:pt idx="33">
                  <c:v>36678</c:v>
                </c:pt>
                <c:pt idx="34">
                  <c:v>36708</c:v>
                </c:pt>
                <c:pt idx="35">
                  <c:v>36739</c:v>
                </c:pt>
                <c:pt idx="36">
                  <c:v>36770</c:v>
                </c:pt>
                <c:pt idx="37">
                  <c:v>36800</c:v>
                </c:pt>
                <c:pt idx="38">
                  <c:v>36831</c:v>
                </c:pt>
                <c:pt idx="39">
                  <c:v>36861</c:v>
                </c:pt>
                <c:pt idx="40">
                  <c:v>36892</c:v>
                </c:pt>
                <c:pt idx="41">
                  <c:v>36923</c:v>
                </c:pt>
                <c:pt idx="42">
                  <c:v>36951</c:v>
                </c:pt>
                <c:pt idx="43">
                  <c:v>36982</c:v>
                </c:pt>
                <c:pt idx="44">
                  <c:v>37012</c:v>
                </c:pt>
                <c:pt idx="45">
                  <c:v>37043</c:v>
                </c:pt>
                <c:pt idx="46">
                  <c:v>37073</c:v>
                </c:pt>
                <c:pt idx="47">
                  <c:v>37104</c:v>
                </c:pt>
                <c:pt idx="48">
                  <c:v>37135</c:v>
                </c:pt>
                <c:pt idx="49">
                  <c:v>37165</c:v>
                </c:pt>
                <c:pt idx="50">
                  <c:v>37196</c:v>
                </c:pt>
                <c:pt idx="51">
                  <c:v>37226</c:v>
                </c:pt>
                <c:pt idx="52">
                  <c:v>37257</c:v>
                </c:pt>
                <c:pt idx="53">
                  <c:v>37288</c:v>
                </c:pt>
                <c:pt idx="54">
                  <c:v>37316</c:v>
                </c:pt>
                <c:pt idx="55">
                  <c:v>37347</c:v>
                </c:pt>
                <c:pt idx="56">
                  <c:v>37377</c:v>
                </c:pt>
                <c:pt idx="57">
                  <c:v>37408</c:v>
                </c:pt>
                <c:pt idx="58">
                  <c:v>37438</c:v>
                </c:pt>
                <c:pt idx="59">
                  <c:v>37469</c:v>
                </c:pt>
                <c:pt idx="60">
                  <c:v>37500</c:v>
                </c:pt>
                <c:pt idx="61">
                  <c:v>37530</c:v>
                </c:pt>
                <c:pt idx="62">
                  <c:v>37561</c:v>
                </c:pt>
                <c:pt idx="63">
                  <c:v>37591</c:v>
                </c:pt>
                <c:pt idx="64">
                  <c:v>37622</c:v>
                </c:pt>
                <c:pt idx="65">
                  <c:v>37653</c:v>
                </c:pt>
                <c:pt idx="66">
                  <c:v>37681</c:v>
                </c:pt>
                <c:pt idx="67">
                  <c:v>37712</c:v>
                </c:pt>
                <c:pt idx="68">
                  <c:v>37742</c:v>
                </c:pt>
                <c:pt idx="69">
                  <c:v>37773</c:v>
                </c:pt>
                <c:pt idx="70">
                  <c:v>37803</c:v>
                </c:pt>
                <c:pt idx="71">
                  <c:v>37834</c:v>
                </c:pt>
                <c:pt idx="72">
                  <c:v>37865</c:v>
                </c:pt>
                <c:pt idx="73">
                  <c:v>37895</c:v>
                </c:pt>
                <c:pt idx="74">
                  <c:v>37926</c:v>
                </c:pt>
                <c:pt idx="75">
                  <c:v>37956</c:v>
                </c:pt>
                <c:pt idx="76">
                  <c:v>37987</c:v>
                </c:pt>
                <c:pt idx="77">
                  <c:v>38018</c:v>
                </c:pt>
                <c:pt idx="78">
                  <c:v>38047</c:v>
                </c:pt>
                <c:pt idx="79">
                  <c:v>38078</c:v>
                </c:pt>
                <c:pt idx="80">
                  <c:v>38108</c:v>
                </c:pt>
                <c:pt idx="81">
                  <c:v>38139</c:v>
                </c:pt>
                <c:pt idx="82">
                  <c:v>38169</c:v>
                </c:pt>
                <c:pt idx="83">
                  <c:v>38200</c:v>
                </c:pt>
                <c:pt idx="84">
                  <c:v>38231</c:v>
                </c:pt>
                <c:pt idx="85">
                  <c:v>38261</c:v>
                </c:pt>
                <c:pt idx="86">
                  <c:v>38292</c:v>
                </c:pt>
                <c:pt idx="87">
                  <c:v>38322</c:v>
                </c:pt>
                <c:pt idx="88">
                  <c:v>38353</c:v>
                </c:pt>
                <c:pt idx="89">
                  <c:v>38384</c:v>
                </c:pt>
                <c:pt idx="90">
                  <c:v>38412</c:v>
                </c:pt>
                <c:pt idx="91">
                  <c:v>38443</c:v>
                </c:pt>
                <c:pt idx="92">
                  <c:v>38473</c:v>
                </c:pt>
                <c:pt idx="93">
                  <c:v>38504</c:v>
                </c:pt>
                <c:pt idx="94">
                  <c:v>38534</c:v>
                </c:pt>
                <c:pt idx="95">
                  <c:v>38565</c:v>
                </c:pt>
                <c:pt idx="96">
                  <c:v>38596</c:v>
                </c:pt>
                <c:pt idx="97">
                  <c:v>38626</c:v>
                </c:pt>
                <c:pt idx="98">
                  <c:v>38657</c:v>
                </c:pt>
                <c:pt idx="99">
                  <c:v>38687</c:v>
                </c:pt>
                <c:pt idx="100">
                  <c:v>38718</c:v>
                </c:pt>
                <c:pt idx="101">
                  <c:v>38749</c:v>
                </c:pt>
                <c:pt idx="102">
                  <c:v>38777</c:v>
                </c:pt>
                <c:pt idx="103">
                  <c:v>38808</c:v>
                </c:pt>
                <c:pt idx="104">
                  <c:v>38838</c:v>
                </c:pt>
                <c:pt idx="105">
                  <c:v>38869</c:v>
                </c:pt>
                <c:pt idx="106">
                  <c:v>38899</c:v>
                </c:pt>
                <c:pt idx="107">
                  <c:v>38930</c:v>
                </c:pt>
                <c:pt idx="108">
                  <c:v>38961</c:v>
                </c:pt>
                <c:pt idx="109">
                  <c:v>38991</c:v>
                </c:pt>
                <c:pt idx="110">
                  <c:v>39022</c:v>
                </c:pt>
                <c:pt idx="111">
                  <c:v>39052</c:v>
                </c:pt>
                <c:pt idx="112">
                  <c:v>39083</c:v>
                </c:pt>
                <c:pt idx="113">
                  <c:v>39114</c:v>
                </c:pt>
                <c:pt idx="114">
                  <c:v>39142</c:v>
                </c:pt>
                <c:pt idx="115">
                  <c:v>39173</c:v>
                </c:pt>
                <c:pt idx="116">
                  <c:v>39203</c:v>
                </c:pt>
                <c:pt idx="117">
                  <c:v>39234</c:v>
                </c:pt>
                <c:pt idx="118">
                  <c:v>39264</c:v>
                </c:pt>
                <c:pt idx="119">
                  <c:v>39295</c:v>
                </c:pt>
                <c:pt idx="120">
                  <c:v>39326</c:v>
                </c:pt>
                <c:pt idx="121">
                  <c:v>39356</c:v>
                </c:pt>
                <c:pt idx="122">
                  <c:v>39387</c:v>
                </c:pt>
                <c:pt idx="123">
                  <c:v>39417</c:v>
                </c:pt>
                <c:pt idx="124">
                  <c:v>39448</c:v>
                </c:pt>
                <c:pt idx="125">
                  <c:v>39479</c:v>
                </c:pt>
                <c:pt idx="126">
                  <c:v>39508</c:v>
                </c:pt>
                <c:pt idx="127">
                  <c:v>39539</c:v>
                </c:pt>
                <c:pt idx="128">
                  <c:v>39569</c:v>
                </c:pt>
                <c:pt idx="129">
                  <c:v>39600</c:v>
                </c:pt>
                <c:pt idx="130">
                  <c:v>39630</c:v>
                </c:pt>
                <c:pt idx="131">
                  <c:v>39661</c:v>
                </c:pt>
                <c:pt idx="132">
                  <c:v>39692</c:v>
                </c:pt>
                <c:pt idx="133">
                  <c:v>39722</c:v>
                </c:pt>
                <c:pt idx="134">
                  <c:v>39753</c:v>
                </c:pt>
                <c:pt idx="135">
                  <c:v>39783</c:v>
                </c:pt>
                <c:pt idx="136">
                  <c:v>39814</c:v>
                </c:pt>
                <c:pt idx="137">
                  <c:v>39845</c:v>
                </c:pt>
                <c:pt idx="138">
                  <c:v>39873</c:v>
                </c:pt>
                <c:pt idx="139">
                  <c:v>39904</c:v>
                </c:pt>
                <c:pt idx="140">
                  <c:v>39934</c:v>
                </c:pt>
                <c:pt idx="141">
                  <c:v>39965</c:v>
                </c:pt>
                <c:pt idx="142">
                  <c:v>39995</c:v>
                </c:pt>
                <c:pt idx="143">
                  <c:v>40026</c:v>
                </c:pt>
                <c:pt idx="144">
                  <c:v>40057</c:v>
                </c:pt>
                <c:pt idx="145">
                  <c:v>40087</c:v>
                </c:pt>
                <c:pt idx="146">
                  <c:v>40118</c:v>
                </c:pt>
                <c:pt idx="147">
                  <c:v>40148</c:v>
                </c:pt>
                <c:pt idx="148">
                  <c:v>40179</c:v>
                </c:pt>
                <c:pt idx="149">
                  <c:v>40210</c:v>
                </c:pt>
                <c:pt idx="150">
                  <c:v>40238</c:v>
                </c:pt>
                <c:pt idx="151">
                  <c:v>40269</c:v>
                </c:pt>
                <c:pt idx="152">
                  <c:v>40299</c:v>
                </c:pt>
                <c:pt idx="153">
                  <c:v>40330</c:v>
                </c:pt>
                <c:pt idx="154">
                  <c:v>40360</c:v>
                </c:pt>
                <c:pt idx="155">
                  <c:v>40391</c:v>
                </c:pt>
                <c:pt idx="156">
                  <c:v>40422</c:v>
                </c:pt>
                <c:pt idx="157">
                  <c:v>40452</c:v>
                </c:pt>
                <c:pt idx="158">
                  <c:v>40483</c:v>
                </c:pt>
                <c:pt idx="159">
                  <c:v>40513</c:v>
                </c:pt>
                <c:pt idx="160">
                  <c:v>40544</c:v>
                </c:pt>
                <c:pt idx="161">
                  <c:v>40575</c:v>
                </c:pt>
                <c:pt idx="162">
                  <c:v>40603</c:v>
                </c:pt>
                <c:pt idx="163">
                  <c:v>40634</c:v>
                </c:pt>
                <c:pt idx="164">
                  <c:v>40664</c:v>
                </c:pt>
                <c:pt idx="165">
                  <c:v>40695</c:v>
                </c:pt>
                <c:pt idx="166">
                  <c:v>40725</c:v>
                </c:pt>
                <c:pt idx="167">
                  <c:v>40756</c:v>
                </c:pt>
                <c:pt idx="168">
                  <c:v>40787</c:v>
                </c:pt>
                <c:pt idx="169">
                  <c:v>40817</c:v>
                </c:pt>
                <c:pt idx="170">
                  <c:v>40848</c:v>
                </c:pt>
                <c:pt idx="171">
                  <c:v>40878</c:v>
                </c:pt>
                <c:pt idx="172">
                  <c:v>40909</c:v>
                </c:pt>
                <c:pt idx="173">
                  <c:v>40940</c:v>
                </c:pt>
                <c:pt idx="174">
                  <c:v>40969</c:v>
                </c:pt>
                <c:pt idx="175">
                  <c:v>41000</c:v>
                </c:pt>
                <c:pt idx="176">
                  <c:v>41030</c:v>
                </c:pt>
                <c:pt idx="177">
                  <c:v>41061</c:v>
                </c:pt>
                <c:pt idx="178">
                  <c:v>41091</c:v>
                </c:pt>
                <c:pt idx="179">
                  <c:v>41122</c:v>
                </c:pt>
                <c:pt idx="180">
                  <c:v>41153</c:v>
                </c:pt>
                <c:pt idx="181">
                  <c:v>41183</c:v>
                </c:pt>
                <c:pt idx="182">
                  <c:v>41214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</c:numCache>
            </c:numRef>
          </c:xVal>
          <c:yVal>
            <c:numRef>
              <c:f>'Average Chl_SW_MODIS_Atlantic'!$CC$2:$CC$235</c:f>
              <c:numCache>
                <c:formatCode>General</c:formatCode>
                <c:ptCount val="234"/>
                <c:pt idx="0">
                  <c:v>0.21099999999999999</c:v>
                </c:pt>
                <c:pt idx="1">
                  <c:v>0.252</c:v>
                </c:pt>
                <c:pt idx="2">
                  <c:v>0.27200000000000002</c:v>
                </c:pt>
                <c:pt idx="3">
                  <c:v>0.34100000000000003</c:v>
                </c:pt>
                <c:pt idx="4">
                  <c:v>0.40400000000000003</c:v>
                </c:pt>
                <c:pt idx="5">
                  <c:v>0.32200000000000001</c:v>
                </c:pt>
                <c:pt idx="6">
                  <c:v>0.29799999999999999</c:v>
                </c:pt>
                <c:pt idx="7">
                  <c:v>0.26</c:v>
                </c:pt>
                <c:pt idx="8">
                  <c:v>0.21099999999999999</c:v>
                </c:pt>
                <c:pt idx="9">
                  <c:v>0.19500000000000001</c:v>
                </c:pt>
                <c:pt idx="10">
                  <c:v>0.19700000000000001</c:v>
                </c:pt>
                <c:pt idx="11">
                  <c:v>0.19700000000000001</c:v>
                </c:pt>
                <c:pt idx="12">
                  <c:v>0.221</c:v>
                </c:pt>
                <c:pt idx="13">
                  <c:v>0.26600000000000001</c:v>
                </c:pt>
                <c:pt idx="14">
                  <c:v>0.376</c:v>
                </c:pt>
                <c:pt idx="15">
                  <c:v>0.45400000000000001</c:v>
                </c:pt>
                <c:pt idx="16">
                  <c:v>0.48499999999999999</c:v>
                </c:pt>
                <c:pt idx="17">
                  <c:v>0.40600000000000003</c:v>
                </c:pt>
                <c:pt idx="18">
                  <c:v>0.33200000000000002</c:v>
                </c:pt>
                <c:pt idx="19">
                  <c:v>0.25900000000000001</c:v>
                </c:pt>
                <c:pt idx="20">
                  <c:v>0.24299999999999999</c:v>
                </c:pt>
                <c:pt idx="21">
                  <c:v>0.23499999999999999</c:v>
                </c:pt>
                <c:pt idx="22">
                  <c:v>0.19900000000000001</c:v>
                </c:pt>
                <c:pt idx="23">
                  <c:v>0.186</c:v>
                </c:pt>
                <c:pt idx="24">
                  <c:v>0.20599999999999999</c:v>
                </c:pt>
                <c:pt idx="25">
                  <c:v>0.26900000000000002</c:v>
                </c:pt>
                <c:pt idx="26">
                  <c:v>0.436</c:v>
                </c:pt>
                <c:pt idx="27">
                  <c:v>0.41399999999999998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0.34499999999999997</c:v>
                </c:pt>
                <c:pt idx="31">
                  <c:v>0.32</c:v>
                </c:pt>
                <c:pt idx="32">
                  <c:v>0.27600000000000002</c:v>
                </c:pt>
                <c:pt idx="33">
                  <c:v>0.23599999999999999</c:v>
                </c:pt>
                <c:pt idx="34">
                  <c:v>0.21</c:v>
                </c:pt>
                <c:pt idx="35">
                  <c:v>0.218</c:v>
                </c:pt>
                <c:pt idx="36">
                  <c:v>0.218</c:v>
                </c:pt>
                <c:pt idx="37">
                  <c:v>0.28399999999999997</c:v>
                </c:pt>
                <c:pt idx="38">
                  <c:v>0.35499999999999998</c:v>
                </c:pt>
                <c:pt idx="39">
                  <c:v>0.46300000000000002</c:v>
                </c:pt>
                <c:pt idx="40">
                  <c:v>0.41399999999999998</c:v>
                </c:pt>
                <c:pt idx="41">
                  <c:v>0.378</c:v>
                </c:pt>
                <c:pt idx="42">
                  <c:v>0.35899999999999999</c:v>
                </c:pt>
                <c:pt idx="43">
                  <c:v>0.27400000000000002</c:v>
                </c:pt>
                <c:pt idx="44">
                  <c:v>0.23300000000000001</c:v>
                </c:pt>
                <c:pt idx="45">
                  <c:v>0.252</c:v>
                </c:pt>
                <c:pt idx="46">
                  <c:v>0.186</c:v>
                </c:pt>
                <c:pt idx="47">
                  <c:v>0.20200000000000001</c:v>
                </c:pt>
                <c:pt idx="48">
                  <c:v>0.20499999999999999</c:v>
                </c:pt>
                <c:pt idx="49">
                  <c:v>0.25700000000000001</c:v>
                </c:pt>
                <c:pt idx="50">
                  <c:v>0.35899999999999999</c:v>
                </c:pt>
                <c:pt idx="51">
                  <c:v>0.45800000000000002</c:v>
                </c:pt>
                <c:pt idx="52">
                  <c:v>0.35899999999999999</c:v>
                </c:pt>
                <c:pt idx="53">
                  <c:v>0.38600000000000001</c:v>
                </c:pt>
                <c:pt idx="54">
                  <c:v>0.314</c:v>
                </c:pt>
                <c:pt idx="55">
                  <c:v>0.255</c:v>
                </c:pt>
                <c:pt idx="56">
                  <c:v>0.23499999999999999</c:v>
                </c:pt>
                <c:pt idx="57">
                  <c:v>0.251</c:v>
                </c:pt>
                <c:pt idx="58">
                  <c:v>0.186</c:v>
                </c:pt>
                <c:pt idx="59">
                  <c:v>0.189</c:v>
                </c:pt>
                <c:pt idx="60">
                  <c:v>0.2195</c:v>
                </c:pt>
                <c:pt idx="61">
                  <c:v>0.29749999999999999</c:v>
                </c:pt>
                <c:pt idx="62">
                  <c:v>0.40700000000000003</c:v>
                </c:pt>
                <c:pt idx="63">
                  <c:v>0.41749999999999998</c:v>
                </c:pt>
                <c:pt idx="64">
                  <c:v>0.41549999999999998</c:v>
                </c:pt>
                <c:pt idx="65">
                  <c:v>0.42299999999999999</c:v>
                </c:pt>
                <c:pt idx="66">
                  <c:v>0.3095</c:v>
                </c:pt>
                <c:pt idx="67">
                  <c:v>0.25</c:v>
                </c:pt>
                <c:pt idx="68">
                  <c:v>0.23149999999999998</c:v>
                </c:pt>
                <c:pt idx="69">
                  <c:v>0.2225</c:v>
                </c:pt>
                <c:pt idx="70">
                  <c:v>0.20100000000000001</c:v>
                </c:pt>
                <c:pt idx="71">
                  <c:v>0.20700000000000002</c:v>
                </c:pt>
                <c:pt idx="72">
                  <c:v>0.2455</c:v>
                </c:pt>
                <c:pt idx="73">
                  <c:v>0.43099999999999999</c:v>
                </c:pt>
                <c:pt idx="74">
                  <c:v>0.47199999999999998</c:v>
                </c:pt>
                <c:pt idx="75">
                  <c:v>0.46399999999999997</c:v>
                </c:pt>
                <c:pt idx="76">
                  <c:v>0.39600000000000002</c:v>
                </c:pt>
                <c:pt idx="77">
                  <c:v>0.33850000000000002</c:v>
                </c:pt>
                <c:pt idx="78">
                  <c:v>0.36549999999999999</c:v>
                </c:pt>
                <c:pt idx="79">
                  <c:v>0.3105</c:v>
                </c:pt>
                <c:pt idx="80">
                  <c:v>0.26400000000000001</c:v>
                </c:pt>
                <c:pt idx="81">
                  <c:v>0.27800000000000002</c:v>
                </c:pt>
                <c:pt idx="82">
                  <c:v>0.24249999999999999</c:v>
                </c:pt>
                <c:pt idx="83">
                  <c:v>0.223</c:v>
                </c:pt>
                <c:pt idx="84">
                  <c:v>0.23549999999999999</c:v>
                </c:pt>
                <c:pt idx="85">
                  <c:v>0.27550000000000002</c:v>
                </c:pt>
                <c:pt idx="86">
                  <c:v>0.35749999999999998</c:v>
                </c:pt>
                <c:pt idx="87">
                  <c:v>0.4975</c:v>
                </c:pt>
                <c:pt idx="88">
                  <c:v>0.44450000000000001</c:v>
                </c:pt>
                <c:pt idx="89">
                  <c:v>0.44350000000000001</c:v>
                </c:pt>
                <c:pt idx="90">
                  <c:v>0.36399999999999999</c:v>
                </c:pt>
                <c:pt idx="91">
                  <c:v>0.3085</c:v>
                </c:pt>
                <c:pt idx="92">
                  <c:v>0.3105</c:v>
                </c:pt>
                <c:pt idx="93">
                  <c:v>0.313</c:v>
                </c:pt>
                <c:pt idx="94">
                  <c:v>0.22450000000000001</c:v>
                </c:pt>
                <c:pt idx="95">
                  <c:v>0.2195</c:v>
                </c:pt>
                <c:pt idx="96">
                  <c:v>0.224</c:v>
                </c:pt>
                <c:pt idx="97">
                  <c:v>0.27400000000000002</c:v>
                </c:pt>
                <c:pt idx="98">
                  <c:v>0.40700000000000003</c:v>
                </c:pt>
                <c:pt idx="99">
                  <c:v>0.51200000000000001</c:v>
                </c:pt>
                <c:pt idx="100">
                  <c:v>0.40900000000000003</c:v>
                </c:pt>
                <c:pt idx="101">
                  <c:v>0.33199999999999996</c:v>
                </c:pt>
                <c:pt idx="102">
                  <c:v>0.34650000000000003</c:v>
                </c:pt>
                <c:pt idx="103">
                  <c:v>0.34350000000000003</c:v>
                </c:pt>
                <c:pt idx="104">
                  <c:v>0.26400000000000001</c:v>
                </c:pt>
                <c:pt idx="105">
                  <c:v>0.27300000000000002</c:v>
                </c:pt>
                <c:pt idx="106">
                  <c:v>0.2225</c:v>
                </c:pt>
                <c:pt idx="107">
                  <c:v>0.21299999999999999</c:v>
                </c:pt>
                <c:pt idx="108">
                  <c:v>0.23299999999999998</c:v>
                </c:pt>
                <c:pt idx="109">
                  <c:v>0.308</c:v>
                </c:pt>
                <c:pt idx="110">
                  <c:v>0.4</c:v>
                </c:pt>
                <c:pt idx="111">
                  <c:v>0.45100000000000001</c:v>
                </c:pt>
                <c:pt idx="112">
                  <c:v>0.40849999999999997</c:v>
                </c:pt>
                <c:pt idx="113">
                  <c:v>0.39400000000000002</c:v>
                </c:pt>
                <c:pt idx="114">
                  <c:v>0.32550000000000001</c:v>
                </c:pt>
                <c:pt idx="115">
                  <c:v>0.28549999999999998</c:v>
                </c:pt>
                <c:pt idx="116">
                  <c:v>0.2495</c:v>
                </c:pt>
                <c:pt idx="117">
                  <c:v>0.33950000000000002</c:v>
                </c:pt>
                <c:pt idx="118">
                  <c:v>0.22899999999999998</c:v>
                </c:pt>
                <c:pt idx="119">
                  <c:v>0.22750000000000001</c:v>
                </c:pt>
                <c:pt idx="120">
                  <c:v>0.23899999999999999</c:v>
                </c:pt>
                <c:pt idx="121">
                  <c:v>0.31</c:v>
                </c:pt>
                <c:pt idx="122">
                  <c:v>0.40500000000000003</c:v>
                </c:pt>
                <c:pt idx="123">
                  <c:v>0.433</c:v>
                </c:pt>
                <c:pt idx="124">
                  <c:v>0.436</c:v>
                </c:pt>
                <c:pt idx="125">
                  <c:v>0.32899999999999996</c:v>
                </c:pt>
                <c:pt idx="126">
                  <c:v>0.28049999999999997</c:v>
                </c:pt>
                <c:pt idx="127">
                  <c:v>0.27900000000000003</c:v>
                </c:pt>
                <c:pt idx="128">
                  <c:v>0.34799999999999998</c:v>
                </c:pt>
                <c:pt idx="129">
                  <c:v>0.28650000000000003</c:v>
                </c:pt>
                <c:pt idx="130">
                  <c:v>0.26600000000000001</c:v>
                </c:pt>
                <c:pt idx="131">
                  <c:v>0.30499999999999999</c:v>
                </c:pt>
                <c:pt idx="132">
                  <c:v>0.3705</c:v>
                </c:pt>
                <c:pt idx="133">
                  <c:v>0.42749999999999999</c:v>
                </c:pt>
                <c:pt idx="134">
                  <c:v>0.47050000000000003</c:v>
                </c:pt>
                <c:pt idx="135">
                  <c:v>0.505</c:v>
                </c:pt>
                <c:pt idx="136">
                  <c:v>0.4395</c:v>
                </c:pt>
                <c:pt idx="137">
                  <c:v>0.4385</c:v>
                </c:pt>
                <c:pt idx="138">
                  <c:v>0.376</c:v>
                </c:pt>
                <c:pt idx="139">
                  <c:v>0.32550000000000001</c:v>
                </c:pt>
                <c:pt idx="140">
                  <c:v>0.30449999999999999</c:v>
                </c:pt>
                <c:pt idx="141">
                  <c:v>0.496</c:v>
                </c:pt>
                <c:pt idx="142">
                  <c:v>0.32500000000000001</c:v>
                </c:pt>
                <c:pt idx="143">
                  <c:v>0.372</c:v>
                </c:pt>
                <c:pt idx="144">
                  <c:v>0.40399999999999997</c:v>
                </c:pt>
                <c:pt idx="145">
                  <c:v>0.41249999999999998</c:v>
                </c:pt>
                <c:pt idx="146">
                  <c:v>0.59799999999999998</c:v>
                </c:pt>
                <c:pt idx="147">
                  <c:v>0.56099999999999994</c:v>
                </c:pt>
                <c:pt idx="148">
                  <c:v>0.44500000000000001</c:v>
                </c:pt>
                <c:pt idx="149">
                  <c:v>0.52349999999999997</c:v>
                </c:pt>
                <c:pt idx="150">
                  <c:v>0.4345</c:v>
                </c:pt>
                <c:pt idx="151">
                  <c:v>0.32550000000000001</c:v>
                </c:pt>
                <c:pt idx="152">
                  <c:v>0.35150000000000003</c:v>
                </c:pt>
                <c:pt idx="153">
                  <c:v>0.41299999999999998</c:v>
                </c:pt>
                <c:pt idx="154">
                  <c:v>0.34050000000000002</c:v>
                </c:pt>
                <c:pt idx="155">
                  <c:v>0.439</c:v>
                </c:pt>
                <c:pt idx="156">
                  <c:v>0.24299999999999999</c:v>
                </c:pt>
                <c:pt idx="157">
                  <c:v>0.36899999999999999</c:v>
                </c:pt>
                <c:pt idx="160">
                  <c:v>0.46</c:v>
                </c:pt>
                <c:pt idx="161">
                  <c:v>0.41699999999999998</c:v>
                </c:pt>
                <c:pt idx="162">
                  <c:v>0.45</c:v>
                </c:pt>
                <c:pt idx="163">
                  <c:v>0.40600000000000003</c:v>
                </c:pt>
                <c:pt idx="164">
                  <c:v>0.38600000000000001</c:v>
                </c:pt>
                <c:pt idx="165">
                  <c:v>0.41</c:v>
                </c:pt>
                <c:pt idx="166">
                  <c:v>0.29299999999999998</c:v>
                </c:pt>
                <c:pt idx="167">
                  <c:v>0.217</c:v>
                </c:pt>
                <c:pt idx="168">
                  <c:v>0.22900000000000001</c:v>
                </c:pt>
                <c:pt idx="169">
                  <c:v>0.316</c:v>
                </c:pt>
                <c:pt idx="170">
                  <c:v>0.59299999999999997</c:v>
                </c:pt>
                <c:pt idx="172">
                  <c:v>0.47599999999999998</c:v>
                </c:pt>
                <c:pt idx="173">
                  <c:v>0.45600000000000002</c:v>
                </c:pt>
                <c:pt idx="174">
                  <c:v>0.35</c:v>
                </c:pt>
                <c:pt idx="175">
                  <c:v>0.33300000000000002</c:v>
                </c:pt>
                <c:pt idx="176">
                  <c:v>0.30399999999999999</c:v>
                </c:pt>
                <c:pt idx="177">
                  <c:v>0.436</c:v>
                </c:pt>
                <c:pt idx="178">
                  <c:v>0.29799999999999999</c:v>
                </c:pt>
                <c:pt idx="179">
                  <c:v>0.23300000000000001</c:v>
                </c:pt>
                <c:pt idx="180">
                  <c:v>0.23200000000000001</c:v>
                </c:pt>
                <c:pt idx="181">
                  <c:v>0.32900000000000001</c:v>
                </c:pt>
                <c:pt idx="182">
                  <c:v>0.51400000000000001</c:v>
                </c:pt>
                <c:pt idx="183">
                  <c:v>0.47799999999999998</c:v>
                </c:pt>
                <c:pt idx="184">
                  <c:v>0.38600000000000001</c:v>
                </c:pt>
                <c:pt idx="185">
                  <c:v>0.39400000000000002</c:v>
                </c:pt>
                <c:pt idx="186">
                  <c:v>0.38400000000000001</c:v>
                </c:pt>
                <c:pt idx="187">
                  <c:v>0.47699999999999998</c:v>
                </c:pt>
                <c:pt idx="188">
                  <c:v>0.312</c:v>
                </c:pt>
                <c:pt idx="189">
                  <c:v>0.248</c:v>
                </c:pt>
                <c:pt idx="190">
                  <c:v>0.24099999999999999</c:v>
                </c:pt>
                <c:pt idx="191">
                  <c:v>0.35399999999999998</c:v>
                </c:pt>
                <c:pt idx="192">
                  <c:v>0.46400000000000002</c:v>
                </c:pt>
                <c:pt idx="193">
                  <c:v>0.45800000000000002</c:v>
                </c:pt>
                <c:pt idx="194">
                  <c:v>0.44800000000000001</c:v>
                </c:pt>
                <c:pt idx="195">
                  <c:v>0.51100000000000001</c:v>
                </c:pt>
                <c:pt idx="196">
                  <c:v>0.39800000000000002</c:v>
                </c:pt>
                <c:pt idx="197">
                  <c:v>0.35599999999999998</c:v>
                </c:pt>
                <c:pt idx="198">
                  <c:v>0.32800000000000001</c:v>
                </c:pt>
                <c:pt idx="199">
                  <c:v>0.48099999999999998</c:v>
                </c:pt>
                <c:pt idx="200">
                  <c:v>0.30099999999999999</c:v>
                </c:pt>
                <c:pt idx="201">
                  <c:v>0.247</c:v>
                </c:pt>
                <c:pt idx="202">
                  <c:v>0.24199999999999999</c:v>
                </c:pt>
                <c:pt idx="203">
                  <c:v>0.28999999999999998</c:v>
                </c:pt>
                <c:pt idx="204">
                  <c:v>0.38500000000000001</c:v>
                </c:pt>
                <c:pt idx="205">
                  <c:v>0.498</c:v>
                </c:pt>
                <c:pt idx="206">
                  <c:v>0.44400000000000001</c:v>
                </c:pt>
                <c:pt idx="207">
                  <c:v>0.38300000000000001</c:v>
                </c:pt>
                <c:pt idx="208">
                  <c:v>0.40699999999999997</c:v>
                </c:pt>
                <c:pt idx="209">
                  <c:v>0.41099999999999998</c:v>
                </c:pt>
                <c:pt idx="210">
                  <c:v>0.39500000000000002</c:v>
                </c:pt>
                <c:pt idx="211">
                  <c:v>0.41699999999999998</c:v>
                </c:pt>
                <c:pt idx="212">
                  <c:v>0.35099999999999998</c:v>
                </c:pt>
                <c:pt idx="213">
                  <c:v>0.25900000000000001</c:v>
                </c:pt>
                <c:pt idx="214">
                  <c:v>0.28699999999999998</c:v>
                </c:pt>
                <c:pt idx="215">
                  <c:v>0.34300000000000003</c:v>
                </c:pt>
                <c:pt idx="216">
                  <c:v>0.44800000000000001</c:v>
                </c:pt>
                <c:pt idx="217">
                  <c:v>0.49199999999999999</c:v>
                </c:pt>
                <c:pt idx="218">
                  <c:v>0.45700000000000002</c:v>
                </c:pt>
                <c:pt idx="219">
                  <c:v>0.40899999999999997</c:v>
                </c:pt>
                <c:pt idx="220">
                  <c:v>0.36299999999999999</c:v>
                </c:pt>
                <c:pt idx="221">
                  <c:v>0.32300000000000001</c:v>
                </c:pt>
                <c:pt idx="222">
                  <c:v>0.27700000000000002</c:v>
                </c:pt>
                <c:pt idx="223">
                  <c:v>0.40400000000000003</c:v>
                </c:pt>
                <c:pt idx="224">
                  <c:v>0.28799999999999998</c:v>
                </c:pt>
                <c:pt idx="225">
                  <c:v>0.23400000000000001</c:v>
                </c:pt>
                <c:pt idx="226">
                  <c:v>0.22600000000000001</c:v>
                </c:pt>
                <c:pt idx="227">
                  <c:v>0.32500000000000001</c:v>
                </c:pt>
                <c:pt idx="228">
                  <c:v>0.38</c:v>
                </c:pt>
                <c:pt idx="229">
                  <c:v>0.48699999999999999</c:v>
                </c:pt>
                <c:pt idx="230">
                  <c:v>0.46700000000000003</c:v>
                </c:pt>
                <c:pt idx="231">
                  <c:v>0.51800000000000002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73008"/>
        <c:axId val="370621160"/>
      </c:scatterChart>
      <c:valAx>
        <c:axId val="3697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1160"/>
        <c:crosses val="autoZero"/>
        <c:crossBetween val="midCat"/>
      </c:valAx>
      <c:valAx>
        <c:axId val="3706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335280</xdr:colOff>
      <xdr:row>0</xdr:row>
      <xdr:rowOff>0</xdr:rowOff>
    </xdr:from>
    <xdr:to>
      <xdr:col>64</xdr:col>
      <xdr:colOff>30480</xdr:colOff>
      <xdr:row>21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</xdr:row>
      <xdr:rowOff>7620</xdr:rowOff>
    </xdr:from>
    <xdr:to>
      <xdr:col>29</xdr:col>
      <xdr:colOff>601980</xdr:colOff>
      <xdr:row>16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15240</xdr:rowOff>
    </xdr:from>
    <xdr:to>
      <xdr:col>30</xdr:col>
      <xdr:colOff>0</xdr:colOff>
      <xdr:row>31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31</xdr:row>
      <xdr:rowOff>15240</xdr:rowOff>
    </xdr:from>
    <xdr:to>
      <xdr:col>30</xdr:col>
      <xdr:colOff>7620</xdr:colOff>
      <xdr:row>46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251460</xdr:colOff>
      <xdr:row>21</xdr:row>
      <xdr:rowOff>53340</xdr:rowOff>
    </xdr:from>
    <xdr:to>
      <xdr:col>29</xdr:col>
      <xdr:colOff>548640</xdr:colOff>
      <xdr:row>41</xdr:row>
      <xdr:rowOff>11430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40</xdr:row>
      <xdr:rowOff>95250</xdr:rowOff>
    </xdr:from>
    <xdr:to>
      <xdr:col>23</xdr:col>
      <xdr:colOff>137160</xdr:colOff>
      <xdr:row>60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0</xdr:colOff>
      <xdr:row>0</xdr:row>
      <xdr:rowOff>899160</xdr:rowOff>
    </xdr:from>
    <xdr:to>
      <xdr:col>77</xdr:col>
      <xdr:colOff>7620</xdr:colOff>
      <xdr:row>14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601980</xdr:colOff>
      <xdr:row>14</xdr:row>
      <xdr:rowOff>15240</xdr:rowOff>
    </xdr:from>
    <xdr:to>
      <xdr:col>77</xdr:col>
      <xdr:colOff>22860</xdr:colOff>
      <xdr:row>29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175260</xdr:colOff>
      <xdr:row>0</xdr:row>
      <xdr:rowOff>91440</xdr:rowOff>
    </xdr:from>
    <xdr:to>
      <xdr:col>91</xdr:col>
      <xdr:colOff>480060</xdr:colOff>
      <xdr:row>11</xdr:row>
      <xdr:rowOff>91440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22</xdr:row>
      <xdr:rowOff>19050</xdr:rowOff>
    </xdr:from>
    <xdr:to>
      <xdr:col>24</xdr:col>
      <xdr:colOff>411480</xdr:colOff>
      <xdr:row>43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65</xdr:row>
      <xdr:rowOff>125730</xdr:rowOff>
    </xdr:from>
    <xdr:to>
      <xdr:col>16</xdr:col>
      <xdr:colOff>38100</xdr:colOff>
      <xdr:row>235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9</xdr:col>
      <xdr:colOff>38100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21</xdr:row>
      <xdr:rowOff>175260</xdr:rowOff>
    </xdr:from>
    <xdr:to>
      <xdr:col>17</xdr:col>
      <xdr:colOff>571500</xdr:colOff>
      <xdr:row>36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563880</xdr:colOff>
      <xdr:row>22</xdr:row>
      <xdr:rowOff>30480</xdr:rowOff>
    </xdr:from>
    <xdr:to>
      <xdr:col>26</xdr:col>
      <xdr:colOff>571500</xdr:colOff>
      <xdr:row>37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396240</xdr:colOff>
      <xdr:row>22</xdr:row>
      <xdr:rowOff>7620</xdr:rowOff>
    </xdr:from>
    <xdr:to>
      <xdr:col>35</xdr:col>
      <xdr:colOff>365760</xdr:colOff>
      <xdr:row>37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426720</xdr:colOff>
      <xdr:row>21</xdr:row>
      <xdr:rowOff>76200</xdr:rowOff>
    </xdr:from>
    <xdr:to>
      <xdr:col>44</xdr:col>
      <xdr:colOff>342900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472440</xdr:colOff>
      <xdr:row>36</xdr:row>
      <xdr:rowOff>76200</xdr:rowOff>
    </xdr:from>
    <xdr:to>
      <xdr:col>44</xdr:col>
      <xdr:colOff>327660</xdr:colOff>
      <xdr:row>51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342900</xdr:colOff>
      <xdr:row>21</xdr:row>
      <xdr:rowOff>83820</xdr:rowOff>
    </xdr:from>
    <xdr:to>
      <xdr:col>53</xdr:col>
      <xdr:colOff>236220</xdr:colOff>
      <xdr:row>36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335280</xdr:colOff>
      <xdr:row>36</xdr:row>
      <xdr:rowOff>121920</xdr:rowOff>
    </xdr:from>
    <xdr:to>
      <xdr:col>53</xdr:col>
      <xdr:colOff>220980</xdr:colOff>
      <xdr:row>51</xdr:row>
      <xdr:rowOff>121920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396240</xdr:colOff>
      <xdr:row>51</xdr:row>
      <xdr:rowOff>83820</xdr:rowOff>
    </xdr:from>
    <xdr:to>
      <xdr:col>53</xdr:col>
      <xdr:colOff>175260</xdr:colOff>
      <xdr:row>66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67</xdr:row>
      <xdr:rowOff>7620</xdr:rowOff>
    </xdr:from>
    <xdr:to>
      <xdr:col>53</xdr:col>
      <xdr:colOff>419100</xdr:colOff>
      <xdr:row>82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449580</xdr:colOff>
      <xdr:row>51</xdr:row>
      <xdr:rowOff>83820</xdr:rowOff>
    </xdr:from>
    <xdr:to>
      <xdr:col>44</xdr:col>
      <xdr:colOff>381000</xdr:colOff>
      <xdr:row>66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472440</xdr:colOff>
      <xdr:row>66</xdr:row>
      <xdr:rowOff>3810</xdr:rowOff>
    </xdr:from>
    <xdr:to>
      <xdr:col>44</xdr:col>
      <xdr:colOff>373380</xdr:colOff>
      <xdr:row>81</xdr:row>
      <xdr:rowOff>3810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12</xdr:col>
      <xdr:colOff>38100</xdr:colOff>
      <xdr:row>54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133350</xdr:colOff>
      <xdr:row>41</xdr:row>
      <xdr:rowOff>38100</xdr:rowOff>
    </xdr:from>
    <xdr:to>
      <xdr:col>27</xdr:col>
      <xdr:colOff>209550</xdr:colOff>
      <xdr:row>56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9</xdr:col>
      <xdr:colOff>38100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21</xdr:row>
      <xdr:rowOff>175260</xdr:rowOff>
    </xdr:from>
    <xdr:to>
      <xdr:col>17</xdr:col>
      <xdr:colOff>571500</xdr:colOff>
      <xdr:row>36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563880</xdr:colOff>
      <xdr:row>22</xdr:row>
      <xdr:rowOff>30480</xdr:rowOff>
    </xdr:from>
    <xdr:to>
      <xdr:col>26</xdr:col>
      <xdr:colOff>571500</xdr:colOff>
      <xdr:row>37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448792</xdr:colOff>
      <xdr:row>21</xdr:row>
      <xdr:rowOff>165275</xdr:rowOff>
    </xdr:from>
    <xdr:to>
      <xdr:col>35</xdr:col>
      <xdr:colOff>418312</xdr:colOff>
      <xdr:row>36</xdr:row>
      <xdr:rowOff>165275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449580</xdr:colOff>
      <xdr:row>21</xdr:row>
      <xdr:rowOff>68580</xdr:rowOff>
    </xdr:from>
    <xdr:to>
      <xdr:col>44</xdr:col>
      <xdr:colOff>365760</xdr:colOff>
      <xdr:row>36</xdr:row>
      <xdr:rowOff>68580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15240</xdr:colOff>
      <xdr:row>38</xdr:row>
      <xdr:rowOff>45720</xdr:rowOff>
    </xdr:from>
    <xdr:to>
      <xdr:col>35</xdr:col>
      <xdr:colOff>487680</xdr:colOff>
      <xdr:row>53</xdr:row>
      <xdr:rowOff>45720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472440</xdr:colOff>
      <xdr:row>36</xdr:row>
      <xdr:rowOff>76200</xdr:rowOff>
    </xdr:from>
    <xdr:to>
      <xdr:col>44</xdr:col>
      <xdr:colOff>327660</xdr:colOff>
      <xdr:row>51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342900</xdr:colOff>
      <xdr:row>21</xdr:row>
      <xdr:rowOff>83820</xdr:rowOff>
    </xdr:from>
    <xdr:to>
      <xdr:col>53</xdr:col>
      <xdr:colOff>236220</xdr:colOff>
      <xdr:row>36</xdr:row>
      <xdr:rowOff>83820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335280</xdr:colOff>
      <xdr:row>36</xdr:row>
      <xdr:rowOff>121920</xdr:rowOff>
    </xdr:from>
    <xdr:to>
      <xdr:col>53</xdr:col>
      <xdr:colOff>220980</xdr:colOff>
      <xdr:row>51</xdr:row>
      <xdr:rowOff>121920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396240</xdr:colOff>
      <xdr:row>51</xdr:row>
      <xdr:rowOff>83820</xdr:rowOff>
    </xdr:from>
    <xdr:to>
      <xdr:col>53</xdr:col>
      <xdr:colOff>175260</xdr:colOff>
      <xdr:row>66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396240</xdr:colOff>
      <xdr:row>66</xdr:row>
      <xdr:rowOff>76200</xdr:rowOff>
    </xdr:from>
    <xdr:to>
      <xdr:col>53</xdr:col>
      <xdr:colOff>205740</xdr:colOff>
      <xdr:row>81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449580</xdr:colOff>
      <xdr:row>51</xdr:row>
      <xdr:rowOff>83820</xdr:rowOff>
    </xdr:from>
    <xdr:to>
      <xdr:col>44</xdr:col>
      <xdr:colOff>381000</xdr:colOff>
      <xdr:row>66</xdr:row>
      <xdr:rowOff>83820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472440</xdr:colOff>
      <xdr:row>66</xdr:row>
      <xdr:rowOff>3810</xdr:rowOff>
    </xdr:from>
    <xdr:to>
      <xdr:col>44</xdr:col>
      <xdr:colOff>373380</xdr:colOff>
      <xdr:row>81</xdr:row>
      <xdr:rowOff>3810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37</xdr:row>
      <xdr:rowOff>15240</xdr:rowOff>
    </xdr:from>
    <xdr:to>
      <xdr:col>9</xdr:col>
      <xdr:colOff>38100</xdr:colOff>
      <xdr:row>52</xdr:row>
      <xdr:rowOff>15240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594360</xdr:colOff>
      <xdr:row>38</xdr:row>
      <xdr:rowOff>68580</xdr:rowOff>
    </xdr:from>
    <xdr:to>
      <xdr:col>26</xdr:col>
      <xdr:colOff>579120</xdr:colOff>
      <xdr:row>53</xdr:row>
      <xdr:rowOff>68580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1"/>
  <sheetViews>
    <sheetView topLeftCell="C157" workbookViewId="0">
      <selection activeCell="G1" sqref="G1:G191"/>
    </sheetView>
  </sheetViews>
  <sheetFormatPr defaultRowHeight="14.4" x14ac:dyDescent="0.3"/>
  <cols>
    <col min="1" max="1" width="8.88671875" style="2"/>
    <col min="3" max="3" width="13.5546875" customWidth="1"/>
    <col min="18" max="18" width="1.21875" style="87" customWidth="1"/>
    <col min="20" max="20" width="9.5546875" customWidth="1"/>
    <col min="21" max="21" width="9.88671875" customWidth="1"/>
    <col min="22" max="22" width="9.6640625" customWidth="1"/>
    <col min="23" max="23" width="9.5546875" customWidth="1"/>
    <col min="24" max="25" width="9.44140625" customWidth="1"/>
    <col min="26" max="26" width="9.77734375" customWidth="1"/>
    <col min="27" max="27" width="10.6640625" customWidth="1"/>
    <col min="28" max="28" width="11.6640625" customWidth="1"/>
    <col min="29" max="29" width="10.109375" customWidth="1"/>
    <col min="30" max="30" width="10.33203125" customWidth="1"/>
    <col min="31" max="31" width="10.109375" customWidth="1"/>
    <col min="32" max="32" width="11.6640625" customWidth="1"/>
    <col min="33" max="33" width="11.77734375" customWidth="1"/>
  </cols>
  <sheetData>
    <row r="1" spans="1:33" x14ac:dyDescent="0.3">
      <c r="A1" s="2" t="s">
        <v>2</v>
      </c>
      <c r="B1" t="s">
        <v>358</v>
      </c>
      <c r="C1" t="s">
        <v>413</v>
      </c>
      <c r="D1" t="s">
        <v>414</v>
      </c>
      <c r="E1" t="s">
        <v>415</v>
      </c>
      <c r="F1" t="s">
        <v>423</v>
      </c>
      <c r="G1" t="s">
        <v>424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S1" t="s">
        <v>374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</row>
    <row r="2" spans="1:33" x14ac:dyDescent="0.3">
      <c r="A2" s="2">
        <v>37452</v>
      </c>
      <c r="B2">
        <v>7</v>
      </c>
      <c r="C2">
        <v>0.17831</v>
      </c>
      <c r="D2">
        <v>0.14846000000000001</v>
      </c>
      <c r="E2">
        <v>0.25069000000000002</v>
      </c>
      <c r="H2">
        <v>0.21007999999999999</v>
      </c>
      <c r="I2">
        <v>0.17485000000000001</v>
      </c>
      <c r="M2">
        <v>0.23558000000000001</v>
      </c>
      <c r="N2">
        <v>0.99317999999999995</v>
      </c>
      <c r="O2">
        <v>0.18274000000000001</v>
      </c>
      <c r="S2">
        <v>8.0300000000000007E-3</v>
      </c>
      <c r="T2">
        <v>6.3899999999999998E-3</v>
      </c>
      <c r="U2">
        <v>8.1300000000000001E-3</v>
      </c>
      <c r="X2">
        <v>8.8000000000000005E-3</v>
      </c>
      <c r="Y2">
        <v>6.3400000000000001E-3</v>
      </c>
      <c r="AC2">
        <v>8.3899999999999999E-3</v>
      </c>
      <c r="AD2">
        <v>3.4819999999999997E-2</v>
      </c>
      <c r="AE2">
        <v>6.0400000000000002E-3</v>
      </c>
    </row>
    <row r="3" spans="1:33" x14ac:dyDescent="0.3">
      <c r="A3" s="2">
        <v>37483</v>
      </c>
      <c r="B3">
        <v>8</v>
      </c>
      <c r="C3">
        <v>0.21979000000000001</v>
      </c>
      <c r="D3">
        <v>0.15987000000000001</v>
      </c>
      <c r="E3">
        <v>0.16333</v>
      </c>
      <c r="F3">
        <v>0.17025000000000001</v>
      </c>
      <c r="G3">
        <v>0.14066000000000001</v>
      </c>
      <c r="H3">
        <v>0.22778999999999999</v>
      </c>
      <c r="I3">
        <v>0.16675999999999999</v>
      </c>
      <c r="J3">
        <v>0.13907</v>
      </c>
      <c r="M3">
        <v>0.30565999999999999</v>
      </c>
      <c r="N3">
        <v>1.02485</v>
      </c>
      <c r="O3">
        <v>0.18268000000000001</v>
      </c>
      <c r="P3">
        <v>0.16172</v>
      </c>
      <c r="Q3">
        <v>0.16097</v>
      </c>
      <c r="S3">
        <v>1.04E-2</v>
      </c>
      <c r="T3">
        <v>7.5500000000000003E-3</v>
      </c>
      <c r="U3">
        <v>7.8100000000000001E-3</v>
      </c>
      <c r="V3">
        <v>8.5699999999999995E-3</v>
      </c>
      <c r="W3">
        <v>7.6699999999999997E-3</v>
      </c>
      <c r="X3">
        <v>1.0370000000000001E-2</v>
      </c>
      <c r="Y3">
        <v>7.4000000000000003E-3</v>
      </c>
      <c r="Z3">
        <v>5.5100000000000001E-3</v>
      </c>
      <c r="AC3">
        <v>1.1650000000000001E-2</v>
      </c>
      <c r="AD3">
        <v>2.2890000000000001E-2</v>
      </c>
      <c r="AE3">
        <v>8.5800000000000008E-3</v>
      </c>
      <c r="AF3">
        <v>8.5500000000000003E-3</v>
      </c>
      <c r="AG3">
        <v>8.5000000000000006E-3</v>
      </c>
    </row>
    <row r="4" spans="1:33" x14ac:dyDescent="0.3">
      <c r="A4" s="2">
        <v>37514</v>
      </c>
      <c r="B4">
        <v>9</v>
      </c>
      <c r="C4">
        <v>0.22437000000000001</v>
      </c>
      <c r="D4">
        <v>0.16078000000000001</v>
      </c>
      <c r="E4">
        <v>0.17118</v>
      </c>
      <c r="F4">
        <v>0.17254</v>
      </c>
      <c r="G4">
        <v>0.14358000000000001</v>
      </c>
      <c r="H4">
        <v>0.30710999999999999</v>
      </c>
      <c r="I4">
        <v>0.18329999999999999</v>
      </c>
      <c r="J4">
        <v>0.14677999999999999</v>
      </c>
      <c r="K4">
        <v>0.14949999999999999</v>
      </c>
      <c r="L4">
        <v>0.12933</v>
      </c>
      <c r="M4">
        <v>0.38074999999999998</v>
      </c>
      <c r="N4">
        <v>0.67142000000000002</v>
      </c>
      <c r="O4">
        <v>0.20831</v>
      </c>
      <c r="P4">
        <v>0.17726</v>
      </c>
      <c r="Q4">
        <v>0.1638</v>
      </c>
      <c r="S4">
        <v>1.0120000000000001E-2</v>
      </c>
      <c r="T4">
        <v>7.7499999999999999E-3</v>
      </c>
      <c r="U4">
        <v>9.1000000000000004E-3</v>
      </c>
      <c r="V4">
        <v>9.0799999999999995E-3</v>
      </c>
      <c r="W4">
        <v>7.7799999999999996E-3</v>
      </c>
      <c r="X4">
        <v>1.1599999999999999E-2</v>
      </c>
      <c r="Y4">
        <v>7.9600000000000001E-3</v>
      </c>
      <c r="Z4">
        <v>7.5399999999999998E-3</v>
      </c>
      <c r="AA4">
        <v>7.77E-3</v>
      </c>
      <c r="AB4">
        <v>6.8700000000000002E-3</v>
      </c>
      <c r="AC4">
        <v>1.3990000000000001E-2</v>
      </c>
      <c r="AD4">
        <v>1.8599999999999998E-2</v>
      </c>
      <c r="AE4">
        <v>9.75E-3</v>
      </c>
      <c r="AF4">
        <v>9.3699999999999999E-3</v>
      </c>
      <c r="AG4">
        <v>9.3200000000000002E-3</v>
      </c>
    </row>
    <row r="5" spans="1:33" x14ac:dyDescent="0.3">
      <c r="A5" s="2">
        <v>37544</v>
      </c>
      <c r="B5">
        <v>10</v>
      </c>
      <c r="C5">
        <v>0.25212000000000001</v>
      </c>
      <c r="D5">
        <v>0.18706999999999999</v>
      </c>
      <c r="E5">
        <v>0.18870999999999999</v>
      </c>
      <c r="F5">
        <v>0.18138000000000001</v>
      </c>
      <c r="G5">
        <v>0.12229</v>
      </c>
      <c r="H5">
        <v>0.34727000000000002</v>
      </c>
      <c r="I5">
        <v>0.20046</v>
      </c>
      <c r="J5">
        <v>0.15060999999999999</v>
      </c>
      <c r="K5">
        <v>0.17960999999999999</v>
      </c>
      <c r="L5">
        <v>8.5650000000000004E-2</v>
      </c>
      <c r="M5">
        <v>0.39596999999999999</v>
      </c>
      <c r="N5">
        <v>0.80417000000000005</v>
      </c>
      <c r="O5">
        <v>0.23419000000000001</v>
      </c>
      <c r="P5">
        <v>0.26108999999999999</v>
      </c>
      <c r="Q5">
        <v>0.14548</v>
      </c>
      <c r="S5">
        <v>1.047E-2</v>
      </c>
      <c r="T5">
        <v>8.3700000000000007E-3</v>
      </c>
      <c r="U5">
        <v>9.5200000000000007E-3</v>
      </c>
      <c r="V5">
        <v>9.5700000000000004E-3</v>
      </c>
      <c r="W5">
        <v>6.1799999999999997E-3</v>
      </c>
      <c r="X5">
        <v>1.265E-2</v>
      </c>
      <c r="Y5">
        <v>8.4700000000000001E-3</v>
      </c>
      <c r="Z5">
        <v>8.5299999999999994E-3</v>
      </c>
      <c r="AA5">
        <v>8.6599999999999993E-3</v>
      </c>
      <c r="AB5">
        <v>5.7400000000000003E-3</v>
      </c>
      <c r="AC5">
        <v>1.5129999999999999E-2</v>
      </c>
      <c r="AD5">
        <v>2.103E-2</v>
      </c>
      <c r="AE5">
        <v>1.038E-2</v>
      </c>
      <c r="AF5">
        <v>1.1350000000000001E-2</v>
      </c>
      <c r="AG5">
        <v>7.6800000000000002E-3</v>
      </c>
    </row>
    <row r="6" spans="1:33" x14ac:dyDescent="0.3">
      <c r="A6" s="2">
        <v>37575</v>
      </c>
      <c r="B6">
        <v>11</v>
      </c>
      <c r="C6">
        <v>0.25796000000000002</v>
      </c>
      <c r="D6">
        <v>0.24360000000000001</v>
      </c>
      <c r="E6">
        <v>0.32882</v>
      </c>
      <c r="F6">
        <v>0.24013000000000001</v>
      </c>
      <c r="G6">
        <v>0.17788999999999999</v>
      </c>
      <c r="H6">
        <v>0.39080999999999999</v>
      </c>
      <c r="I6">
        <v>0.24489</v>
      </c>
      <c r="J6">
        <v>0.17163</v>
      </c>
      <c r="K6">
        <v>0.25595000000000001</v>
      </c>
      <c r="L6">
        <v>0.13944000000000001</v>
      </c>
      <c r="M6">
        <v>0.40725</v>
      </c>
      <c r="N6">
        <v>0.78957999999999995</v>
      </c>
      <c r="O6">
        <v>0.24032000000000001</v>
      </c>
      <c r="P6">
        <v>0.30606</v>
      </c>
      <c r="Q6">
        <v>0.20277000000000001</v>
      </c>
      <c r="S6">
        <v>1.004E-2</v>
      </c>
      <c r="T6">
        <v>9.1000000000000004E-3</v>
      </c>
      <c r="U6">
        <v>1.226E-2</v>
      </c>
      <c r="V6">
        <v>1.0580000000000001E-2</v>
      </c>
      <c r="W6">
        <v>6.43E-3</v>
      </c>
      <c r="X6">
        <v>1.3509999999999999E-2</v>
      </c>
      <c r="Y6">
        <v>9.1199999999999996E-3</v>
      </c>
      <c r="Z6">
        <v>9.5399999999999999E-3</v>
      </c>
      <c r="AA6">
        <v>8.7100000000000007E-3</v>
      </c>
      <c r="AB6">
        <v>5.47E-3</v>
      </c>
      <c r="AC6">
        <v>1.444E-2</v>
      </c>
      <c r="AD6">
        <v>2.1149999999999999E-2</v>
      </c>
      <c r="AE6">
        <v>1.093E-2</v>
      </c>
      <c r="AF6">
        <v>1.1639999999999999E-2</v>
      </c>
      <c r="AG6">
        <v>7.1900000000000002E-3</v>
      </c>
    </row>
    <row r="7" spans="1:33" x14ac:dyDescent="0.3">
      <c r="A7" s="2">
        <v>37605</v>
      </c>
      <c r="B7">
        <v>12</v>
      </c>
      <c r="C7">
        <v>0.26313999999999999</v>
      </c>
      <c r="D7">
        <v>0.23513999999999999</v>
      </c>
      <c r="E7">
        <v>0.24907000000000001</v>
      </c>
      <c r="F7">
        <v>0.27653</v>
      </c>
      <c r="G7">
        <v>0.51619999999999999</v>
      </c>
      <c r="H7">
        <v>0.24686</v>
      </c>
      <c r="I7">
        <v>0.2487</v>
      </c>
      <c r="J7">
        <v>0.28533999999999998</v>
      </c>
      <c r="K7">
        <v>0.30689</v>
      </c>
      <c r="L7">
        <v>0.54298000000000002</v>
      </c>
      <c r="M7">
        <v>0.35947000000000001</v>
      </c>
      <c r="N7">
        <v>0.68962000000000001</v>
      </c>
      <c r="O7">
        <v>0.34440999999999999</v>
      </c>
      <c r="P7">
        <v>0.31890000000000002</v>
      </c>
      <c r="Q7">
        <v>0.32300000000000001</v>
      </c>
      <c r="S7">
        <v>9.2899999999999996E-3</v>
      </c>
      <c r="T7">
        <v>8.8900000000000003E-3</v>
      </c>
      <c r="U7">
        <v>1.1010000000000001E-2</v>
      </c>
      <c r="V7">
        <v>1.0970000000000001E-2</v>
      </c>
      <c r="W7">
        <v>8.5699999999999995E-3</v>
      </c>
      <c r="X7">
        <v>1.0460000000000001E-2</v>
      </c>
      <c r="Y7">
        <v>8.6099999999999996E-3</v>
      </c>
      <c r="Z7">
        <v>8.94E-3</v>
      </c>
      <c r="AA7">
        <v>9.7300000000000008E-3</v>
      </c>
      <c r="AB7">
        <v>1.0149999999999999E-2</v>
      </c>
      <c r="AC7">
        <v>1.2200000000000001E-2</v>
      </c>
      <c r="AD7">
        <v>2.18E-2</v>
      </c>
      <c r="AE7">
        <v>1.137E-2</v>
      </c>
      <c r="AF7">
        <v>1.2030000000000001E-2</v>
      </c>
      <c r="AG7">
        <v>6.9800000000000001E-3</v>
      </c>
    </row>
    <row r="8" spans="1:33" x14ac:dyDescent="0.3">
      <c r="A8" s="2">
        <v>37636</v>
      </c>
      <c r="B8">
        <v>1</v>
      </c>
      <c r="C8">
        <v>0.28272000000000003</v>
      </c>
      <c r="D8">
        <v>0.27983999999999998</v>
      </c>
      <c r="E8">
        <v>0.18356</v>
      </c>
      <c r="F8">
        <v>0.22056000000000001</v>
      </c>
      <c r="G8">
        <v>0.49279000000000001</v>
      </c>
      <c r="H8">
        <v>0.19749</v>
      </c>
      <c r="I8">
        <v>0.21492</v>
      </c>
      <c r="J8">
        <v>0.16542000000000001</v>
      </c>
      <c r="K8">
        <v>0.26324999999999998</v>
      </c>
      <c r="L8">
        <v>0.54030999999999996</v>
      </c>
      <c r="M8">
        <v>0.31444</v>
      </c>
      <c r="N8">
        <v>0.61207</v>
      </c>
      <c r="O8">
        <v>0.39801999999999998</v>
      </c>
      <c r="P8">
        <v>0.31616</v>
      </c>
      <c r="Q8">
        <v>0.55603999999999998</v>
      </c>
      <c r="S8">
        <v>1.0500000000000001E-2</v>
      </c>
      <c r="T8">
        <v>9.2899999999999996E-3</v>
      </c>
      <c r="U8">
        <v>1.0279999999999999E-2</v>
      </c>
      <c r="V8">
        <v>1.021E-2</v>
      </c>
      <c r="W8">
        <v>9.5200000000000007E-3</v>
      </c>
      <c r="X8">
        <v>1.022E-2</v>
      </c>
      <c r="Y8">
        <v>8.6700000000000006E-3</v>
      </c>
      <c r="Z8">
        <v>9.2399999999999999E-3</v>
      </c>
      <c r="AA8">
        <v>9.3900000000000008E-3</v>
      </c>
      <c r="AB8">
        <v>1.051E-2</v>
      </c>
      <c r="AC8">
        <v>1.1990000000000001E-2</v>
      </c>
      <c r="AD8">
        <v>2.1999999999999999E-2</v>
      </c>
      <c r="AE8">
        <v>1.176E-2</v>
      </c>
      <c r="AF8">
        <v>1.0359999999999999E-2</v>
      </c>
      <c r="AG8">
        <v>7.2399999999999999E-3</v>
      </c>
    </row>
    <row r="9" spans="1:33" x14ac:dyDescent="0.3">
      <c r="A9" s="2">
        <v>37667</v>
      </c>
      <c r="B9">
        <v>2</v>
      </c>
      <c r="C9">
        <v>0.30309999999999998</v>
      </c>
      <c r="D9">
        <v>0.30342000000000002</v>
      </c>
      <c r="E9">
        <v>0.21171000000000001</v>
      </c>
      <c r="F9">
        <v>0.18548999999999999</v>
      </c>
      <c r="G9">
        <v>0.29055999999999998</v>
      </c>
      <c r="H9">
        <v>0.20977999999999999</v>
      </c>
      <c r="I9">
        <v>0.27725</v>
      </c>
      <c r="J9">
        <v>0.14260999999999999</v>
      </c>
      <c r="K9">
        <v>0.28460000000000002</v>
      </c>
      <c r="L9">
        <v>0.34215000000000001</v>
      </c>
      <c r="M9">
        <v>0.28633999999999998</v>
      </c>
      <c r="N9">
        <v>0.62616000000000005</v>
      </c>
      <c r="O9">
        <v>0.33473000000000003</v>
      </c>
      <c r="P9">
        <v>0.27464</v>
      </c>
      <c r="Q9">
        <v>0.55113000000000001</v>
      </c>
      <c r="S9">
        <v>1.1259999999999999E-2</v>
      </c>
      <c r="T9">
        <v>1.026E-2</v>
      </c>
      <c r="U9">
        <v>1.042E-2</v>
      </c>
      <c r="V9">
        <v>1.0149999999999999E-2</v>
      </c>
      <c r="W9">
        <v>8.7299999999999999E-3</v>
      </c>
      <c r="X9">
        <v>1.0120000000000001E-2</v>
      </c>
      <c r="Y9">
        <v>9.1800000000000007E-3</v>
      </c>
      <c r="Z9">
        <v>8.5900000000000004E-3</v>
      </c>
      <c r="AA9">
        <v>8.5400000000000007E-3</v>
      </c>
      <c r="AB9">
        <v>6.8700000000000002E-3</v>
      </c>
      <c r="AC9">
        <v>1.1639999999999999E-2</v>
      </c>
      <c r="AD9">
        <v>2.1129999999999999E-2</v>
      </c>
      <c r="AE9">
        <v>1.2529999999999999E-2</v>
      </c>
      <c r="AF9">
        <v>1.04E-2</v>
      </c>
      <c r="AG9">
        <v>8.09E-3</v>
      </c>
    </row>
    <row r="10" spans="1:33" x14ac:dyDescent="0.3">
      <c r="A10" s="2">
        <v>37695</v>
      </c>
      <c r="B10">
        <v>3</v>
      </c>
      <c r="C10">
        <v>0.26708999999999999</v>
      </c>
      <c r="D10">
        <v>0.23633000000000001</v>
      </c>
      <c r="E10">
        <v>0.17283999999999999</v>
      </c>
      <c r="F10">
        <v>0.15620000000000001</v>
      </c>
      <c r="G10">
        <v>0.20447000000000001</v>
      </c>
      <c r="H10">
        <v>0.20396</v>
      </c>
      <c r="I10">
        <v>0.26395000000000002</v>
      </c>
      <c r="J10">
        <v>0.13744999999999999</v>
      </c>
      <c r="K10">
        <v>0.24704000000000001</v>
      </c>
      <c r="L10">
        <v>0.34107999999999999</v>
      </c>
      <c r="M10">
        <v>0.27971000000000001</v>
      </c>
      <c r="N10">
        <v>0.51878000000000002</v>
      </c>
      <c r="O10">
        <v>0.25374999999999998</v>
      </c>
      <c r="P10">
        <v>0.23688000000000001</v>
      </c>
      <c r="Q10">
        <v>0.30470000000000003</v>
      </c>
      <c r="S10">
        <v>9.6299999999999997E-3</v>
      </c>
      <c r="T10">
        <v>8.6999999999999994E-3</v>
      </c>
      <c r="U10">
        <v>9.1800000000000007E-3</v>
      </c>
      <c r="V10">
        <v>8.9099999999999995E-3</v>
      </c>
      <c r="W10">
        <v>8.0199999999999994E-3</v>
      </c>
      <c r="X10">
        <v>9.2399999999999999E-3</v>
      </c>
      <c r="Y10">
        <v>8.4600000000000005E-3</v>
      </c>
      <c r="Z10">
        <v>7.8700000000000003E-3</v>
      </c>
      <c r="AA10">
        <v>8.9200000000000008E-3</v>
      </c>
      <c r="AB10">
        <v>7.4599999999999996E-3</v>
      </c>
      <c r="AC10">
        <v>1.059E-2</v>
      </c>
      <c r="AD10">
        <v>1.695E-2</v>
      </c>
      <c r="AE10">
        <v>1.184E-2</v>
      </c>
      <c r="AF10">
        <v>1.026E-2</v>
      </c>
      <c r="AG10">
        <v>8.8999999999999999E-3</v>
      </c>
    </row>
    <row r="11" spans="1:33" x14ac:dyDescent="0.3">
      <c r="A11" s="2">
        <v>37726</v>
      </c>
      <c r="B11">
        <v>4</v>
      </c>
      <c r="C11">
        <v>0.25035000000000002</v>
      </c>
      <c r="D11">
        <v>0.21648000000000001</v>
      </c>
      <c r="E11">
        <v>0.15615000000000001</v>
      </c>
      <c r="F11">
        <v>0.14748</v>
      </c>
      <c r="G11">
        <v>0.15981000000000001</v>
      </c>
      <c r="H11">
        <v>0.20144999999999999</v>
      </c>
      <c r="I11">
        <v>0.20219999999999999</v>
      </c>
      <c r="J11">
        <v>0.12403</v>
      </c>
      <c r="K11">
        <v>0.23730999999999999</v>
      </c>
      <c r="M11">
        <v>0.29857</v>
      </c>
      <c r="N11">
        <v>0.48720000000000002</v>
      </c>
      <c r="O11">
        <v>0.18489</v>
      </c>
      <c r="P11">
        <v>0.22442999999999999</v>
      </c>
      <c r="Q11">
        <v>0.19434000000000001</v>
      </c>
      <c r="S11">
        <v>8.5800000000000008E-3</v>
      </c>
      <c r="T11">
        <v>7.3800000000000003E-3</v>
      </c>
      <c r="U11">
        <v>8.0400000000000003E-3</v>
      </c>
      <c r="V11">
        <v>8.2000000000000007E-3</v>
      </c>
      <c r="W11">
        <v>8.43E-3</v>
      </c>
      <c r="X11">
        <v>8.1399999999999997E-3</v>
      </c>
      <c r="Y11">
        <v>6.77E-3</v>
      </c>
      <c r="Z11">
        <v>6.77E-3</v>
      </c>
      <c r="AA11">
        <v>8.1799999999999998E-3</v>
      </c>
      <c r="AC11">
        <v>9.4000000000000004E-3</v>
      </c>
      <c r="AD11">
        <v>1.4149999999999999E-2</v>
      </c>
      <c r="AE11">
        <v>8.8900000000000003E-3</v>
      </c>
      <c r="AF11">
        <v>9.4199999999999996E-3</v>
      </c>
      <c r="AG11">
        <v>8.1399999999999997E-3</v>
      </c>
    </row>
    <row r="12" spans="1:33" x14ac:dyDescent="0.3">
      <c r="A12" s="2">
        <v>37756</v>
      </c>
      <c r="B12">
        <v>5</v>
      </c>
      <c r="C12">
        <v>0.23699000000000001</v>
      </c>
      <c r="D12">
        <v>0.20454</v>
      </c>
      <c r="E12">
        <v>0.14230999999999999</v>
      </c>
      <c r="F12">
        <v>0.19298999999999999</v>
      </c>
      <c r="H12">
        <v>0.22722999999999999</v>
      </c>
      <c r="I12">
        <v>0.19003</v>
      </c>
      <c r="M12">
        <v>0.28304000000000001</v>
      </c>
      <c r="N12">
        <v>0.57950000000000002</v>
      </c>
      <c r="O12">
        <v>0.17815</v>
      </c>
      <c r="S12">
        <v>8.2699999999999996E-3</v>
      </c>
      <c r="T12">
        <v>7.1700000000000002E-3</v>
      </c>
      <c r="U12">
        <v>6.7200000000000003E-3</v>
      </c>
      <c r="V12">
        <v>7.6899999999999998E-3</v>
      </c>
      <c r="X12">
        <v>8.3300000000000006E-3</v>
      </c>
      <c r="Y12">
        <v>7.26E-3</v>
      </c>
      <c r="AC12">
        <v>9.3799999999999994E-3</v>
      </c>
      <c r="AD12">
        <v>1.6469999999999999E-2</v>
      </c>
      <c r="AE12">
        <v>7.4599999999999996E-3</v>
      </c>
    </row>
    <row r="13" spans="1:33" x14ac:dyDescent="0.3">
      <c r="A13" s="2">
        <v>37787</v>
      </c>
      <c r="B13">
        <v>6</v>
      </c>
      <c r="C13">
        <v>0.2545</v>
      </c>
      <c r="D13">
        <v>0.22575999999999999</v>
      </c>
      <c r="H13">
        <v>0.23735999999999999</v>
      </c>
      <c r="I13">
        <v>0.21254000000000001</v>
      </c>
      <c r="M13">
        <v>0.27955999999999998</v>
      </c>
      <c r="N13">
        <v>0.93686999999999998</v>
      </c>
      <c r="S13">
        <v>9.1299999999999992E-3</v>
      </c>
      <c r="T13">
        <v>6.6600000000000001E-3</v>
      </c>
      <c r="X13">
        <v>8.7399999999999995E-3</v>
      </c>
      <c r="Y13">
        <v>7.3800000000000003E-3</v>
      </c>
      <c r="AC13">
        <v>9.9399999999999992E-3</v>
      </c>
      <c r="AD13">
        <v>3.2000000000000001E-2</v>
      </c>
    </row>
    <row r="14" spans="1:33" x14ac:dyDescent="0.3">
      <c r="A14" s="2">
        <v>37817</v>
      </c>
      <c r="B14">
        <v>7</v>
      </c>
      <c r="C14">
        <v>0.21751999999999999</v>
      </c>
      <c r="D14">
        <v>0.16020999999999999</v>
      </c>
      <c r="E14">
        <v>0.18643000000000001</v>
      </c>
      <c r="F14">
        <v>0.1487</v>
      </c>
      <c r="H14">
        <v>0.22284000000000001</v>
      </c>
      <c r="I14">
        <v>0.18076999999999999</v>
      </c>
      <c r="M14">
        <v>0.27842</v>
      </c>
      <c r="N14">
        <v>0.76288</v>
      </c>
      <c r="O14">
        <v>0.19183</v>
      </c>
      <c r="S14">
        <v>9.4999999999999998E-3</v>
      </c>
      <c r="T14">
        <v>7.1399999999999996E-3</v>
      </c>
      <c r="U14">
        <v>6.8199999999999997E-3</v>
      </c>
      <c r="V14">
        <v>7.1199999999999996E-3</v>
      </c>
      <c r="X14">
        <v>9.4199999999999996E-3</v>
      </c>
      <c r="Y14">
        <v>7.5199999999999998E-3</v>
      </c>
      <c r="AC14">
        <v>1.1010000000000001E-2</v>
      </c>
      <c r="AD14">
        <v>2.155E-2</v>
      </c>
      <c r="AE14">
        <v>7.9699999999999997E-3</v>
      </c>
    </row>
    <row r="15" spans="1:33" x14ac:dyDescent="0.3">
      <c r="A15" s="2">
        <v>37848</v>
      </c>
      <c r="B15">
        <v>8</v>
      </c>
      <c r="C15">
        <v>0.21121000000000001</v>
      </c>
      <c r="D15">
        <v>0.15587999999999999</v>
      </c>
      <c r="E15">
        <v>0.16472999999999999</v>
      </c>
      <c r="F15">
        <v>0.15703</v>
      </c>
      <c r="G15">
        <v>0.12606000000000001</v>
      </c>
      <c r="H15">
        <v>0.24632000000000001</v>
      </c>
      <c r="I15">
        <v>0.16847000000000001</v>
      </c>
      <c r="J15">
        <v>0.14974000000000001</v>
      </c>
      <c r="M15">
        <v>0.26340999999999998</v>
      </c>
      <c r="N15">
        <v>0.5554</v>
      </c>
      <c r="O15">
        <v>0.17685000000000001</v>
      </c>
      <c r="P15">
        <v>0.16353000000000001</v>
      </c>
      <c r="Q15">
        <v>0.14054</v>
      </c>
      <c r="S15">
        <v>1.0630000000000001E-2</v>
      </c>
      <c r="T15">
        <v>8.0599999999999995E-3</v>
      </c>
      <c r="U15">
        <v>8.7600000000000004E-3</v>
      </c>
      <c r="V15">
        <v>9.2899999999999996E-3</v>
      </c>
      <c r="W15">
        <v>6.6100000000000004E-3</v>
      </c>
      <c r="X15">
        <v>1.0619999999999999E-2</v>
      </c>
      <c r="Y15">
        <v>8.3499999999999998E-3</v>
      </c>
      <c r="Z15">
        <v>7.9799999999999992E-3</v>
      </c>
      <c r="AC15">
        <v>1.189E-2</v>
      </c>
      <c r="AD15">
        <v>1.8849999999999999E-2</v>
      </c>
      <c r="AE15">
        <v>8.7799999999999996E-3</v>
      </c>
      <c r="AF15">
        <v>9.9399999999999992E-3</v>
      </c>
      <c r="AG15">
        <v>8.8900000000000003E-3</v>
      </c>
    </row>
    <row r="16" spans="1:33" x14ac:dyDescent="0.3">
      <c r="A16" s="2">
        <v>37879</v>
      </c>
      <c r="B16">
        <v>9</v>
      </c>
      <c r="C16">
        <v>0.22633</v>
      </c>
      <c r="D16">
        <v>0.16112000000000001</v>
      </c>
      <c r="E16">
        <v>0.18082000000000001</v>
      </c>
      <c r="F16">
        <v>0.16447999999999999</v>
      </c>
      <c r="G16">
        <v>0.10976</v>
      </c>
      <c r="H16">
        <v>0.29708000000000001</v>
      </c>
      <c r="I16">
        <v>0.18143999999999999</v>
      </c>
      <c r="J16">
        <v>0.15176000000000001</v>
      </c>
      <c r="K16">
        <v>0.16528000000000001</v>
      </c>
      <c r="M16">
        <v>0.33507999999999999</v>
      </c>
      <c r="N16">
        <v>0.63505</v>
      </c>
      <c r="O16">
        <v>0.19450000000000001</v>
      </c>
      <c r="P16">
        <v>0.19444</v>
      </c>
      <c r="Q16">
        <v>0.15264</v>
      </c>
      <c r="S16">
        <v>1.187E-2</v>
      </c>
      <c r="T16">
        <v>8.7899999999999992E-3</v>
      </c>
      <c r="U16">
        <v>1.0200000000000001E-2</v>
      </c>
      <c r="V16">
        <v>1.0189999999999999E-2</v>
      </c>
      <c r="W16">
        <v>6.6800000000000002E-3</v>
      </c>
      <c r="X16">
        <v>1.405E-2</v>
      </c>
      <c r="Y16">
        <v>9.2800000000000001E-3</v>
      </c>
      <c r="Z16">
        <v>9.3399999999999993E-3</v>
      </c>
      <c r="AA16">
        <v>1.038E-2</v>
      </c>
      <c r="AC16">
        <v>1.3509999999999999E-2</v>
      </c>
      <c r="AD16">
        <v>2.2030000000000001E-2</v>
      </c>
      <c r="AE16">
        <v>1.0500000000000001E-2</v>
      </c>
      <c r="AF16">
        <v>1.183E-2</v>
      </c>
      <c r="AG16">
        <v>1.0580000000000001E-2</v>
      </c>
    </row>
    <row r="17" spans="1:33" x14ac:dyDescent="0.3">
      <c r="A17" s="2">
        <v>37909</v>
      </c>
      <c r="B17">
        <v>10</v>
      </c>
      <c r="C17">
        <v>0.28653000000000001</v>
      </c>
      <c r="D17">
        <v>0.19259000000000001</v>
      </c>
      <c r="E17">
        <v>0.24329999999999999</v>
      </c>
      <c r="F17">
        <v>0.20391000000000001</v>
      </c>
      <c r="G17">
        <v>4.5909999999999999E-2</v>
      </c>
      <c r="H17">
        <v>0.34133000000000002</v>
      </c>
      <c r="I17">
        <v>0.19317000000000001</v>
      </c>
      <c r="J17">
        <v>0.16719999999999999</v>
      </c>
      <c r="K17">
        <v>0.23974000000000001</v>
      </c>
      <c r="L17">
        <v>9.4450000000000006E-2</v>
      </c>
      <c r="M17">
        <v>0.41638999999999998</v>
      </c>
      <c r="N17">
        <v>1.0660799999999999</v>
      </c>
      <c r="O17">
        <v>0.23161999999999999</v>
      </c>
      <c r="P17">
        <v>0.35477999999999998</v>
      </c>
      <c r="Q17">
        <v>0.16816999999999999</v>
      </c>
      <c r="S17">
        <v>1.222E-2</v>
      </c>
      <c r="T17">
        <v>9.3399999999999993E-3</v>
      </c>
      <c r="U17">
        <v>1.17E-2</v>
      </c>
      <c r="V17">
        <v>1.093E-2</v>
      </c>
      <c r="W17">
        <v>4.0000000000000001E-3</v>
      </c>
      <c r="X17">
        <v>1.359E-2</v>
      </c>
      <c r="Y17">
        <v>9.7099999999999999E-3</v>
      </c>
      <c r="Z17">
        <v>1.0540000000000001E-2</v>
      </c>
      <c r="AA17">
        <v>1.107E-2</v>
      </c>
      <c r="AB17">
        <v>6.4700000000000001E-3</v>
      </c>
      <c r="AC17">
        <v>1.5610000000000001E-2</v>
      </c>
      <c r="AD17">
        <v>2.828E-2</v>
      </c>
      <c r="AE17">
        <v>1.166E-2</v>
      </c>
      <c r="AF17">
        <v>1.457E-2</v>
      </c>
      <c r="AG17">
        <v>9.7199999999999995E-3</v>
      </c>
    </row>
    <row r="18" spans="1:33" x14ac:dyDescent="0.3">
      <c r="A18" s="2">
        <v>37940</v>
      </c>
      <c r="B18">
        <v>11</v>
      </c>
      <c r="C18">
        <v>0.27422999999999997</v>
      </c>
      <c r="D18">
        <v>0.21357999999999999</v>
      </c>
      <c r="E18">
        <v>0.33159</v>
      </c>
      <c r="F18">
        <v>0.3039</v>
      </c>
      <c r="G18">
        <v>0.15501000000000001</v>
      </c>
      <c r="H18">
        <v>0.31211</v>
      </c>
      <c r="I18">
        <v>0.22599</v>
      </c>
      <c r="J18">
        <v>0.23227</v>
      </c>
      <c r="K18">
        <v>0.36353000000000002</v>
      </c>
      <c r="L18">
        <v>0.13927</v>
      </c>
      <c r="M18">
        <v>0.36241000000000001</v>
      </c>
      <c r="N18">
        <v>0.98053999999999997</v>
      </c>
      <c r="O18">
        <v>0.30481999999999998</v>
      </c>
      <c r="P18">
        <v>0.40872000000000003</v>
      </c>
      <c r="Q18">
        <v>0.23513000000000001</v>
      </c>
      <c r="S18">
        <v>1.0030000000000001E-2</v>
      </c>
      <c r="T18">
        <v>8.8100000000000001E-3</v>
      </c>
      <c r="U18">
        <v>1.188E-2</v>
      </c>
      <c r="V18">
        <v>1.0319999999999999E-2</v>
      </c>
      <c r="W18">
        <v>5.4200000000000003E-3</v>
      </c>
      <c r="X18">
        <v>1.0699999999999999E-2</v>
      </c>
      <c r="Y18">
        <v>8.0800000000000004E-3</v>
      </c>
      <c r="Z18">
        <v>9.0299999999999998E-3</v>
      </c>
      <c r="AA18">
        <v>9.7400000000000004E-3</v>
      </c>
      <c r="AB18">
        <v>5.0200000000000002E-3</v>
      </c>
      <c r="AC18">
        <v>1.274E-2</v>
      </c>
      <c r="AD18">
        <v>2.103E-2</v>
      </c>
      <c r="AE18">
        <v>1.0959999999999999E-2</v>
      </c>
      <c r="AF18">
        <v>1.3129999999999999E-2</v>
      </c>
      <c r="AG18">
        <v>7.0899999999999999E-3</v>
      </c>
    </row>
    <row r="19" spans="1:33" x14ac:dyDescent="0.3">
      <c r="A19" s="2">
        <v>37970</v>
      </c>
      <c r="B19">
        <v>12</v>
      </c>
      <c r="C19">
        <v>0.29299999999999998</v>
      </c>
      <c r="D19">
        <v>0.25069999999999998</v>
      </c>
      <c r="E19">
        <v>0.32240999999999997</v>
      </c>
      <c r="F19">
        <v>0.34560999999999997</v>
      </c>
      <c r="G19">
        <v>0.44778000000000001</v>
      </c>
      <c r="H19">
        <v>0.27684999999999998</v>
      </c>
      <c r="I19">
        <v>0.23902999999999999</v>
      </c>
      <c r="J19">
        <v>0.32123000000000002</v>
      </c>
      <c r="K19">
        <v>0.55410000000000004</v>
      </c>
      <c r="L19">
        <v>0.60353000000000001</v>
      </c>
      <c r="M19">
        <v>0.3468</v>
      </c>
      <c r="N19">
        <v>0.94199999999999995</v>
      </c>
      <c r="O19">
        <v>0.45193</v>
      </c>
      <c r="P19">
        <v>0.34306999999999999</v>
      </c>
      <c r="Q19">
        <v>0.41197</v>
      </c>
      <c r="S19">
        <v>9.6699999999999998E-3</v>
      </c>
      <c r="T19">
        <v>9.0100000000000006E-3</v>
      </c>
      <c r="U19">
        <v>1.094E-2</v>
      </c>
      <c r="V19">
        <v>1.0540000000000001E-2</v>
      </c>
      <c r="W19">
        <v>8.2299999999999995E-3</v>
      </c>
      <c r="X19">
        <v>1.021E-2</v>
      </c>
      <c r="Y19">
        <v>8.3700000000000007E-3</v>
      </c>
      <c r="Z19">
        <v>8.9200000000000008E-3</v>
      </c>
      <c r="AA19">
        <v>8.3400000000000002E-3</v>
      </c>
      <c r="AB19">
        <v>8.3099999999999997E-3</v>
      </c>
      <c r="AC19">
        <v>1.1050000000000001E-2</v>
      </c>
      <c r="AD19">
        <v>1.7469999999999999E-2</v>
      </c>
      <c r="AE19">
        <v>1.1140000000000001E-2</v>
      </c>
      <c r="AF19">
        <v>1.2319999999999999E-2</v>
      </c>
      <c r="AG19">
        <v>7.4900000000000001E-3</v>
      </c>
    </row>
    <row r="20" spans="1:33" x14ac:dyDescent="0.3">
      <c r="A20" s="2">
        <v>38001</v>
      </c>
      <c r="B20">
        <v>1</v>
      </c>
      <c r="C20">
        <v>0.25342999999999999</v>
      </c>
      <c r="D20">
        <v>0.26274999999999998</v>
      </c>
      <c r="E20">
        <v>0.24475</v>
      </c>
      <c r="F20">
        <v>0.29249999999999998</v>
      </c>
      <c r="G20">
        <v>0.54905999999999999</v>
      </c>
      <c r="H20">
        <v>0.23200999999999999</v>
      </c>
      <c r="I20">
        <v>0.26386999999999999</v>
      </c>
      <c r="J20">
        <v>0.26429999999999998</v>
      </c>
      <c r="K20">
        <v>0.53903999999999996</v>
      </c>
      <c r="L20">
        <v>0.63429000000000002</v>
      </c>
      <c r="M20">
        <v>0.29653000000000002</v>
      </c>
      <c r="N20">
        <v>0.74251999999999996</v>
      </c>
      <c r="O20">
        <v>0.59174000000000004</v>
      </c>
      <c r="P20">
        <v>0.26994000000000001</v>
      </c>
      <c r="Q20">
        <v>0.60424</v>
      </c>
      <c r="S20">
        <v>9.9299999999999996E-3</v>
      </c>
      <c r="T20">
        <v>8.7399999999999995E-3</v>
      </c>
      <c r="U20">
        <v>1.073E-2</v>
      </c>
      <c r="V20">
        <v>1.099E-2</v>
      </c>
      <c r="W20">
        <v>1.018E-2</v>
      </c>
      <c r="X20">
        <v>1.107E-2</v>
      </c>
      <c r="Y20">
        <v>9.2300000000000004E-3</v>
      </c>
      <c r="Z20">
        <v>1.0319999999999999E-2</v>
      </c>
      <c r="AA20">
        <v>9.8300000000000002E-3</v>
      </c>
      <c r="AB20">
        <v>8.6300000000000005E-3</v>
      </c>
      <c r="AC20">
        <v>1.137E-2</v>
      </c>
      <c r="AD20">
        <v>1.958E-2</v>
      </c>
      <c r="AE20">
        <v>1.268E-2</v>
      </c>
      <c r="AF20">
        <v>1.265E-2</v>
      </c>
      <c r="AG20">
        <v>8.3099999999999997E-3</v>
      </c>
    </row>
    <row r="21" spans="1:33" x14ac:dyDescent="0.3">
      <c r="A21" s="2">
        <v>38032</v>
      </c>
      <c r="B21">
        <v>2</v>
      </c>
      <c r="C21">
        <v>0.22700000000000001</v>
      </c>
      <c r="D21">
        <v>0.2132</v>
      </c>
      <c r="E21">
        <v>0.17688000000000001</v>
      </c>
      <c r="F21">
        <v>0.20591999999999999</v>
      </c>
      <c r="G21">
        <v>0.36085</v>
      </c>
      <c r="H21">
        <v>0.23704</v>
      </c>
      <c r="I21">
        <v>0.22406999999999999</v>
      </c>
      <c r="J21">
        <v>0.14005000000000001</v>
      </c>
      <c r="K21">
        <v>0.25969999999999999</v>
      </c>
      <c r="L21">
        <v>0.71336999999999995</v>
      </c>
      <c r="M21">
        <v>0.27062999999999998</v>
      </c>
      <c r="N21">
        <v>0.53500000000000003</v>
      </c>
      <c r="O21">
        <v>0.35643999999999998</v>
      </c>
      <c r="P21">
        <v>0.22009000000000001</v>
      </c>
      <c r="Q21">
        <v>0.56681000000000004</v>
      </c>
      <c r="S21">
        <v>1.0359999999999999E-2</v>
      </c>
      <c r="T21">
        <v>9.8399999999999998E-3</v>
      </c>
      <c r="U21">
        <v>1.01E-2</v>
      </c>
      <c r="V21">
        <v>1.0120000000000001E-2</v>
      </c>
      <c r="W21">
        <v>9.0600000000000003E-3</v>
      </c>
      <c r="X21">
        <v>1.192E-2</v>
      </c>
      <c r="Y21">
        <v>9.5099999999999994E-3</v>
      </c>
      <c r="Z21">
        <v>9.4900000000000002E-3</v>
      </c>
      <c r="AA21">
        <v>1.0630000000000001E-2</v>
      </c>
      <c r="AB21">
        <v>9.7900000000000001E-3</v>
      </c>
      <c r="AC21">
        <v>1.1480000000000001E-2</v>
      </c>
      <c r="AD21">
        <v>1.9529999999999999E-2</v>
      </c>
      <c r="AE21">
        <v>1.498E-2</v>
      </c>
      <c r="AF21">
        <v>1.095E-2</v>
      </c>
      <c r="AG21">
        <v>8.1399999999999997E-3</v>
      </c>
    </row>
    <row r="22" spans="1:33" x14ac:dyDescent="0.3">
      <c r="A22" s="2">
        <v>38061</v>
      </c>
      <c r="B22">
        <v>3</v>
      </c>
      <c r="C22">
        <v>0.23558999999999999</v>
      </c>
      <c r="D22">
        <v>0.2082</v>
      </c>
      <c r="E22">
        <v>0.16872000000000001</v>
      </c>
      <c r="F22">
        <v>0.15998000000000001</v>
      </c>
      <c r="G22">
        <v>0.22778000000000001</v>
      </c>
      <c r="H22">
        <v>0.24612999999999999</v>
      </c>
      <c r="I22">
        <v>0.20555000000000001</v>
      </c>
      <c r="J22">
        <v>0.12755</v>
      </c>
      <c r="K22">
        <v>0.19001999999999999</v>
      </c>
      <c r="L22">
        <v>0.31197999999999998</v>
      </c>
      <c r="M22">
        <v>0.32247999999999999</v>
      </c>
      <c r="N22">
        <v>0.45143</v>
      </c>
      <c r="O22">
        <v>0.26762000000000002</v>
      </c>
      <c r="P22">
        <v>0.20791000000000001</v>
      </c>
      <c r="Q22">
        <v>0.33856999999999998</v>
      </c>
      <c r="S22">
        <v>1.072E-2</v>
      </c>
      <c r="T22">
        <v>9.3900000000000008E-3</v>
      </c>
      <c r="U22">
        <v>1.023E-2</v>
      </c>
      <c r="V22">
        <v>1.0109999999999999E-2</v>
      </c>
      <c r="W22">
        <v>8.6199999999999992E-3</v>
      </c>
      <c r="X22">
        <v>1.106E-2</v>
      </c>
      <c r="Y22">
        <v>8.5400000000000007E-3</v>
      </c>
      <c r="Z22">
        <v>8.6899999999999998E-3</v>
      </c>
      <c r="AA22">
        <v>1.0370000000000001E-2</v>
      </c>
      <c r="AB22">
        <v>8.3199999999999993E-3</v>
      </c>
      <c r="AC22">
        <v>1.282E-2</v>
      </c>
      <c r="AD22">
        <v>1.9189999999999999E-2</v>
      </c>
      <c r="AE22">
        <v>1.304E-2</v>
      </c>
      <c r="AF22">
        <v>1.0449999999999999E-2</v>
      </c>
      <c r="AG22">
        <v>9.7099999999999999E-3</v>
      </c>
    </row>
    <row r="23" spans="1:33" x14ac:dyDescent="0.3">
      <c r="A23" s="2">
        <v>38092</v>
      </c>
      <c r="B23">
        <v>4</v>
      </c>
      <c r="C23">
        <v>0.26011000000000001</v>
      </c>
      <c r="D23">
        <v>0.19528000000000001</v>
      </c>
      <c r="E23">
        <v>0.16134999999999999</v>
      </c>
      <c r="F23">
        <v>0.14105000000000001</v>
      </c>
      <c r="G23">
        <v>0.11391</v>
      </c>
      <c r="H23">
        <v>0.25691000000000003</v>
      </c>
      <c r="I23">
        <v>0.18447</v>
      </c>
      <c r="J23">
        <v>0.12485</v>
      </c>
      <c r="K23">
        <v>0.12098</v>
      </c>
      <c r="M23">
        <v>0.32718000000000003</v>
      </c>
      <c r="N23">
        <v>0.38047999999999998</v>
      </c>
      <c r="O23">
        <v>0.22903999999999999</v>
      </c>
      <c r="P23">
        <v>0.19606999999999999</v>
      </c>
      <c r="Q23">
        <v>0.21246999999999999</v>
      </c>
      <c r="S23">
        <v>1.0030000000000001E-2</v>
      </c>
      <c r="T23">
        <v>8.5500000000000003E-3</v>
      </c>
      <c r="U23">
        <v>9.0399999999999994E-3</v>
      </c>
      <c r="V23">
        <v>8.8800000000000007E-3</v>
      </c>
      <c r="W23">
        <v>9.2399999999999999E-3</v>
      </c>
      <c r="X23">
        <v>1.061E-2</v>
      </c>
      <c r="Y23">
        <v>7.9600000000000001E-3</v>
      </c>
      <c r="Z23">
        <v>7.5300000000000002E-3</v>
      </c>
      <c r="AA23">
        <v>8.2400000000000008E-3</v>
      </c>
      <c r="AC23">
        <v>1.208E-2</v>
      </c>
      <c r="AD23">
        <v>1.545E-2</v>
      </c>
      <c r="AE23">
        <v>1.1010000000000001E-2</v>
      </c>
      <c r="AF23">
        <v>1.01E-2</v>
      </c>
      <c r="AG23">
        <v>1.077E-2</v>
      </c>
    </row>
    <row r="24" spans="1:33" x14ac:dyDescent="0.3">
      <c r="A24" s="2">
        <v>38122</v>
      </c>
      <c r="B24">
        <v>5</v>
      </c>
      <c r="C24">
        <v>0.22746</v>
      </c>
      <c r="D24">
        <v>0.18742</v>
      </c>
      <c r="E24">
        <v>0.20188</v>
      </c>
      <c r="F24">
        <v>0.21823000000000001</v>
      </c>
      <c r="H24">
        <v>0.25453999999999999</v>
      </c>
      <c r="I24">
        <v>0.24365000000000001</v>
      </c>
      <c r="M24">
        <v>0.31265999999999999</v>
      </c>
      <c r="N24">
        <v>0.33788000000000001</v>
      </c>
      <c r="O24">
        <v>0.23633000000000001</v>
      </c>
      <c r="S24">
        <v>9.5899999999999996E-3</v>
      </c>
      <c r="T24">
        <v>8.4499999999999992E-3</v>
      </c>
      <c r="U24">
        <v>9.5600000000000008E-3</v>
      </c>
      <c r="V24">
        <v>1.043E-2</v>
      </c>
      <c r="X24">
        <v>1.0840000000000001E-2</v>
      </c>
      <c r="Y24">
        <v>8.9700000000000005E-3</v>
      </c>
      <c r="AC24">
        <v>1.214E-2</v>
      </c>
      <c r="AD24">
        <v>1.418E-2</v>
      </c>
      <c r="AE24">
        <v>9.5899999999999996E-3</v>
      </c>
    </row>
    <row r="25" spans="1:33" x14ac:dyDescent="0.3">
      <c r="A25" s="2">
        <v>38153</v>
      </c>
      <c r="B25">
        <v>6</v>
      </c>
      <c r="C25">
        <v>0.23230000000000001</v>
      </c>
      <c r="D25">
        <v>0.17465</v>
      </c>
      <c r="H25">
        <v>0.24166000000000001</v>
      </c>
      <c r="I25">
        <v>0.19950000000000001</v>
      </c>
      <c r="M25">
        <v>0.26841999999999999</v>
      </c>
      <c r="N25">
        <v>0.50353000000000003</v>
      </c>
      <c r="S25">
        <v>1.1140000000000001E-2</v>
      </c>
      <c r="T25">
        <v>7.8200000000000006E-3</v>
      </c>
      <c r="X25">
        <v>1.1730000000000001E-2</v>
      </c>
      <c r="Y25">
        <v>7.4700000000000001E-3</v>
      </c>
      <c r="AC25">
        <v>1.176E-2</v>
      </c>
      <c r="AD25">
        <v>1.712E-2</v>
      </c>
    </row>
    <row r="26" spans="1:33" x14ac:dyDescent="0.3">
      <c r="A26" s="2">
        <v>38183</v>
      </c>
      <c r="B26">
        <v>7</v>
      </c>
      <c r="C26">
        <v>0.21903</v>
      </c>
      <c r="D26">
        <v>0.16997999999999999</v>
      </c>
      <c r="E26">
        <v>0.18029999999999999</v>
      </c>
      <c r="F26">
        <v>0.18331</v>
      </c>
      <c r="H26">
        <v>0.22481000000000001</v>
      </c>
      <c r="I26">
        <v>0.17707999999999999</v>
      </c>
      <c r="M26">
        <v>0.30268</v>
      </c>
      <c r="N26">
        <v>0.72323000000000004</v>
      </c>
      <c r="O26">
        <v>0.21179000000000001</v>
      </c>
      <c r="S26">
        <v>1.17E-2</v>
      </c>
      <c r="T26">
        <v>9.4500000000000001E-3</v>
      </c>
      <c r="U26">
        <v>1.0370000000000001E-2</v>
      </c>
      <c r="V26">
        <v>1.0630000000000001E-2</v>
      </c>
      <c r="X26">
        <v>1.1379999999999999E-2</v>
      </c>
      <c r="Y26">
        <v>9.0699999999999999E-3</v>
      </c>
      <c r="AC26">
        <v>1.3140000000000001E-2</v>
      </c>
      <c r="AD26">
        <v>2.1669999999999998E-2</v>
      </c>
      <c r="AE26">
        <v>1.2019999999999999E-2</v>
      </c>
    </row>
    <row r="27" spans="1:33" x14ac:dyDescent="0.3">
      <c r="A27" s="2">
        <v>38214</v>
      </c>
      <c r="B27">
        <v>8</v>
      </c>
      <c r="C27">
        <v>0.22814999999999999</v>
      </c>
      <c r="D27">
        <v>0.15767999999999999</v>
      </c>
      <c r="E27">
        <v>0.15926000000000001</v>
      </c>
      <c r="F27">
        <v>0.16178999999999999</v>
      </c>
      <c r="G27">
        <v>0.19458</v>
      </c>
      <c r="H27">
        <v>0.25435000000000002</v>
      </c>
      <c r="I27">
        <v>0.17745</v>
      </c>
      <c r="J27">
        <v>0.15281</v>
      </c>
      <c r="K27">
        <v>0.15790999999999999</v>
      </c>
      <c r="M27">
        <v>0.31797999999999998</v>
      </c>
      <c r="N27">
        <v>0.59463999999999995</v>
      </c>
      <c r="O27">
        <v>0.23932999999999999</v>
      </c>
      <c r="P27">
        <v>0.184</v>
      </c>
      <c r="Q27">
        <v>0.16158</v>
      </c>
      <c r="S27">
        <v>1.2789999999999999E-2</v>
      </c>
      <c r="T27">
        <v>9.6900000000000007E-3</v>
      </c>
      <c r="U27">
        <v>9.8899999999999995E-3</v>
      </c>
      <c r="V27">
        <v>1.0200000000000001E-2</v>
      </c>
      <c r="W27">
        <v>1.1979999999999999E-2</v>
      </c>
      <c r="X27">
        <v>1.3350000000000001E-2</v>
      </c>
      <c r="Y27">
        <v>9.5200000000000007E-3</v>
      </c>
      <c r="Z27">
        <v>1.035E-2</v>
      </c>
      <c r="AA27">
        <v>1.1939999999999999E-2</v>
      </c>
      <c r="AC27">
        <v>1.319E-2</v>
      </c>
      <c r="AD27">
        <v>2.061E-2</v>
      </c>
      <c r="AE27">
        <v>1.132E-2</v>
      </c>
      <c r="AF27">
        <v>1.2829999999999999E-2</v>
      </c>
      <c r="AG27">
        <v>1.252E-2</v>
      </c>
    </row>
    <row r="28" spans="1:33" x14ac:dyDescent="0.3">
      <c r="A28" s="2">
        <v>38245</v>
      </c>
      <c r="B28">
        <v>9</v>
      </c>
      <c r="C28">
        <v>0.25041999999999998</v>
      </c>
      <c r="D28">
        <v>0.16311</v>
      </c>
      <c r="E28">
        <v>0.15604999999999999</v>
      </c>
      <c r="F28">
        <v>0.16259000000000001</v>
      </c>
      <c r="G28">
        <v>0.13125999999999999</v>
      </c>
      <c r="H28">
        <v>0.29244999999999999</v>
      </c>
      <c r="I28">
        <v>0.16658999999999999</v>
      </c>
      <c r="J28">
        <v>0.14663000000000001</v>
      </c>
      <c r="K28">
        <v>0.15684000000000001</v>
      </c>
      <c r="L28">
        <v>0.13331999999999999</v>
      </c>
      <c r="M28">
        <v>0.38073000000000001</v>
      </c>
      <c r="N28">
        <v>0.47971999999999998</v>
      </c>
      <c r="O28">
        <v>0.20397000000000001</v>
      </c>
      <c r="P28">
        <v>0.18970000000000001</v>
      </c>
      <c r="Q28">
        <v>0.15461</v>
      </c>
      <c r="S28">
        <v>1.2189999999999999E-2</v>
      </c>
      <c r="T28">
        <v>9.2399999999999999E-3</v>
      </c>
      <c r="U28">
        <v>1.009E-2</v>
      </c>
      <c r="V28">
        <v>1.0800000000000001E-2</v>
      </c>
      <c r="W28">
        <v>7.9900000000000006E-3</v>
      </c>
      <c r="X28">
        <v>1.2710000000000001E-2</v>
      </c>
      <c r="Y28">
        <v>9.0100000000000006E-3</v>
      </c>
      <c r="Z28">
        <v>9.9000000000000008E-3</v>
      </c>
      <c r="AA28">
        <v>1.175E-2</v>
      </c>
      <c r="AB28">
        <v>9.0799999999999995E-3</v>
      </c>
      <c r="AC28">
        <v>1.6080000000000001E-2</v>
      </c>
      <c r="AD28">
        <v>1.9689999999999999E-2</v>
      </c>
      <c r="AE28">
        <v>1.1390000000000001E-2</v>
      </c>
      <c r="AF28">
        <v>1.2930000000000001E-2</v>
      </c>
      <c r="AG28">
        <v>1.116E-2</v>
      </c>
    </row>
    <row r="29" spans="1:33" x14ac:dyDescent="0.3">
      <c r="A29" s="2">
        <v>38275</v>
      </c>
      <c r="B29">
        <v>10</v>
      </c>
      <c r="C29">
        <v>0.29275000000000001</v>
      </c>
      <c r="D29">
        <v>0.20357</v>
      </c>
      <c r="E29">
        <v>0.22084000000000001</v>
      </c>
      <c r="F29">
        <v>0.20179</v>
      </c>
      <c r="G29">
        <v>8.6790000000000006E-2</v>
      </c>
      <c r="H29">
        <v>0.35763</v>
      </c>
      <c r="I29">
        <v>0.20452000000000001</v>
      </c>
      <c r="J29">
        <v>0.15562000000000001</v>
      </c>
      <c r="K29">
        <v>0.19706000000000001</v>
      </c>
      <c r="L29">
        <v>0.12333</v>
      </c>
      <c r="M29">
        <v>0.42481999999999998</v>
      </c>
      <c r="N29">
        <v>0.48703999999999997</v>
      </c>
      <c r="O29">
        <v>0.22481999999999999</v>
      </c>
      <c r="P29">
        <v>0.25591999999999998</v>
      </c>
      <c r="Q29">
        <v>0.12775</v>
      </c>
      <c r="S29">
        <v>1.26E-2</v>
      </c>
      <c r="T29">
        <v>1.008E-2</v>
      </c>
      <c r="U29">
        <v>1.2290000000000001E-2</v>
      </c>
      <c r="V29">
        <v>1.1860000000000001E-2</v>
      </c>
      <c r="W29">
        <v>6.13E-3</v>
      </c>
      <c r="X29">
        <v>1.4710000000000001E-2</v>
      </c>
      <c r="Y29">
        <v>9.6299999999999997E-3</v>
      </c>
      <c r="Z29">
        <v>1.031E-2</v>
      </c>
      <c r="AA29">
        <v>1.146E-2</v>
      </c>
      <c r="AB29">
        <v>7.4200000000000004E-3</v>
      </c>
      <c r="AC29">
        <v>1.6789999999999999E-2</v>
      </c>
      <c r="AD29">
        <v>1.9949999999999999E-2</v>
      </c>
      <c r="AE29">
        <v>1.2630000000000001E-2</v>
      </c>
      <c r="AF29">
        <v>1.4200000000000001E-2</v>
      </c>
      <c r="AG29">
        <v>9.4999999999999998E-3</v>
      </c>
    </row>
    <row r="30" spans="1:33" x14ac:dyDescent="0.3">
      <c r="A30" s="2">
        <v>38306</v>
      </c>
      <c r="B30">
        <v>11</v>
      </c>
      <c r="C30">
        <v>0.25002999999999997</v>
      </c>
      <c r="D30">
        <v>0.24124999999999999</v>
      </c>
      <c r="E30">
        <v>0.29905999999999999</v>
      </c>
      <c r="F30">
        <v>0.30413000000000001</v>
      </c>
      <c r="G30">
        <v>0.13097</v>
      </c>
      <c r="H30">
        <v>0.32677</v>
      </c>
      <c r="I30">
        <v>0.22009000000000001</v>
      </c>
      <c r="J30">
        <v>0.19398000000000001</v>
      </c>
      <c r="K30">
        <v>0.23027</v>
      </c>
      <c r="L30">
        <v>0.37325999999999998</v>
      </c>
      <c r="M30">
        <v>0.30608999999999997</v>
      </c>
      <c r="N30">
        <v>0.56203999999999998</v>
      </c>
      <c r="O30">
        <v>0.28817999999999999</v>
      </c>
      <c r="P30">
        <v>0.33828000000000003</v>
      </c>
      <c r="Q30">
        <v>0.20366999999999999</v>
      </c>
      <c r="S30">
        <v>1.0699999999999999E-2</v>
      </c>
      <c r="T30">
        <v>1.0359999999999999E-2</v>
      </c>
      <c r="U30">
        <v>1.281E-2</v>
      </c>
      <c r="V30">
        <v>1.192E-2</v>
      </c>
      <c r="W30">
        <v>7.0899999999999999E-3</v>
      </c>
      <c r="X30">
        <v>1.238E-2</v>
      </c>
      <c r="Y30">
        <v>9.3799999999999994E-3</v>
      </c>
      <c r="Z30">
        <v>1.0710000000000001E-2</v>
      </c>
      <c r="AA30">
        <v>1.0710000000000001E-2</v>
      </c>
      <c r="AB30">
        <v>6.0099999999999997E-3</v>
      </c>
      <c r="AC30">
        <v>1.355E-2</v>
      </c>
      <c r="AD30">
        <v>1.9380000000000001E-2</v>
      </c>
      <c r="AE30">
        <v>1.238E-2</v>
      </c>
      <c r="AF30">
        <v>1.286E-2</v>
      </c>
      <c r="AG30">
        <v>7.6099999999999996E-3</v>
      </c>
    </row>
    <row r="31" spans="1:33" x14ac:dyDescent="0.3">
      <c r="A31" s="2">
        <v>38336</v>
      </c>
      <c r="B31">
        <v>12</v>
      </c>
      <c r="C31">
        <v>0.23221</v>
      </c>
      <c r="D31">
        <v>0.24657999999999999</v>
      </c>
      <c r="E31">
        <v>0.25579000000000002</v>
      </c>
      <c r="F31">
        <v>0.29468</v>
      </c>
      <c r="G31">
        <v>0.30958000000000002</v>
      </c>
      <c r="H31">
        <v>0.25864999999999999</v>
      </c>
      <c r="I31">
        <v>0.26479000000000003</v>
      </c>
      <c r="J31">
        <v>0.29854999999999998</v>
      </c>
      <c r="K31">
        <v>0.38307999999999998</v>
      </c>
      <c r="L31">
        <v>0.91263000000000005</v>
      </c>
      <c r="M31">
        <v>0.24177999999999999</v>
      </c>
      <c r="N31">
        <v>0.57274000000000003</v>
      </c>
      <c r="O31">
        <v>0.51383000000000001</v>
      </c>
      <c r="P31">
        <v>0.36031999999999997</v>
      </c>
      <c r="Q31">
        <v>0.60614999999999997</v>
      </c>
      <c r="S31">
        <v>9.58E-3</v>
      </c>
      <c r="T31">
        <v>1.001E-2</v>
      </c>
      <c r="U31">
        <v>1.2279999999999999E-2</v>
      </c>
      <c r="V31">
        <v>1.187E-2</v>
      </c>
      <c r="W31">
        <v>8.1200000000000005E-3</v>
      </c>
      <c r="X31">
        <v>1.1140000000000001E-2</v>
      </c>
      <c r="Y31">
        <v>8.8900000000000003E-3</v>
      </c>
      <c r="Z31">
        <v>9.7599999999999996E-3</v>
      </c>
      <c r="AA31">
        <v>1.022E-2</v>
      </c>
      <c r="AB31">
        <v>8.9999999999999993E-3</v>
      </c>
      <c r="AC31">
        <v>1.089E-2</v>
      </c>
      <c r="AD31">
        <v>1.779E-2</v>
      </c>
      <c r="AE31">
        <v>1.2109999999999999E-2</v>
      </c>
      <c r="AF31">
        <v>1.304E-2</v>
      </c>
      <c r="AG31">
        <v>1.0149999999999999E-2</v>
      </c>
    </row>
    <row r="32" spans="1:33" x14ac:dyDescent="0.3">
      <c r="A32" s="2">
        <v>38367</v>
      </c>
      <c r="B32">
        <v>1</v>
      </c>
      <c r="C32">
        <v>0.24299000000000001</v>
      </c>
      <c r="D32">
        <v>0.21198</v>
      </c>
      <c r="E32">
        <v>0.18587000000000001</v>
      </c>
      <c r="F32">
        <v>0.20254</v>
      </c>
      <c r="G32">
        <v>0.43034</v>
      </c>
      <c r="H32">
        <v>0.25026999999999999</v>
      </c>
      <c r="I32">
        <v>0.24152000000000001</v>
      </c>
      <c r="J32">
        <v>0.18509</v>
      </c>
      <c r="K32">
        <v>0.33300000000000002</v>
      </c>
      <c r="L32">
        <v>0.77895000000000003</v>
      </c>
      <c r="M32">
        <v>0.28059000000000001</v>
      </c>
      <c r="N32">
        <v>0.41105000000000003</v>
      </c>
      <c r="O32">
        <v>0.39661999999999997</v>
      </c>
      <c r="P32">
        <v>0.30662</v>
      </c>
      <c r="Q32">
        <v>0.69396999999999998</v>
      </c>
      <c r="S32">
        <v>9.7900000000000001E-3</v>
      </c>
      <c r="T32">
        <v>9.8300000000000002E-3</v>
      </c>
      <c r="U32">
        <v>1.1220000000000001E-2</v>
      </c>
      <c r="V32">
        <v>1.145E-2</v>
      </c>
      <c r="W32">
        <v>9.5700000000000004E-3</v>
      </c>
      <c r="X32">
        <v>9.9500000000000005E-3</v>
      </c>
      <c r="Y32">
        <v>9.2999999999999992E-3</v>
      </c>
      <c r="Z32">
        <v>9.6100000000000005E-3</v>
      </c>
      <c r="AA32">
        <v>1.059E-2</v>
      </c>
      <c r="AB32">
        <v>1.0330000000000001E-2</v>
      </c>
      <c r="AC32">
        <v>1.155E-2</v>
      </c>
      <c r="AD32">
        <v>1.6E-2</v>
      </c>
      <c r="AE32">
        <v>1.3100000000000001E-2</v>
      </c>
      <c r="AF32">
        <v>1.162E-2</v>
      </c>
      <c r="AG32">
        <v>1.281E-2</v>
      </c>
    </row>
    <row r="33" spans="1:33" x14ac:dyDescent="0.3">
      <c r="A33" s="2">
        <v>38398</v>
      </c>
      <c r="B33">
        <v>2</v>
      </c>
      <c r="C33">
        <v>0.25977</v>
      </c>
      <c r="D33">
        <v>0.20191000000000001</v>
      </c>
      <c r="E33">
        <v>0.1585</v>
      </c>
      <c r="F33">
        <v>0.17005999999999999</v>
      </c>
      <c r="G33">
        <v>0.37128</v>
      </c>
      <c r="H33">
        <v>0.22181000000000001</v>
      </c>
      <c r="I33">
        <v>0.30459999999999998</v>
      </c>
      <c r="J33">
        <v>0.13103000000000001</v>
      </c>
      <c r="K33">
        <v>0.22089</v>
      </c>
      <c r="L33">
        <v>0.43154999999999999</v>
      </c>
      <c r="M33">
        <v>0.28946</v>
      </c>
      <c r="N33">
        <v>0.44116</v>
      </c>
      <c r="O33">
        <v>0.24063999999999999</v>
      </c>
      <c r="P33">
        <v>0.31731999999999999</v>
      </c>
      <c r="Q33">
        <v>0.46109</v>
      </c>
      <c r="S33">
        <v>1.0460000000000001E-2</v>
      </c>
      <c r="T33">
        <v>9.4999999999999998E-3</v>
      </c>
      <c r="U33">
        <v>1.044E-2</v>
      </c>
      <c r="V33">
        <v>1.1010000000000001E-2</v>
      </c>
      <c r="W33">
        <v>9.8200000000000006E-3</v>
      </c>
      <c r="X33">
        <v>1.0529999999999999E-2</v>
      </c>
      <c r="Y33">
        <v>1.035E-2</v>
      </c>
      <c r="Z33">
        <v>9.5899999999999996E-3</v>
      </c>
      <c r="AA33">
        <v>1.15E-2</v>
      </c>
      <c r="AB33">
        <v>1.0030000000000001E-2</v>
      </c>
      <c r="AC33">
        <v>1.17E-2</v>
      </c>
      <c r="AD33">
        <v>1.6799999999999999E-2</v>
      </c>
      <c r="AE33">
        <v>1.2529999999999999E-2</v>
      </c>
      <c r="AF33">
        <v>1.2710000000000001E-2</v>
      </c>
      <c r="AG33">
        <v>1.128E-2</v>
      </c>
    </row>
    <row r="34" spans="1:33" x14ac:dyDescent="0.3">
      <c r="A34" s="2">
        <v>38426</v>
      </c>
      <c r="B34">
        <v>3</v>
      </c>
      <c r="C34">
        <v>0.26658999999999999</v>
      </c>
      <c r="D34">
        <v>0.19622000000000001</v>
      </c>
      <c r="E34">
        <v>0.15523000000000001</v>
      </c>
      <c r="F34">
        <v>0.16372</v>
      </c>
      <c r="G34">
        <v>0.26146999999999998</v>
      </c>
      <c r="H34">
        <v>0.21826000000000001</v>
      </c>
      <c r="I34">
        <v>0.24543000000000001</v>
      </c>
      <c r="J34">
        <v>0.13199</v>
      </c>
      <c r="K34">
        <v>0.15501000000000001</v>
      </c>
      <c r="L34">
        <v>0.28775000000000001</v>
      </c>
      <c r="M34">
        <v>0.30193999999999999</v>
      </c>
      <c r="N34">
        <v>0.38225999999999999</v>
      </c>
      <c r="O34">
        <v>0.23158999999999999</v>
      </c>
      <c r="P34">
        <v>0.28967999999999999</v>
      </c>
      <c r="Q34">
        <v>0.29909999999999998</v>
      </c>
      <c r="S34">
        <v>1.031E-2</v>
      </c>
      <c r="T34">
        <v>9.4299999999999991E-3</v>
      </c>
      <c r="U34">
        <v>1.0240000000000001E-2</v>
      </c>
      <c r="V34">
        <v>1.0580000000000001E-2</v>
      </c>
      <c r="W34">
        <v>1.0789999999999999E-2</v>
      </c>
      <c r="X34">
        <v>1.1270000000000001E-2</v>
      </c>
      <c r="Y34">
        <v>9.8200000000000006E-3</v>
      </c>
      <c r="Z34">
        <v>9.2300000000000004E-3</v>
      </c>
      <c r="AA34">
        <v>1.0659999999999999E-2</v>
      </c>
      <c r="AB34">
        <v>1.042E-2</v>
      </c>
      <c r="AC34">
        <v>1.2370000000000001E-2</v>
      </c>
      <c r="AD34">
        <v>1.7000000000000001E-2</v>
      </c>
      <c r="AE34">
        <v>1.2760000000000001E-2</v>
      </c>
      <c r="AF34">
        <v>1.29E-2</v>
      </c>
      <c r="AG34">
        <v>1.0619999999999999E-2</v>
      </c>
    </row>
    <row r="35" spans="1:33" x14ac:dyDescent="0.3">
      <c r="A35" s="2">
        <v>38457</v>
      </c>
      <c r="B35">
        <v>4</v>
      </c>
      <c r="C35">
        <v>0.23518</v>
      </c>
      <c r="D35">
        <v>0.17979999999999999</v>
      </c>
      <c r="E35">
        <v>0.14474999999999999</v>
      </c>
      <c r="F35">
        <v>0.1477</v>
      </c>
      <c r="G35">
        <v>0.17338000000000001</v>
      </c>
      <c r="H35">
        <v>0.22417000000000001</v>
      </c>
      <c r="I35">
        <v>0.21127000000000001</v>
      </c>
      <c r="J35">
        <v>0.12667999999999999</v>
      </c>
      <c r="K35">
        <v>0.16675999999999999</v>
      </c>
      <c r="L35">
        <v>0.15714</v>
      </c>
      <c r="M35">
        <v>0.29410999999999998</v>
      </c>
      <c r="N35">
        <v>0.39656000000000002</v>
      </c>
      <c r="O35">
        <v>0.21811</v>
      </c>
      <c r="P35">
        <v>0.24893000000000001</v>
      </c>
      <c r="Q35">
        <v>0.20297000000000001</v>
      </c>
      <c r="S35">
        <v>1.1050000000000001E-2</v>
      </c>
      <c r="T35">
        <v>9.2300000000000004E-3</v>
      </c>
      <c r="U35">
        <v>9.4500000000000001E-3</v>
      </c>
      <c r="V35">
        <v>9.8499999999999994E-3</v>
      </c>
      <c r="W35">
        <v>1.051E-2</v>
      </c>
      <c r="X35">
        <v>1.1129999999999999E-2</v>
      </c>
      <c r="Y35">
        <v>9.7999999999999997E-3</v>
      </c>
      <c r="Z35">
        <v>8.2100000000000003E-3</v>
      </c>
      <c r="AA35">
        <v>1.035E-2</v>
      </c>
      <c r="AB35">
        <v>0.01</v>
      </c>
      <c r="AC35">
        <v>1.2749999999999999E-2</v>
      </c>
      <c r="AD35">
        <v>1.7239999999999998E-2</v>
      </c>
      <c r="AE35">
        <v>1.1820000000000001E-2</v>
      </c>
      <c r="AF35">
        <v>1.1900000000000001E-2</v>
      </c>
      <c r="AG35">
        <v>1.048E-2</v>
      </c>
    </row>
    <row r="36" spans="1:33" x14ac:dyDescent="0.3">
      <c r="A36" s="2">
        <v>38487</v>
      </c>
      <c r="B36">
        <v>5</v>
      </c>
      <c r="C36">
        <v>0.21728</v>
      </c>
      <c r="D36">
        <v>0.18576000000000001</v>
      </c>
      <c r="E36">
        <v>0.17509</v>
      </c>
      <c r="F36">
        <v>0.18967000000000001</v>
      </c>
      <c r="H36">
        <v>0.25374000000000002</v>
      </c>
      <c r="I36">
        <v>0.21869</v>
      </c>
      <c r="M36">
        <v>0.28760000000000002</v>
      </c>
      <c r="N36">
        <v>0.43608000000000002</v>
      </c>
      <c r="O36">
        <v>0.25677</v>
      </c>
      <c r="P36">
        <v>0.26529999999999998</v>
      </c>
      <c r="S36">
        <v>1.1140000000000001E-2</v>
      </c>
      <c r="T36">
        <v>9.5600000000000008E-3</v>
      </c>
      <c r="U36">
        <v>1.1220000000000001E-2</v>
      </c>
      <c r="V36">
        <v>1.2749999999999999E-2</v>
      </c>
      <c r="X36">
        <v>1.251E-2</v>
      </c>
      <c r="Y36">
        <v>1.129E-2</v>
      </c>
      <c r="AC36">
        <v>1.3820000000000001E-2</v>
      </c>
      <c r="AD36">
        <v>1.8780000000000002E-2</v>
      </c>
      <c r="AE36">
        <v>1.2670000000000001E-2</v>
      </c>
      <c r="AF36">
        <v>1.3129999999999999E-2</v>
      </c>
    </row>
    <row r="37" spans="1:33" x14ac:dyDescent="0.3">
      <c r="A37" s="2">
        <v>38518</v>
      </c>
      <c r="B37">
        <v>6</v>
      </c>
      <c r="C37">
        <v>0.23255000000000001</v>
      </c>
      <c r="D37">
        <v>0.19045000000000001</v>
      </c>
      <c r="H37">
        <v>0.23516000000000001</v>
      </c>
      <c r="I37">
        <v>0.23189000000000001</v>
      </c>
      <c r="M37">
        <v>0.27274999999999999</v>
      </c>
      <c r="N37">
        <v>0.49012</v>
      </c>
      <c r="S37">
        <v>1.252E-2</v>
      </c>
      <c r="T37">
        <v>1.091E-2</v>
      </c>
      <c r="X37">
        <v>1.265E-2</v>
      </c>
      <c r="Y37">
        <v>1.4579999999999999E-2</v>
      </c>
      <c r="AC37">
        <v>1.316E-2</v>
      </c>
      <c r="AD37">
        <v>2.162E-2</v>
      </c>
    </row>
    <row r="38" spans="1:33" x14ac:dyDescent="0.3">
      <c r="A38" s="2">
        <v>38548</v>
      </c>
      <c r="B38">
        <v>7</v>
      </c>
      <c r="C38">
        <v>0.21115</v>
      </c>
      <c r="D38">
        <v>0.15872</v>
      </c>
      <c r="E38">
        <v>0.16012000000000001</v>
      </c>
      <c r="F38">
        <v>0.15923000000000001</v>
      </c>
      <c r="H38">
        <v>0.23830999999999999</v>
      </c>
      <c r="I38">
        <v>0.20402000000000001</v>
      </c>
      <c r="M38">
        <v>0.29197000000000001</v>
      </c>
      <c r="N38">
        <v>0.70143999999999995</v>
      </c>
      <c r="O38">
        <v>0.23316000000000001</v>
      </c>
      <c r="S38">
        <v>1.158E-2</v>
      </c>
      <c r="T38">
        <v>9.2999999999999992E-3</v>
      </c>
      <c r="U38">
        <v>9.6299999999999997E-3</v>
      </c>
      <c r="V38">
        <v>9.2599999999999991E-3</v>
      </c>
      <c r="X38">
        <v>1.2630000000000001E-2</v>
      </c>
      <c r="Y38">
        <v>1.1299999999999999E-2</v>
      </c>
      <c r="AC38">
        <v>1.43E-2</v>
      </c>
      <c r="AD38">
        <v>3.023E-2</v>
      </c>
      <c r="AE38">
        <v>1.108E-2</v>
      </c>
    </row>
    <row r="39" spans="1:33" x14ac:dyDescent="0.3">
      <c r="A39" s="2">
        <v>38579</v>
      </c>
      <c r="B39">
        <v>8</v>
      </c>
      <c r="C39">
        <v>0.21274999999999999</v>
      </c>
      <c r="D39">
        <v>0.15210000000000001</v>
      </c>
      <c r="E39">
        <v>0.15520999999999999</v>
      </c>
      <c r="F39">
        <v>0.17458000000000001</v>
      </c>
      <c r="H39">
        <v>0.2792</v>
      </c>
      <c r="I39">
        <v>0.18360000000000001</v>
      </c>
      <c r="J39">
        <v>0.14717</v>
      </c>
      <c r="K39">
        <v>0.14953</v>
      </c>
      <c r="M39">
        <v>0.25727</v>
      </c>
      <c r="N39">
        <v>0.73455999999999999</v>
      </c>
      <c r="O39">
        <v>0.20566999999999999</v>
      </c>
      <c r="P39">
        <v>0.16642999999999999</v>
      </c>
      <c r="Q39">
        <v>0.17916000000000001</v>
      </c>
      <c r="S39">
        <v>1.2829999999999999E-2</v>
      </c>
      <c r="T39">
        <v>9.3699999999999999E-3</v>
      </c>
      <c r="U39">
        <v>1.06E-2</v>
      </c>
      <c r="V39">
        <v>1.3950000000000001E-2</v>
      </c>
      <c r="X39">
        <v>1.274E-2</v>
      </c>
      <c r="Y39">
        <v>9.8899999999999995E-3</v>
      </c>
      <c r="Z39">
        <v>1.055E-2</v>
      </c>
      <c r="AA39">
        <v>1.116E-2</v>
      </c>
      <c r="AC39">
        <v>1.2930000000000001E-2</v>
      </c>
      <c r="AD39">
        <v>2.0959999999999999E-2</v>
      </c>
      <c r="AE39">
        <v>1.2330000000000001E-2</v>
      </c>
      <c r="AF39">
        <v>1.282E-2</v>
      </c>
      <c r="AG39">
        <v>1.584E-2</v>
      </c>
    </row>
    <row r="40" spans="1:33" x14ac:dyDescent="0.3">
      <c r="A40" s="2">
        <v>38610</v>
      </c>
      <c r="B40">
        <v>9</v>
      </c>
      <c r="C40">
        <v>0.24485000000000001</v>
      </c>
      <c r="D40">
        <v>0.16583000000000001</v>
      </c>
      <c r="E40">
        <v>0.17186000000000001</v>
      </c>
      <c r="F40">
        <v>0.16145999999999999</v>
      </c>
      <c r="G40">
        <v>0.1474</v>
      </c>
      <c r="H40">
        <v>0.36104999999999998</v>
      </c>
      <c r="I40">
        <v>0.20422999999999999</v>
      </c>
      <c r="J40">
        <v>0.14693999999999999</v>
      </c>
      <c r="K40">
        <v>0.15182999999999999</v>
      </c>
      <c r="M40">
        <v>0.32829000000000003</v>
      </c>
      <c r="N40">
        <v>0.76246000000000003</v>
      </c>
      <c r="O40">
        <v>0.19344</v>
      </c>
      <c r="P40">
        <v>0.17487</v>
      </c>
      <c r="Q40">
        <v>0.15176000000000001</v>
      </c>
      <c r="S40">
        <v>1.38E-2</v>
      </c>
      <c r="T40">
        <v>1.009E-2</v>
      </c>
      <c r="U40">
        <v>1.14E-2</v>
      </c>
      <c r="V40">
        <v>1.1390000000000001E-2</v>
      </c>
      <c r="W40">
        <v>1.091E-2</v>
      </c>
      <c r="X40">
        <v>1.422E-2</v>
      </c>
      <c r="Y40">
        <v>1.009E-2</v>
      </c>
      <c r="Z40">
        <v>9.8799999999999999E-3</v>
      </c>
      <c r="AA40">
        <v>1.1780000000000001E-2</v>
      </c>
      <c r="AC40">
        <v>1.345E-2</v>
      </c>
      <c r="AD40">
        <v>2.3640000000000001E-2</v>
      </c>
      <c r="AE40">
        <v>1.176E-2</v>
      </c>
      <c r="AF40">
        <v>1.2670000000000001E-2</v>
      </c>
      <c r="AG40">
        <v>1.1129999999999999E-2</v>
      </c>
    </row>
    <row r="41" spans="1:33" x14ac:dyDescent="0.3">
      <c r="A41" s="2">
        <v>38640</v>
      </c>
      <c r="B41">
        <v>10</v>
      </c>
      <c r="C41">
        <v>0.2777</v>
      </c>
      <c r="D41">
        <v>0.18825</v>
      </c>
      <c r="E41">
        <v>0.20693</v>
      </c>
      <c r="F41">
        <v>0.17968000000000001</v>
      </c>
      <c r="G41">
        <v>9.5320000000000002E-2</v>
      </c>
      <c r="H41">
        <v>0.32712999999999998</v>
      </c>
      <c r="I41">
        <v>0.22009000000000001</v>
      </c>
      <c r="J41">
        <v>0.16335</v>
      </c>
      <c r="K41">
        <v>0.18521000000000001</v>
      </c>
      <c r="L41">
        <v>8.0390000000000003E-2</v>
      </c>
      <c r="M41">
        <v>0.35876999999999998</v>
      </c>
      <c r="N41">
        <v>0.76</v>
      </c>
      <c r="O41">
        <v>0.24429000000000001</v>
      </c>
      <c r="P41">
        <v>0.26422000000000001</v>
      </c>
      <c r="Q41">
        <v>0.15384999999999999</v>
      </c>
      <c r="S41">
        <v>1.1849999999999999E-2</v>
      </c>
      <c r="T41">
        <v>9.4800000000000006E-3</v>
      </c>
      <c r="U41">
        <v>1.09E-2</v>
      </c>
      <c r="V41">
        <v>1.0880000000000001E-2</v>
      </c>
      <c r="W41">
        <v>6.6400000000000001E-3</v>
      </c>
      <c r="X41">
        <v>1.244E-2</v>
      </c>
      <c r="Y41">
        <v>9.8300000000000002E-3</v>
      </c>
      <c r="Z41">
        <v>1.021E-2</v>
      </c>
      <c r="AA41">
        <v>1.1560000000000001E-2</v>
      </c>
      <c r="AB41">
        <v>5.8399999999999997E-3</v>
      </c>
      <c r="AC41">
        <v>1.4290000000000001E-2</v>
      </c>
      <c r="AD41">
        <v>2.257E-2</v>
      </c>
      <c r="AE41">
        <v>1.209E-2</v>
      </c>
      <c r="AF41">
        <v>1.302E-2</v>
      </c>
      <c r="AG41">
        <v>9.9299999999999996E-3</v>
      </c>
    </row>
    <row r="42" spans="1:33" x14ac:dyDescent="0.3">
      <c r="A42" s="2">
        <v>38671</v>
      </c>
      <c r="B42">
        <v>11</v>
      </c>
      <c r="C42">
        <v>0.28782999999999997</v>
      </c>
      <c r="D42">
        <v>0.22619</v>
      </c>
      <c r="E42">
        <v>0.29829</v>
      </c>
      <c r="F42">
        <v>0.28752</v>
      </c>
      <c r="G42">
        <v>0.15992999999999999</v>
      </c>
      <c r="H42">
        <v>0.29831999999999997</v>
      </c>
      <c r="I42">
        <v>0.22575000000000001</v>
      </c>
      <c r="J42">
        <v>0.20776</v>
      </c>
      <c r="K42">
        <v>0.34756999999999999</v>
      </c>
      <c r="L42">
        <v>0.60907</v>
      </c>
      <c r="M42">
        <v>0.33239000000000002</v>
      </c>
      <c r="N42">
        <v>0.66254000000000002</v>
      </c>
      <c r="O42">
        <v>0.37556</v>
      </c>
      <c r="P42">
        <v>0.49136000000000002</v>
      </c>
      <c r="Q42">
        <v>0.21548999999999999</v>
      </c>
      <c r="S42">
        <v>1.137E-2</v>
      </c>
      <c r="T42">
        <v>9.92E-3</v>
      </c>
      <c r="U42">
        <v>1.218E-2</v>
      </c>
      <c r="V42">
        <v>1.234E-2</v>
      </c>
      <c r="W42">
        <v>7.7799999999999996E-3</v>
      </c>
      <c r="X42">
        <v>1.2070000000000001E-2</v>
      </c>
      <c r="Y42">
        <v>9.2800000000000001E-3</v>
      </c>
      <c r="Z42">
        <v>1.043E-2</v>
      </c>
      <c r="AA42">
        <v>1.116E-2</v>
      </c>
      <c r="AB42">
        <v>1.0580000000000001E-2</v>
      </c>
      <c r="AC42">
        <v>1.273E-2</v>
      </c>
      <c r="AD42">
        <v>1.925E-2</v>
      </c>
      <c r="AE42">
        <v>1.191E-2</v>
      </c>
      <c r="AF42">
        <v>1.2460000000000001E-2</v>
      </c>
      <c r="AG42">
        <v>7.45E-3</v>
      </c>
    </row>
    <row r="43" spans="1:33" x14ac:dyDescent="0.3">
      <c r="A43" s="2">
        <v>38701</v>
      </c>
      <c r="B43">
        <v>12</v>
      </c>
      <c r="C43">
        <v>0.26162999999999997</v>
      </c>
      <c r="D43">
        <v>0.24384</v>
      </c>
      <c r="E43">
        <v>0.26080999999999999</v>
      </c>
      <c r="F43">
        <v>0.27994999999999998</v>
      </c>
      <c r="G43">
        <v>0.27199000000000001</v>
      </c>
      <c r="H43">
        <v>0.23874000000000001</v>
      </c>
      <c r="I43">
        <v>0.25429000000000002</v>
      </c>
      <c r="J43">
        <v>0.2581</v>
      </c>
      <c r="K43">
        <v>0.34003</v>
      </c>
      <c r="L43">
        <v>0.86250000000000004</v>
      </c>
      <c r="M43">
        <v>0.33604000000000001</v>
      </c>
      <c r="N43">
        <v>0.51200000000000001</v>
      </c>
      <c r="O43">
        <v>0.42165999999999998</v>
      </c>
      <c r="P43">
        <v>0.51563999999999999</v>
      </c>
      <c r="Q43">
        <v>0.63993999999999995</v>
      </c>
      <c r="S43">
        <v>1.1560000000000001E-2</v>
      </c>
      <c r="T43">
        <v>1.0529999999999999E-2</v>
      </c>
      <c r="U43">
        <v>1.277E-2</v>
      </c>
      <c r="V43">
        <v>1.2019999999999999E-2</v>
      </c>
      <c r="W43">
        <v>8.1200000000000005E-3</v>
      </c>
      <c r="X43">
        <v>1.171E-2</v>
      </c>
      <c r="Y43">
        <v>9.5099999999999994E-3</v>
      </c>
      <c r="Z43">
        <v>1.0370000000000001E-2</v>
      </c>
      <c r="AA43">
        <v>1.205E-2</v>
      </c>
      <c r="AB43">
        <v>1.065E-2</v>
      </c>
      <c r="AC43">
        <v>1.2659999999999999E-2</v>
      </c>
      <c r="AD43">
        <v>1.89E-2</v>
      </c>
      <c r="AE43">
        <v>1.3440000000000001E-2</v>
      </c>
      <c r="AF43">
        <v>1.389E-2</v>
      </c>
      <c r="AG43">
        <v>9.2099999999999994E-3</v>
      </c>
    </row>
    <row r="44" spans="1:33" x14ac:dyDescent="0.3">
      <c r="A44" s="2">
        <v>38732</v>
      </c>
      <c r="B44">
        <v>1</v>
      </c>
      <c r="C44">
        <v>0.21992999999999999</v>
      </c>
      <c r="D44">
        <v>0.20243</v>
      </c>
      <c r="E44">
        <v>0.20213999999999999</v>
      </c>
      <c r="F44">
        <v>0.2492</v>
      </c>
      <c r="G44">
        <v>0.51015999999999995</v>
      </c>
      <c r="H44">
        <v>0.21795</v>
      </c>
      <c r="I44">
        <v>0.21722</v>
      </c>
      <c r="J44">
        <v>0.22336</v>
      </c>
      <c r="K44">
        <v>0.34837000000000001</v>
      </c>
      <c r="L44">
        <v>0.71123000000000003</v>
      </c>
      <c r="M44">
        <v>0.30649999999999999</v>
      </c>
      <c r="N44">
        <v>0.55579000000000001</v>
      </c>
      <c r="O44">
        <v>0.34097</v>
      </c>
      <c r="P44">
        <v>0.37322</v>
      </c>
      <c r="Q44">
        <v>0.90766000000000002</v>
      </c>
      <c r="S44">
        <v>1.0330000000000001E-2</v>
      </c>
      <c r="T44">
        <v>1.027E-2</v>
      </c>
      <c r="U44">
        <v>1.2109999999999999E-2</v>
      </c>
      <c r="V44">
        <v>1.2840000000000001E-2</v>
      </c>
      <c r="W44">
        <v>1.025E-2</v>
      </c>
      <c r="X44">
        <v>1.176E-2</v>
      </c>
      <c r="Y44">
        <v>9.5999999999999992E-3</v>
      </c>
      <c r="Z44">
        <v>1.0670000000000001E-2</v>
      </c>
      <c r="AA44">
        <v>1.163E-2</v>
      </c>
      <c r="AB44">
        <v>9.8700000000000003E-3</v>
      </c>
      <c r="AC44">
        <v>1.329E-2</v>
      </c>
      <c r="AD44">
        <v>2.1610000000000001E-2</v>
      </c>
      <c r="AE44">
        <v>1.2999999999999999E-2</v>
      </c>
      <c r="AF44">
        <v>1.434E-2</v>
      </c>
      <c r="AG44">
        <v>1.0630000000000001E-2</v>
      </c>
    </row>
    <row r="45" spans="1:33" x14ac:dyDescent="0.3">
      <c r="A45" s="2">
        <v>38763</v>
      </c>
      <c r="B45">
        <v>2</v>
      </c>
      <c r="C45">
        <v>0.20816999999999999</v>
      </c>
      <c r="D45">
        <v>0.17027</v>
      </c>
      <c r="E45">
        <v>0.16578000000000001</v>
      </c>
      <c r="F45">
        <v>0.21582999999999999</v>
      </c>
      <c r="G45">
        <v>0.19397</v>
      </c>
      <c r="H45">
        <v>0.21293999999999999</v>
      </c>
      <c r="I45">
        <v>0.23982000000000001</v>
      </c>
      <c r="J45">
        <v>0.13006999999999999</v>
      </c>
      <c r="K45">
        <v>0.25028</v>
      </c>
      <c r="L45">
        <v>0.60277999999999998</v>
      </c>
      <c r="M45">
        <v>0.26551999999999998</v>
      </c>
      <c r="N45">
        <v>0.49213000000000001</v>
      </c>
      <c r="O45">
        <v>0.34905999999999998</v>
      </c>
      <c r="P45">
        <v>0.2712</v>
      </c>
      <c r="Q45">
        <v>0.52527999999999997</v>
      </c>
      <c r="S45">
        <v>9.8300000000000002E-3</v>
      </c>
      <c r="T45">
        <v>9.5999999999999992E-3</v>
      </c>
      <c r="U45">
        <v>1.103E-2</v>
      </c>
      <c r="V45">
        <v>1.2359999999999999E-2</v>
      </c>
      <c r="W45">
        <v>8.6999999999999994E-3</v>
      </c>
      <c r="X45">
        <v>1.0749999999999999E-2</v>
      </c>
      <c r="Y45">
        <v>1.018E-2</v>
      </c>
      <c r="Z45">
        <v>9.8799999999999999E-3</v>
      </c>
      <c r="AA45">
        <v>1.239E-2</v>
      </c>
      <c r="AB45">
        <v>9.7099999999999999E-3</v>
      </c>
      <c r="AC45">
        <v>1.222E-2</v>
      </c>
      <c r="AD45">
        <v>1.8329999999999999E-2</v>
      </c>
      <c r="AE45">
        <v>1.4069999999999999E-2</v>
      </c>
      <c r="AF45">
        <v>1.374E-2</v>
      </c>
      <c r="AG45">
        <v>9.4900000000000002E-3</v>
      </c>
    </row>
    <row r="46" spans="1:33" x14ac:dyDescent="0.3">
      <c r="A46" s="2">
        <v>38791</v>
      </c>
      <c r="B46">
        <v>3</v>
      </c>
      <c r="C46">
        <v>0.21956999999999999</v>
      </c>
      <c r="D46">
        <v>0.1837</v>
      </c>
      <c r="E46">
        <v>0.16250000000000001</v>
      </c>
      <c r="F46">
        <v>0.18318000000000001</v>
      </c>
      <c r="G46">
        <v>0.14927000000000001</v>
      </c>
      <c r="H46">
        <v>0.22721</v>
      </c>
      <c r="I46">
        <v>0.19772999999999999</v>
      </c>
      <c r="J46">
        <v>0.12645000000000001</v>
      </c>
      <c r="K46">
        <v>0.16324</v>
      </c>
      <c r="L46">
        <v>0.3775</v>
      </c>
      <c r="M46">
        <v>0.28599000000000002</v>
      </c>
      <c r="N46">
        <v>0.39823999999999998</v>
      </c>
      <c r="O46">
        <v>0.28421999999999997</v>
      </c>
      <c r="P46">
        <v>0.24834999999999999</v>
      </c>
      <c r="Q46">
        <v>0.43669999999999998</v>
      </c>
      <c r="S46">
        <v>9.9900000000000006E-3</v>
      </c>
      <c r="T46">
        <v>9.4000000000000004E-3</v>
      </c>
      <c r="U46">
        <v>1.0540000000000001E-2</v>
      </c>
      <c r="V46">
        <v>1.1860000000000001E-2</v>
      </c>
      <c r="W46">
        <v>8.8299999999999993E-3</v>
      </c>
      <c r="X46">
        <v>1.1379999999999999E-2</v>
      </c>
      <c r="Y46">
        <v>9.0699999999999999E-3</v>
      </c>
      <c r="Z46">
        <v>8.8500000000000002E-3</v>
      </c>
      <c r="AA46">
        <v>1.0789999999999999E-2</v>
      </c>
      <c r="AB46">
        <v>1.2579999999999999E-2</v>
      </c>
      <c r="AC46">
        <v>1.264E-2</v>
      </c>
      <c r="AD46">
        <v>1.7649999999999999E-2</v>
      </c>
      <c r="AE46">
        <v>1.252E-2</v>
      </c>
      <c r="AF46">
        <v>1.291E-2</v>
      </c>
      <c r="AG46">
        <v>1.201E-2</v>
      </c>
    </row>
    <row r="47" spans="1:33" x14ac:dyDescent="0.3">
      <c r="A47" s="2">
        <v>38822</v>
      </c>
      <c r="B47">
        <v>4</v>
      </c>
      <c r="C47">
        <v>0.21375</v>
      </c>
      <c r="D47">
        <v>0.17788000000000001</v>
      </c>
      <c r="E47">
        <v>0.16311999999999999</v>
      </c>
      <c r="F47">
        <v>0.16150999999999999</v>
      </c>
      <c r="G47">
        <v>0.14049</v>
      </c>
      <c r="H47">
        <v>0.24360999999999999</v>
      </c>
      <c r="I47">
        <v>0.19719999999999999</v>
      </c>
      <c r="J47">
        <v>0.12803999999999999</v>
      </c>
      <c r="K47">
        <v>0.16242000000000001</v>
      </c>
      <c r="M47">
        <v>0.30049999999999999</v>
      </c>
      <c r="N47">
        <v>0.38168999999999997</v>
      </c>
      <c r="O47">
        <v>0.21919</v>
      </c>
      <c r="P47">
        <v>0.29548999999999997</v>
      </c>
      <c r="Q47">
        <v>0.30939</v>
      </c>
      <c r="S47">
        <v>1.035E-2</v>
      </c>
      <c r="T47">
        <v>9.2599999999999991E-3</v>
      </c>
      <c r="U47">
        <v>1.0529999999999999E-2</v>
      </c>
      <c r="V47">
        <v>1.137E-2</v>
      </c>
      <c r="W47">
        <v>9.2399999999999999E-3</v>
      </c>
      <c r="X47">
        <v>1.1820000000000001E-2</v>
      </c>
      <c r="Y47">
        <v>9.2399999999999999E-3</v>
      </c>
      <c r="Z47">
        <v>8.6700000000000006E-3</v>
      </c>
      <c r="AA47">
        <v>1.123E-2</v>
      </c>
      <c r="AC47">
        <v>1.3050000000000001E-2</v>
      </c>
      <c r="AD47">
        <v>1.8620000000000001E-2</v>
      </c>
      <c r="AE47">
        <v>1.303E-2</v>
      </c>
      <c r="AF47">
        <v>1.537E-2</v>
      </c>
      <c r="AG47">
        <v>1.388E-2</v>
      </c>
    </row>
    <row r="48" spans="1:33" x14ac:dyDescent="0.3">
      <c r="A48" s="2">
        <v>38852</v>
      </c>
      <c r="B48">
        <v>5</v>
      </c>
      <c r="C48">
        <v>0.21948999999999999</v>
      </c>
      <c r="D48">
        <v>0.18012</v>
      </c>
      <c r="E48">
        <v>0.21651999999999999</v>
      </c>
      <c r="F48">
        <v>0.25108000000000003</v>
      </c>
      <c r="H48">
        <v>0.24934000000000001</v>
      </c>
      <c r="I48">
        <v>0.23329</v>
      </c>
      <c r="M48">
        <v>0.28188000000000002</v>
      </c>
      <c r="N48">
        <v>0.44434000000000001</v>
      </c>
      <c r="O48">
        <v>0.24179</v>
      </c>
      <c r="P48">
        <v>0.17851</v>
      </c>
      <c r="S48">
        <v>1.073E-2</v>
      </c>
      <c r="T48">
        <v>9.58E-3</v>
      </c>
      <c r="U48">
        <v>1.422E-2</v>
      </c>
      <c r="V48">
        <v>2.1000000000000001E-2</v>
      </c>
      <c r="X48">
        <v>1.2449999999999999E-2</v>
      </c>
      <c r="Y48">
        <v>1.1979999999999999E-2</v>
      </c>
      <c r="AC48">
        <v>1.2919999999999999E-2</v>
      </c>
      <c r="AD48">
        <v>2.0039999999999999E-2</v>
      </c>
      <c r="AE48">
        <v>1.2200000000000001E-2</v>
      </c>
      <c r="AF48">
        <v>1.468E-2</v>
      </c>
    </row>
    <row r="49" spans="1:33" x14ac:dyDescent="0.3">
      <c r="A49" s="2">
        <v>38883</v>
      </c>
      <c r="B49">
        <v>6</v>
      </c>
      <c r="C49">
        <v>0.24207999999999999</v>
      </c>
      <c r="D49">
        <v>0.20563999999999999</v>
      </c>
      <c r="H49">
        <v>0.25244</v>
      </c>
      <c r="I49">
        <v>0.26194000000000001</v>
      </c>
      <c r="M49">
        <v>0.28148000000000001</v>
      </c>
      <c r="N49">
        <v>0.50222999999999995</v>
      </c>
      <c r="S49">
        <v>1.465E-2</v>
      </c>
      <c r="T49">
        <v>1.242E-2</v>
      </c>
      <c r="X49">
        <v>1.4109999999999999E-2</v>
      </c>
      <c r="Y49">
        <v>1.524E-2</v>
      </c>
      <c r="AC49">
        <v>1.507E-2</v>
      </c>
      <c r="AD49">
        <v>2.656E-2</v>
      </c>
    </row>
    <row r="50" spans="1:33" x14ac:dyDescent="0.3">
      <c r="A50" s="2">
        <v>38913</v>
      </c>
      <c r="B50">
        <v>7</v>
      </c>
      <c r="C50">
        <v>0.22584000000000001</v>
      </c>
      <c r="D50">
        <v>0.17338999999999999</v>
      </c>
      <c r="E50">
        <v>0.17607</v>
      </c>
      <c r="H50">
        <v>0.23352999999999999</v>
      </c>
      <c r="I50">
        <v>0.24301</v>
      </c>
      <c r="M50">
        <v>0.28533999999999998</v>
      </c>
      <c r="N50">
        <v>0.42137999999999998</v>
      </c>
      <c r="O50">
        <v>0.2208</v>
      </c>
      <c r="S50">
        <v>1.277E-2</v>
      </c>
      <c r="T50">
        <v>1.0710000000000001E-2</v>
      </c>
      <c r="U50">
        <v>1.132E-2</v>
      </c>
      <c r="X50">
        <v>1.4069999999999999E-2</v>
      </c>
      <c r="Y50">
        <v>1.304E-2</v>
      </c>
      <c r="AC50">
        <v>1.4319999999999999E-2</v>
      </c>
      <c r="AD50">
        <v>2.0760000000000001E-2</v>
      </c>
      <c r="AE50">
        <v>1.311E-2</v>
      </c>
    </row>
    <row r="51" spans="1:33" x14ac:dyDescent="0.3">
      <c r="A51" s="2">
        <v>38944</v>
      </c>
      <c r="B51">
        <v>8</v>
      </c>
      <c r="C51">
        <v>0.21829999999999999</v>
      </c>
      <c r="D51">
        <v>0.15848000000000001</v>
      </c>
      <c r="E51">
        <v>0.16894999999999999</v>
      </c>
      <c r="F51">
        <v>0.16031999999999999</v>
      </c>
      <c r="G51">
        <v>0.14233999999999999</v>
      </c>
      <c r="H51">
        <v>0.25879000000000002</v>
      </c>
      <c r="I51">
        <v>0.16952</v>
      </c>
      <c r="J51">
        <v>0.14112</v>
      </c>
      <c r="M51">
        <v>0.31191999999999998</v>
      </c>
      <c r="N51">
        <v>0.50588999999999995</v>
      </c>
      <c r="O51">
        <v>0.20011000000000001</v>
      </c>
      <c r="P51">
        <v>0.19706000000000001</v>
      </c>
      <c r="Q51">
        <v>0.15182000000000001</v>
      </c>
      <c r="S51">
        <v>1.2880000000000001E-2</v>
      </c>
      <c r="T51">
        <v>1.039E-2</v>
      </c>
      <c r="U51">
        <v>1.2E-2</v>
      </c>
      <c r="V51">
        <v>1.256E-2</v>
      </c>
      <c r="W51">
        <v>9.3799999999999994E-3</v>
      </c>
      <c r="X51">
        <v>1.468E-2</v>
      </c>
      <c r="Y51">
        <v>1.009E-2</v>
      </c>
      <c r="Z51">
        <v>9.3399999999999993E-3</v>
      </c>
      <c r="AC51">
        <v>1.4800000000000001E-2</v>
      </c>
      <c r="AD51">
        <v>2.2239999999999999E-2</v>
      </c>
      <c r="AE51">
        <v>1.277E-2</v>
      </c>
      <c r="AF51">
        <v>1.4919999999999999E-2</v>
      </c>
      <c r="AG51">
        <v>1.187E-2</v>
      </c>
    </row>
    <row r="52" spans="1:33" x14ac:dyDescent="0.3">
      <c r="A52" s="2">
        <v>38975</v>
      </c>
      <c r="B52">
        <v>9</v>
      </c>
      <c r="C52">
        <v>0.218</v>
      </c>
      <c r="D52">
        <v>0.15598999999999999</v>
      </c>
      <c r="E52">
        <v>0.18074000000000001</v>
      </c>
      <c r="F52">
        <v>0.15984000000000001</v>
      </c>
      <c r="G52">
        <v>0.12787000000000001</v>
      </c>
      <c r="H52">
        <v>0.34956999999999999</v>
      </c>
      <c r="I52">
        <v>0.17873</v>
      </c>
      <c r="J52">
        <v>0.14676</v>
      </c>
      <c r="K52">
        <v>0.14665</v>
      </c>
      <c r="M52">
        <v>0.39172000000000001</v>
      </c>
      <c r="N52">
        <v>0.95987999999999996</v>
      </c>
      <c r="O52">
        <v>0.20111000000000001</v>
      </c>
      <c r="P52">
        <v>0.18640999999999999</v>
      </c>
      <c r="Q52">
        <v>0.14682000000000001</v>
      </c>
      <c r="S52">
        <v>1.2449999999999999E-2</v>
      </c>
      <c r="T52">
        <v>9.4699999999999993E-3</v>
      </c>
      <c r="U52">
        <v>1.119E-2</v>
      </c>
      <c r="V52">
        <v>1.1950000000000001E-2</v>
      </c>
      <c r="W52">
        <v>9.5200000000000007E-3</v>
      </c>
      <c r="X52">
        <v>1.6219999999999998E-2</v>
      </c>
      <c r="Y52">
        <v>1.014E-2</v>
      </c>
      <c r="Z52">
        <v>1.116E-2</v>
      </c>
      <c r="AA52">
        <v>1.289E-2</v>
      </c>
      <c r="AC52">
        <v>1.6119999999999999E-2</v>
      </c>
      <c r="AD52">
        <v>2.8670000000000001E-2</v>
      </c>
      <c r="AE52">
        <v>1.1469999999999999E-2</v>
      </c>
      <c r="AF52">
        <v>1.389E-2</v>
      </c>
      <c r="AG52">
        <v>1.1509999999999999E-2</v>
      </c>
    </row>
    <row r="53" spans="1:33" x14ac:dyDescent="0.3">
      <c r="A53" s="2">
        <v>39005</v>
      </c>
      <c r="B53">
        <v>10</v>
      </c>
      <c r="C53">
        <v>0.24301</v>
      </c>
      <c r="D53">
        <v>0.20105999999999999</v>
      </c>
      <c r="E53">
        <v>0.23413999999999999</v>
      </c>
      <c r="F53">
        <v>0.18362999999999999</v>
      </c>
      <c r="G53">
        <v>8.6050000000000001E-2</v>
      </c>
      <c r="H53">
        <v>0.33165</v>
      </c>
      <c r="I53">
        <v>0.19919999999999999</v>
      </c>
      <c r="J53">
        <v>0.15794</v>
      </c>
      <c r="K53">
        <v>0.17615</v>
      </c>
      <c r="L53">
        <v>0.10274999999999999</v>
      </c>
      <c r="M53">
        <v>0.3957</v>
      </c>
      <c r="N53">
        <v>0.73397999999999997</v>
      </c>
      <c r="O53">
        <v>0.25985000000000003</v>
      </c>
      <c r="P53">
        <v>0.24697</v>
      </c>
      <c r="Q53">
        <v>0.15887000000000001</v>
      </c>
      <c r="S53">
        <v>1.1820000000000001E-2</v>
      </c>
      <c r="T53">
        <v>9.4599999999999997E-3</v>
      </c>
      <c r="U53">
        <v>1.132E-2</v>
      </c>
      <c r="V53">
        <v>1.1560000000000001E-2</v>
      </c>
      <c r="W53">
        <v>6.6899999999999998E-3</v>
      </c>
      <c r="X53">
        <v>1.6240000000000001E-2</v>
      </c>
      <c r="Y53">
        <v>9.6100000000000005E-3</v>
      </c>
      <c r="Z53">
        <v>1.0240000000000001E-2</v>
      </c>
      <c r="AA53">
        <v>1.125E-2</v>
      </c>
      <c r="AB53">
        <v>6.7499999999999999E-3</v>
      </c>
      <c r="AC53">
        <v>1.409E-2</v>
      </c>
      <c r="AD53">
        <v>2.0369999999999999E-2</v>
      </c>
      <c r="AE53">
        <v>1.129E-2</v>
      </c>
      <c r="AF53">
        <v>1.2579999999999999E-2</v>
      </c>
      <c r="AG53">
        <v>9.8499999999999994E-3</v>
      </c>
    </row>
    <row r="54" spans="1:33" x14ac:dyDescent="0.3">
      <c r="A54" s="2">
        <v>39036</v>
      </c>
      <c r="B54">
        <v>11</v>
      </c>
      <c r="C54">
        <v>0.26425999999999999</v>
      </c>
      <c r="D54">
        <v>0.24376999999999999</v>
      </c>
      <c r="E54">
        <v>0.32235999999999998</v>
      </c>
      <c r="F54">
        <v>0.37586999999999998</v>
      </c>
      <c r="G54">
        <v>0.13522999999999999</v>
      </c>
      <c r="H54">
        <v>0.30751000000000001</v>
      </c>
      <c r="I54">
        <v>0.21224000000000001</v>
      </c>
      <c r="J54">
        <v>0.16814000000000001</v>
      </c>
      <c r="K54">
        <v>0.24581</v>
      </c>
      <c r="L54">
        <v>0.67420999999999998</v>
      </c>
      <c r="M54">
        <v>0.40053</v>
      </c>
      <c r="N54">
        <v>0.77273000000000003</v>
      </c>
      <c r="O54">
        <v>0.34522999999999998</v>
      </c>
      <c r="P54">
        <v>0.37618000000000001</v>
      </c>
      <c r="Q54">
        <v>0.20785000000000001</v>
      </c>
      <c r="S54">
        <v>1.085E-2</v>
      </c>
      <c r="T54">
        <v>9.8899999999999995E-3</v>
      </c>
      <c r="U54">
        <v>1.2189999999999999E-2</v>
      </c>
      <c r="V54">
        <v>1.2529999999999999E-2</v>
      </c>
      <c r="W54">
        <v>8.2699999999999996E-3</v>
      </c>
      <c r="X54">
        <v>1.2330000000000001E-2</v>
      </c>
      <c r="Y54">
        <v>9.2300000000000004E-3</v>
      </c>
      <c r="Z54">
        <v>1.0030000000000001E-2</v>
      </c>
      <c r="AA54">
        <v>1.1440000000000001E-2</v>
      </c>
      <c r="AB54">
        <v>1.013E-2</v>
      </c>
      <c r="AC54">
        <v>1.397E-2</v>
      </c>
      <c r="AD54">
        <v>2.2120000000000001E-2</v>
      </c>
      <c r="AE54">
        <v>1.204E-2</v>
      </c>
      <c r="AF54">
        <v>1.474E-2</v>
      </c>
      <c r="AG54">
        <v>9.3299999999999998E-3</v>
      </c>
    </row>
    <row r="55" spans="1:33" x14ac:dyDescent="0.3">
      <c r="A55" s="2">
        <v>39066</v>
      </c>
      <c r="B55">
        <v>12</v>
      </c>
      <c r="C55">
        <v>0.24693999999999999</v>
      </c>
      <c r="D55">
        <v>0.21456</v>
      </c>
      <c r="E55">
        <v>0.29314000000000001</v>
      </c>
      <c r="F55">
        <v>0.40034999999999998</v>
      </c>
      <c r="G55">
        <v>0.44230000000000003</v>
      </c>
      <c r="H55">
        <v>0.28071000000000002</v>
      </c>
      <c r="I55">
        <v>0.23981</v>
      </c>
      <c r="J55">
        <v>0.23200999999999999</v>
      </c>
      <c r="K55">
        <v>0.27446999999999999</v>
      </c>
      <c r="L55">
        <v>0.86292999999999997</v>
      </c>
      <c r="M55">
        <v>0.30564000000000002</v>
      </c>
      <c r="N55">
        <v>0.48019000000000001</v>
      </c>
      <c r="O55">
        <v>0.48577999999999999</v>
      </c>
      <c r="P55">
        <v>0.39429999999999998</v>
      </c>
      <c r="Q55">
        <v>0.35557</v>
      </c>
      <c r="S55">
        <v>1.1509999999999999E-2</v>
      </c>
      <c r="T55">
        <v>1.0500000000000001E-2</v>
      </c>
      <c r="U55">
        <v>1.328E-2</v>
      </c>
      <c r="V55">
        <v>1.2930000000000001E-2</v>
      </c>
      <c r="W55">
        <v>9.92E-3</v>
      </c>
      <c r="X55">
        <v>1.303E-2</v>
      </c>
      <c r="Y55">
        <v>1.0149999999999999E-2</v>
      </c>
      <c r="Z55">
        <v>1.128E-2</v>
      </c>
      <c r="AA55">
        <v>1.1390000000000001E-2</v>
      </c>
      <c r="AB55">
        <v>9.2300000000000004E-3</v>
      </c>
      <c r="AC55">
        <v>1.328E-2</v>
      </c>
      <c r="AD55">
        <v>1.8800000000000001E-2</v>
      </c>
      <c r="AE55">
        <v>1.3129999999999999E-2</v>
      </c>
      <c r="AF55">
        <v>1.3180000000000001E-2</v>
      </c>
      <c r="AG55">
        <v>9.7199999999999995E-3</v>
      </c>
    </row>
    <row r="56" spans="1:33" x14ac:dyDescent="0.3">
      <c r="A56" s="2">
        <v>39097</v>
      </c>
      <c r="B56">
        <v>1</v>
      </c>
      <c r="C56">
        <v>0.23061999999999999</v>
      </c>
      <c r="D56">
        <v>0.22095999999999999</v>
      </c>
      <c r="E56">
        <v>0.18898000000000001</v>
      </c>
      <c r="F56">
        <v>0.25296999999999997</v>
      </c>
      <c r="G56">
        <v>0.42724000000000001</v>
      </c>
      <c r="H56">
        <v>0.25889000000000001</v>
      </c>
      <c r="I56">
        <v>0.22433</v>
      </c>
      <c r="J56">
        <v>0.16993</v>
      </c>
      <c r="K56">
        <v>0.23036999999999999</v>
      </c>
      <c r="L56">
        <v>0.71153</v>
      </c>
      <c r="M56">
        <v>0.28406999999999999</v>
      </c>
      <c r="N56">
        <v>0.50129999999999997</v>
      </c>
      <c r="O56">
        <v>0.71021999999999996</v>
      </c>
      <c r="P56">
        <v>0.32218000000000002</v>
      </c>
      <c r="Q56">
        <v>0.3458</v>
      </c>
      <c r="S56">
        <v>1.082E-2</v>
      </c>
      <c r="T56">
        <v>1.081E-2</v>
      </c>
      <c r="U56">
        <v>1.2239999999999999E-2</v>
      </c>
      <c r="V56">
        <v>1.265E-2</v>
      </c>
      <c r="W56">
        <v>0.01</v>
      </c>
      <c r="X56">
        <v>1.174E-2</v>
      </c>
      <c r="Y56">
        <v>1.0189999999999999E-2</v>
      </c>
      <c r="Z56">
        <v>1.0699999999999999E-2</v>
      </c>
      <c r="AA56">
        <v>1.133E-2</v>
      </c>
      <c r="AB56">
        <v>1.1429999999999999E-2</v>
      </c>
      <c r="AC56">
        <v>1.277E-2</v>
      </c>
      <c r="AD56">
        <v>1.788E-2</v>
      </c>
      <c r="AE56">
        <v>1.46E-2</v>
      </c>
      <c r="AF56">
        <v>1.2789999999999999E-2</v>
      </c>
      <c r="AG56">
        <v>9.8499999999999994E-3</v>
      </c>
    </row>
    <row r="57" spans="1:33" x14ac:dyDescent="0.3">
      <c r="A57" s="2">
        <v>39128</v>
      </c>
      <c r="B57">
        <v>2</v>
      </c>
      <c r="C57">
        <v>0.24690999999999999</v>
      </c>
      <c r="D57">
        <v>0.21189</v>
      </c>
      <c r="E57">
        <v>0.17430000000000001</v>
      </c>
      <c r="F57">
        <v>0.22450999999999999</v>
      </c>
      <c r="G57">
        <v>0.39856999999999998</v>
      </c>
      <c r="H57">
        <v>0.26157000000000002</v>
      </c>
      <c r="I57">
        <v>0.24804999999999999</v>
      </c>
      <c r="J57">
        <v>0.1426</v>
      </c>
      <c r="K57">
        <v>0.21004999999999999</v>
      </c>
      <c r="L57">
        <v>0.48913000000000001</v>
      </c>
      <c r="M57">
        <v>0.35842000000000002</v>
      </c>
      <c r="N57">
        <v>0.43165999999999999</v>
      </c>
      <c r="O57">
        <v>0.26099</v>
      </c>
      <c r="P57">
        <v>0.25134000000000001</v>
      </c>
      <c r="Q57">
        <v>0.26555000000000001</v>
      </c>
      <c r="S57">
        <v>1.1050000000000001E-2</v>
      </c>
      <c r="T57">
        <v>1.0290000000000001E-2</v>
      </c>
      <c r="U57">
        <v>1.154E-2</v>
      </c>
      <c r="V57">
        <v>1.221E-2</v>
      </c>
      <c r="W57">
        <v>1.027E-2</v>
      </c>
      <c r="X57">
        <v>1.119E-2</v>
      </c>
      <c r="Y57">
        <v>1.008E-2</v>
      </c>
      <c r="Z57">
        <v>1.044E-2</v>
      </c>
      <c r="AA57">
        <v>1.133E-2</v>
      </c>
      <c r="AB57">
        <v>1.0319999999999999E-2</v>
      </c>
      <c r="AC57">
        <v>1.3390000000000001E-2</v>
      </c>
      <c r="AD57">
        <v>1.7829999999999999E-2</v>
      </c>
      <c r="AE57">
        <v>1.255E-2</v>
      </c>
      <c r="AF57">
        <v>1.321E-2</v>
      </c>
      <c r="AG57">
        <v>9.7599999999999996E-3</v>
      </c>
    </row>
    <row r="58" spans="1:33" x14ac:dyDescent="0.3">
      <c r="A58" s="2">
        <v>39156</v>
      </c>
      <c r="B58">
        <v>3</v>
      </c>
      <c r="C58">
        <v>0.25457000000000002</v>
      </c>
      <c r="D58">
        <v>0.24052999999999999</v>
      </c>
      <c r="E58">
        <v>0.16535</v>
      </c>
      <c r="F58">
        <v>0.17816000000000001</v>
      </c>
      <c r="G58">
        <v>0.25558999999999998</v>
      </c>
      <c r="H58">
        <v>0.25431999999999999</v>
      </c>
      <c r="I58">
        <v>0.22761999999999999</v>
      </c>
      <c r="J58">
        <v>0.14451</v>
      </c>
      <c r="K58">
        <v>0.23993</v>
      </c>
      <c r="L58">
        <v>0.43933</v>
      </c>
      <c r="M58">
        <v>0.35620000000000002</v>
      </c>
      <c r="N58">
        <v>0.38979999999999998</v>
      </c>
      <c r="O58">
        <v>0.28397</v>
      </c>
      <c r="P58">
        <v>0.22081999999999999</v>
      </c>
      <c r="Q58">
        <v>0.21351999999999999</v>
      </c>
      <c r="S58">
        <v>1.1220000000000001E-2</v>
      </c>
      <c r="T58">
        <v>9.8600000000000007E-3</v>
      </c>
      <c r="U58">
        <v>1.074E-2</v>
      </c>
      <c r="V58">
        <v>1.1310000000000001E-2</v>
      </c>
      <c r="W58">
        <v>9.8099999999999993E-3</v>
      </c>
      <c r="X58">
        <v>1.1979999999999999E-2</v>
      </c>
      <c r="Y58">
        <v>1.026E-2</v>
      </c>
      <c r="Z58">
        <v>9.9100000000000004E-3</v>
      </c>
      <c r="AA58">
        <v>1.1809999999999999E-2</v>
      </c>
      <c r="AB58">
        <v>1.3100000000000001E-2</v>
      </c>
      <c r="AC58">
        <v>1.328E-2</v>
      </c>
      <c r="AD58">
        <v>1.7940000000000001E-2</v>
      </c>
      <c r="AE58">
        <v>1.274E-2</v>
      </c>
      <c r="AF58">
        <v>1.4239999999999999E-2</v>
      </c>
      <c r="AG58">
        <v>1.1390000000000001E-2</v>
      </c>
    </row>
    <row r="59" spans="1:33" x14ac:dyDescent="0.3">
      <c r="A59" s="2">
        <v>39187</v>
      </c>
      <c r="B59">
        <v>4</v>
      </c>
      <c r="C59">
        <v>0.25292999999999999</v>
      </c>
      <c r="D59">
        <v>0.21015</v>
      </c>
      <c r="E59">
        <v>0.14932999999999999</v>
      </c>
      <c r="F59">
        <v>0.15354000000000001</v>
      </c>
      <c r="G59">
        <v>0.18071999999999999</v>
      </c>
      <c r="H59">
        <v>0.24412</v>
      </c>
      <c r="I59">
        <v>0.20605999999999999</v>
      </c>
      <c r="J59">
        <v>0.14624000000000001</v>
      </c>
      <c r="K59">
        <v>0.14476</v>
      </c>
      <c r="M59">
        <v>0.30231999999999998</v>
      </c>
      <c r="N59">
        <v>0.34050000000000002</v>
      </c>
      <c r="O59">
        <v>0.22917999999999999</v>
      </c>
      <c r="P59">
        <v>0.19613</v>
      </c>
      <c r="Q59">
        <v>0.22056999999999999</v>
      </c>
      <c r="S59">
        <v>1.15E-2</v>
      </c>
      <c r="T59">
        <v>9.5600000000000008E-3</v>
      </c>
      <c r="U59">
        <v>9.9500000000000005E-3</v>
      </c>
      <c r="V59">
        <v>1.132E-2</v>
      </c>
      <c r="W59">
        <v>9.1999999999999998E-3</v>
      </c>
      <c r="X59">
        <v>1.082E-2</v>
      </c>
      <c r="Y59">
        <v>9.5200000000000007E-3</v>
      </c>
      <c r="Z59">
        <v>9.9000000000000008E-3</v>
      </c>
      <c r="AA59">
        <v>1.042E-2</v>
      </c>
      <c r="AC59">
        <v>1.289E-2</v>
      </c>
      <c r="AD59">
        <v>1.806E-2</v>
      </c>
      <c r="AE59">
        <v>1.166E-2</v>
      </c>
      <c r="AF59">
        <v>1.3010000000000001E-2</v>
      </c>
      <c r="AG59">
        <v>1.204E-2</v>
      </c>
    </row>
    <row r="60" spans="1:33" x14ac:dyDescent="0.3">
      <c r="A60" s="2">
        <v>39217</v>
      </c>
      <c r="B60">
        <v>5</v>
      </c>
      <c r="C60">
        <v>0.23860000000000001</v>
      </c>
      <c r="D60">
        <v>0.18926999999999999</v>
      </c>
      <c r="E60">
        <v>0.16905999999999999</v>
      </c>
      <c r="F60">
        <v>0.19896</v>
      </c>
      <c r="H60">
        <v>0.24959999999999999</v>
      </c>
      <c r="I60">
        <v>0.24695</v>
      </c>
      <c r="M60">
        <v>0.29426999999999998</v>
      </c>
      <c r="N60">
        <v>0.42754999999999999</v>
      </c>
      <c r="O60">
        <v>0.28606999999999999</v>
      </c>
      <c r="P60">
        <v>0.21437</v>
      </c>
      <c r="S60">
        <v>1.155E-2</v>
      </c>
      <c r="T60">
        <v>1.001E-2</v>
      </c>
      <c r="U60">
        <v>9.9900000000000006E-3</v>
      </c>
      <c r="V60">
        <v>1.259E-2</v>
      </c>
      <c r="X60">
        <v>1.2840000000000001E-2</v>
      </c>
      <c r="Y60">
        <v>1.1979999999999999E-2</v>
      </c>
      <c r="AC60">
        <v>1.3469999999999999E-2</v>
      </c>
      <c r="AD60">
        <v>1.9539999999999998E-2</v>
      </c>
      <c r="AE60">
        <v>1.4420000000000001E-2</v>
      </c>
      <c r="AF60">
        <v>1.6879999999999999E-2</v>
      </c>
    </row>
    <row r="61" spans="1:33" x14ac:dyDescent="0.3">
      <c r="A61" s="2">
        <v>39248</v>
      </c>
      <c r="B61">
        <v>6</v>
      </c>
      <c r="C61">
        <v>0.24149999999999999</v>
      </c>
      <c r="D61">
        <v>0.22072</v>
      </c>
      <c r="H61">
        <v>0.25135000000000002</v>
      </c>
      <c r="I61">
        <v>0.32773000000000002</v>
      </c>
      <c r="M61">
        <v>0.29957</v>
      </c>
      <c r="N61">
        <v>0.59528999999999999</v>
      </c>
      <c r="S61">
        <v>1.3780000000000001E-2</v>
      </c>
      <c r="T61">
        <v>1.4290000000000001E-2</v>
      </c>
      <c r="X61">
        <v>1.49E-2</v>
      </c>
      <c r="Y61">
        <v>2.2589999999999999E-2</v>
      </c>
      <c r="AC61">
        <v>1.554E-2</v>
      </c>
      <c r="AD61">
        <v>3.0929999999999999E-2</v>
      </c>
    </row>
    <row r="62" spans="1:33" x14ac:dyDescent="0.3">
      <c r="A62" s="2">
        <v>39278</v>
      </c>
      <c r="B62">
        <v>7</v>
      </c>
      <c r="C62">
        <v>0.22320999999999999</v>
      </c>
      <c r="D62">
        <v>0.17579</v>
      </c>
      <c r="E62">
        <v>0.17041999999999999</v>
      </c>
      <c r="H62">
        <v>0.24207000000000001</v>
      </c>
      <c r="I62">
        <v>0.20422000000000001</v>
      </c>
      <c r="M62">
        <v>0.28343000000000002</v>
      </c>
      <c r="N62">
        <v>0.47056999999999999</v>
      </c>
      <c r="O62">
        <v>0.20383000000000001</v>
      </c>
      <c r="S62">
        <v>1.2699999999999999E-2</v>
      </c>
      <c r="T62">
        <v>1.0370000000000001E-2</v>
      </c>
      <c r="U62">
        <v>1.26E-2</v>
      </c>
      <c r="X62">
        <v>1.35E-2</v>
      </c>
      <c r="Y62">
        <v>1.158E-2</v>
      </c>
      <c r="AC62">
        <v>1.5049999999999999E-2</v>
      </c>
      <c r="AD62">
        <v>2.315E-2</v>
      </c>
      <c r="AE62">
        <v>1.008E-2</v>
      </c>
    </row>
    <row r="63" spans="1:33" x14ac:dyDescent="0.3">
      <c r="A63" s="2">
        <v>39309</v>
      </c>
      <c r="B63">
        <v>8</v>
      </c>
      <c r="C63">
        <v>0.22456000000000001</v>
      </c>
      <c r="D63">
        <v>0.15615000000000001</v>
      </c>
      <c r="E63">
        <v>0.15243999999999999</v>
      </c>
      <c r="F63">
        <v>0.17602999999999999</v>
      </c>
      <c r="G63">
        <v>0.17932000000000001</v>
      </c>
      <c r="H63">
        <v>0.24893999999999999</v>
      </c>
      <c r="I63">
        <v>0.16655</v>
      </c>
      <c r="J63">
        <v>0.14457</v>
      </c>
      <c r="M63">
        <v>0.26818999999999998</v>
      </c>
      <c r="N63">
        <v>0.36048999999999998</v>
      </c>
      <c r="O63">
        <v>0.19164</v>
      </c>
      <c r="P63">
        <v>0.21085000000000001</v>
      </c>
      <c r="Q63">
        <v>0.20612</v>
      </c>
      <c r="S63">
        <v>1.26E-2</v>
      </c>
      <c r="T63">
        <v>9.2499999999999995E-3</v>
      </c>
      <c r="U63">
        <v>9.4999999999999998E-3</v>
      </c>
      <c r="V63">
        <v>1.468E-2</v>
      </c>
      <c r="W63">
        <v>1.8110000000000001E-2</v>
      </c>
      <c r="X63">
        <v>1.278E-2</v>
      </c>
      <c r="Y63">
        <v>8.8699999999999994E-3</v>
      </c>
      <c r="Z63">
        <v>9.5600000000000008E-3</v>
      </c>
      <c r="AC63">
        <v>1.2840000000000001E-2</v>
      </c>
      <c r="AD63">
        <v>1.9869999999999999E-2</v>
      </c>
      <c r="AE63">
        <v>1.174E-2</v>
      </c>
      <c r="AF63">
        <v>1.7610000000000001E-2</v>
      </c>
      <c r="AG63">
        <v>2.3619999999999999E-2</v>
      </c>
    </row>
    <row r="64" spans="1:33" x14ac:dyDescent="0.3">
      <c r="A64" s="2">
        <v>39340</v>
      </c>
      <c r="B64">
        <v>9</v>
      </c>
      <c r="C64">
        <v>0.23985999999999999</v>
      </c>
      <c r="D64">
        <v>0.16270000000000001</v>
      </c>
      <c r="E64">
        <v>0.16591</v>
      </c>
      <c r="F64">
        <v>0.17155000000000001</v>
      </c>
      <c r="G64">
        <v>0.14752999999999999</v>
      </c>
      <c r="H64">
        <v>0.33533000000000002</v>
      </c>
      <c r="I64">
        <v>0.19469</v>
      </c>
      <c r="J64">
        <v>0.156</v>
      </c>
      <c r="K64">
        <v>0.14624999999999999</v>
      </c>
      <c r="M64">
        <v>0.36092999999999997</v>
      </c>
      <c r="N64">
        <v>0.68625000000000003</v>
      </c>
      <c r="O64">
        <v>0.20813000000000001</v>
      </c>
      <c r="P64">
        <v>0.19352</v>
      </c>
      <c r="Q64">
        <v>0.15468999999999999</v>
      </c>
      <c r="S64">
        <v>1.3350000000000001E-2</v>
      </c>
      <c r="T64">
        <v>9.9399999999999992E-3</v>
      </c>
      <c r="U64">
        <v>1.1469999999999999E-2</v>
      </c>
      <c r="V64">
        <v>1.2149999999999999E-2</v>
      </c>
      <c r="W64">
        <v>1.017E-2</v>
      </c>
      <c r="X64">
        <v>1.4449999999999999E-2</v>
      </c>
      <c r="Y64">
        <v>1.038E-2</v>
      </c>
      <c r="Z64">
        <v>1.0789999999999999E-2</v>
      </c>
      <c r="AA64">
        <v>1.034E-2</v>
      </c>
      <c r="AC64">
        <v>1.558E-2</v>
      </c>
      <c r="AD64">
        <v>1.9789999999999999E-2</v>
      </c>
      <c r="AE64">
        <v>1.0290000000000001E-2</v>
      </c>
      <c r="AF64">
        <v>1.2E-2</v>
      </c>
      <c r="AG64">
        <v>1.238E-2</v>
      </c>
    </row>
    <row r="65" spans="1:33" x14ac:dyDescent="0.3">
      <c r="A65" s="2">
        <v>39370</v>
      </c>
      <c r="B65">
        <v>10</v>
      </c>
      <c r="C65">
        <v>0.24804000000000001</v>
      </c>
      <c r="D65">
        <v>0.17918999999999999</v>
      </c>
      <c r="E65">
        <v>0.19964999999999999</v>
      </c>
      <c r="F65">
        <v>0.17913999999999999</v>
      </c>
      <c r="G65">
        <v>0.10925</v>
      </c>
      <c r="H65">
        <v>0.30547999999999997</v>
      </c>
      <c r="I65">
        <v>0.17616999999999999</v>
      </c>
      <c r="J65">
        <v>0.16686999999999999</v>
      </c>
      <c r="K65">
        <v>0.17460000000000001</v>
      </c>
      <c r="L65">
        <v>8.233E-2</v>
      </c>
      <c r="M65">
        <v>0.42836999999999997</v>
      </c>
      <c r="N65">
        <v>0.69572000000000001</v>
      </c>
      <c r="O65">
        <v>0.22553999999999999</v>
      </c>
      <c r="P65">
        <v>0.22170000000000001</v>
      </c>
      <c r="Q65">
        <v>0.17483000000000001</v>
      </c>
      <c r="S65">
        <v>1.174E-2</v>
      </c>
      <c r="T65">
        <v>9.1000000000000004E-3</v>
      </c>
      <c r="U65">
        <v>1.064E-2</v>
      </c>
      <c r="V65">
        <v>1.132E-2</v>
      </c>
      <c r="W65">
        <v>6.2899999999999996E-3</v>
      </c>
      <c r="X65">
        <v>1.4970000000000001E-2</v>
      </c>
      <c r="Y65">
        <v>9.1900000000000003E-3</v>
      </c>
      <c r="Z65">
        <v>9.7800000000000005E-3</v>
      </c>
      <c r="AA65">
        <v>1.0279999999999999E-2</v>
      </c>
      <c r="AB65">
        <v>6.2300000000000003E-3</v>
      </c>
      <c r="AC65">
        <v>1.536E-2</v>
      </c>
      <c r="AD65">
        <v>2.529E-2</v>
      </c>
      <c r="AE65">
        <v>1.189E-2</v>
      </c>
      <c r="AF65">
        <v>1.32E-2</v>
      </c>
      <c r="AG65">
        <v>1.059E-2</v>
      </c>
    </row>
    <row r="66" spans="1:33" x14ac:dyDescent="0.3">
      <c r="A66" s="2">
        <v>39401</v>
      </c>
      <c r="B66">
        <v>11</v>
      </c>
      <c r="C66">
        <v>0.27661000000000002</v>
      </c>
      <c r="D66">
        <v>0.22128</v>
      </c>
      <c r="E66">
        <v>0.30385000000000001</v>
      </c>
      <c r="F66">
        <v>0.34327000000000002</v>
      </c>
      <c r="G66">
        <v>0.13739000000000001</v>
      </c>
      <c r="H66">
        <v>0.32840000000000003</v>
      </c>
      <c r="I66">
        <v>0.21417</v>
      </c>
      <c r="J66">
        <v>0.20483999999999999</v>
      </c>
      <c r="K66">
        <v>0.23199</v>
      </c>
      <c r="L66">
        <v>0.51190000000000002</v>
      </c>
      <c r="M66">
        <v>0.33566000000000001</v>
      </c>
      <c r="N66">
        <v>0.56364000000000003</v>
      </c>
      <c r="O66">
        <v>0.29149999999999998</v>
      </c>
      <c r="P66">
        <v>0.26789000000000002</v>
      </c>
      <c r="Q66">
        <v>0.22425</v>
      </c>
      <c r="S66">
        <v>1.1440000000000001E-2</v>
      </c>
      <c r="T66">
        <v>9.6100000000000005E-3</v>
      </c>
      <c r="U66">
        <v>1.3180000000000001E-2</v>
      </c>
      <c r="V66">
        <v>1.312E-2</v>
      </c>
      <c r="W66">
        <v>7.1900000000000002E-3</v>
      </c>
      <c r="X66">
        <v>1.1429999999999999E-2</v>
      </c>
      <c r="Y66">
        <v>9.2099999999999994E-3</v>
      </c>
      <c r="Z66">
        <v>1.017E-2</v>
      </c>
      <c r="AA66">
        <v>1.025E-2</v>
      </c>
      <c r="AB66">
        <v>1.031E-2</v>
      </c>
      <c r="AC66">
        <v>1.341E-2</v>
      </c>
      <c r="AD66">
        <v>1.797E-2</v>
      </c>
      <c r="AE66">
        <v>1.23E-2</v>
      </c>
      <c r="AF66">
        <v>1.226E-2</v>
      </c>
      <c r="AG66">
        <v>8.5100000000000002E-3</v>
      </c>
    </row>
    <row r="67" spans="1:33" x14ac:dyDescent="0.3">
      <c r="A67" s="2">
        <v>39431</v>
      </c>
      <c r="B67">
        <v>12</v>
      </c>
      <c r="C67">
        <v>0.26557999999999998</v>
      </c>
      <c r="D67">
        <v>0.21856999999999999</v>
      </c>
      <c r="E67">
        <v>0.23449</v>
      </c>
      <c r="F67">
        <v>0.35196</v>
      </c>
      <c r="G67">
        <v>0.23845</v>
      </c>
      <c r="H67">
        <v>0.26166</v>
      </c>
      <c r="I67">
        <v>0.22927</v>
      </c>
      <c r="J67">
        <v>0.25528000000000001</v>
      </c>
      <c r="K67">
        <v>0.25972000000000001</v>
      </c>
      <c r="L67">
        <v>0.47349000000000002</v>
      </c>
      <c r="M67">
        <v>0.26699000000000001</v>
      </c>
      <c r="N67">
        <v>0.66098000000000001</v>
      </c>
      <c r="O67">
        <v>0.46527000000000002</v>
      </c>
      <c r="P67">
        <v>0.32558999999999999</v>
      </c>
      <c r="Q67">
        <v>0.27795999999999998</v>
      </c>
      <c r="S67">
        <v>1.116E-2</v>
      </c>
      <c r="T67">
        <v>1.0200000000000001E-2</v>
      </c>
      <c r="U67">
        <v>1.304E-2</v>
      </c>
      <c r="V67">
        <v>1.38E-2</v>
      </c>
      <c r="W67">
        <v>8.7299999999999999E-3</v>
      </c>
      <c r="X67">
        <v>1.1690000000000001E-2</v>
      </c>
      <c r="Y67">
        <v>9.8200000000000006E-3</v>
      </c>
      <c r="Z67">
        <v>1.193E-2</v>
      </c>
      <c r="AA67">
        <v>1.2070000000000001E-2</v>
      </c>
      <c r="AB67">
        <v>1.264E-2</v>
      </c>
      <c r="AC67">
        <v>1.2529999999999999E-2</v>
      </c>
      <c r="AD67">
        <v>1.9859999999999999E-2</v>
      </c>
      <c r="AE67">
        <v>1.506E-2</v>
      </c>
      <c r="AF67">
        <v>1.4489999999999999E-2</v>
      </c>
      <c r="AG67">
        <v>9.0500000000000008E-3</v>
      </c>
    </row>
    <row r="68" spans="1:33" x14ac:dyDescent="0.3">
      <c r="A68" s="2">
        <v>39462</v>
      </c>
      <c r="B68">
        <v>1</v>
      </c>
      <c r="C68">
        <v>0.22678999999999999</v>
      </c>
      <c r="D68">
        <v>0.2215</v>
      </c>
      <c r="E68">
        <v>0.17993999999999999</v>
      </c>
      <c r="F68">
        <v>0.22777</v>
      </c>
      <c r="G68">
        <v>0.30760999999999999</v>
      </c>
      <c r="H68">
        <v>0.25928000000000001</v>
      </c>
      <c r="I68">
        <v>0.25629000000000002</v>
      </c>
      <c r="J68">
        <v>0.21903</v>
      </c>
      <c r="K68">
        <v>0.24475</v>
      </c>
      <c r="L68">
        <v>0.57954000000000006</v>
      </c>
      <c r="M68">
        <v>0.26890999999999998</v>
      </c>
      <c r="N68">
        <v>0.52032999999999996</v>
      </c>
      <c r="O68">
        <v>0.41669</v>
      </c>
      <c r="P68">
        <v>0.27345000000000003</v>
      </c>
      <c r="Q68">
        <v>0.37853999999999999</v>
      </c>
      <c r="S68">
        <v>1.175E-2</v>
      </c>
      <c r="T68">
        <v>1.078E-2</v>
      </c>
      <c r="U68">
        <v>1.1979999999999999E-2</v>
      </c>
      <c r="V68">
        <v>1.1809999999999999E-2</v>
      </c>
      <c r="W68">
        <v>8.8999999999999999E-3</v>
      </c>
      <c r="X68">
        <v>1.234E-2</v>
      </c>
      <c r="Y68">
        <v>1.073E-2</v>
      </c>
      <c r="Z68">
        <v>1.1610000000000001E-2</v>
      </c>
      <c r="AA68">
        <v>1.1979999999999999E-2</v>
      </c>
      <c r="AB68">
        <v>1.1520000000000001E-2</v>
      </c>
      <c r="AC68">
        <v>1.2409999999999999E-2</v>
      </c>
      <c r="AD68">
        <v>1.959E-2</v>
      </c>
      <c r="AE68">
        <v>1.329E-2</v>
      </c>
      <c r="AF68">
        <v>1.268E-2</v>
      </c>
      <c r="AG68">
        <v>1.0240000000000001E-2</v>
      </c>
    </row>
    <row r="69" spans="1:33" x14ac:dyDescent="0.3">
      <c r="A69" s="2">
        <v>39493</v>
      </c>
      <c r="B69">
        <v>2</v>
      </c>
      <c r="C69">
        <v>0.24167</v>
      </c>
      <c r="D69">
        <v>0.19588</v>
      </c>
      <c r="E69">
        <v>0.16316</v>
      </c>
      <c r="F69">
        <v>0.22955</v>
      </c>
      <c r="G69">
        <v>0.28843000000000002</v>
      </c>
      <c r="H69">
        <v>0.21931999999999999</v>
      </c>
      <c r="I69">
        <v>0.2581</v>
      </c>
      <c r="J69">
        <v>0.14777000000000001</v>
      </c>
      <c r="K69">
        <v>0.25511</v>
      </c>
      <c r="L69">
        <v>0.57410000000000005</v>
      </c>
      <c r="M69">
        <v>0.30897999999999998</v>
      </c>
      <c r="N69">
        <v>0.49618000000000001</v>
      </c>
      <c r="O69">
        <v>0.26152999999999998</v>
      </c>
      <c r="P69">
        <v>0.19964000000000001</v>
      </c>
      <c r="Q69">
        <v>0.28725000000000001</v>
      </c>
      <c r="S69">
        <v>1.197E-2</v>
      </c>
      <c r="T69">
        <v>1.0659999999999999E-2</v>
      </c>
      <c r="U69">
        <v>1.142E-2</v>
      </c>
      <c r="V69">
        <v>1.218E-2</v>
      </c>
      <c r="W69">
        <v>8.9999999999999993E-3</v>
      </c>
      <c r="X69">
        <v>1.133E-2</v>
      </c>
      <c r="Y69">
        <v>1.023E-2</v>
      </c>
      <c r="Z69">
        <v>1.047E-2</v>
      </c>
      <c r="AA69">
        <v>1.14E-2</v>
      </c>
      <c r="AB69">
        <v>9.9600000000000001E-3</v>
      </c>
      <c r="AC69">
        <v>1.3299999999999999E-2</v>
      </c>
      <c r="AD69">
        <v>2.0629999999999999E-2</v>
      </c>
      <c r="AE69">
        <v>1.355E-2</v>
      </c>
      <c r="AF69">
        <v>1.1979999999999999E-2</v>
      </c>
      <c r="AG69">
        <v>9.4400000000000005E-3</v>
      </c>
    </row>
    <row r="70" spans="1:33" x14ac:dyDescent="0.3">
      <c r="A70" s="2">
        <v>39522</v>
      </c>
      <c r="B70">
        <v>3</v>
      </c>
      <c r="C70">
        <v>0.25361</v>
      </c>
      <c r="D70">
        <v>0.2407</v>
      </c>
      <c r="E70">
        <v>0.15947</v>
      </c>
      <c r="F70">
        <v>0.16900999999999999</v>
      </c>
      <c r="G70">
        <v>0.23938000000000001</v>
      </c>
      <c r="H70">
        <v>0.20449000000000001</v>
      </c>
      <c r="I70">
        <v>0.21157000000000001</v>
      </c>
      <c r="J70">
        <v>0.14180999999999999</v>
      </c>
      <c r="K70">
        <v>0.30664999999999998</v>
      </c>
      <c r="L70">
        <v>0.29338999999999998</v>
      </c>
      <c r="M70">
        <v>0.32091999999999998</v>
      </c>
      <c r="N70">
        <v>0.40050999999999998</v>
      </c>
      <c r="O70">
        <v>0.20204</v>
      </c>
      <c r="P70">
        <v>0.17571000000000001</v>
      </c>
      <c r="Q70">
        <v>0.20748</v>
      </c>
      <c r="S70">
        <v>1.155E-2</v>
      </c>
      <c r="T70">
        <v>1.038E-2</v>
      </c>
      <c r="U70">
        <v>1.073E-2</v>
      </c>
      <c r="V70">
        <v>1.142E-2</v>
      </c>
      <c r="W70">
        <v>9.0200000000000002E-3</v>
      </c>
      <c r="X70">
        <v>1.085E-2</v>
      </c>
      <c r="Y70">
        <v>9.6900000000000007E-3</v>
      </c>
      <c r="Z70">
        <v>9.4999999999999998E-3</v>
      </c>
      <c r="AA70">
        <v>1.18E-2</v>
      </c>
      <c r="AB70">
        <v>9.4900000000000002E-3</v>
      </c>
      <c r="AC70">
        <v>1.328E-2</v>
      </c>
      <c r="AD70">
        <v>1.7469999999999999E-2</v>
      </c>
      <c r="AE70">
        <v>1.2109999999999999E-2</v>
      </c>
      <c r="AF70">
        <v>1.115E-2</v>
      </c>
      <c r="AG70">
        <v>1.0279999999999999E-2</v>
      </c>
    </row>
    <row r="71" spans="1:33" x14ac:dyDescent="0.3">
      <c r="A71" s="2">
        <v>39553</v>
      </c>
      <c r="B71">
        <v>4</v>
      </c>
      <c r="C71">
        <v>0.24163000000000001</v>
      </c>
      <c r="D71">
        <v>0.20224</v>
      </c>
      <c r="E71">
        <v>0.15325</v>
      </c>
      <c r="F71">
        <v>0.14829999999999999</v>
      </c>
      <c r="G71">
        <v>0.12187000000000001</v>
      </c>
      <c r="H71">
        <v>0.22239999999999999</v>
      </c>
      <c r="I71">
        <v>0.22749</v>
      </c>
      <c r="J71">
        <v>0.18209</v>
      </c>
      <c r="K71">
        <v>0.19725000000000001</v>
      </c>
      <c r="M71">
        <v>0.32873999999999998</v>
      </c>
      <c r="N71">
        <v>0.42305999999999999</v>
      </c>
      <c r="O71">
        <v>0.22771</v>
      </c>
      <c r="P71">
        <v>0.19023999999999999</v>
      </c>
      <c r="Q71">
        <v>0.1704</v>
      </c>
      <c r="S71">
        <v>1.1820000000000001E-2</v>
      </c>
      <c r="T71">
        <v>1.0449999999999999E-2</v>
      </c>
      <c r="U71">
        <v>9.9100000000000004E-3</v>
      </c>
      <c r="V71">
        <v>1.061E-2</v>
      </c>
      <c r="W71">
        <v>9.2300000000000004E-3</v>
      </c>
      <c r="X71">
        <v>1.0670000000000001E-2</v>
      </c>
      <c r="Y71">
        <v>9.9900000000000006E-3</v>
      </c>
      <c r="Z71">
        <v>1.1979999999999999E-2</v>
      </c>
      <c r="AA71">
        <v>1.089E-2</v>
      </c>
      <c r="AC71">
        <v>1.451E-2</v>
      </c>
      <c r="AD71">
        <v>1.9789999999999999E-2</v>
      </c>
      <c r="AE71">
        <v>1.2630000000000001E-2</v>
      </c>
      <c r="AF71">
        <v>1.167E-2</v>
      </c>
      <c r="AG71">
        <v>1.1900000000000001E-2</v>
      </c>
    </row>
    <row r="72" spans="1:33" x14ac:dyDescent="0.3">
      <c r="A72" s="2">
        <v>39583</v>
      </c>
      <c r="B72">
        <v>5</v>
      </c>
      <c r="C72">
        <v>0.23580999999999999</v>
      </c>
      <c r="D72">
        <v>0.18193999999999999</v>
      </c>
      <c r="E72">
        <v>0.15923000000000001</v>
      </c>
      <c r="F72">
        <v>0.1862</v>
      </c>
      <c r="H72">
        <v>0.23901</v>
      </c>
      <c r="I72">
        <v>0.23845</v>
      </c>
      <c r="M72">
        <v>0.29146</v>
      </c>
      <c r="N72">
        <v>0.50439999999999996</v>
      </c>
      <c r="O72">
        <v>0.30042000000000002</v>
      </c>
      <c r="S72">
        <v>1.115E-2</v>
      </c>
      <c r="T72">
        <v>9.4299999999999991E-3</v>
      </c>
      <c r="U72">
        <v>1.12E-2</v>
      </c>
      <c r="V72">
        <v>1.346E-2</v>
      </c>
      <c r="X72">
        <v>1.1350000000000001E-2</v>
      </c>
      <c r="Y72">
        <v>1.153E-2</v>
      </c>
      <c r="AC72">
        <v>1.2800000000000001E-2</v>
      </c>
      <c r="AD72">
        <v>2.3060000000000001E-2</v>
      </c>
      <c r="AE72">
        <v>1.562E-2</v>
      </c>
    </row>
    <row r="73" spans="1:33" x14ac:dyDescent="0.3">
      <c r="A73" s="2">
        <v>39614</v>
      </c>
      <c r="B73">
        <v>6</v>
      </c>
      <c r="C73">
        <v>0.2467</v>
      </c>
      <c r="D73">
        <v>0.26762000000000002</v>
      </c>
      <c r="H73">
        <v>0.25625999999999999</v>
      </c>
      <c r="M73">
        <v>0.28343000000000002</v>
      </c>
      <c r="N73">
        <v>0.52605000000000002</v>
      </c>
      <c r="S73">
        <v>1.303E-2</v>
      </c>
      <c r="T73">
        <v>1.9009999999999999E-2</v>
      </c>
      <c r="X73">
        <v>1.6029999999999999E-2</v>
      </c>
      <c r="AC73">
        <v>1.383E-2</v>
      </c>
      <c r="AD73">
        <v>2.6870000000000002E-2</v>
      </c>
    </row>
    <row r="74" spans="1:33" x14ac:dyDescent="0.3">
      <c r="A74" s="2">
        <v>39644</v>
      </c>
      <c r="B74">
        <v>7</v>
      </c>
      <c r="C74">
        <v>0.22355</v>
      </c>
      <c r="D74">
        <v>0.19336999999999999</v>
      </c>
      <c r="E74">
        <v>0.17718</v>
      </c>
      <c r="H74">
        <v>0.22719</v>
      </c>
      <c r="I74">
        <v>0.20435</v>
      </c>
      <c r="M74">
        <v>0.27516000000000002</v>
      </c>
      <c r="N74">
        <v>0.97496000000000005</v>
      </c>
      <c r="O74">
        <v>0.26216</v>
      </c>
      <c r="S74">
        <v>1.2789999999999999E-2</v>
      </c>
      <c r="T74">
        <v>1.367E-2</v>
      </c>
      <c r="U74">
        <v>1.3509999999999999E-2</v>
      </c>
      <c r="X74">
        <v>1.353E-2</v>
      </c>
      <c r="Y74">
        <v>1.3480000000000001E-2</v>
      </c>
      <c r="AC74">
        <v>1.3650000000000001E-2</v>
      </c>
      <c r="AD74">
        <v>2.9170000000000001E-2</v>
      </c>
      <c r="AE74">
        <v>1.6299999999999999E-2</v>
      </c>
    </row>
    <row r="75" spans="1:33" x14ac:dyDescent="0.3">
      <c r="A75" s="2">
        <v>39675</v>
      </c>
      <c r="B75">
        <v>8</v>
      </c>
      <c r="C75">
        <v>0.21088999999999999</v>
      </c>
      <c r="D75">
        <v>0.15007000000000001</v>
      </c>
      <c r="E75">
        <v>0.15837000000000001</v>
      </c>
      <c r="F75">
        <v>0.17891000000000001</v>
      </c>
      <c r="G75">
        <v>0.25130999999999998</v>
      </c>
      <c r="H75">
        <v>0.24154</v>
      </c>
      <c r="I75">
        <v>0.17208999999999999</v>
      </c>
      <c r="J75">
        <v>0.16311</v>
      </c>
      <c r="M75">
        <v>0.28393000000000002</v>
      </c>
      <c r="N75">
        <v>0.40432000000000001</v>
      </c>
      <c r="O75">
        <v>0.18423999999999999</v>
      </c>
      <c r="P75">
        <v>0.19094</v>
      </c>
      <c r="Q75">
        <v>0.19017000000000001</v>
      </c>
      <c r="S75">
        <v>1.205E-2</v>
      </c>
      <c r="T75">
        <v>9.1199999999999996E-3</v>
      </c>
      <c r="U75">
        <v>1.1089999999999999E-2</v>
      </c>
      <c r="V75">
        <v>1.456E-2</v>
      </c>
      <c r="W75">
        <v>1.8579999999999999E-2</v>
      </c>
      <c r="X75">
        <v>1.2699999999999999E-2</v>
      </c>
      <c r="Y75">
        <v>9.8099999999999993E-3</v>
      </c>
      <c r="Z75">
        <v>1.21E-2</v>
      </c>
      <c r="AC75">
        <v>1.401E-2</v>
      </c>
      <c r="AD75">
        <v>1.865E-2</v>
      </c>
      <c r="AE75">
        <v>1.1180000000000001E-2</v>
      </c>
      <c r="AF75">
        <v>1.3010000000000001E-2</v>
      </c>
      <c r="AG75">
        <v>1.966E-2</v>
      </c>
    </row>
    <row r="76" spans="1:33" x14ac:dyDescent="0.3">
      <c r="A76" s="2">
        <v>39706</v>
      </c>
      <c r="B76">
        <v>9</v>
      </c>
      <c r="C76">
        <v>0.20802999999999999</v>
      </c>
      <c r="D76">
        <v>0.14832000000000001</v>
      </c>
      <c r="E76">
        <v>0.15859999999999999</v>
      </c>
      <c r="F76">
        <v>0.16334000000000001</v>
      </c>
      <c r="G76">
        <v>0.13153999999999999</v>
      </c>
      <c r="H76">
        <v>0.36409000000000002</v>
      </c>
      <c r="I76">
        <v>0.18118000000000001</v>
      </c>
      <c r="J76">
        <v>0.14169999999999999</v>
      </c>
      <c r="K76">
        <v>0.16062000000000001</v>
      </c>
      <c r="L76">
        <v>0.17505000000000001</v>
      </c>
      <c r="M76">
        <v>0.27211999999999997</v>
      </c>
      <c r="N76">
        <v>0.59874000000000005</v>
      </c>
      <c r="O76">
        <v>0.22044</v>
      </c>
      <c r="P76">
        <v>0.18942000000000001</v>
      </c>
      <c r="Q76">
        <v>0.15339</v>
      </c>
      <c r="S76">
        <v>1.23E-2</v>
      </c>
      <c r="T76">
        <v>9.2200000000000008E-3</v>
      </c>
      <c r="U76">
        <v>1.044E-2</v>
      </c>
      <c r="V76">
        <v>1.153E-2</v>
      </c>
      <c r="W76">
        <v>8.8699999999999994E-3</v>
      </c>
      <c r="X76">
        <v>1.592E-2</v>
      </c>
      <c r="Y76">
        <v>9.7099999999999999E-3</v>
      </c>
      <c r="Z76">
        <v>9.5899999999999996E-3</v>
      </c>
      <c r="AA76">
        <v>1.2489999999999999E-2</v>
      </c>
      <c r="AB76">
        <v>1.2030000000000001E-2</v>
      </c>
      <c r="AC76">
        <v>1.282E-2</v>
      </c>
      <c r="AD76">
        <v>1.9879999999999998E-2</v>
      </c>
      <c r="AE76">
        <v>1.04E-2</v>
      </c>
      <c r="AF76">
        <v>1.2460000000000001E-2</v>
      </c>
      <c r="AG76">
        <v>1.052E-2</v>
      </c>
    </row>
    <row r="77" spans="1:33" x14ac:dyDescent="0.3">
      <c r="A77" s="2">
        <v>39736</v>
      </c>
      <c r="B77">
        <v>10</v>
      </c>
      <c r="C77">
        <v>0.24174000000000001</v>
      </c>
      <c r="D77">
        <v>0.17596000000000001</v>
      </c>
      <c r="E77">
        <v>0.19264000000000001</v>
      </c>
      <c r="F77">
        <v>0.18340000000000001</v>
      </c>
      <c r="G77">
        <v>0.10729</v>
      </c>
      <c r="H77">
        <v>0.33739999999999998</v>
      </c>
      <c r="I77">
        <v>0.17102000000000001</v>
      </c>
      <c r="J77">
        <v>0.14810999999999999</v>
      </c>
      <c r="K77">
        <v>0.18909000000000001</v>
      </c>
      <c r="L77">
        <v>0.11975</v>
      </c>
      <c r="M77">
        <v>0.35727999999999999</v>
      </c>
      <c r="N77">
        <v>0.64595000000000002</v>
      </c>
      <c r="O77">
        <v>0.28462999999999999</v>
      </c>
      <c r="P77">
        <v>0.26954</v>
      </c>
      <c r="Q77">
        <v>0.18486</v>
      </c>
      <c r="S77">
        <v>1.196E-2</v>
      </c>
      <c r="T77">
        <v>1.0290000000000001E-2</v>
      </c>
      <c r="U77">
        <v>1.163E-2</v>
      </c>
      <c r="V77">
        <v>1.1480000000000001E-2</v>
      </c>
      <c r="W77">
        <v>6.5500000000000003E-3</v>
      </c>
      <c r="X77">
        <v>1.5740000000000001E-2</v>
      </c>
      <c r="Y77">
        <v>9.2800000000000001E-3</v>
      </c>
      <c r="Z77">
        <v>9.92E-3</v>
      </c>
      <c r="AA77">
        <v>1.065E-2</v>
      </c>
      <c r="AB77">
        <v>7.5599999999999999E-3</v>
      </c>
      <c r="AC77">
        <v>1.3939999999999999E-2</v>
      </c>
      <c r="AD77">
        <v>2.2089999999999999E-2</v>
      </c>
      <c r="AE77">
        <v>1.2160000000000001E-2</v>
      </c>
      <c r="AF77">
        <v>1.183E-2</v>
      </c>
      <c r="AG77">
        <v>9.3799999999999994E-3</v>
      </c>
    </row>
    <row r="78" spans="1:33" x14ac:dyDescent="0.3">
      <c r="A78" s="2">
        <v>39767</v>
      </c>
      <c r="B78">
        <v>11</v>
      </c>
      <c r="C78">
        <v>0.25183</v>
      </c>
      <c r="D78">
        <v>0.18765000000000001</v>
      </c>
      <c r="E78">
        <v>0.22270000000000001</v>
      </c>
      <c r="F78">
        <v>0.26351999999999998</v>
      </c>
      <c r="G78">
        <v>0.16356999999999999</v>
      </c>
      <c r="H78">
        <v>0.28571999999999997</v>
      </c>
      <c r="I78">
        <v>0.19020000000000001</v>
      </c>
      <c r="J78">
        <v>0.18797</v>
      </c>
      <c r="K78">
        <v>0.30843999999999999</v>
      </c>
      <c r="L78">
        <v>0.24784999999999999</v>
      </c>
      <c r="M78">
        <v>0.36935000000000001</v>
      </c>
      <c r="N78">
        <v>0.67157</v>
      </c>
      <c r="O78">
        <v>0.36719000000000002</v>
      </c>
      <c r="P78">
        <v>0.29543999999999998</v>
      </c>
      <c r="Q78">
        <v>0.2122</v>
      </c>
      <c r="S78">
        <v>1.0880000000000001E-2</v>
      </c>
      <c r="T78">
        <v>9.7000000000000003E-3</v>
      </c>
      <c r="U78">
        <v>1.2749999999999999E-2</v>
      </c>
      <c r="V78">
        <v>1.2449999999999999E-2</v>
      </c>
      <c r="W78">
        <v>6.9100000000000003E-3</v>
      </c>
      <c r="X78">
        <v>1.24E-2</v>
      </c>
      <c r="Y78">
        <v>9.4599999999999997E-3</v>
      </c>
      <c r="Z78">
        <v>1.0789999999999999E-2</v>
      </c>
      <c r="AA78">
        <v>1.1310000000000001E-2</v>
      </c>
      <c r="AB78">
        <v>6.1199999999999996E-3</v>
      </c>
      <c r="AC78">
        <v>1.393E-2</v>
      </c>
      <c r="AD78">
        <v>2.1819999999999999E-2</v>
      </c>
      <c r="AE78">
        <v>1.329E-2</v>
      </c>
      <c r="AF78">
        <v>1.294E-2</v>
      </c>
      <c r="AG78">
        <v>8.2400000000000008E-3</v>
      </c>
    </row>
    <row r="79" spans="1:33" x14ac:dyDescent="0.3">
      <c r="A79" s="2">
        <v>39797</v>
      </c>
      <c r="B79">
        <v>12</v>
      </c>
      <c r="C79">
        <v>0.24404999999999999</v>
      </c>
      <c r="D79">
        <v>0.17849000000000001</v>
      </c>
      <c r="E79">
        <v>0.17621000000000001</v>
      </c>
      <c r="F79">
        <v>0.27559</v>
      </c>
      <c r="G79">
        <v>0.26623999999999998</v>
      </c>
      <c r="H79">
        <v>0.24349000000000001</v>
      </c>
      <c r="I79">
        <v>0.23771</v>
      </c>
      <c r="J79">
        <v>0.27509</v>
      </c>
      <c r="K79">
        <v>0.35704999999999998</v>
      </c>
      <c r="L79">
        <v>0.66800999999999999</v>
      </c>
      <c r="M79">
        <v>0.32696999999999998</v>
      </c>
      <c r="N79">
        <v>0.70228000000000002</v>
      </c>
      <c r="O79">
        <v>0.50638000000000005</v>
      </c>
      <c r="P79">
        <v>0.38374999999999998</v>
      </c>
      <c r="Q79">
        <v>0.43445</v>
      </c>
      <c r="S79">
        <v>1.025E-2</v>
      </c>
      <c r="T79">
        <v>9.4800000000000006E-3</v>
      </c>
      <c r="U79">
        <v>1.1679999999999999E-2</v>
      </c>
      <c r="V79">
        <v>1.24E-2</v>
      </c>
      <c r="W79">
        <v>8.2100000000000003E-3</v>
      </c>
      <c r="X79">
        <v>1.1350000000000001E-2</v>
      </c>
      <c r="Y79">
        <v>9.4900000000000002E-3</v>
      </c>
      <c r="Z79">
        <v>1.026E-2</v>
      </c>
      <c r="AA79">
        <v>1.102E-2</v>
      </c>
      <c r="AB79">
        <v>1.021E-2</v>
      </c>
      <c r="AC79">
        <v>1.261E-2</v>
      </c>
      <c r="AD79">
        <v>1.8159999999999999E-2</v>
      </c>
      <c r="AE79">
        <v>1.2800000000000001E-2</v>
      </c>
      <c r="AF79">
        <v>1.4279999999999999E-2</v>
      </c>
      <c r="AG79">
        <v>9.0200000000000002E-3</v>
      </c>
    </row>
    <row r="80" spans="1:33" x14ac:dyDescent="0.3">
      <c r="A80" s="2">
        <v>39828</v>
      </c>
      <c r="B80">
        <v>1</v>
      </c>
      <c r="C80">
        <v>0.24318999999999999</v>
      </c>
      <c r="D80">
        <v>0.19689999999999999</v>
      </c>
      <c r="E80">
        <v>0.15307000000000001</v>
      </c>
      <c r="F80">
        <v>0.25384000000000001</v>
      </c>
      <c r="G80">
        <v>0.35555999999999999</v>
      </c>
      <c r="H80">
        <v>0.23730000000000001</v>
      </c>
      <c r="I80">
        <v>0.24118000000000001</v>
      </c>
      <c r="J80">
        <v>0.18664</v>
      </c>
      <c r="K80">
        <v>0.28938999999999998</v>
      </c>
      <c r="L80">
        <v>0.61414999999999997</v>
      </c>
      <c r="M80">
        <v>0.29160999999999998</v>
      </c>
      <c r="N80">
        <v>0.46928999999999998</v>
      </c>
      <c r="O80">
        <v>0.35454999999999998</v>
      </c>
      <c r="P80">
        <v>0.30642000000000003</v>
      </c>
      <c r="Q80">
        <v>0.52964</v>
      </c>
      <c r="S80">
        <v>1.1440000000000001E-2</v>
      </c>
      <c r="T80">
        <v>1.0540000000000001E-2</v>
      </c>
      <c r="U80">
        <v>1.1039999999999999E-2</v>
      </c>
      <c r="V80">
        <v>1.158E-2</v>
      </c>
      <c r="W80">
        <v>9.6200000000000001E-3</v>
      </c>
      <c r="X80">
        <v>1.1809999999999999E-2</v>
      </c>
      <c r="Y80">
        <v>1.009E-2</v>
      </c>
      <c r="Z80">
        <v>1.0359999999999999E-2</v>
      </c>
      <c r="AA80">
        <v>1.072E-2</v>
      </c>
      <c r="AB80">
        <v>1.005E-2</v>
      </c>
      <c r="AC80">
        <v>1.308E-2</v>
      </c>
      <c r="AD80">
        <v>1.763E-2</v>
      </c>
      <c r="AE80">
        <v>1.3849999999999999E-2</v>
      </c>
      <c r="AF80">
        <v>1.3129999999999999E-2</v>
      </c>
      <c r="AG80">
        <v>1.1950000000000001E-2</v>
      </c>
    </row>
    <row r="81" spans="1:33" x14ac:dyDescent="0.3">
      <c r="A81" s="2">
        <v>39859</v>
      </c>
      <c r="B81">
        <v>2</v>
      </c>
      <c r="C81">
        <v>0.28070000000000001</v>
      </c>
      <c r="D81">
        <v>0.22672999999999999</v>
      </c>
      <c r="E81">
        <v>0.16039999999999999</v>
      </c>
      <c r="F81">
        <v>0.21729999999999999</v>
      </c>
      <c r="G81">
        <v>0.35259000000000001</v>
      </c>
      <c r="H81">
        <v>0.25568999999999997</v>
      </c>
      <c r="I81">
        <v>0.26285999999999998</v>
      </c>
      <c r="J81">
        <v>0.1321</v>
      </c>
      <c r="K81">
        <v>0.26311000000000001</v>
      </c>
      <c r="L81">
        <v>0.49989</v>
      </c>
      <c r="M81">
        <v>0.30708000000000002</v>
      </c>
      <c r="N81">
        <v>0.51346999999999998</v>
      </c>
      <c r="O81">
        <v>0.36706</v>
      </c>
      <c r="P81">
        <v>0.27063999999999999</v>
      </c>
      <c r="Q81">
        <v>0.47769</v>
      </c>
      <c r="S81">
        <v>1.18E-2</v>
      </c>
      <c r="T81">
        <v>1.038E-2</v>
      </c>
      <c r="U81">
        <v>1.099E-2</v>
      </c>
      <c r="V81">
        <v>1.1469999999999999E-2</v>
      </c>
      <c r="W81">
        <v>8.9899999999999997E-3</v>
      </c>
      <c r="X81">
        <v>1.12E-2</v>
      </c>
      <c r="Y81">
        <v>1.035E-2</v>
      </c>
      <c r="Z81">
        <v>9.8099999999999993E-3</v>
      </c>
      <c r="AA81">
        <v>1.0699999999999999E-2</v>
      </c>
      <c r="AB81">
        <v>9.2899999999999996E-3</v>
      </c>
      <c r="AC81">
        <v>1.5789999999999998E-2</v>
      </c>
      <c r="AD81">
        <v>2.1270000000000001E-2</v>
      </c>
      <c r="AE81">
        <v>1.7930000000000001E-2</v>
      </c>
      <c r="AF81">
        <v>1.436E-2</v>
      </c>
      <c r="AG81">
        <v>1.021E-2</v>
      </c>
    </row>
    <row r="82" spans="1:33" x14ac:dyDescent="0.3">
      <c r="A82" s="2">
        <v>39887</v>
      </c>
      <c r="B82">
        <v>3</v>
      </c>
      <c r="C82">
        <v>0.30942999999999998</v>
      </c>
      <c r="D82">
        <v>0.23821999999999999</v>
      </c>
      <c r="E82">
        <v>0.15296999999999999</v>
      </c>
      <c r="F82">
        <v>0.18587999999999999</v>
      </c>
      <c r="G82">
        <v>0.27571000000000001</v>
      </c>
      <c r="H82">
        <v>0.27553</v>
      </c>
      <c r="I82">
        <v>0.24524000000000001</v>
      </c>
      <c r="J82">
        <v>0.13083</v>
      </c>
      <c r="K82">
        <v>0.21701000000000001</v>
      </c>
      <c r="L82">
        <v>0.32022</v>
      </c>
      <c r="M82">
        <v>0.30942999999999998</v>
      </c>
      <c r="N82">
        <v>0.43536000000000002</v>
      </c>
      <c r="O82">
        <v>0.27688000000000001</v>
      </c>
      <c r="P82">
        <v>0.23724999999999999</v>
      </c>
      <c r="Q82">
        <v>0.33904000000000001</v>
      </c>
      <c r="S82">
        <v>1.252E-2</v>
      </c>
      <c r="T82">
        <v>1.0540000000000001E-2</v>
      </c>
      <c r="U82">
        <v>1.026E-2</v>
      </c>
      <c r="V82">
        <v>1.091E-2</v>
      </c>
      <c r="W82">
        <v>1.021E-2</v>
      </c>
      <c r="X82">
        <v>1.197E-2</v>
      </c>
      <c r="Y82">
        <v>1.023E-2</v>
      </c>
      <c r="Z82">
        <v>9.3399999999999993E-3</v>
      </c>
      <c r="AA82">
        <v>1.018E-2</v>
      </c>
      <c r="AB82">
        <v>8.8199999999999997E-3</v>
      </c>
      <c r="AC82">
        <v>1.3440000000000001E-2</v>
      </c>
      <c r="AD82">
        <v>1.8849999999999999E-2</v>
      </c>
      <c r="AE82">
        <v>1.4800000000000001E-2</v>
      </c>
      <c r="AF82">
        <v>1.274E-2</v>
      </c>
      <c r="AG82">
        <v>1.196E-2</v>
      </c>
    </row>
    <row r="83" spans="1:33" x14ac:dyDescent="0.3">
      <c r="A83" s="2">
        <v>39918</v>
      </c>
      <c r="B83">
        <v>4</v>
      </c>
      <c r="C83">
        <v>0.24701999999999999</v>
      </c>
      <c r="D83">
        <v>0.19484000000000001</v>
      </c>
      <c r="E83">
        <v>0.15103</v>
      </c>
      <c r="F83">
        <v>0.16467000000000001</v>
      </c>
      <c r="G83">
        <v>0.15708</v>
      </c>
      <c r="H83">
        <v>0.25039</v>
      </c>
      <c r="I83">
        <v>0.20487</v>
      </c>
      <c r="J83">
        <v>0.14269000000000001</v>
      </c>
      <c r="K83">
        <v>0.14971000000000001</v>
      </c>
      <c r="M83">
        <v>0.33034999999999998</v>
      </c>
      <c r="N83">
        <v>0.41649000000000003</v>
      </c>
      <c r="O83">
        <v>0.25841999999999998</v>
      </c>
      <c r="P83">
        <v>0.21435000000000001</v>
      </c>
      <c r="Q83">
        <v>0.19908000000000001</v>
      </c>
      <c r="S83">
        <v>1.091E-2</v>
      </c>
      <c r="T83">
        <v>8.9300000000000004E-3</v>
      </c>
      <c r="U83">
        <v>9.1000000000000004E-3</v>
      </c>
      <c r="V83">
        <v>9.5999999999999992E-3</v>
      </c>
      <c r="W83">
        <v>9.4000000000000004E-3</v>
      </c>
      <c r="X83">
        <v>1.111E-2</v>
      </c>
      <c r="Y83">
        <v>8.6199999999999992E-3</v>
      </c>
      <c r="Z83">
        <v>8.3099999999999997E-3</v>
      </c>
      <c r="AA83">
        <v>9.1500000000000001E-3</v>
      </c>
      <c r="AC83">
        <v>1.359E-2</v>
      </c>
      <c r="AD83">
        <v>1.8769999999999998E-2</v>
      </c>
      <c r="AE83">
        <v>1.172E-2</v>
      </c>
      <c r="AF83">
        <v>1.0489999999999999E-2</v>
      </c>
      <c r="AG83">
        <v>9.5899999999999996E-3</v>
      </c>
    </row>
    <row r="84" spans="1:33" x14ac:dyDescent="0.3">
      <c r="A84" s="2">
        <v>39948</v>
      </c>
      <c r="B84">
        <v>5</v>
      </c>
      <c r="C84">
        <v>0.26849000000000001</v>
      </c>
      <c r="D84">
        <v>0.24046000000000001</v>
      </c>
      <c r="E84">
        <v>0.18243999999999999</v>
      </c>
      <c r="F84">
        <v>0.21886</v>
      </c>
      <c r="H84">
        <v>0.27395999999999998</v>
      </c>
      <c r="I84">
        <v>0.27026</v>
      </c>
      <c r="M84">
        <v>0.32197999999999999</v>
      </c>
      <c r="N84">
        <v>0.47559000000000001</v>
      </c>
      <c r="O84">
        <v>0.34736</v>
      </c>
      <c r="P84">
        <v>0.27755999999999997</v>
      </c>
      <c r="S84">
        <v>1.0290000000000001E-2</v>
      </c>
      <c r="T84">
        <v>8.9800000000000001E-3</v>
      </c>
      <c r="U84">
        <v>9.5499999999999995E-3</v>
      </c>
      <c r="V84">
        <v>1.5169999999999999E-2</v>
      </c>
      <c r="X84">
        <v>1.11E-2</v>
      </c>
      <c r="Y84">
        <v>9.3900000000000008E-3</v>
      </c>
      <c r="AC84">
        <v>1.217E-2</v>
      </c>
      <c r="AD84">
        <v>1.908E-2</v>
      </c>
      <c r="AE84">
        <v>1.5890000000000001E-2</v>
      </c>
      <c r="AF84">
        <v>1.504E-2</v>
      </c>
    </row>
    <row r="85" spans="1:33" x14ac:dyDescent="0.3">
      <c r="A85" s="2">
        <v>39979</v>
      </c>
      <c r="B85">
        <v>6</v>
      </c>
      <c r="C85">
        <v>0.31903999999999999</v>
      </c>
      <c r="D85">
        <v>0.28548000000000001</v>
      </c>
      <c r="H85">
        <v>0.25863999999999998</v>
      </c>
      <c r="I85">
        <v>0.33964</v>
      </c>
      <c r="M85">
        <v>0.32166</v>
      </c>
      <c r="N85">
        <v>0.59894000000000003</v>
      </c>
      <c r="S85">
        <v>1.3129999999999999E-2</v>
      </c>
      <c r="T85">
        <v>1.048E-2</v>
      </c>
      <c r="X85">
        <v>1.1169999999999999E-2</v>
      </c>
      <c r="Y85">
        <v>1.797E-2</v>
      </c>
      <c r="AC85">
        <v>1.1010000000000001E-2</v>
      </c>
      <c r="AD85">
        <v>1.9140000000000001E-2</v>
      </c>
    </row>
    <row r="86" spans="1:33" x14ac:dyDescent="0.3">
      <c r="A86" s="2">
        <v>40009</v>
      </c>
      <c r="B86">
        <v>7</v>
      </c>
      <c r="C86">
        <v>0.21987000000000001</v>
      </c>
      <c r="D86">
        <v>0.20333999999999999</v>
      </c>
      <c r="E86">
        <v>0.23515</v>
      </c>
      <c r="H86">
        <v>0.22320999999999999</v>
      </c>
      <c r="I86">
        <v>0.28210000000000002</v>
      </c>
      <c r="M86">
        <v>0.32419999999999999</v>
      </c>
      <c r="N86">
        <v>0.43947999999999998</v>
      </c>
      <c r="O86">
        <v>0.29658000000000001</v>
      </c>
      <c r="S86">
        <v>8.9999999999999993E-3</v>
      </c>
      <c r="T86">
        <v>7.4200000000000004E-3</v>
      </c>
      <c r="U86">
        <v>1.03E-2</v>
      </c>
      <c r="X86">
        <v>9.8700000000000003E-3</v>
      </c>
      <c r="Y86">
        <v>7.8499999999999993E-3</v>
      </c>
      <c r="AC86">
        <v>1.136E-2</v>
      </c>
      <c r="AD86">
        <v>1.618E-2</v>
      </c>
      <c r="AE86">
        <v>9.6299999999999997E-3</v>
      </c>
    </row>
    <row r="87" spans="1:33" x14ac:dyDescent="0.3">
      <c r="A87" s="2">
        <v>40040</v>
      </c>
      <c r="B87">
        <v>8</v>
      </c>
      <c r="C87">
        <v>0.22319</v>
      </c>
      <c r="D87">
        <v>0.16799</v>
      </c>
      <c r="E87">
        <v>0.17155999999999999</v>
      </c>
      <c r="F87">
        <v>0.16286</v>
      </c>
      <c r="H87">
        <v>0.26840000000000003</v>
      </c>
      <c r="I87">
        <v>0.18598999999999999</v>
      </c>
      <c r="J87">
        <v>0.20355999999999999</v>
      </c>
      <c r="K87">
        <v>0.24096000000000001</v>
      </c>
      <c r="M87">
        <v>0.29218</v>
      </c>
      <c r="N87">
        <v>0.43733</v>
      </c>
      <c r="O87">
        <v>0.20999000000000001</v>
      </c>
      <c r="P87">
        <v>0.21157000000000001</v>
      </c>
      <c r="Q87">
        <v>0.21342</v>
      </c>
      <c r="S87">
        <v>1.0970000000000001E-2</v>
      </c>
      <c r="T87">
        <v>7.5799999999999999E-3</v>
      </c>
      <c r="U87">
        <v>8.0000000000000002E-3</v>
      </c>
      <c r="V87">
        <v>8.3599999999999994E-3</v>
      </c>
      <c r="X87">
        <v>1.2160000000000001E-2</v>
      </c>
      <c r="Y87">
        <v>7.8200000000000006E-3</v>
      </c>
      <c r="Z87">
        <v>8.7399999999999995E-3</v>
      </c>
      <c r="AA87">
        <v>1.1599999999999999E-2</v>
      </c>
      <c r="AC87">
        <v>1.273E-2</v>
      </c>
      <c r="AD87">
        <v>1.966E-2</v>
      </c>
      <c r="AE87">
        <v>9.3100000000000006E-3</v>
      </c>
      <c r="AF87">
        <v>1.252E-2</v>
      </c>
      <c r="AG87">
        <v>1.2659999999999999E-2</v>
      </c>
    </row>
    <row r="88" spans="1:33" x14ac:dyDescent="0.3">
      <c r="A88" s="2">
        <v>40071</v>
      </c>
      <c r="B88">
        <v>9</v>
      </c>
      <c r="C88">
        <v>0.21965999999999999</v>
      </c>
      <c r="D88">
        <v>0.16500000000000001</v>
      </c>
      <c r="E88">
        <v>0.1988</v>
      </c>
      <c r="F88">
        <v>0.16613</v>
      </c>
      <c r="G88">
        <v>0.1384</v>
      </c>
      <c r="H88">
        <v>0.34621000000000002</v>
      </c>
      <c r="I88">
        <v>0.19389999999999999</v>
      </c>
      <c r="J88">
        <v>0.16167000000000001</v>
      </c>
      <c r="K88">
        <v>0.16091</v>
      </c>
      <c r="L88">
        <v>0.11027000000000001</v>
      </c>
      <c r="M88">
        <v>0.31019000000000002</v>
      </c>
      <c r="N88">
        <v>0.46292</v>
      </c>
      <c r="O88">
        <v>0.26656000000000002</v>
      </c>
      <c r="P88">
        <v>0.19176000000000001</v>
      </c>
      <c r="Q88">
        <v>0.15315999999999999</v>
      </c>
      <c r="S88">
        <v>1.239E-2</v>
      </c>
      <c r="T88">
        <v>9.0200000000000002E-3</v>
      </c>
      <c r="U88">
        <v>1.0319999999999999E-2</v>
      </c>
      <c r="V88">
        <v>1.001E-2</v>
      </c>
      <c r="W88">
        <v>7.4599999999999996E-3</v>
      </c>
      <c r="X88">
        <v>1.485E-2</v>
      </c>
      <c r="Y88">
        <v>8.9099999999999995E-3</v>
      </c>
      <c r="Z88">
        <v>9.1599999999999997E-3</v>
      </c>
      <c r="AA88">
        <v>9.8499999999999994E-3</v>
      </c>
      <c r="AB88">
        <v>7.1300000000000001E-3</v>
      </c>
      <c r="AC88">
        <v>1.3520000000000001E-2</v>
      </c>
      <c r="AD88">
        <v>1.8440000000000002E-2</v>
      </c>
      <c r="AE88">
        <v>1.166E-2</v>
      </c>
      <c r="AF88">
        <v>1.154E-2</v>
      </c>
      <c r="AG88">
        <v>8.7500000000000008E-3</v>
      </c>
    </row>
    <row r="89" spans="1:33" x14ac:dyDescent="0.3">
      <c r="A89" s="2">
        <v>40101</v>
      </c>
      <c r="B89">
        <v>10</v>
      </c>
      <c r="C89">
        <v>0.24434</v>
      </c>
      <c r="D89">
        <v>0.19291</v>
      </c>
      <c r="E89">
        <v>0.20594000000000001</v>
      </c>
      <c r="F89">
        <v>0.19161</v>
      </c>
      <c r="G89">
        <v>0.10564</v>
      </c>
      <c r="H89">
        <v>0.38072</v>
      </c>
      <c r="I89">
        <v>0.19015000000000001</v>
      </c>
      <c r="J89">
        <v>0.15092</v>
      </c>
      <c r="K89">
        <v>0.17301</v>
      </c>
      <c r="L89">
        <v>7.016E-2</v>
      </c>
      <c r="M89">
        <v>0.35435</v>
      </c>
      <c r="N89">
        <v>0.89498</v>
      </c>
      <c r="O89">
        <v>0.31206</v>
      </c>
      <c r="P89">
        <v>0.27152999999999999</v>
      </c>
      <c r="Q89">
        <v>0.14895</v>
      </c>
      <c r="S89">
        <v>1.24E-2</v>
      </c>
      <c r="T89">
        <v>1.0240000000000001E-2</v>
      </c>
      <c r="U89">
        <v>1.163E-2</v>
      </c>
      <c r="V89">
        <v>1.183E-2</v>
      </c>
      <c r="W89">
        <v>5.6699999999999997E-3</v>
      </c>
      <c r="X89">
        <v>1.567E-2</v>
      </c>
      <c r="Y89">
        <v>9.5399999999999999E-3</v>
      </c>
      <c r="Z89">
        <v>1.023E-2</v>
      </c>
      <c r="AA89">
        <v>1.116E-2</v>
      </c>
      <c r="AB89">
        <v>5.2199999999999998E-3</v>
      </c>
      <c r="AC89">
        <v>1.562E-2</v>
      </c>
      <c r="AD89">
        <v>2.453E-2</v>
      </c>
      <c r="AE89">
        <v>1.504E-2</v>
      </c>
      <c r="AF89">
        <v>1.532E-2</v>
      </c>
      <c r="AG89">
        <v>1.0070000000000001E-2</v>
      </c>
    </row>
    <row r="90" spans="1:33" x14ac:dyDescent="0.3">
      <c r="A90" s="2">
        <v>40132</v>
      </c>
      <c r="B90">
        <v>11</v>
      </c>
      <c r="C90">
        <v>0.26928999999999997</v>
      </c>
      <c r="D90">
        <v>0.25913999999999998</v>
      </c>
      <c r="E90">
        <v>0.27272000000000002</v>
      </c>
      <c r="F90">
        <v>0.29067999999999999</v>
      </c>
      <c r="G90">
        <v>0.21578</v>
      </c>
      <c r="H90">
        <v>0.33448</v>
      </c>
      <c r="I90">
        <v>0.19974</v>
      </c>
      <c r="J90">
        <v>0.23263</v>
      </c>
      <c r="K90">
        <v>0.25324999999999998</v>
      </c>
      <c r="L90">
        <v>0.56257999999999997</v>
      </c>
      <c r="M90">
        <v>0.379</v>
      </c>
      <c r="N90">
        <v>1.0055700000000001</v>
      </c>
      <c r="O90">
        <v>0.45995000000000003</v>
      </c>
      <c r="P90">
        <v>0.46184999999999998</v>
      </c>
      <c r="Q90">
        <v>0.21504999999999999</v>
      </c>
      <c r="S90">
        <v>1.2710000000000001E-2</v>
      </c>
      <c r="T90">
        <v>1.1650000000000001E-2</v>
      </c>
      <c r="U90">
        <v>1.3299999999999999E-2</v>
      </c>
      <c r="V90">
        <v>1.392E-2</v>
      </c>
      <c r="W90">
        <v>7.7999999999999996E-3</v>
      </c>
      <c r="X90">
        <v>1.583E-2</v>
      </c>
      <c r="Y90">
        <v>1.055E-2</v>
      </c>
      <c r="Z90">
        <v>1.137E-2</v>
      </c>
      <c r="AA90">
        <v>1.107E-2</v>
      </c>
      <c r="AB90">
        <v>1.051E-2</v>
      </c>
      <c r="AC90">
        <v>1.593E-2</v>
      </c>
      <c r="AD90">
        <v>2.8930000000000001E-2</v>
      </c>
      <c r="AE90">
        <v>1.6670000000000001E-2</v>
      </c>
      <c r="AF90">
        <v>1.9089999999999999E-2</v>
      </c>
      <c r="AG90">
        <v>1.1639999999999999E-2</v>
      </c>
    </row>
    <row r="91" spans="1:33" x14ac:dyDescent="0.3">
      <c r="A91" s="2">
        <v>40162</v>
      </c>
      <c r="B91">
        <v>12</v>
      </c>
      <c r="C91">
        <v>0.25761000000000001</v>
      </c>
      <c r="D91">
        <v>0.25714999999999999</v>
      </c>
      <c r="E91">
        <v>0.26730999999999999</v>
      </c>
      <c r="F91">
        <v>0.36248999999999998</v>
      </c>
      <c r="G91">
        <v>0.83030000000000004</v>
      </c>
      <c r="H91">
        <v>0.29637000000000002</v>
      </c>
      <c r="I91">
        <v>0.29708000000000001</v>
      </c>
      <c r="J91">
        <v>0.32582</v>
      </c>
      <c r="K91">
        <v>0.40281</v>
      </c>
      <c r="L91">
        <v>1.1029199999999999</v>
      </c>
      <c r="M91">
        <v>0.3009</v>
      </c>
      <c r="N91">
        <v>0.74789000000000005</v>
      </c>
      <c r="O91">
        <v>0.51763000000000003</v>
      </c>
      <c r="P91">
        <v>0.44534000000000001</v>
      </c>
      <c r="Q91">
        <v>0.50516000000000005</v>
      </c>
      <c r="S91">
        <v>1.1599999999999999E-2</v>
      </c>
      <c r="T91">
        <v>1.162E-2</v>
      </c>
      <c r="U91">
        <v>1.328E-2</v>
      </c>
      <c r="V91">
        <v>1.3679999999999999E-2</v>
      </c>
      <c r="W91">
        <v>1.451E-2</v>
      </c>
      <c r="X91">
        <v>1.397E-2</v>
      </c>
      <c r="Y91">
        <v>1.1270000000000001E-2</v>
      </c>
      <c r="Z91">
        <v>1.242E-2</v>
      </c>
      <c r="AA91">
        <v>1.133E-2</v>
      </c>
      <c r="AB91">
        <v>1.243E-2</v>
      </c>
      <c r="AC91">
        <v>1.3979999999999999E-2</v>
      </c>
      <c r="AD91">
        <v>2.6980000000000001E-2</v>
      </c>
      <c r="AE91">
        <v>1.545E-2</v>
      </c>
      <c r="AF91">
        <v>1.6049999999999998E-2</v>
      </c>
      <c r="AG91">
        <v>1.031E-2</v>
      </c>
    </row>
    <row r="92" spans="1:33" x14ac:dyDescent="0.3">
      <c r="A92" s="2">
        <v>40193</v>
      </c>
      <c r="B92">
        <v>1</v>
      </c>
      <c r="C92">
        <v>0.24596999999999999</v>
      </c>
      <c r="D92">
        <v>0.23851</v>
      </c>
      <c r="E92">
        <v>0.17771000000000001</v>
      </c>
      <c r="F92">
        <v>0.27600000000000002</v>
      </c>
      <c r="G92">
        <v>0.57623000000000002</v>
      </c>
      <c r="H92">
        <v>0.25885000000000002</v>
      </c>
      <c r="I92">
        <v>0.24945999999999999</v>
      </c>
      <c r="J92">
        <v>0.20135</v>
      </c>
      <c r="K92">
        <v>0.51619999999999999</v>
      </c>
      <c r="L92">
        <v>1.0314700000000001</v>
      </c>
      <c r="M92">
        <v>0.29294999999999999</v>
      </c>
      <c r="N92">
        <v>0.60314999999999996</v>
      </c>
      <c r="O92">
        <v>0.41433999999999999</v>
      </c>
      <c r="P92">
        <v>0.37074000000000001</v>
      </c>
      <c r="Q92">
        <v>0.69237000000000004</v>
      </c>
      <c r="S92">
        <v>1.1429999999999999E-2</v>
      </c>
      <c r="T92">
        <v>1.124E-2</v>
      </c>
      <c r="U92">
        <v>1.197E-2</v>
      </c>
      <c r="V92">
        <v>1.2290000000000001E-2</v>
      </c>
      <c r="W92">
        <v>1.0500000000000001E-2</v>
      </c>
      <c r="X92">
        <v>1.3429999999999999E-2</v>
      </c>
      <c r="Y92">
        <v>1.107E-2</v>
      </c>
      <c r="Z92">
        <v>1.072E-2</v>
      </c>
      <c r="AA92">
        <v>1.0109999999999999E-2</v>
      </c>
      <c r="AB92">
        <v>1.2449999999999999E-2</v>
      </c>
      <c r="AC92">
        <v>1.474E-2</v>
      </c>
      <c r="AD92">
        <v>2.384E-2</v>
      </c>
      <c r="AE92">
        <v>1.4160000000000001E-2</v>
      </c>
      <c r="AF92">
        <v>1.43E-2</v>
      </c>
      <c r="AG92">
        <v>9.4999999999999998E-3</v>
      </c>
    </row>
    <row r="93" spans="1:33" x14ac:dyDescent="0.3">
      <c r="A93" s="2">
        <v>40224</v>
      </c>
      <c r="B93">
        <v>2</v>
      </c>
      <c r="C93">
        <v>0.30359000000000003</v>
      </c>
      <c r="D93">
        <v>0.25418000000000002</v>
      </c>
      <c r="E93">
        <v>0.18174000000000001</v>
      </c>
      <c r="F93">
        <v>0.21379999999999999</v>
      </c>
      <c r="G93">
        <v>0.36842999999999998</v>
      </c>
      <c r="H93">
        <v>0.25658999999999998</v>
      </c>
      <c r="I93">
        <v>0.25594</v>
      </c>
      <c r="J93">
        <v>0.16375999999999999</v>
      </c>
      <c r="K93">
        <v>0.51300999999999997</v>
      </c>
      <c r="L93">
        <v>0.67344000000000004</v>
      </c>
      <c r="M93">
        <v>0.33152999999999999</v>
      </c>
      <c r="N93">
        <v>0.72604000000000002</v>
      </c>
      <c r="O93">
        <v>0.42370999999999998</v>
      </c>
      <c r="P93">
        <v>0.38979999999999998</v>
      </c>
      <c r="Q93">
        <v>0.52541000000000004</v>
      </c>
      <c r="S93">
        <v>1.2710000000000001E-2</v>
      </c>
      <c r="T93">
        <v>1.155E-2</v>
      </c>
      <c r="U93">
        <v>1.159E-2</v>
      </c>
      <c r="V93">
        <v>1.158E-2</v>
      </c>
      <c r="W93">
        <v>1.124E-2</v>
      </c>
      <c r="X93">
        <v>1.423E-2</v>
      </c>
      <c r="Y93">
        <v>1.128E-2</v>
      </c>
      <c r="Z93">
        <v>1.042E-2</v>
      </c>
      <c r="AA93">
        <v>1.1299999999999999E-2</v>
      </c>
      <c r="AB93">
        <v>9.5700000000000004E-3</v>
      </c>
      <c r="AC93">
        <v>1.6459999999999999E-2</v>
      </c>
      <c r="AD93">
        <v>2.8299999999999999E-2</v>
      </c>
      <c r="AE93">
        <v>1.9349999999999999E-2</v>
      </c>
      <c r="AF93">
        <v>1.468E-2</v>
      </c>
      <c r="AG93">
        <v>8.9899999999999997E-3</v>
      </c>
    </row>
    <row r="94" spans="1:33" x14ac:dyDescent="0.3">
      <c r="A94" s="2">
        <v>40252</v>
      </c>
      <c r="B94">
        <v>3</v>
      </c>
      <c r="C94">
        <v>0.27112999999999998</v>
      </c>
      <c r="D94">
        <v>0.23258000000000001</v>
      </c>
      <c r="E94">
        <v>0.18432999999999999</v>
      </c>
      <c r="F94">
        <v>0.20907999999999999</v>
      </c>
      <c r="G94">
        <v>0.27759</v>
      </c>
      <c r="H94">
        <v>0.24757999999999999</v>
      </c>
      <c r="I94">
        <v>0.23630000000000001</v>
      </c>
      <c r="J94">
        <v>0.15676999999999999</v>
      </c>
      <c r="K94">
        <v>0.40184999999999998</v>
      </c>
      <c r="L94">
        <v>0.4415</v>
      </c>
      <c r="M94">
        <v>0.36155999999999999</v>
      </c>
      <c r="N94">
        <v>0.65081999999999995</v>
      </c>
      <c r="O94">
        <v>0.32029000000000002</v>
      </c>
      <c r="P94">
        <v>0.35520000000000002</v>
      </c>
      <c r="Q94">
        <v>0.40636</v>
      </c>
      <c r="S94">
        <v>1.2290000000000001E-2</v>
      </c>
      <c r="T94">
        <v>1.0290000000000001E-2</v>
      </c>
      <c r="U94">
        <v>1.0869999999999999E-2</v>
      </c>
      <c r="V94">
        <v>1.064E-2</v>
      </c>
      <c r="W94">
        <v>8.2400000000000008E-3</v>
      </c>
      <c r="X94">
        <v>1.3390000000000001E-2</v>
      </c>
      <c r="Y94">
        <v>9.9299999999999996E-3</v>
      </c>
      <c r="Z94">
        <v>8.4200000000000004E-3</v>
      </c>
      <c r="AA94">
        <v>1.022E-2</v>
      </c>
      <c r="AB94">
        <v>7.8100000000000001E-3</v>
      </c>
      <c r="AC94">
        <v>1.562E-2</v>
      </c>
      <c r="AD94">
        <v>2.5329999999999998E-2</v>
      </c>
      <c r="AE94">
        <v>1.585E-2</v>
      </c>
      <c r="AF94">
        <v>1.2239999999999999E-2</v>
      </c>
      <c r="AG94">
        <v>8.8599999999999998E-3</v>
      </c>
    </row>
    <row r="95" spans="1:33" x14ac:dyDescent="0.3">
      <c r="A95" s="2">
        <v>40283</v>
      </c>
      <c r="B95">
        <v>4</v>
      </c>
      <c r="C95">
        <v>0.24831</v>
      </c>
      <c r="D95">
        <v>0.21263000000000001</v>
      </c>
      <c r="E95">
        <v>0.18339</v>
      </c>
      <c r="F95">
        <v>0.18329999999999999</v>
      </c>
      <c r="G95">
        <v>0.18997</v>
      </c>
      <c r="H95">
        <v>0.24833</v>
      </c>
      <c r="I95">
        <v>0.21629999999999999</v>
      </c>
      <c r="J95">
        <v>0.16192999999999999</v>
      </c>
      <c r="K95">
        <v>0.22659000000000001</v>
      </c>
      <c r="M95">
        <v>0.37280000000000002</v>
      </c>
      <c r="N95">
        <v>0.63414999999999999</v>
      </c>
      <c r="O95">
        <v>0.26435999999999998</v>
      </c>
      <c r="P95">
        <v>0.2853</v>
      </c>
      <c r="Q95">
        <v>0.29520999999999997</v>
      </c>
      <c r="S95">
        <v>9.6699999999999998E-3</v>
      </c>
      <c r="T95">
        <v>7.5199999999999998E-3</v>
      </c>
      <c r="U95">
        <v>7.8899999999999994E-3</v>
      </c>
      <c r="V95">
        <v>7.6600000000000001E-3</v>
      </c>
      <c r="W95">
        <v>8.1700000000000002E-3</v>
      </c>
      <c r="X95">
        <v>1.039E-2</v>
      </c>
      <c r="Y95">
        <v>6.9800000000000001E-3</v>
      </c>
      <c r="Z95">
        <v>5.5999999999999999E-3</v>
      </c>
      <c r="AA95">
        <v>6.4999999999999997E-3</v>
      </c>
      <c r="AC95">
        <v>1.282E-2</v>
      </c>
      <c r="AD95">
        <v>2.1010000000000001E-2</v>
      </c>
      <c r="AE95">
        <v>8.7799999999999996E-3</v>
      </c>
      <c r="AF95">
        <v>6.94E-3</v>
      </c>
      <c r="AG95">
        <v>7.0299999999999998E-3</v>
      </c>
    </row>
    <row r="96" spans="1:33" x14ac:dyDescent="0.3">
      <c r="A96" s="2">
        <v>40313</v>
      </c>
      <c r="B96">
        <v>5</v>
      </c>
      <c r="C96">
        <v>0.28532000000000002</v>
      </c>
      <c r="D96">
        <v>0.22317999999999999</v>
      </c>
      <c r="E96">
        <v>0.23147000000000001</v>
      </c>
      <c r="F96">
        <v>0.32763999999999999</v>
      </c>
      <c r="H96">
        <v>0.27395000000000003</v>
      </c>
      <c r="I96">
        <v>0.27484999999999998</v>
      </c>
      <c r="M96">
        <v>0.29472999999999999</v>
      </c>
      <c r="N96">
        <v>0.88715999999999995</v>
      </c>
      <c r="O96">
        <v>0.34975000000000001</v>
      </c>
      <c r="S96">
        <v>7.8600000000000007E-3</v>
      </c>
      <c r="T96">
        <v>5.3099999999999996E-3</v>
      </c>
      <c r="U96">
        <v>8.8400000000000006E-3</v>
      </c>
      <c r="V96">
        <v>1.093E-2</v>
      </c>
      <c r="X96">
        <v>8.6999999999999994E-3</v>
      </c>
      <c r="Y96">
        <v>5.6299999999999996E-3</v>
      </c>
      <c r="AC96">
        <v>8.8599999999999998E-3</v>
      </c>
      <c r="AD96">
        <v>2.4889999999999999E-2</v>
      </c>
      <c r="AE96">
        <v>6.2300000000000003E-3</v>
      </c>
    </row>
    <row r="97" spans="1:33" x14ac:dyDescent="0.3">
      <c r="A97" s="2">
        <v>40344</v>
      </c>
      <c r="B97">
        <v>6</v>
      </c>
      <c r="C97">
        <v>0.2656</v>
      </c>
      <c r="D97">
        <v>0.25705</v>
      </c>
      <c r="H97">
        <v>0.30175999999999997</v>
      </c>
      <c r="I97">
        <v>0.35629</v>
      </c>
      <c r="M97">
        <v>0.32879999999999998</v>
      </c>
      <c r="N97">
        <v>0.95091000000000003</v>
      </c>
      <c r="S97">
        <v>6.0800000000000003E-3</v>
      </c>
      <c r="T97">
        <v>3.2599999999999999E-3</v>
      </c>
      <c r="X97">
        <v>7.3899999999999999E-3</v>
      </c>
      <c r="Y97">
        <v>4.45E-3</v>
      </c>
      <c r="AC97">
        <v>6.8900000000000003E-3</v>
      </c>
      <c r="AD97">
        <v>1.355E-2</v>
      </c>
    </row>
    <row r="98" spans="1:33" x14ac:dyDescent="0.3">
      <c r="A98" s="2">
        <v>40374</v>
      </c>
      <c r="B98">
        <v>7</v>
      </c>
      <c r="C98">
        <v>0.23568</v>
      </c>
      <c r="D98">
        <v>0.20171</v>
      </c>
      <c r="E98">
        <v>0.23602999999999999</v>
      </c>
      <c r="F98">
        <v>0.19855999999999999</v>
      </c>
      <c r="H98">
        <v>0.28494999999999998</v>
      </c>
      <c r="I98">
        <v>0.28516999999999998</v>
      </c>
      <c r="M98">
        <v>0.33234999999999998</v>
      </c>
      <c r="N98">
        <v>1.3236600000000001</v>
      </c>
      <c r="O98">
        <v>0.40849000000000002</v>
      </c>
      <c r="S98">
        <v>6.8100000000000001E-3</v>
      </c>
      <c r="T98">
        <v>3.9899999999999996E-3</v>
      </c>
      <c r="U98">
        <v>4.45E-3</v>
      </c>
      <c r="V98">
        <v>2.7899999999999999E-3</v>
      </c>
      <c r="X98">
        <v>7.4200000000000004E-3</v>
      </c>
      <c r="Y98">
        <v>4.5900000000000003E-3</v>
      </c>
      <c r="AC98">
        <v>9.0100000000000006E-3</v>
      </c>
      <c r="AD98">
        <v>3.1850000000000003E-2</v>
      </c>
      <c r="AE98">
        <v>5.1999999999999998E-3</v>
      </c>
    </row>
    <row r="99" spans="1:33" x14ac:dyDescent="0.3">
      <c r="A99" s="2">
        <v>40405</v>
      </c>
      <c r="B99">
        <v>8</v>
      </c>
      <c r="C99">
        <v>0.23696</v>
      </c>
      <c r="D99">
        <v>0.18328</v>
      </c>
      <c r="E99">
        <v>0.18840000000000001</v>
      </c>
      <c r="F99">
        <v>0.1779</v>
      </c>
      <c r="G99">
        <v>0.34092</v>
      </c>
      <c r="H99">
        <v>0.26769999999999999</v>
      </c>
      <c r="I99">
        <v>0.20879</v>
      </c>
      <c r="J99">
        <v>0.19717000000000001</v>
      </c>
      <c r="M99">
        <v>0.36253999999999997</v>
      </c>
      <c r="N99">
        <v>0.66542999999999997</v>
      </c>
      <c r="O99">
        <v>0.23205000000000001</v>
      </c>
      <c r="P99">
        <v>0.23854</v>
      </c>
      <c r="Q99">
        <v>0.24571999999999999</v>
      </c>
      <c r="S99">
        <v>1.065E-2</v>
      </c>
      <c r="T99">
        <v>6.3499999999999997E-3</v>
      </c>
      <c r="U99">
        <v>7.0000000000000001E-3</v>
      </c>
      <c r="V99">
        <v>7.3499999999999998E-3</v>
      </c>
      <c r="W99">
        <v>1E-3</v>
      </c>
      <c r="X99">
        <v>1.001E-2</v>
      </c>
      <c r="Y99">
        <v>6.1399999999999996E-3</v>
      </c>
      <c r="Z99">
        <v>6.0099999999999997E-3</v>
      </c>
      <c r="AC99">
        <v>1.3429999999999999E-2</v>
      </c>
      <c r="AD99">
        <v>2.325E-2</v>
      </c>
      <c r="AE99">
        <v>6.8599999999999998E-3</v>
      </c>
      <c r="AF99">
        <v>1.1169999999999999E-2</v>
      </c>
      <c r="AG99">
        <v>9.9399999999999992E-3</v>
      </c>
    </row>
    <row r="100" spans="1:33" x14ac:dyDescent="0.3">
      <c r="A100" s="2">
        <v>40436</v>
      </c>
      <c r="B100">
        <v>9</v>
      </c>
      <c r="C100">
        <v>0.23222999999999999</v>
      </c>
      <c r="D100">
        <v>0.16757</v>
      </c>
      <c r="E100">
        <v>0.17460000000000001</v>
      </c>
      <c r="F100">
        <v>0.19014</v>
      </c>
      <c r="G100">
        <v>0.17663999999999999</v>
      </c>
      <c r="H100">
        <v>0.30279</v>
      </c>
      <c r="I100">
        <v>0.18770999999999999</v>
      </c>
      <c r="J100">
        <v>0.15337000000000001</v>
      </c>
      <c r="K100">
        <v>0.16986999999999999</v>
      </c>
      <c r="M100">
        <v>0.38935999999999998</v>
      </c>
      <c r="N100">
        <v>0.57620000000000005</v>
      </c>
      <c r="O100">
        <v>0.24384</v>
      </c>
      <c r="P100">
        <v>0.19638</v>
      </c>
      <c r="Q100">
        <v>0.16325000000000001</v>
      </c>
      <c r="S100">
        <v>1.418E-2</v>
      </c>
      <c r="T100">
        <v>9.5099999999999994E-3</v>
      </c>
      <c r="U100">
        <v>0.01</v>
      </c>
      <c r="V100">
        <v>1.0070000000000001E-2</v>
      </c>
      <c r="W100">
        <v>8.2699999999999996E-3</v>
      </c>
      <c r="X100">
        <v>1.6559999999999998E-2</v>
      </c>
      <c r="Y100">
        <v>8.9800000000000001E-3</v>
      </c>
      <c r="Z100">
        <v>7.1799999999999998E-3</v>
      </c>
      <c r="AA100">
        <v>9.2700000000000005E-3</v>
      </c>
      <c r="AC100">
        <v>1.7260000000000001E-2</v>
      </c>
      <c r="AD100">
        <v>2.53E-2</v>
      </c>
      <c r="AE100">
        <v>1.2109999999999999E-2</v>
      </c>
      <c r="AF100">
        <v>1.155E-2</v>
      </c>
      <c r="AG100">
        <v>8.5100000000000002E-3</v>
      </c>
    </row>
    <row r="101" spans="1:33" x14ac:dyDescent="0.3">
      <c r="A101" s="2">
        <v>40466</v>
      </c>
      <c r="B101">
        <v>10</v>
      </c>
      <c r="C101">
        <v>0.27542</v>
      </c>
      <c r="D101">
        <v>0.183</v>
      </c>
      <c r="E101">
        <v>0.18819</v>
      </c>
      <c r="F101">
        <v>0.222</v>
      </c>
      <c r="G101">
        <v>9.3990000000000004E-2</v>
      </c>
      <c r="H101">
        <v>0.37552999999999997</v>
      </c>
      <c r="I101">
        <v>0.20061000000000001</v>
      </c>
      <c r="J101">
        <v>0.16034000000000001</v>
      </c>
      <c r="K101">
        <v>0.2049</v>
      </c>
      <c r="L101">
        <v>0.15190999999999999</v>
      </c>
      <c r="M101">
        <v>0.36392999999999998</v>
      </c>
      <c r="N101">
        <v>0.93442999999999998</v>
      </c>
      <c r="O101">
        <v>0.30945</v>
      </c>
      <c r="P101">
        <v>0.38033</v>
      </c>
      <c r="Q101">
        <v>0.14718999999999999</v>
      </c>
      <c r="S101">
        <v>1.609E-2</v>
      </c>
      <c r="T101">
        <v>1.145E-2</v>
      </c>
      <c r="U101">
        <v>1.2800000000000001E-2</v>
      </c>
      <c r="V101">
        <v>1.306E-2</v>
      </c>
      <c r="W101">
        <v>6.7499999999999999E-3</v>
      </c>
      <c r="X101">
        <v>1.9E-2</v>
      </c>
      <c r="Y101">
        <v>1.1440000000000001E-2</v>
      </c>
      <c r="Z101">
        <v>1.1209999999999999E-2</v>
      </c>
      <c r="AA101">
        <v>1.261E-2</v>
      </c>
      <c r="AB101">
        <v>8.2199999999999999E-3</v>
      </c>
      <c r="AC101">
        <v>1.8079999999999999E-2</v>
      </c>
      <c r="AD101">
        <v>3.6339999999999997E-2</v>
      </c>
      <c r="AE101">
        <v>1.5779999999999999E-2</v>
      </c>
      <c r="AF101">
        <v>1.6E-2</v>
      </c>
      <c r="AG101">
        <v>9.6500000000000006E-3</v>
      </c>
    </row>
    <row r="102" spans="1:33" x14ac:dyDescent="0.3">
      <c r="A102" s="2">
        <v>40497</v>
      </c>
      <c r="B102">
        <v>11</v>
      </c>
      <c r="C102">
        <v>0.27828000000000003</v>
      </c>
      <c r="D102">
        <v>0.23307</v>
      </c>
      <c r="E102">
        <v>0.29060999999999998</v>
      </c>
      <c r="F102">
        <v>0.39424999999999999</v>
      </c>
      <c r="G102">
        <v>0.16417999999999999</v>
      </c>
      <c r="H102">
        <v>0.29688999999999999</v>
      </c>
      <c r="I102">
        <v>0.23113</v>
      </c>
      <c r="J102">
        <v>0.19769999999999999</v>
      </c>
      <c r="K102">
        <v>0.33311000000000002</v>
      </c>
      <c r="L102">
        <v>0.71511999999999998</v>
      </c>
      <c r="M102">
        <v>0.32747999999999999</v>
      </c>
      <c r="N102">
        <v>0.75934999999999997</v>
      </c>
      <c r="O102">
        <v>0.46966000000000002</v>
      </c>
      <c r="P102">
        <v>0.51990999999999998</v>
      </c>
      <c r="Q102">
        <v>0.24431</v>
      </c>
      <c r="S102">
        <v>1.4109999999999999E-2</v>
      </c>
      <c r="T102">
        <v>1.242E-2</v>
      </c>
      <c r="U102">
        <v>1.5709999999999998E-2</v>
      </c>
      <c r="V102">
        <v>1.533E-2</v>
      </c>
      <c r="W102">
        <v>6.1000000000000004E-3</v>
      </c>
      <c r="X102">
        <v>1.308E-2</v>
      </c>
      <c r="Y102">
        <v>1.153E-2</v>
      </c>
      <c r="Z102">
        <v>1.2359999999999999E-2</v>
      </c>
      <c r="AA102">
        <v>1.3599999999999999E-2</v>
      </c>
      <c r="AB102">
        <v>1.0120000000000001E-2</v>
      </c>
      <c r="AC102">
        <v>1.5820000000000001E-2</v>
      </c>
      <c r="AD102">
        <v>2.4590000000000001E-2</v>
      </c>
      <c r="AE102">
        <v>1.55E-2</v>
      </c>
      <c r="AF102">
        <v>1.8780000000000002E-2</v>
      </c>
      <c r="AG102">
        <v>9.5399999999999999E-3</v>
      </c>
    </row>
    <row r="103" spans="1:33" x14ac:dyDescent="0.3">
      <c r="A103" s="2">
        <v>40527</v>
      </c>
      <c r="B103">
        <v>12</v>
      </c>
      <c r="C103">
        <v>0.25633</v>
      </c>
      <c r="D103">
        <v>0.23336999999999999</v>
      </c>
      <c r="E103">
        <v>0.24292</v>
      </c>
      <c r="F103">
        <v>0.37930999999999998</v>
      </c>
      <c r="G103">
        <v>0.36684</v>
      </c>
      <c r="H103">
        <v>0.25408999999999998</v>
      </c>
      <c r="I103">
        <v>0.22178999999999999</v>
      </c>
      <c r="J103">
        <v>0.25080999999999998</v>
      </c>
      <c r="K103">
        <v>0.34369</v>
      </c>
      <c r="L103">
        <v>1.0095700000000001</v>
      </c>
      <c r="M103">
        <v>0.31625999999999999</v>
      </c>
      <c r="N103">
        <v>0.64339000000000002</v>
      </c>
      <c r="O103">
        <v>0.60197000000000001</v>
      </c>
      <c r="P103">
        <v>0.50366999999999995</v>
      </c>
      <c r="Q103">
        <v>0.45578999999999997</v>
      </c>
      <c r="S103">
        <v>1.2120000000000001E-2</v>
      </c>
      <c r="T103">
        <v>1.1429999999999999E-2</v>
      </c>
      <c r="U103">
        <v>1.357E-2</v>
      </c>
      <c r="V103">
        <v>1.443E-2</v>
      </c>
      <c r="W103">
        <v>8.0999999999999996E-3</v>
      </c>
      <c r="X103">
        <v>1.226E-2</v>
      </c>
      <c r="Y103">
        <v>1.061E-2</v>
      </c>
      <c r="Z103">
        <v>1.125E-2</v>
      </c>
      <c r="AA103">
        <v>1.286E-2</v>
      </c>
      <c r="AB103">
        <v>1.321E-2</v>
      </c>
      <c r="AC103">
        <v>1.576E-2</v>
      </c>
      <c r="AD103">
        <v>2.334E-2</v>
      </c>
      <c r="AE103">
        <v>1.6719999999999999E-2</v>
      </c>
      <c r="AF103">
        <v>1.848E-2</v>
      </c>
      <c r="AG103">
        <v>1.158E-2</v>
      </c>
    </row>
    <row r="104" spans="1:33" x14ac:dyDescent="0.3">
      <c r="A104" s="2">
        <v>40558</v>
      </c>
      <c r="B104">
        <v>1</v>
      </c>
      <c r="C104">
        <v>0.21865000000000001</v>
      </c>
      <c r="D104">
        <v>0.21481</v>
      </c>
      <c r="E104">
        <v>0.17877000000000001</v>
      </c>
      <c r="F104">
        <v>0.30906</v>
      </c>
      <c r="G104">
        <v>0.57755000000000001</v>
      </c>
      <c r="H104">
        <v>0.23841999999999999</v>
      </c>
      <c r="I104">
        <v>0.22045000000000001</v>
      </c>
      <c r="J104">
        <v>0.2162</v>
      </c>
      <c r="K104">
        <v>0.24454999999999999</v>
      </c>
      <c r="L104">
        <v>0.73673</v>
      </c>
      <c r="M104">
        <v>0.28148000000000001</v>
      </c>
      <c r="N104">
        <v>0.61594000000000004</v>
      </c>
      <c r="O104">
        <v>0.47456999999999999</v>
      </c>
      <c r="P104">
        <v>0.40503</v>
      </c>
      <c r="Q104">
        <v>0.54225000000000001</v>
      </c>
      <c r="S104">
        <v>1.1950000000000001E-2</v>
      </c>
      <c r="T104">
        <v>1.094E-2</v>
      </c>
      <c r="U104">
        <v>1.221E-2</v>
      </c>
      <c r="V104">
        <v>1.2579999999999999E-2</v>
      </c>
      <c r="W104">
        <v>1.285E-2</v>
      </c>
      <c r="X104">
        <v>1.187E-2</v>
      </c>
      <c r="Y104">
        <v>1.034E-2</v>
      </c>
      <c r="Z104">
        <v>1.0200000000000001E-2</v>
      </c>
      <c r="AA104">
        <v>1.055E-2</v>
      </c>
      <c r="AB104">
        <v>7.5599999999999999E-3</v>
      </c>
      <c r="AC104">
        <v>1.4120000000000001E-2</v>
      </c>
      <c r="AD104">
        <v>2.3570000000000001E-2</v>
      </c>
      <c r="AE104">
        <v>1.4500000000000001E-2</v>
      </c>
      <c r="AF104">
        <v>1.4290000000000001E-2</v>
      </c>
      <c r="AG104">
        <v>9.3399999999999993E-3</v>
      </c>
    </row>
    <row r="105" spans="1:33" x14ac:dyDescent="0.3">
      <c r="A105" s="2">
        <v>40589</v>
      </c>
      <c r="B105">
        <v>2</v>
      </c>
      <c r="C105">
        <v>0.18759999999999999</v>
      </c>
      <c r="D105">
        <v>0.18007000000000001</v>
      </c>
      <c r="E105">
        <v>0.16964000000000001</v>
      </c>
      <c r="F105">
        <v>0.26590999999999998</v>
      </c>
      <c r="G105">
        <v>0.53088000000000002</v>
      </c>
      <c r="H105">
        <v>0.20985999999999999</v>
      </c>
      <c r="I105">
        <v>0.22463</v>
      </c>
      <c r="J105">
        <v>0.13918</v>
      </c>
      <c r="K105">
        <v>0.2031</v>
      </c>
      <c r="L105">
        <v>0.72474000000000005</v>
      </c>
      <c r="M105">
        <v>0.26243</v>
      </c>
      <c r="N105">
        <v>0.63190999999999997</v>
      </c>
      <c r="O105">
        <v>0.31838</v>
      </c>
      <c r="P105">
        <v>0.30426999999999998</v>
      </c>
      <c r="Q105">
        <v>0.43715999999999999</v>
      </c>
      <c r="S105">
        <v>1.103E-2</v>
      </c>
      <c r="T105">
        <v>9.8200000000000006E-3</v>
      </c>
      <c r="U105">
        <v>1.102E-2</v>
      </c>
      <c r="V105">
        <v>1.159E-2</v>
      </c>
      <c r="W105">
        <v>9.2599999999999991E-3</v>
      </c>
      <c r="X105">
        <v>1.149E-2</v>
      </c>
      <c r="Y105">
        <v>1.004E-2</v>
      </c>
      <c r="Z105">
        <v>9.5399999999999999E-3</v>
      </c>
      <c r="AA105">
        <v>1.025E-2</v>
      </c>
      <c r="AB105">
        <v>7.3000000000000001E-3</v>
      </c>
      <c r="AC105">
        <v>1.3100000000000001E-2</v>
      </c>
      <c r="AD105">
        <v>2.3140000000000001E-2</v>
      </c>
      <c r="AE105">
        <v>1.537E-2</v>
      </c>
      <c r="AF105">
        <v>1.2919999999999999E-2</v>
      </c>
      <c r="AG105">
        <v>8.6199999999999992E-3</v>
      </c>
    </row>
    <row r="106" spans="1:33" x14ac:dyDescent="0.3">
      <c r="A106" s="2">
        <v>40617</v>
      </c>
      <c r="B106">
        <v>3</v>
      </c>
      <c r="C106">
        <v>0.21315000000000001</v>
      </c>
      <c r="D106">
        <v>0.19173999999999999</v>
      </c>
      <c r="E106">
        <v>0.16305</v>
      </c>
      <c r="F106">
        <v>0.21515999999999999</v>
      </c>
      <c r="G106">
        <v>0.33851999999999999</v>
      </c>
      <c r="H106">
        <v>0.19303000000000001</v>
      </c>
      <c r="I106">
        <v>0.22669</v>
      </c>
      <c r="J106">
        <v>0.1353</v>
      </c>
      <c r="K106">
        <v>0.17888999999999999</v>
      </c>
      <c r="L106">
        <v>0.42193999999999998</v>
      </c>
      <c r="M106">
        <v>0.26717000000000002</v>
      </c>
      <c r="N106">
        <v>0.56294999999999995</v>
      </c>
      <c r="O106">
        <v>0.30429</v>
      </c>
      <c r="P106">
        <v>0.26322000000000001</v>
      </c>
      <c r="Q106">
        <v>0.30536000000000002</v>
      </c>
      <c r="S106">
        <v>1.0330000000000001E-2</v>
      </c>
      <c r="T106">
        <v>9.5099999999999994E-3</v>
      </c>
      <c r="U106">
        <v>0.01</v>
      </c>
      <c r="V106">
        <v>9.8499999999999994E-3</v>
      </c>
      <c r="W106">
        <v>6.9499999999999996E-3</v>
      </c>
      <c r="X106">
        <v>1.031E-2</v>
      </c>
      <c r="Y106">
        <v>9.1199999999999996E-3</v>
      </c>
      <c r="Z106">
        <v>7.9799999999999992E-3</v>
      </c>
      <c r="AA106">
        <v>8.8299999999999993E-3</v>
      </c>
      <c r="AB106">
        <v>6.5300000000000002E-3</v>
      </c>
      <c r="AC106">
        <v>1.295E-2</v>
      </c>
      <c r="AD106">
        <v>2.1870000000000001E-2</v>
      </c>
      <c r="AE106">
        <v>1.281E-2</v>
      </c>
      <c r="AF106">
        <v>1.1209999999999999E-2</v>
      </c>
      <c r="AG106">
        <v>7.8399999999999997E-3</v>
      </c>
    </row>
    <row r="107" spans="1:33" x14ac:dyDescent="0.3">
      <c r="A107" s="2">
        <v>40648</v>
      </c>
      <c r="B107">
        <v>4</v>
      </c>
      <c r="C107">
        <v>0.23960000000000001</v>
      </c>
      <c r="D107">
        <v>0.20057</v>
      </c>
      <c r="E107">
        <v>0.17166999999999999</v>
      </c>
      <c r="F107">
        <v>0.18348999999999999</v>
      </c>
      <c r="G107">
        <v>0.13725000000000001</v>
      </c>
      <c r="H107">
        <v>0.21573000000000001</v>
      </c>
      <c r="I107">
        <v>0.18290999999999999</v>
      </c>
      <c r="J107">
        <v>0.13450999999999999</v>
      </c>
      <c r="K107">
        <v>0.15507000000000001</v>
      </c>
      <c r="M107">
        <v>0.29826000000000003</v>
      </c>
      <c r="N107">
        <v>0.44622000000000001</v>
      </c>
      <c r="O107">
        <v>0.28931000000000001</v>
      </c>
      <c r="P107">
        <v>0.22383</v>
      </c>
      <c r="Q107">
        <v>0.29959000000000002</v>
      </c>
      <c r="S107">
        <v>7.5399999999999998E-3</v>
      </c>
      <c r="T107">
        <v>6.0499999999999998E-3</v>
      </c>
      <c r="U107">
        <v>6.1900000000000002E-3</v>
      </c>
      <c r="V107">
        <v>6.0400000000000002E-3</v>
      </c>
      <c r="W107">
        <v>5.13E-3</v>
      </c>
      <c r="X107">
        <v>7.0600000000000003E-3</v>
      </c>
      <c r="Y107">
        <v>5.1599999999999997E-3</v>
      </c>
      <c r="Z107">
        <v>4.1200000000000004E-3</v>
      </c>
      <c r="AA107">
        <v>3.2299999999999998E-3</v>
      </c>
      <c r="AC107">
        <v>9.7599999999999996E-3</v>
      </c>
      <c r="AD107">
        <v>1.214E-2</v>
      </c>
      <c r="AE107">
        <v>6.6800000000000002E-3</v>
      </c>
      <c r="AF107">
        <v>5.8100000000000001E-3</v>
      </c>
      <c r="AG107">
        <v>4.9800000000000001E-3</v>
      </c>
    </row>
    <row r="108" spans="1:33" x14ac:dyDescent="0.3">
      <c r="A108" s="2">
        <v>40678</v>
      </c>
      <c r="B108">
        <v>5</v>
      </c>
      <c r="C108">
        <v>0.23447999999999999</v>
      </c>
      <c r="D108">
        <v>0.21858</v>
      </c>
      <c r="E108">
        <v>0.21238000000000001</v>
      </c>
      <c r="F108">
        <v>0.29603000000000002</v>
      </c>
      <c r="H108">
        <v>0.26513999999999999</v>
      </c>
      <c r="I108">
        <v>0.23935999999999999</v>
      </c>
      <c r="M108">
        <v>0.28116000000000002</v>
      </c>
      <c r="N108">
        <v>0.55349999999999999</v>
      </c>
      <c r="O108">
        <v>0.37306</v>
      </c>
      <c r="S108">
        <v>4.3299999999999996E-3</v>
      </c>
      <c r="T108">
        <v>2.5100000000000001E-3</v>
      </c>
      <c r="U108">
        <v>2.2599999999999999E-3</v>
      </c>
      <c r="V108">
        <v>2.3400000000000001E-3</v>
      </c>
      <c r="X108">
        <v>4.4000000000000003E-3</v>
      </c>
      <c r="Y108">
        <v>2.8E-3</v>
      </c>
      <c r="AC108">
        <v>5.4099999999999999E-3</v>
      </c>
      <c r="AD108">
        <v>8.1499999999999993E-3</v>
      </c>
      <c r="AE108">
        <v>2.8999999999999998E-3</v>
      </c>
    </row>
    <row r="109" spans="1:33" x14ac:dyDescent="0.3">
      <c r="A109" s="2">
        <v>40709</v>
      </c>
      <c r="B109">
        <v>6</v>
      </c>
      <c r="C109">
        <v>0.29308000000000001</v>
      </c>
      <c r="D109">
        <v>0.27816000000000002</v>
      </c>
      <c r="H109">
        <v>0.27756999999999998</v>
      </c>
      <c r="M109">
        <v>0.28351999999999999</v>
      </c>
      <c r="N109">
        <v>0.80367999999999995</v>
      </c>
      <c r="S109">
        <v>4.5500000000000002E-3</v>
      </c>
      <c r="T109">
        <v>1.7899999999999999E-3</v>
      </c>
      <c r="X109">
        <v>5.0299999999999997E-3</v>
      </c>
      <c r="AC109">
        <v>4.8300000000000001E-3</v>
      </c>
      <c r="AD109">
        <v>1.457E-2</v>
      </c>
    </row>
    <row r="110" spans="1:33" x14ac:dyDescent="0.3">
      <c r="A110" s="2">
        <v>40739</v>
      </c>
      <c r="B110">
        <v>7</v>
      </c>
      <c r="C110">
        <v>0.24667</v>
      </c>
      <c r="D110">
        <v>0.21393999999999999</v>
      </c>
      <c r="E110">
        <v>0.65186999999999995</v>
      </c>
      <c r="H110">
        <v>0.24612999999999999</v>
      </c>
      <c r="I110">
        <v>0.25634000000000001</v>
      </c>
      <c r="M110">
        <v>0.33251999999999998</v>
      </c>
      <c r="N110">
        <v>1.30643</v>
      </c>
      <c r="O110">
        <v>0.36984</v>
      </c>
      <c r="S110">
        <v>5.47E-3</v>
      </c>
      <c r="T110">
        <v>2.5100000000000001E-3</v>
      </c>
      <c r="U110">
        <v>1.5900000000000001E-3</v>
      </c>
      <c r="X110">
        <v>5.8599999999999998E-3</v>
      </c>
      <c r="Y110">
        <v>3.63E-3</v>
      </c>
      <c r="AC110">
        <v>7.0699999999999999E-3</v>
      </c>
      <c r="AD110">
        <v>2.852E-2</v>
      </c>
      <c r="AE110">
        <v>2.5200000000000001E-3</v>
      </c>
    </row>
    <row r="111" spans="1:33" x14ac:dyDescent="0.3">
      <c r="A111" s="2">
        <v>40770</v>
      </c>
      <c r="B111">
        <v>8</v>
      </c>
      <c r="C111">
        <v>0.24790000000000001</v>
      </c>
      <c r="D111">
        <v>0.17973</v>
      </c>
      <c r="E111">
        <v>0.18645</v>
      </c>
      <c r="F111">
        <v>0.18955</v>
      </c>
      <c r="G111">
        <v>0.13569999999999999</v>
      </c>
      <c r="H111">
        <v>0.25972000000000001</v>
      </c>
      <c r="I111">
        <v>0.19042000000000001</v>
      </c>
      <c r="J111">
        <v>0.17080000000000001</v>
      </c>
      <c r="K111">
        <v>0.20560999999999999</v>
      </c>
      <c r="M111">
        <v>0.31272</v>
      </c>
      <c r="N111">
        <v>0.59223000000000003</v>
      </c>
      <c r="O111">
        <v>0.24167</v>
      </c>
      <c r="P111">
        <v>0.19611999999999999</v>
      </c>
      <c r="Q111">
        <v>0.16747999999999999</v>
      </c>
      <c r="S111">
        <v>9.3600000000000003E-3</v>
      </c>
      <c r="T111">
        <v>5.5599999999999998E-3</v>
      </c>
      <c r="U111">
        <v>5.0699999999999999E-3</v>
      </c>
      <c r="V111">
        <v>5.5700000000000003E-3</v>
      </c>
      <c r="W111">
        <v>5.6499999999999996E-3</v>
      </c>
      <c r="X111">
        <v>8.5699999999999995E-3</v>
      </c>
      <c r="Y111">
        <v>5.62E-3</v>
      </c>
      <c r="Z111">
        <v>2.7599999999999999E-3</v>
      </c>
      <c r="AA111">
        <v>2.5899999999999999E-3</v>
      </c>
      <c r="AC111">
        <v>1.031E-2</v>
      </c>
      <c r="AD111">
        <v>1.5959999999999998E-2</v>
      </c>
      <c r="AE111">
        <v>6.13E-3</v>
      </c>
      <c r="AF111">
        <v>5.1500000000000001E-3</v>
      </c>
      <c r="AG111">
        <v>3.1900000000000001E-3</v>
      </c>
    </row>
    <row r="112" spans="1:33" x14ac:dyDescent="0.3">
      <c r="A112" s="2">
        <v>40801</v>
      </c>
      <c r="B112">
        <v>9</v>
      </c>
      <c r="C112">
        <v>0.24734</v>
      </c>
      <c r="D112">
        <v>0.17224</v>
      </c>
      <c r="E112">
        <v>0.17898</v>
      </c>
      <c r="F112">
        <v>0.18032000000000001</v>
      </c>
      <c r="G112">
        <v>0.18217</v>
      </c>
      <c r="H112">
        <v>0.31002999999999997</v>
      </c>
      <c r="I112">
        <v>0.21051</v>
      </c>
      <c r="J112">
        <v>0.15876000000000001</v>
      </c>
      <c r="K112">
        <v>0.17488000000000001</v>
      </c>
      <c r="M112">
        <v>0.35959999999999998</v>
      </c>
      <c r="N112">
        <v>0.66005999999999998</v>
      </c>
      <c r="O112">
        <v>0.22341</v>
      </c>
      <c r="P112">
        <v>0.21918000000000001</v>
      </c>
      <c r="Q112">
        <v>0.20336000000000001</v>
      </c>
      <c r="S112">
        <v>1.5049999999999999E-2</v>
      </c>
      <c r="T112">
        <v>9.9600000000000001E-3</v>
      </c>
      <c r="U112">
        <v>1.0540000000000001E-2</v>
      </c>
      <c r="V112">
        <v>1.0189999999999999E-2</v>
      </c>
      <c r="W112">
        <v>1.239E-2</v>
      </c>
      <c r="X112">
        <v>1.627E-2</v>
      </c>
      <c r="Y112">
        <v>9.7099999999999999E-3</v>
      </c>
      <c r="Z112">
        <v>7.77E-3</v>
      </c>
      <c r="AA112">
        <v>8.9599999999999992E-3</v>
      </c>
      <c r="AC112">
        <v>1.8530000000000001E-2</v>
      </c>
      <c r="AD112">
        <v>2.9850000000000002E-2</v>
      </c>
      <c r="AE112">
        <v>1.2710000000000001E-2</v>
      </c>
      <c r="AF112">
        <v>1.2970000000000001E-2</v>
      </c>
      <c r="AG112">
        <v>1.295E-2</v>
      </c>
    </row>
    <row r="113" spans="1:33" x14ac:dyDescent="0.3">
      <c r="A113" s="2">
        <v>40831</v>
      </c>
      <c r="B113">
        <v>10</v>
      </c>
      <c r="C113">
        <v>0.29117999999999999</v>
      </c>
      <c r="D113">
        <v>0.20383000000000001</v>
      </c>
      <c r="E113">
        <v>0.22020000000000001</v>
      </c>
      <c r="F113">
        <v>0.19172</v>
      </c>
      <c r="G113">
        <v>0.14587</v>
      </c>
      <c r="H113">
        <v>0.31577</v>
      </c>
      <c r="I113">
        <v>0.24404999999999999</v>
      </c>
      <c r="J113">
        <v>0.16325000000000001</v>
      </c>
      <c r="K113">
        <v>0.17595</v>
      </c>
      <c r="L113">
        <v>0.13577</v>
      </c>
      <c r="M113">
        <v>0.41526000000000002</v>
      </c>
      <c r="N113">
        <v>1.1128800000000001</v>
      </c>
      <c r="O113">
        <v>0.34827999999999998</v>
      </c>
      <c r="P113">
        <v>0.34782999999999997</v>
      </c>
      <c r="Q113">
        <v>0.21071999999999999</v>
      </c>
      <c r="S113">
        <v>1.738E-2</v>
      </c>
      <c r="T113">
        <v>1.2E-2</v>
      </c>
      <c r="U113">
        <v>1.333E-2</v>
      </c>
      <c r="V113">
        <v>1.298E-2</v>
      </c>
      <c r="W113">
        <v>1.107E-2</v>
      </c>
      <c r="X113">
        <v>1.8010000000000002E-2</v>
      </c>
      <c r="Y113">
        <v>1.243E-2</v>
      </c>
      <c r="Z113">
        <v>1.15E-2</v>
      </c>
      <c r="AA113">
        <v>1.225E-2</v>
      </c>
      <c r="AB113">
        <v>8.2500000000000004E-3</v>
      </c>
      <c r="AC113">
        <v>2.0729999999999998E-2</v>
      </c>
      <c r="AD113">
        <v>4.2509999999999999E-2</v>
      </c>
      <c r="AE113">
        <v>1.7829999999999999E-2</v>
      </c>
      <c r="AF113">
        <v>1.95E-2</v>
      </c>
      <c r="AG113">
        <v>1.473E-2</v>
      </c>
    </row>
    <row r="114" spans="1:33" x14ac:dyDescent="0.3">
      <c r="A114" s="2">
        <v>40862</v>
      </c>
      <c r="B114">
        <v>11</v>
      </c>
      <c r="C114">
        <v>0.28222000000000003</v>
      </c>
      <c r="D114">
        <v>0.22101999999999999</v>
      </c>
      <c r="E114">
        <v>0.29174</v>
      </c>
      <c r="F114">
        <v>0.29786000000000001</v>
      </c>
      <c r="G114">
        <v>0.12997</v>
      </c>
      <c r="H114">
        <v>0.29254000000000002</v>
      </c>
      <c r="I114">
        <v>0.21848000000000001</v>
      </c>
      <c r="J114">
        <v>0.18851000000000001</v>
      </c>
      <c r="K114">
        <v>0.20064000000000001</v>
      </c>
      <c r="L114">
        <v>0.35719000000000001</v>
      </c>
      <c r="M114">
        <v>0.36741000000000001</v>
      </c>
      <c r="N114">
        <v>0.91202000000000005</v>
      </c>
      <c r="O114">
        <v>0.43545</v>
      </c>
      <c r="P114">
        <v>0.43053000000000002</v>
      </c>
      <c r="Q114">
        <v>0.17355000000000001</v>
      </c>
      <c r="S114">
        <v>1.174E-2</v>
      </c>
      <c r="T114">
        <v>1.025E-2</v>
      </c>
      <c r="U114">
        <v>1.213E-2</v>
      </c>
      <c r="V114">
        <v>1.196E-2</v>
      </c>
      <c r="W114">
        <v>6.8199999999999997E-3</v>
      </c>
      <c r="X114">
        <v>1.231E-2</v>
      </c>
      <c r="Y114">
        <v>9.9699999999999997E-3</v>
      </c>
      <c r="Z114">
        <v>9.9100000000000004E-3</v>
      </c>
      <c r="AA114">
        <v>1.0319999999999999E-2</v>
      </c>
      <c r="AB114">
        <v>5.3200000000000001E-3</v>
      </c>
      <c r="AC114">
        <v>1.4069999999999999E-2</v>
      </c>
      <c r="AD114">
        <v>2.5170000000000001E-2</v>
      </c>
      <c r="AE114">
        <v>1.3100000000000001E-2</v>
      </c>
      <c r="AF114">
        <v>1.3780000000000001E-2</v>
      </c>
      <c r="AG114">
        <v>8.7200000000000003E-3</v>
      </c>
    </row>
    <row r="115" spans="1:33" x14ac:dyDescent="0.3">
      <c r="A115" s="2">
        <v>40892</v>
      </c>
      <c r="B115">
        <v>12</v>
      </c>
      <c r="C115">
        <v>0.21709000000000001</v>
      </c>
      <c r="D115">
        <v>0.20732</v>
      </c>
      <c r="E115">
        <v>0.27033000000000001</v>
      </c>
      <c r="F115">
        <v>0.30573</v>
      </c>
      <c r="G115">
        <v>0.28942000000000001</v>
      </c>
      <c r="H115">
        <v>0.18889</v>
      </c>
      <c r="I115">
        <v>0.19214000000000001</v>
      </c>
      <c r="J115">
        <v>0.24754000000000001</v>
      </c>
      <c r="K115">
        <v>0.21285999999999999</v>
      </c>
      <c r="L115">
        <v>0.42154999999999998</v>
      </c>
      <c r="M115">
        <v>0.28147</v>
      </c>
      <c r="N115">
        <v>0.69513000000000003</v>
      </c>
      <c r="O115">
        <v>0.58714999999999995</v>
      </c>
      <c r="P115">
        <v>0.51058999999999999</v>
      </c>
      <c r="Q115">
        <v>0.34777999999999998</v>
      </c>
      <c r="S115">
        <v>9.4999999999999998E-3</v>
      </c>
      <c r="T115">
        <v>9.6600000000000002E-3</v>
      </c>
      <c r="U115">
        <v>1.1639999999999999E-2</v>
      </c>
      <c r="V115">
        <v>1.1690000000000001E-2</v>
      </c>
      <c r="W115">
        <v>8.3499999999999998E-3</v>
      </c>
      <c r="X115">
        <v>8.9200000000000008E-3</v>
      </c>
      <c r="Y115">
        <v>8.6099999999999996E-3</v>
      </c>
      <c r="Z115">
        <v>9.9399999999999992E-3</v>
      </c>
      <c r="AA115">
        <v>1.008E-2</v>
      </c>
      <c r="AB115">
        <v>5.4299999999999999E-3</v>
      </c>
      <c r="AC115">
        <v>1.1939999999999999E-2</v>
      </c>
      <c r="AD115">
        <v>1.8159999999999999E-2</v>
      </c>
      <c r="AE115">
        <v>1.146E-2</v>
      </c>
      <c r="AF115">
        <v>1.1979999999999999E-2</v>
      </c>
      <c r="AG115">
        <v>6.5100000000000002E-3</v>
      </c>
    </row>
    <row r="116" spans="1:33" x14ac:dyDescent="0.3">
      <c r="A116" s="2">
        <v>40923</v>
      </c>
      <c r="B116">
        <v>1</v>
      </c>
      <c r="C116">
        <v>0.20483000000000001</v>
      </c>
      <c r="D116">
        <v>0.19184999999999999</v>
      </c>
      <c r="E116">
        <v>0.18265999999999999</v>
      </c>
      <c r="F116">
        <v>0.24162</v>
      </c>
      <c r="G116">
        <v>0.38217000000000001</v>
      </c>
      <c r="H116">
        <v>0.16477</v>
      </c>
      <c r="I116">
        <v>0.17483000000000001</v>
      </c>
      <c r="J116">
        <v>0.17663000000000001</v>
      </c>
      <c r="K116">
        <v>0.17902999999999999</v>
      </c>
      <c r="L116">
        <v>0.56471000000000005</v>
      </c>
      <c r="M116">
        <v>0.26740999999999998</v>
      </c>
      <c r="N116">
        <v>0.50129000000000001</v>
      </c>
      <c r="O116">
        <v>0.41915999999999998</v>
      </c>
      <c r="P116">
        <v>0.33722000000000002</v>
      </c>
      <c r="Q116">
        <v>0.57915000000000005</v>
      </c>
      <c r="S116">
        <v>1.0370000000000001E-2</v>
      </c>
      <c r="T116">
        <v>1.013E-2</v>
      </c>
      <c r="U116">
        <v>1.175E-2</v>
      </c>
      <c r="V116">
        <v>1.2019999999999999E-2</v>
      </c>
      <c r="W116">
        <v>8.6400000000000001E-3</v>
      </c>
      <c r="X116">
        <v>1.021E-2</v>
      </c>
      <c r="Y116">
        <v>9.2099999999999994E-3</v>
      </c>
      <c r="Z116">
        <v>9.8700000000000003E-3</v>
      </c>
      <c r="AA116">
        <v>9.8799999999999999E-3</v>
      </c>
      <c r="AB116">
        <v>8.0099999999999998E-3</v>
      </c>
      <c r="AC116">
        <v>1.226E-2</v>
      </c>
      <c r="AD116">
        <v>1.9019999999999999E-2</v>
      </c>
      <c r="AE116">
        <v>1.5010000000000001E-2</v>
      </c>
      <c r="AF116">
        <v>1.2529999999999999E-2</v>
      </c>
      <c r="AG116">
        <v>8.1799999999999998E-3</v>
      </c>
    </row>
    <row r="117" spans="1:33" x14ac:dyDescent="0.3">
      <c r="A117" s="2">
        <v>40954</v>
      </c>
      <c r="B117">
        <v>2</v>
      </c>
      <c r="C117">
        <v>0.21648999999999999</v>
      </c>
      <c r="D117">
        <v>0.18803</v>
      </c>
      <c r="E117">
        <v>0.16261999999999999</v>
      </c>
      <c r="F117">
        <v>0.20910000000000001</v>
      </c>
      <c r="G117">
        <v>0.34256999999999999</v>
      </c>
      <c r="H117">
        <v>0.17058000000000001</v>
      </c>
      <c r="I117">
        <v>0.21851999999999999</v>
      </c>
      <c r="J117">
        <v>0.11869</v>
      </c>
      <c r="K117">
        <v>0.16252</v>
      </c>
      <c r="L117">
        <v>0.43379000000000001</v>
      </c>
      <c r="M117">
        <v>0.28326000000000001</v>
      </c>
      <c r="N117">
        <v>0.47027999999999998</v>
      </c>
      <c r="O117">
        <v>0.36470000000000002</v>
      </c>
      <c r="P117">
        <v>0.34205999999999998</v>
      </c>
      <c r="Q117">
        <v>0.56486000000000003</v>
      </c>
      <c r="S117">
        <v>1.081E-2</v>
      </c>
      <c r="T117">
        <v>1.0330000000000001E-2</v>
      </c>
      <c r="U117">
        <v>1.091E-2</v>
      </c>
      <c r="V117">
        <v>1.155E-2</v>
      </c>
      <c r="W117">
        <v>8.94E-3</v>
      </c>
      <c r="X117">
        <v>9.8399999999999998E-3</v>
      </c>
      <c r="Y117">
        <v>9.3600000000000003E-3</v>
      </c>
      <c r="Z117">
        <v>9.0799999999999995E-3</v>
      </c>
      <c r="AA117">
        <v>9.92E-3</v>
      </c>
      <c r="AB117">
        <v>9.9299999999999996E-3</v>
      </c>
      <c r="AC117">
        <v>1.4109999999999999E-2</v>
      </c>
      <c r="AD117">
        <v>2.1190000000000001E-2</v>
      </c>
      <c r="AE117">
        <v>1.6799999999999999E-2</v>
      </c>
      <c r="AF117">
        <v>1.423E-2</v>
      </c>
      <c r="AG117">
        <v>8.3999999999999995E-3</v>
      </c>
    </row>
    <row r="118" spans="1:33" x14ac:dyDescent="0.3">
      <c r="A118" s="2">
        <v>40983</v>
      </c>
      <c r="B118">
        <v>3</v>
      </c>
      <c r="C118">
        <v>0.21207000000000001</v>
      </c>
      <c r="D118">
        <v>0.18593000000000001</v>
      </c>
      <c r="E118">
        <v>0.15584000000000001</v>
      </c>
      <c r="F118">
        <v>0.18608</v>
      </c>
      <c r="G118">
        <v>0.27148</v>
      </c>
      <c r="H118">
        <v>0.19267999999999999</v>
      </c>
      <c r="I118">
        <v>0.19600000000000001</v>
      </c>
      <c r="J118">
        <v>0.12781000000000001</v>
      </c>
      <c r="K118">
        <v>0.19045999999999999</v>
      </c>
      <c r="L118">
        <v>0.39995999999999998</v>
      </c>
      <c r="M118">
        <v>0.27398</v>
      </c>
      <c r="N118">
        <v>0.42013</v>
      </c>
      <c r="O118">
        <v>0.22797000000000001</v>
      </c>
      <c r="P118">
        <v>0.2868</v>
      </c>
      <c r="Q118">
        <v>0.48715999999999998</v>
      </c>
      <c r="S118">
        <v>1.091E-2</v>
      </c>
      <c r="T118">
        <v>9.6600000000000002E-3</v>
      </c>
      <c r="U118">
        <v>9.8200000000000006E-3</v>
      </c>
      <c r="V118">
        <v>9.9100000000000004E-3</v>
      </c>
      <c r="W118">
        <v>8.43E-3</v>
      </c>
      <c r="X118">
        <v>1.0410000000000001E-2</v>
      </c>
      <c r="Y118">
        <v>9.0600000000000003E-3</v>
      </c>
      <c r="Z118">
        <v>7.9900000000000006E-3</v>
      </c>
      <c r="AA118">
        <v>8.4399999999999996E-3</v>
      </c>
      <c r="AB118">
        <v>7.79E-3</v>
      </c>
      <c r="AC118">
        <v>1.2749999999999999E-2</v>
      </c>
      <c r="AD118">
        <v>1.8089999999999998E-2</v>
      </c>
      <c r="AE118">
        <v>1.1679999999999999E-2</v>
      </c>
      <c r="AF118">
        <v>1.1509999999999999E-2</v>
      </c>
      <c r="AG118">
        <v>9.3699999999999999E-3</v>
      </c>
    </row>
    <row r="119" spans="1:33" x14ac:dyDescent="0.3">
      <c r="A119" s="2">
        <v>41014</v>
      </c>
      <c r="B119">
        <v>4</v>
      </c>
      <c r="C119">
        <v>0.22420999999999999</v>
      </c>
      <c r="D119">
        <v>0.19067000000000001</v>
      </c>
      <c r="E119">
        <v>0.15298999999999999</v>
      </c>
      <c r="F119">
        <v>0.16316</v>
      </c>
      <c r="G119">
        <v>0.11711000000000001</v>
      </c>
      <c r="H119">
        <v>0.20366000000000001</v>
      </c>
      <c r="I119">
        <v>0.19653999999999999</v>
      </c>
      <c r="J119">
        <v>0.13875999999999999</v>
      </c>
      <c r="K119">
        <v>0.13206000000000001</v>
      </c>
      <c r="M119">
        <v>0.29865999999999998</v>
      </c>
      <c r="N119">
        <v>0.40044999999999997</v>
      </c>
      <c r="O119">
        <v>0.21179999999999999</v>
      </c>
      <c r="P119">
        <v>0.25803999999999999</v>
      </c>
      <c r="Q119">
        <v>0.21965000000000001</v>
      </c>
      <c r="S119">
        <v>9.9699999999999997E-3</v>
      </c>
      <c r="T119">
        <v>7.92E-3</v>
      </c>
      <c r="U119">
        <v>7.8600000000000007E-3</v>
      </c>
      <c r="V119">
        <v>7.8300000000000002E-3</v>
      </c>
      <c r="W119">
        <v>7.3800000000000003E-3</v>
      </c>
      <c r="X119">
        <v>8.8500000000000002E-3</v>
      </c>
      <c r="Y119">
        <v>7.3600000000000002E-3</v>
      </c>
      <c r="Z119">
        <v>5.9699999999999996E-3</v>
      </c>
      <c r="AA119">
        <v>6.6400000000000001E-3</v>
      </c>
      <c r="AC119">
        <v>1.226E-2</v>
      </c>
      <c r="AD119">
        <v>1.6080000000000001E-2</v>
      </c>
      <c r="AE119">
        <v>9.7699999999999992E-3</v>
      </c>
      <c r="AF119">
        <v>9.0500000000000008E-3</v>
      </c>
      <c r="AG119">
        <v>8.1399999999999997E-3</v>
      </c>
    </row>
    <row r="120" spans="1:33" x14ac:dyDescent="0.3">
      <c r="A120" s="2">
        <v>41044</v>
      </c>
      <c r="B120">
        <v>5</v>
      </c>
      <c r="C120">
        <v>0.22412000000000001</v>
      </c>
      <c r="D120">
        <v>0.20902000000000001</v>
      </c>
      <c r="E120">
        <v>0.18967999999999999</v>
      </c>
      <c r="F120">
        <v>0.29146</v>
      </c>
      <c r="H120">
        <v>0.22284000000000001</v>
      </c>
      <c r="I120">
        <v>0.22617000000000001</v>
      </c>
      <c r="M120">
        <v>0.29842000000000002</v>
      </c>
      <c r="N120">
        <v>0.45284000000000002</v>
      </c>
      <c r="O120">
        <v>0.27379999999999999</v>
      </c>
      <c r="P120">
        <v>0.23541999999999999</v>
      </c>
      <c r="S120">
        <v>8.2900000000000005E-3</v>
      </c>
      <c r="T120">
        <v>6.13E-3</v>
      </c>
      <c r="U120">
        <v>7.5399999999999998E-3</v>
      </c>
      <c r="V120">
        <v>1.004E-2</v>
      </c>
      <c r="X120">
        <v>7.7299999999999999E-3</v>
      </c>
      <c r="Y120">
        <v>6.8999999999999999E-3</v>
      </c>
      <c r="AC120">
        <v>1.0240000000000001E-2</v>
      </c>
      <c r="AD120">
        <v>1.447E-2</v>
      </c>
      <c r="AE120">
        <v>9.5999999999999992E-3</v>
      </c>
      <c r="AF120">
        <v>1.0970000000000001E-2</v>
      </c>
    </row>
    <row r="121" spans="1:33" x14ac:dyDescent="0.3">
      <c r="A121" s="2">
        <v>41075</v>
      </c>
      <c r="B121">
        <v>6</v>
      </c>
      <c r="C121">
        <v>0.23808000000000001</v>
      </c>
      <c r="D121">
        <v>0.25219000000000003</v>
      </c>
      <c r="H121">
        <v>0.23702999999999999</v>
      </c>
      <c r="M121">
        <v>0.29226999999999997</v>
      </c>
      <c r="N121">
        <v>0.68891000000000002</v>
      </c>
      <c r="S121">
        <v>8.4600000000000005E-3</v>
      </c>
      <c r="T121">
        <v>7.4099999999999999E-3</v>
      </c>
      <c r="X121">
        <v>8.4799999999999997E-3</v>
      </c>
      <c r="AC121">
        <v>9.5600000000000008E-3</v>
      </c>
      <c r="AD121">
        <v>1.9359999999999999E-2</v>
      </c>
    </row>
    <row r="122" spans="1:33" x14ac:dyDescent="0.3">
      <c r="A122" s="2">
        <v>41105</v>
      </c>
      <c r="B122">
        <v>7</v>
      </c>
      <c r="C122">
        <v>0.21559</v>
      </c>
      <c r="D122">
        <v>0.18096000000000001</v>
      </c>
      <c r="E122">
        <v>0.21557000000000001</v>
      </c>
      <c r="F122">
        <v>0.26262999999999997</v>
      </c>
      <c r="H122">
        <v>0.23587</v>
      </c>
      <c r="I122">
        <v>0.23297000000000001</v>
      </c>
      <c r="M122">
        <v>0.26750000000000002</v>
      </c>
      <c r="N122">
        <v>0.47443000000000002</v>
      </c>
      <c r="S122">
        <v>8.4600000000000005E-3</v>
      </c>
      <c r="T122">
        <v>6.4599999999999996E-3</v>
      </c>
      <c r="U122">
        <v>6.1000000000000004E-3</v>
      </c>
      <c r="V122">
        <v>7.0899999999999999E-3</v>
      </c>
      <c r="X122">
        <v>9.3100000000000006E-3</v>
      </c>
      <c r="Y122">
        <v>6.8700000000000002E-3</v>
      </c>
      <c r="AC122">
        <v>1.048E-2</v>
      </c>
      <c r="AD122">
        <v>1.8259999999999998E-2</v>
      </c>
    </row>
    <row r="123" spans="1:33" x14ac:dyDescent="0.3">
      <c r="A123" s="2">
        <v>41136</v>
      </c>
      <c r="B123">
        <v>8</v>
      </c>
      <c r="C123">
        <v>0.21165999999999999</v>
      </c>
      <c r="D123">
        <v>0.16667999999999999</v>
      </c>
      <c r="E123">
        <v>0.17873</v>
      </c>
      <c r="F123">
        <v>0.19384999999999999</v>
      </c>
      <c r="G123">
        <v>0.14746999999999999</v>
      </c>
      <c r="H123">
        <v>0.27104</v>
      </c>
      <c r="I123">
        <v>0.22433</v>
      </c>
      <c r="J123">
        <v>0.20591000000000001</v>
      </c>
      <c r="K123">
        <v>0.23804</v>
      </c>
      <c r="M123">
        <v>0.25806000000000001</v>
      </c>
      <c r="N123">
        <v>0.41964000000000001</v>
      </c>
      <c r="O123">
        <v>0.20241999999999999</v>
      </c>
      <c r="P123">
        <v>0.19356000000000001</v>
      </c>
      <c r="Q123">
        <v>0.17993000000000001</v>
      </c>
      <c r="S123">
        <v>1.1979999999999999E-2</v>
      </c>
      <c r="T123">
        <v>8.6700000000000006E-3</v>
      </c>
      <c r="U123">
        <v>8.7600000000000004E-3</v>
      </c>
      <c r="V123">
        <v>9.7300000000000008E-3</v>
      </c>
      <c r="W123">
        <v>7.2300000000000003E-3</v>
      </c>
      <c r="X123">
        <v>1.23E-2</v>
      </c>
      <c r="Y123">
        <v>8.8000000000000005E-3</v>
      </c>
      <c r="Z123">
        <v>8.1099999999999992E-3</v>
      </c>
      <c r="AA123">
        <v>1.0059999999999999E-2</v>
      </c>
      <c r="AC123">
        <v>1.26E-2</v>
      </c>
      <c r="AD123">
        <v>1.7489999999999999E-2</v>
      </c>
      <c r="AE123">
        <v>9.0600000000000003E-3</v>
      </c>
      <c r="AF123">
        <v>9.8600000000000007E-3</v>
      </c>
      <c r="AG123">
        <v>8.9200000000000008E-3</v>
      </c>
    </row>
    <row r="124" spans="1:33" x14ac:dyDescent="0.3">
      <c r="A124" s="2">
        <v>41167</v>
      </c>
      <c r="B124">
        <v>9</v>
      </c>
      <c r="C124">
        <v>0.21662999999999999</v>
      </c>
      <c r="D124">
        <v>0.16011</v>
      </c>
      <c r="E124">
        <v>0.16777</v>
      </c>
      <c r="F124">
        <v>0.16950999999999999</v>
      </c>
      <c r="G124">
        <v>0.14888999999999999</v>
      </c>
      <c r="H124">
        <v>0.27377000000000001</v>
      </c>
      <c r="I124">
        <v>0.18659000000000001</v>
      </c>
      <c r="J124">
        <v>0.1497</v>
      </c>
      <c r="K124">
        <v>0.16352</v>
      </c>
      <c r="M124">
        <v>0.30769999999999997</v>
      </c>
      <c r="N124">
        <v>0.48568</v>
      </c>
      <c r="O124">
        <v>0.26305000000000001</v>
      </c>
      <c r="P124">
        <v>0.19655</v>
      </c>
      <c r="Q124">
        <v>0.1615</v>
      </c>
      <c r="S124">
        <v>1.312E-2</v>
      </c>
      <c r="T124">
        <v>9.8700000000000003E-3</v>
      </c>
      <c r="U124">
        <v>1.0959999999999999E-2</v>
      </c>
      <c r="V124">
        <v>1.068E-2</v>
      </c>
      <c r="W124">
        <v>1.0500000000000001E-2</v>
      </c>
      <c r="X124">
        <v>1.464E-2</v>
      </c>
      <c r="Y124">
        <v>9.7300000000000008E-3</v>
      </c>
      <c r="Z124">
        <v>8.2400000000000008E-3</v>
      </c>
      <c r="AA124">
        <v>1.001E-2</v>
      </c>
      <c r="AC124">
        <v>1.5010000000000001E-2</v>
      </c>
      <c r="AD124">
        <v>1.9120000000000002E-2</v>
      </c>
      <c r="AE124">
        <v>1.324E-2</v>
      </c>
      <c r="AF124">
        <v>1.2319999999999999E-2</v>
      </c>
      <c r="AG124">
        <v>1.023E-2</v>
      </c>
    </row>
    <row r="125" spans="1:33" x14ac:dyDescent="0.3">
      <c r="A125" s="2">
        <v>41197</v>
      </c>
      <c r="B125">
        <v>10</v>
      </c>
      <c r="C125">
        <v>0.27229999999999999</v>
      </c>
      <c r="D125">
        <v>0.18804000000000001</v>
      </c>
      <c r="E125">
        <v>0.18282999999999999</v>
      </c>
      <c r="F125">
        <v>0.17433999999999999</v>
      </c>
      <c r="G125">
        <v>7.0790000000000006E-2</v>
      </c>
      <c r="H125">
        <v>0.29575000000000001</v>
      </c>
      <c r="I125">
        <v>0.16761000000000001</v>
      </c>
      <c r="J125">
        <v>0.15282000000000001</v>
      </c>
      <c r="K125">
        <v>0.18507999999999999</v>
      </c>
      <c r="L125">
        <v>6.7989999999999995E-2</v>
      </c>
      <c r="M125">
        <v>0.39844000000000002</v>
      </c>
      <c r="N125">
        <v>0.79564000000000001</v>
      </c>
      <c r="O125">
        <v>0.36131000000000002</v>
      </c>
      <c r="P125">
        <v>0.25946000000000002</v>
      </c>
      <c r="Q125">
        <v>0.16044</v>
      </c>
      <c r="S125">
        <v>1.3469999999999999E-2</v>
      </c>
      <c r="T125">
        <v>1.085E-2</v>
      </c>
      <c r="U125">
        <v>1.221E-2</v>
      </c>
      <c r="V125">
        <v>1.1259999999999999E-2</v>
      </c>
      <c r="W125">
        <v>5.8100000000000001E-3</v>
      </c>
      <c r="X125">
        <v>1.4760000000000001E-2</v>
      </c>
      <c r="Y125">
        <v>9.41E-3</v>
      </c>
      <c r="Z125">
        <v>9.6100000000000005E-3</v>
      </c>
      <c r="AA125">
        <v>9.9900000000000006E-3</v>
      </c>
      <c r="AB125">
        <v>5.28E-3</v>
      </c>
      <c r="AC125">
        <v>1.772E-2</v>
      </c>
      <c r="AD125">
        <v>2.7310000000000001E-2</v>
      </c>
      <c r="AE125">
        <v>1.6199999999999999E-2</v>
      </c>
      <c r="AF125">
        <v>1.372E-2</v>
      </c>
      <c r="AG125">
        <v>1.0710000000000001E-2</v>
      </c>
    </row>
    <row r="126" spans="1:33" x14ac:dyDescent="0.3">
      <c r="A126" s="2">
        <v>41228</v>
      </c>
      <c r="B126">
        <v>11</v>
      </c>
      <c r="C126">
        <v>0.31584000000000001</v>
      </c>
      <c r="D126">
        <v>0.22903999999999999</v>
      </c>
      <c r="E126">
        <v>0.31486999999999998</v>
      </c>
      <c r="F126">
        <v>0.28211000000000003</v>
      </c>
      <c r="G126">
        <v>0.13045999999999999</v>
      </c>
      <c r="H126">
        <v>0.27433999999999997</v>
      </c>
      <c r="I126">
        <v>0.20457</v>
      </c>
      <c r="J126">
        <v>0.21177000000000001</v>
      </c>
      <c r="K126">
        <v>0.22295999999999999</v>
      </c>
      <c r="L126">
        <v>0.6462</v>
      </c>
      <c r="M126">
        <v>0.37557000000000001</v>
      </c>
      <c r="N126">
        <v>0.99744999999999995</v>
      </c>
      <c r="O126">
        <v>0.55813000000000001</v>
      </c>
      <c r="P126">
        <v>0.38819999999999999</v>
      </c>
      <c r="Q126">
        <v>0.16947999999999999</v>
      </c>
      <c r="S126">
        <v>1.3480000000000001E-2</v>
      </c>
      <c r="T126">
        <v>1.1270000000000001E-2</v>
      </c>
      <c r="U126">
        <v>1.451E-2</v>
      </c>
      <c r="V126">
        <v>1.357E-2</v>
      </c>
      <c r="W126">
        <v>8.3000000000000001E-3</v>
      </c>
      <c r="X126">
        <v>1.193E-2</v>
      </c>
      <c r="Y126">
        <v>9.6500000000000006E-3</v>
      </c>
      <c r="Z126">
        <v>1.0279999999999999E-2</v>
      </c>
      <c r="AA126">
        <v>1.0500000000000001E-2</v>
      </c>
      <c r="AB126">
        <v>7.9299999999999995E-3</v>
      </c>
      <c r="AC126">
        <v>1.6820000000000002E-2</v>
      </c>
      <c r="AD126">
        <v>2.7640000000000001E-2</v>
      </c>
      <c r="AE126">
        <v>1.6740000000000001E-2</v>
      </c>
      <c r="AF126">
        <v>1.5140000000000001E-2</v>
      </c>
      <c r="AG126">
        <v>8.6599999999999993E-3</v>
      </c>
    </row>
    <row r="127" spans="1:33" x14ac:dyDescent="0.3">
      <c r="A127" s="2">
        <v>41258</v>
      </c>
      <c r="B127">
        <v>12</v>
      </c>
      <c r="C127">
        <v>0.25037999999999999</v>
      </c>
      <c r="D127">
        <v>0.20507</v>
      </c>
      <c r="E127">
        <v>0.24303</v>
      </c>
      <c r="F127">
        <v>0.27528999999999998</v>
      </c>
      <c r="G127">
        <v>0.18740999999999999</v>
      </c>
      <c r="H127">
        <v>0.22484999999999999</v>
      </c>
      <c r="I127">
        <v>0.21462000000000001</v>
      </c>
      <c r="J127">
        <v>0.31969999999999998</v>
      </c>
      <c r="K127">
        <v>0.29757</v>
      </c>
      <c r="L127">
        <v>0.69086000000000003</v>
      </c>
      <c r="M127">
        <v>0.30626999999999999</v>
      </c>
      <c r="N127">
        <v>0.64395999999999998</v>
      </c>
      <c r="O127">
        <v>0.55961000000000005</v>
      </c>
      <c r="P127">
        <v>0.51266</v>
      </c>
      <c r="Q127">
        <v>0.38172</v>
      </c>
      <c r="S127">
        <v>1.14E-2</v>
      </c>
      <c r="T127">
        <v>1.0189999999999999E-2</v>
      </c>
      <c r="U127">
        <v>1.319E-2</v>
      </c>
      <c r="V127">
        <v>1.2699999999999999E-2</v>
      </c>
      <c r="W127">
        <v>8.6800000000000002E-3</v>
      </c>
      <c r="X127">
        <v>1.1089999999999999E-2</v>
      </c>
      <c r="Y127">
        <v>9.9600000000000001E-3</v>
      </c>
      <c r="Z127">
        <v>1.072E-2</v>
      </c>
      <c r="AA127">
        <v>1.0919999999999999E-2</v>
      </c>
      <c r="AB127">
        <v>7.9000000000000008E-3</v>
      </c>
      <c r="AC127">
        <v>1.4880000000000001E-2</v>
      </c>
      <c r="AD127">
        <v>2.189E-2</v>
      </c>
      <c r="AE127">
        <v>1.477E-2</v>
      </c>
      <c r="AF127">
        <v>1.5469999999999999E-2</v>
      </c>
      <c r="AG127">
        <v>1.064E-2</v>
      </c>
    </row>
    <row r="128" spans="1:33" x14ac:dyDescent="0.3">
      <c r="A128" s="2">
        <v>41289</v>
      </c>
      <c r="B128">
        <v>1</v>
      </c>
      <c r="C128">
        <v>0.21181</v>
      </c>
      <c r="D128">
        <v>0.22091</v>
      </c>
      <c r="E128">
        <v>0.17799000000000001</v>
      </c>
      <c r="F128">
        <v>0.21548</v>
      </c>
      <c r="G128">
        <v>0.27322000000000002</v>
      </c>
      <c r="H128">
        <v>0.20956</v>
      </c>
      <c r="I128">
        <v>0.20424999999999999</v>
      </c>
      <c r="J128">
        <v>0.15937000000000001</v>
      </c>
      <c r="K128">
        <v>0.28563</v>
      </c>
      <c r="L128">
        <v>0.67408999999999997</v>
      </c>
      <c r="M128">
        <v>0.32177</v>
      </c>
      <c r="N128">
        <v>0.62770000000000004</v>
      </c>
      <c r="O128">
        <v>0.39138000000000001</v>
      </c>
      <c r="P128">
        <v>0.48542000000000002</v>
      </c>
      <c r="Q128">
        <v>0.47093000000000002</v>
      </c>
      <c r="S128">
        <v>1.1039999999999999E-2</v>
      </c>
      <c r="T128">
        <v>1.0460000000000001E-2</v>
      </c>
      <c r="U128">
        <v>1.192E-2</v>
      </c>
      <c r="V128">
        <v>1.2E-2</v>
      </c>
      <c r="W128">
        <v>8.8900000000000003E-3</v>
      </c>
      <c r="X128">
        <v>1.162E-2</v>
      </c>
      <c r="Y128">
        <v>9.9100000000000004E-3</v>
      </c>
      <c r="Z128">
        <v>1.0059999999999999E-2</v>
      </c>
      <c r="AA128">
        <v>1.0800000000000001E-2</v>
      </c>
      <c r="AB128">
        <v>8.3499999999999998E-3</v>
      </c>
      <c r="AC128">
        <v>1.3860000000000001E-2</v>
      </c>
      <c r="AD128">
        <v>2.273E-2</v>
      </c>
      <c r="AE128">
        <v>1.396E-2</v>
      </c>
      <c r="AF128">
        <v>1.453E-2</v>
      </c>
      <c r="AG128">
        <v>1.026E-2</v>
      </c>
    </row>
    <row r="129" spans="1:33" x14ac:dyDescent="0.3">
      <c r="A129" s="2">
        <v>41320</v>
      </c>
      <c r="B129">
        <v>2</v>
      </c>
      <c r="C129">
        <v>0.18448999999999999</v>
      </c>
      <c r="D129">
        <v>0.23052</v>
      </c>
      <c r="E129">
        <v>0.16122</v>
      </c>
      <c r="F129">
        <v>0.19094</v>
      </c>
      <c r="G129">
        <v>0.26889999999999997</v>
      </c>
      <c r="H129">
        <v>0.19603999999999999</v>
      </c>
      <c r="I129">
        <v>0.25961000000000001</v>
      </c>
      <c r="J129">
        <v>0.11675000000000001</v>
      </c>
      <c r="K129">
        <v>0.22189</v>
      </c>
      <c r="L129">
        <v>0.53825000000000001</v>
      </c>
      <c r="M129">
        <v>0.27229999999999999</v>
      </c>
      <c r="N129">
        <v>0.49512</v>
      </c>
      <c r="O129">
        <v>0.24711</v>
      </c>
      <c r="P129">
        <v>0.36230000000000001</v>
      </c>
      <c r="Q129">
        <v>0.44096000000000002</v>
      </c>
      <c r="S129">
        <v>1.0410000000000001E-2</v>
      </c>
      <c r="T129">
        <v>1.0319999999999999E-2</v>
      </c>
      <c r="U129">
        <v>1.1169999999999999E-2</v>
      </c>
      <c r="V129">
        <v>1.1809999999999999E-2</v>
      </c>
      <c r="W129">
        <v>9.2700000000000005E-3</v>
      </c>
      <c r="X129">
        <v>1.093E-2</v>
      </c>
      <c r="Y129">
        <v>1.0500000000000001E-2</v>
      </c>
      <c r="Z129">
        <v>9.2399999999999999E-3</v>
      </c>
      <c r="AA129">
        <v>1.115E-2</v>
      </c>
      <c r="AB129">
        <v>8.1600000000000006E-3</v>
      </c>
      <c r="AC129">
        <v>1.357E-2</v>
      </c>
      <c r="AD129">
        <v>2.2620000000000001E-2</v>
      </c>
      <c r="AE129">
        <v>1.3690000000000001E-2</v>
      </c>
      <c r="AF129">
        <v>1.32E-2</v>
      </c>
      <c r="AG129">
        <v>9.1900000000000003E-3</v>
      </c>
    </row>
    <row r="130" spans="1:33" x14ac:dyDescent="0.3">
      <c r="A130" s="2">
        <v>41348</v>
      </c>
      <c r="B130">
        <v>3</v>
      </c>
      <c r="C130">
        <v>0.22420000000000001</v>
      </c>
      <c r="D130">
        <v>0.23887</v>
      </c>
      <c r="E130">
        <v>0.16134000000000001</v>
      </c>
      <c r="F130">
        <v>0.18584999999999999</v>
      </c>
      <c r="G130">
        <v>0.23300000000000001</v>
      </c>
      <c r="H130">
        <v>0.20036000000000001</v>
      </c>
      <c r="I130">
        <v>0.2472</v>
      </c>
      <c r="J130">
        <v>0.13088</v>
      </c>
      <c r="K130">
        <v>0.20483999999999999</v>
      </c>
      <c r="L130">
        <v>0.32450000000000001</v>
      </c>
      <c r="M130">
        <v>0.28833999999999999</v>
      </c>
      <c r="N130">
        <v>0.43380999999999997</v>
      </c>
      <c r="O130">
        <v>0.19575000000000001</v>
      </c>
      <c r="P130">
        <v>0.33250000000000002</v>
      </c>
      <c r="Q130">
        <v>0.28108</v>
      </c>
      <c r="S130">
        <v>1.034E-2</v>
      </c>
      <c r="T130">
        <v>9.8799999999999999E-3</v>
      </c>
      <c r="U130">
        <v>1.0529999999999999E-2</v>
      </c>
      <c r="V130">
        <v>1.047E-2</v>
      </c>
      <c r="W130">
        <v>8.77E-3</v>
      </c>
      <c r="X130">
        <v>1.064E-2</v>
      </c>
      <c r="Y130">
        <v>1.004E-2</v>
      </c>
      <c r="Z130">
        <v>8.5299999999999994E-3</v>
      </c>
      <c r="AA130">
        <v>9.9900000000000006E-3</v>
      </c>
      <c r="AB130">
        <v>8.5599999999999999E-3</v>
      </c>
      <c r="AC130">
        <v>1.357E-2</v>
      </c>
      <c r="AD130">
        <v>2.1270000000000001E-2</v>
      </c>
      <c r="AE130">
        <v>1.1769999999999999E-2</v>
      </c>
      <c r="AF130">
        <v>1.1480000000000001E-2</v>
      </c>
      <c r="AG130">
        <v>8.6999999999999994E-3</v>
      </c>
    </row>
    <row r="131" spans="1:33" x14ac:dyDescent="0.3">
      <c r="A131" s="2">
        <v>41379</v>
      </c>
      <c r="B131">
        <v>4</v>
      </c>
      <c r="C131">
        <v>0.24395</v>
      </c>
      <c r="D131">
        <v>0.19777</v>
      </c>
      <c r="E131">
        <v>0.15193000000000001</v>
      </c>
      <c r="F131">
        <v>0.1938</v>
      </c>
      <c r="G131">
        <v>0.41528999999999999</v>
      </c>
      <c r="H131">
        <v>0.21299999999999999</v>
      </c>
      <c r="I131">
        <v>0.23649999999999999</v>
      </c>
      <c r="J131">
        <v>0.15387999999999999</v>
      </c>
      <c r="K131">
        <v>0.18212999999999999</v>
      </c>
      <c r="M131">
        <v>0.31392999999999999</v>
      </c>
      <c r="N131">
        <v>0.39128000000000002</v>
      </c>
      <c r="O131">
        <v>0.20446</v>
      </c>
      <c r="P131">
        <v>0.36764000000000002</v>
      </c>
      <c r="Q131">
        <v>0.29087000000000002</v>
      </c>
      <c r="S131">
        <v>1.03E-2</v>
      </c>
      <c r="T131">
        <v>8.6899999999999998E-3</v>
      </c>
      <c r="U131">
        <v>8.3000000000000001E-3</v>
      </c>
      <c r="V131">
        <v>9.7599999999999996E-3</v>
      </c>
      <c r="W131">
        <v>8.8599999999999998E-3</v>
      </c>
      <c r="X131">
        <v>1.001E-2</v>
      </c>
      <c r="Y131">
        <v>8.3599999999999994E-3</v>
      </c>
      <c r="Z131">
        <v>7.28E-3</v>
      </c>
      <c r="AA131">
        <v>8.6599999999999993E-3</v>
      </c>
      <c r="AC131">
        <v>1.2869999999999999E-2</v>
      </c>
      <c r="AD131">
        <v>1.6719999999999999E-2</v>
      </c>
      <c r="AE131">
        <v>9.7300000000000008E-3</v>
      </c>
      <c r="AF131">
        <v>9.3200000000000002E-3</v>
      </c>
      <c r="AG131">
        <v>8.8100000000000001E-3</v>
      </c>
    </row>
    <row r="132" spans="1:33" x14ac:dyDescent="0.3">
      <c r="A132" s="2">
        <v>41409</v>
      </c>
      <c r="B132">
        <v>5</v>
      </c>
      <c r="C132">
        <v>0.25031999999999999</v>
      </c>
      <c r="D132">
        <v>0.19642000000000001</v>
      </c>
      <c r="E132">
        <v>0.19882</v>
      </c>
      <c r="F132">
        <v>0.36921999999999999</v>
      </c>
      <c r="H132">
        <v>0.24038000000000001</v>
      </c>
      <c r="I132">
        <v>0.25197999999999998</v>
      </c>
      <c r="M132">
        <v>0.33655000000000002</v>
      </c>
      <c r="N132">
        <v>0.47797000000000001</v>
      </c>
      <c r="O132">
        <v>0.23352999999999999</v>
      </c>
      <c r="P132">
        <v>0.20896999999999999</v>
      </c>
      <c r="S132">
        <v>9.2200000000000008E-3</v>
      </c>
      <c r="T132">
        <v>6.79E-3</v>
      </c>
      <c r="U132">
        <v>8.2799999999999992E-3</v>
      </c>
      <c r="V132">
        <v>1.856E-2</v>
      </c>
      <c r="X132">
        <v>9.1999999999999998E-3</v>
      </c>
      <c r="Y132">
        <v>7.9799999999999992E-3</v>
      </c>
      <c r="AC132">
        <v>1.1849999999999999E-2</v>
      </c>
      <c r="AD132">
        <v>1.521E-2</v>
      </c>
      <c r="AE132">
        <v>8.9499999999999996E-3</v>
      </c>
      <c r="AF132">
        <v>9.3699999999999999E-3</v>
      </c>
    </row>
    <row r="133" spans="1:33" x14ac:dyDescent="0.3">
      <c r="A133" s="2">
        <v>41440</v>
      </c>
      <c r="B133">
        <v>6</v>
      </c>
      <c r="C133">
        <v>0.25699</v>
      </c>
      <c r="D133">
        <v>0.23949000000000001</v>
      </c>
      <c r="H133">
        <v>0.26873000000000002</v>
      </c>
      <c r="I133">
        <v>0.28606999999999999</v>
      </c>
      <c r="M133">
        <v>0.28572999999999998</v>
      </c>
      <c r="N133">
        <v>0.84143999999999997</v>
      </c>
      <c r="S133">
        <v>1.1690000000000001E-2</v>
      </c>
      <c r="T133">
        <v>9.9299999999999996E-3</v>
      </c>
      <c r="X133">
        <v>1.0970000000000001E-2</v>
      </c>
      <c r="Y133">
        <v>1.333E-2</v>
      </c>
      <c r="AC133">
        <v>1.112E-2</v>
      </c>
      <c r="AD133">
        <v>2.579E-2</v>
      </c>
    </row>
    <row r="134" spans="1:33" x14ac:dyDescent="0.3">
      <c r="A134" s="2">
        <v>41470</v>
      </c>
      <c r="B134">
        <v>7</v>
      </c>
      <c r="C134">
        <v>0.22911000000000001</v>
      </c>
      <c r="D134">
        <v>0.18417</v>
      </c>
      <c r="E134">
        <v>0.22799</v>
      </c>
      <c r="F134">
        <v>0.27639999999999998</v>
      </c>
      <c r="H134">
        <v>0.24690000000000001</v>
      </c>
      <c r="I134">
        <v>0.23053999999999999</v>
      </c>
      <c r="M134">
        <v>0.28358</v>
      </c>
      <c r="N134">
        <v>0.52202000000000004</v>
      </c>
      <c r="O134">
        <v>0.34028999999999998</v>
      </c>
      <c r="S134">
        <v>1.021E-2</v>
      </c>
      <c r="T134">
        <v>6.6100000000000004E-3</v>
      </c>
      <c r="U134">
        <v>7.9000000000000008E-3</v>
      </c>
      <c r="V134">
        <v>2.4490000000000001E-2</v>
      </c>
      <c r="X134">
        <v>1.021E-2</v>
      </c>
      <c r="Y134">
        <v>7.5700000000000003E-3</v>
      </c>
      <c r="AC134">
        <v>1.1169999999999999E-2</v>
      </c>
      <c r="AD134">
        <v>1.7850000000000001E-2</v>
      </c>
      <c r="AE134">
        <v>1.0240000000000001E-2</v>
      </c>
    </row>
    <row r="135" spans="1:33" x14ac:dyDescent="0.3">
      <c r="A135" s="2">
        <v>41501</v>
      </c>
      <c r="B135">
        <v>8</v>
      </c>
      <c r="C135">
        <v>0.21646000000000001</v>
      </c>
      <c r="D135">
        <v>0.15731000000000001</v>
      </c>
      <c r="E135">
        <v>0.17909</v>
      </c>
      <c r="F135">
        <v>0.16522000000000001</v>
      </c>
      <c r="G135">
        <v>0.17471999999999999</v>
      </c>
      <c r="H135">
        <v>0.25298999999999999</v>
      </c>
      <c r="I135">
        <v>0.18547</v>
      </c>
      <c r="J135">
        <v>0.18124999999999999</v>
      </c>
      <c r="K135">
        <v>0.19474</v>
      </c>
      <c r="M135">
        <v>0.26640000000000003</v>
      </c>
      <c r="N135">
        <v>0.42298999999999998</v>
      </c>
      <c r="O135">
        <v>0.21779999999999999</v>
      </c>
      <c r="P135">
        <v>0.17459</v>
      </c>
      <c r="Q135">
        <v>0.18659000000000001</v>
      </c>
      <c r="S135">
        <v>1.099E-2</v>
      </c>
      <c r="T135">
        <v>7.3899999999999999E-3</v>
      </c>
      <c r="U135">
        <v>8.3199999999999993E-3</v>
      </c>
      <c r="V135">
        <v>8.3000000000000001E-3</v>
      </c>
      <c r="W135">
        <v>6.5199999999999998E-3</v>
      </c>
      <c r="X135">
        <v>1.0619999999999999E-2</v>
      </c>
      <c r="Y135">
        <v>7.5700000000000003E-3</v>
      </c>
      <c r="Z135">
        <v>7.1599999999999997E-3</v>
      </c>
      <c r="AA135">
        <v>7.8100000000000001E-3</v>
      </c>
      <c r="AC135">
        <v>1.2200000000000001E-2</v>
      </c>
      <c r="AD135">
        <v>1.7489999999999999E-2</v>
      </c>
      <c r="AE135">
        <v>7.7499999999999999E-3</v>
      </c>
      <c r="AF135">
        <v>8.4799999999999997E-3</v>
      </c>
      <c r="AG135">
        <v>9.4299999999999991E-3</v>
      </c>
    </row>
    <row r="136" spans="1:33" x14ac:dyDescent="0.3">
      <c r="A136" s="2">
        <v>41532</v>
      </c>
      <c r="B136">
        <v>9</v>
      </c>
      <c r="C136">
        <v>0.24464</v>
      </c>
      <c r="D136">
        <v>0.17027</v>
      </c>
      <c r="E136">
        <v>0.18082000000000001</v>
      </c>
      <c r="F136">
        <v>0.1714</v>
      </c>
      <c r="G136">
        <v>0.12741</v>
      </c>
      <c r="H136">
        <v>0.29165999999999997</v>
      </c>
      <c r="I136">
        <v>0.19395000000000001</v>
      </c>
      <c r="J136">
        <v>0.14413000000000001</v>
      </c>
      <c r="K136">
        <v>0.15573000000000001</v>
      </c>
      <c r="L136">
        <v>7.2529999999999997E-2</v>
      </c>
      <c r="M136">
        <v>0.28123999999999999</v>
      </c>
      <c r="N136">
        <v>0.43381999999999998</v>
      </c>
      <c r="O136">
        <v>0.19281000000000001</v>
      </c>
      <c r="P136">
        <v>0.19061</v>
      </c>
      <c r="Q136">
        <v>0.15687000000000001</v>
      </c>
      <c r="S136">
        <v>1.387E-2</v>
      </c>
      <c r="T136">
        <v>1.0120000000000001E-2</v>
      </c>
      <c r="U136">
        <v>1.081E-2</v>
      </c>
      <c r="V136">
        <v>1.065E-2</v>
      </c>
      <c r="W136">
        <v>9.2300000000000004E-3</v>
      </c>
      <c r="X136">
        <v>1.495E-2</v>
      </c>
      <c r="Y136">
        <v>9.8700000000000003E-3</v>
      </c>
      <c r="Z136">
        <v>8.7399999999999995E-3</v>
      </c>
      <c r="AA136">
        <v>9.6699999999999998E-3</v>
      </c>
      <c r="AB136">
        <v>4.6100000000000004E-3</v>
      </c>
      <c r="AC136">
        <v>1.3769999999999999E-2</v>
      </c>
      <c r="AD136">
        <v>1.983E-2</v>
      </c>
      <c r="AE136">
        <v>1.0659999999999999E-2</v>
      </c>
      <c r="AF136">
        <v>1.1679999999999999E-2</v>
      </c>
      <c r="AG136">
        <v>8.9499999999999996E-3</v>
      </c>
    </row>
    <row r="137" spans="1:33" x14ac:dyDescent="0.3">
      <c r="A137" s="2">
        <v>41562</v>
      </c>
      <c r="B137">
        <v>10</v>
      </c>
      <c r="C137">
        <v>0.25470999999999999</v>
      </c>
      <c r="D137">
        <v>0.18936</v>
      </c>
      <c r="E137">
        <v>0.19352</v>
      </c>
      <c r="F137">
        <v>0.17451</v>
      </c>
      <c r="G137">
        <v>8.3000000000000004E-2</v>
      </c>
      <c r="H137">
        <v>0.31461</v>
      </c>
      <c r="I137">
        <v>0.20884</v>
      </c>
      <c r="J137">
        <v>0.15984999999999999</v>
      </c>
      <c r="K137">
        <v>0.17655999999999999</v>
      </c>
      <c r="L137">
        <v>0.13496</v>
      </c>
      <c r="M137">
        <v>0.38006000000000001</v>
      </c>
      <c r="N137">
        <v>0.85274000000000005</v>
      </c>
      <c r="O137">
        <v>0.24237</v>
      </c>
      <c r="P137">
        <v>0.30201</v>
      </c>
      <c r="Q137">
        <v>0.18909000000000001</v>
      </c>
      <c r="S137">
        <v>1.388E-2</v>
      </c>
      <c r="T137">
        <v>1.11E-2</v>
      </c>
      <c r="U137">
        <v>1.2359999999999999E-2</v>
      </c>
      <c r="V137">
        <v>1.1780000000000001E-2</v>
      </c>
      <c r="W137">
        <v>7.7499999999999999E-3</v>
      </c>
      <c r="X137">
        <v>1.5429999999999999E-2</v>
      </c>
      <c r="Y137">
        <v>1.0619999999999999E-2</v>
      </c>
      <c r="Z137">
        <v>1.076E-2</v>
      </c>
      <c r="AA137">
        <v>1.1050000000000001E-2</v>
      </c>
      <c r="AB137">
        <v>7.4099999999999999E-3</v>
      </c>
      <c r="AC137">
        <v>1.6219999999999998E-2</v>
      </c>
      <c r="AD137">
        <v>3.006E-2</v>
      </c>
      <c r="AE137">
        <v>1.3820000000000001E-2</v>
      </c>
      <c r="AF137">
        <v>1.6199999999999999E-2</v>
      </c>
      <c r="AG137">
        <v>1.2200000000000001E-2</v>
      </c>
    </row>
    <row r="138" spans="1:33" x14ac:dyDescent="0.3">
      <c r="A138" s="2">
        <v>41593</v>
      </c>
      <c r="B138">
        <v>11</v>
      </c>
      <c r="C138">
        <v>0.26907999999999999</v>
      </c>
      <c r="D138">
        <v>0.21346000000000001</v>
      </c>
      <c r="E138">
        <v>0.25134000000000001</v>
      </c>
      <c r="F138">
        <v>0.22950000000000001</v>
      </c>
      <c r="G138">
        <v>0.1173</v>
      </c>
      <c r="H138">
        <v>0.25459999999999999</v>
      </c>
      <c r="I138">
        <v>0.22853000000000001</v>
      </c>
      <c r="J138">
        <v>0.19162999999999999</v>
      </c>
      <c r="K138">
        <v>0.21314</v>
      </c>
      <c r="L138">
        <v>0.17080000000000001</v>
      </c>
      <c r="M138">
        <v>0.33312000000000003</v>
      </c>
      <c r="N138">
        <v>0.70418000000000003</v>
      </c>
      <c r="O138">
        <v>0.33357999999999999</v>
      </c>
      <c r="P138">
        <v>0.36642999999999998</v>
      </c>
      <c r="Q138">
        <v>0.19596</v>
      </c>
      <c r="S138">
        <v>1.243E-2</v>
      </c>
      <c r="T138">
        <v>1.0630000000000001E-2</v>
      </c>
      <c r="U138">
        <v>1.289E-2</v>
      </c>
      <c r="V138">
        <v>1.204E-2</v>
      </c>
      <c r="W138">
        <v>8.3999999999999995E-3</v>
      </c>
      <c r="X138">
        <v>1.2149999999999999E-2</v>
      </c>
      <c r="Y138">
        <v>1.0279999999999999E-2</v>
      </c>
      <c r="Z138">
        <v>1.1050000000000001E-2</v>
      </c>
      <c r="AA138">
        <v>1.0880000000000001E-2</v>
      </c>
      <c r="AB138">
        <v>6.5799999999999999E-3</v>
      </c>
      <c r="AC138">
        <v>1.5440000000000001E-2</v>
      </c>
      <c r="AD138">
        <v>2.4989999999999998E-2</v>
      </c>
      <c r="AE138">
        <v>1.426E-2</v>
      </c>
      <c r="AF138">
        <v>1.532E-2</v>
      </c>
      <c r="AG138">
        <v>1.034E-2</v>
      </c>
    </row>
    <row r="139" spans="1:33" x14ac:dyDescent="0.3">
      <c r="A139" s="2">
        <v>41623</v>
      </c>
      <c r="B139">
        <v>12</v>
      </c>
      <c r="C139">
        <v>0.30991000000000002</v>
      </c>
      <c r="D139">
        <v>0.2389</v>
      </c>
      <c r="E139">
        <v>0.27338000000000001</v>
      </c>
      <c r="F139">
        <v>0.32185000000000002</v>
      </c>
      <c r="G139">
        <v>0.29216999999999999</v>
      </c>
      <c r="H139">
        <v>0.20019999999999999</v>
      </c>
      <c r="I139">
        <v>0.25356000000000001</v>
      </c>
      <c r="J139">
        <v>0.25481999999999999</v>
      </c>
      <c r="K139">
        <v>0.27198</v>
      </c>
      <c r="L139">
        <v>0.51920999999999995</v>
      </c>
      <c r="M139">
        <v>0.31208000000000002</v>
      </c>
      <c r="N139">
        <v>0.68676000000000004</v>
      </c>
      <c r="O139">
        <v>0.61887000000000003</v>
      </c>
      <c r="P139">
        <v>0.37608999999999998</v>
      </c>
      <c r="Q139">
        <v>0.41152</v>
      </c>
      <c r="S139">
        <v>1.218E-2</v>
      </c>
      <c r="T139">
        <v>1.089E-2</v>
      </c>
      <c r="U139">
        <v>1.2869999999999999E-2</v>
      </c>
      <c r="V139">
        <v>1.1860000000000001E-2</v>
      </c>
      <c r="W139">
        <v>7.8600000000000007E-3</v>
      </c>
      <c r="X139">
        <v>1.025E-2</v>
      </c>
      <c r="Y139">
        <v>1.0030000000000001E-2</v>
      </c>
      <c r="Z139">
        <v>1.136E-2</v>
      </c>
      <c r="AA139">
        <v>1.125E-2</v>
      </c>
      <c r="AB139">
        <v>7.9600000000000001E-3</v>
      </c>
      <c r="AC139">
        <v>1.3520000000000001E-2</v>
      </c>
      <c r="AD139">
        <v>1.9519999999999999E-2</v>
      </c>
      <c r="AE139">
        <v>1.349E-2</v>
      </c>
      <c r="AF139">
        <v>1.4120000000000001E-2</v>
      </c>
      <c r="AG139">
        <v>9.8499999999999994E-3</v>
      </c>
    </row>
    <row r="140" spans="1:33" x14ac:dyDescent="0.3">
      <c r="A140" s="2">
        <v>41654</v>
      </c>
      <c r="B140">
        <v>1</v>
      </c>
      <c r="C140">
        <v>0.28553000000000001</v>
      </c>
      <c r="D140">
        <v>0.23169000000000001</v>
      </c>
      <c r="E140">
        <v>0.16799</v>
      </c>
      <c r="F140">
        <v>0.20785000000000001</v>
      </c>
      <c r="G140">
        <v>0.30462</v>
      </c>
      <c r="H140">
        <v>0.19142999999999999</v>
      </c>
      <c r="I140">
        <v>0.21906</v>
      </c>
      <c r="J140">
        <v>0.17873</v>
      </c>
      <c r="K140">
        <v>0.24081</v>
      </c>
      <c r="L140">
        <v>0.83762000000000003</v>
      </c>
      <c r="M140">
        <v>0.31761</v>
      </c>
      <c r="N140">
        <v>0.60275999999999996</v>
      </c>
      <c r="O140">
        <v>0.41938999999999999</v>
      </c>
      <c r="P140">
        <v>0.29837000000000002</v>
      </c>
      <c r="Q140">
        <v>0.41971999999999998</v>
      </c>
      <c r="S140">
        <v>1.2189999999999999E-2</v>
      </c>
      <c r="T140">
        <v>1.102E-2</v>
      </c>
      <c r="U140">
        <v>1.1679999999999999E-2</v>
      </c>
      <c r="V140">
        <v>1.1509999999999999E-2</v>
      </c>
      <c r="W140">
        <v>1.001E-2</v>
      </c>
      <c r="X140">
        <v>1.099E-2</v>
      </c>
      <c r="Y140">
        <v>1.052E-2</v>
      </c>
      <c r="Z140">
        <v>1.0359999999999999E-2</v>
      </c>
      <c r="AA140">
        <v>1.0189999999999999E-2</v>
      </c>
      <c r="AB140">
        <v>1.166E-2</v>
      </c>
      <c r="AC140">
        <v>1.413E-2</v>
      </c>
      <c r="AD140">
        <v>2.205E-2</v>
      </c>
      <c r="AE140">
        <v>1.609E-2</v>
      </c>
      <c r="AF140">
        <v>1.2800000000000001E-2</v>
      </c>
      <c r="AG140">
        <v>8.3599999999999994E-3</v>
      </c>
    </row>
    <row r="141" spans="1:33" x14ac:dyDescent="0.3">
      <c r="A141" s="2">
        <v>41685</v>
      </c>
      <c r="B141">
        <v>2</v>
      </c>
      <c r="C141">
        <v>0.31217</v>
      </c>
      <c r="D141">
        <v>0.24399000000000001</v>
      </c>
      <c r="E141">
        <v>0.16994000000000001</v>
      </c>
      <c r="F141">
        <v>0.19681999999999999</v>
      </c>
      <c r="G141">
        <v>0.32490000000000002</v>
      </c>
      <c r="H141">
        <v>0.17208999999999999</v>
      </c>
      <c r="I141">
        <v>0.26604</v>
      </c>
      <c r="J141">
        <v>0.14263000000000001</v>
      </c>
      <c r="K141">
        <v>0.23785999999999999</v>
      </c>
      <c r="L141">
        <v>0.50346000000000002</v>
      </c>
      <c r="M141">
        <v>0.34684999999999999</v>
      </c>
      <c r="N141">
        <v>0.50612999999999997</v>
      </c>
      <c r="O141">
        <v>0.29696</v>
      </c>
      <c r="P141">
        <v>0.32612000000000002</v>
      </c>
      <c r="Q141">
        <v>0.33511000000000002</v>
      </c>
      <c r="S141">
        <v>1.286E-2</v>
      </c>
      <c r="T141">
        <v>1.146E-2</v>
      </c>
      <c r="U141">
        <v>1.184E-2</v>
      </c>
      <c r="V141">
        <v>1.1820000000000001E-2</v>
      </c>
      <c r="W141">
        <v>9.9399999999999992E-3</v>
      </c>
      <c r="X141">
        <v>1.039E-2</v>
      </c>
      <c r="Y141">
        <v>1.1390000000000001E-2</v>
      </c>
      <c r="Z141">
        <v>1.035E-2</v>
      </c>
      <c r="AA141">
        <v>1.0489999999999999E-2</v>
      </c>
      <c r="AB141">
        <v>1.0319999999999999E-2</v>
      </c>
      <c r="AC141">
        <v>1.6060000000000001E-2</v>
      </c>
      <c r="AD141">
        <v>2.3820000000000001E-2</v>
      </c>
      <c r="AE141">
        <v>1.485E-2</v>
      </c>
      <c r="AF141">
        <v>1.328E-2</v>
      </c>
      <c r="AG141">
        <v>9.6399999999999993E-3</v>
      </c>
    </row>
    <row r="142" spans="1:33" x14ac:dyDescent="0.3">
      <c r="A142" s="2">
        <v>41713</v>
      </c>
      <c r="B142">
        <v>3</v>
      </c>
      <c r="C142">
        <v>0.23261000000000001</v>
      </c>
      <c r="D142">
        <v>0.19155</v>
      </c>
      <c r="E142">
        <v>0.1593</v>
      </c>
      <c r="F142">
        <v>0.18928</v>
      </c>
      <c r="G142">
        <v>0.26523999999999998</v>
      </c>
      <c r="H142">
        <v>0.18443999999999999</v>
      </c>
      <c r="I142">
        <v>0.23191000000000001</v>
      </c>
      <c r="J142">
        <v>0.14074999999999999</v>
      </c>
      <c r="K142">
        <v>0.21582999999999999</v>
      </c>
      <c r="L142">
        <v>0.31236000000000003</v>
      </c>
      <c r="M142">
        <v>0.28628999999999999</v>
      </c>
      <c r="N142">
        <v>0.37576999999999999</v>
      </c>
      <c r="O142">
        <v>0.24646999999999999</v>
      </c>
      <c r="P142">
        <v>0.31553999999999999</v>
      </c>
      <c r="Q142">
        <v>0.31656000000000001</v>
      </c>
      <c r="S142">
        <v>1.048E-2</v>
      </c>
      <c r="T142">
        <v>9.2700000000000005E-3</v>
      </c>
      <c r="U142">
        <v>9.6600000000000002E-3</v>
      </c>
      <c r="V142">
        <v>9.8600000000000007E-3</v>
      </c>
      <c r="W142">
        <v>8.6800000000000002E-3</v>
      </c>
      <c r="X142">
        <v>8.9599999999999992E-3</v>
      </c>
      <c r="Y142">
        <v>9.3500000000000007E-3</v>
      </c>
      <c r="Z142">
        <v>8.4799999999999997E-3</v>
      </c>
      <c r="AA142">
        <v>9.2300000000000004E-3</v>
      </c>
      <c r="AB142">
        <v>7.9699999999999997E-3</v>
      </c>
      <c r="AC142">
        <v>1.1650000000000001E-2</v>
      </c>
      <c r="AD142">
        <v>1.7340000000000001E-2</v>
      </c>
      <c r="AE142">
        <v>1.2279999999999999E-2</v>
      </c>
      <c r="AF142">
        <v>1.1220000000000001E-2</v>
      </c>
      <c r="AG142">
        <v>9.6100000000000005E-3</v>
      </c>
    </row>
    <row r="143" spans="1:33" x14ac:dyDescent="0.3">
      <c r="A143" s="2">
        <v>41744</v>
      </c>
      <c r="B143">
        <v>4</v>
      </c>
      <c r="C143">
        <v>0.21276</v>
      </c>
      <c r="D143">
        <v>0.17344999999999999</v>
      </c>
      <c r="E143">
        <v>0.14233000000000001</v>
      </c>
      <c r="F143">
        <v>0.1711</v>
      </c>
      <c r="G143">
        <v>0.27022000000000002</v>
      </c>
      <c r="H143">
        <v>0.19386</v>
      </c>
      <c r="I143">
        <v>0.21501999999999999</v>
      </c>
      <c r="J143">
        <v>0.15562000000000001</v>
      </c>
      <c r="K143">
        <v>0.18848000000000001</v>
      </c>
      <c r="M143">
        <v>0.29006999999999999</v>
      </c>
      <c r="N143">
        <v>0.39983000000000002</v>
      </c>
      <c r="O143">
        <v>0.19381000000000001</v>
      </c>
      <c r="P143">
        <v>0.30930000000000002</v>
      </c>
      <c r="Q143">
        <v>0.32923000000000002</v>
      </c>
      <c r="S143">
        <v>8.4600000000000005E-3</v>
      </c>
      <c r="T143">
        <v>7.0200000000000002E-3</v>
      </c>
      <c r="U143">
        <v>7.3600000000000002E-3</v>
      </c>
      <c r="V143">
        <v>8.2299999999999995E-3</v>
      </c>
      <c r="W143">
        <v>9.6699999999999998E-3</v>
      </c>
      <c r="X143">
        <v>7.9299999999999995E-3</v>
      </c>
      <c r="Y143">
        <v>7.3099999999999997E-3</v>
      </c>
      <c r="Z143">
        <v>7.7400000000000004E-3</v>
      </c>
      <c r="AA143">
        <v>1.124E-2</v>
      </c>
      <c r="AC143">
        <v>9.7599999999999996E-3</v>
      </c>
      <c r="AD143">
        <v>1.367E-2</v>
      </c>
      <c r="AE143">
        <v>9.8600000000000007E-3</v>
      </c>
      <c r="AF143">
        <v>1.0149999999999999E-2</v>
      </c>
      <c r="AG143">
        <v>1.0869999999999999E-2</v>
      </c>
    </row>
    <row r="144" spans="1:33" x14ac:dyDescent="0.3">
      <c r="A144" s="2">
        <v>41774</v>
      </c>
      <c r="B144">
        <v>5</v>
      </c>
      <c r="C144">
        <v>0.22559000000000001</v>
      </c>
      <c r="D144">
        <v>0.20166000000000001</v>
      </c>
      <c r="E144">
        <v>0.18432000000000001</v>
      </c>
      <c r="F144">
        <v>0.29008</v>
      </c>
      <c r="H144">
        <v>0.22453000000000001</v>
      </c>
      <c r="I144">
        <v>0.24018999999999999</v>
      </c>
      <c r="M144">
        <v>0.27400999999999998</v>
      </c>
      <c r="N144">
        <v>0.49020999999999998</v>
      </c>
      <c r="O144">
        <v>0.23780999999999999</v>
      </c>
      <c r="P144">
        <v>0.20744000000000001</v>
      </c>
      <c r="S144">
        <v>8.4200000000000004E-3</v>
      </c>
      <c r="T144">
        <v>6.5599999999999999E-3</v>
      </c>
      <c r="U144">
        <v>8.4799999999999997E-3</v>
      </c>
      <c r="V144">
        <v>1.1270000000000001E-2</v>
      </c>
      <c r="X144">
        <v>7.8600000000000007E-3</v>
      </c>
      <c r="Y144">
        <v>7.6600000000000001E-3</v>
      </c>
      <c r="AC144">
        <v>8.9899999999999997E-3</v>
      </c>
      <c r="AD144">
        <v>1.256E-2</v>
      </c>
      <c r="AE144">
        <v>8.8900000000000003E-3</v>
      </c>
      <c r="AF144">
        <v>9.7300000000000008E-3</v>
      </c>
    </row>
    <row r="145" spans="1:33" x14ac:dyDescent="0.3">
      <c r="A145" s="2">
        <v>41805</v>
      </c>
      <c r="B145">
        <v>6</v>
      </c>
      <c r="C145">
        <v>0.24038999999999999</v>
      </c>
      <c r="D145">
        <v>0.21251999999999999</v>
      </c>
      <c r="H145">
        <v>0.23954</v>
      </c>
      <c r="I145">
        <v>0.23838000000000001</v>
      </c>
      <c r="M145">
        <v>0.28284999999999999</v>
      </c>
      <c r="N145">
        <v>0.92154999999999998</v>
      </c>
      <c r="S145">
        <v>1.0059999999999999E-2</v>
      </c>
      <c r="T145">
        <v>7.7200000000000003E-3</v>
      </c>
      <c r="X145">
        <v>9.6600000000000002E-3</v>
      </c>
      <c r="Y145">
        <v>7.2300000000000003E-3</v>
      </c>
      <c r="AC145">
        <v>1.0410000000000001E-2</v>
      </c>
      <c r="AD145">
        <v>1.754E-2</v>
      </c>
    </row>
    <row r="146" spans="1:33" x14ac:dyDescent="0.3">
      <c r="A146" s="2">
        <v>41835</v>
      </c>
      <c r="B146">
        <v>7</v>
      </c>
      <c r="C146">
        <v>0.24482999999999999</v>
      </c>
      <c r="D146">
        <v>0.19331000000000001</v>
      </c>
      <c r="E146">
        <v>0.21647</v>
      </c>
      <c r="F146">
        <v>0.29459999999999997</v>
      </c>
      <c r="H146">
        <v>0.22233</v>
      </c>
      <c r="I146">
        <v>0.24426999999999999</v>
      </c>
      <c r="M146">
        <v>0.28628999999999999</v>
      </c>
      <c r="N146">
        <v>0.67869999999999997</v>
      </c>
      <c r="O146">
        <v>0.40632000000000001</v>
      </c>
      <c r="S146">
        <v>1.0030000000000001E-2</v>
      </c>
      <c r="T146">
        <v>7.1700000000000002E-3</v>
      </c>
      <c r="U146">
        <v>9.5999999999999992E-3</v>
      </c>
      <c r="V146">
        <v>1.8839999999999999E-2</v>
      </c>
      <c r="X146">
        <v>8.8100000000000001E-3</v>
      </c>
      <c r="Y146">
        <v>7.5700000000000003E-3</v>
      </c>
      <c r="AC146">
        <v>1.0019999999999999E-2</v>
      </c>
      <c r="AD146">
        <v>1.536E-2</v>
      </c>
      <c r="AE146">
        <v>1.244E-2</v>
      </c>
    </row>
    <row r="147" spans="1:33" x14ac:dyDescent="0.3">
      <c r="A147" s="2">
        <v>41866</v>
      </c>
      <c r="B147">
        <v>8</v>
      </c>
      <c r="C147">
        <v>0.24407000000000001</v>
      </c>
      <c r="D147">
        <v>0.16585</v>
      </c>
      <c r="E147">
        <v>0.17885000000000001</v>
      </c>
      <c r="F147">
        <v>0.19289999999999999</v>
      </c>
      <c r="G147">
        <v>0.18268000000000001</v>
      </c>
      <c r="H147">
        <v>0.23604</v>
      </c>
      <c r="I147">
        <v>0.18054999999999999</v>
      </c>
      <c r="J147">
        <v>0.154</v>
      </c>
      <c r="M147">
        <v>0.29537000000000002</v>
      </c>
      <c r="N147">
        <v>0.65249000000000001</v>
      </c>
      <c r="O147">
        <v>0.23433999999999999</v>
      </c>
      <c r="P147">
        <v>0.17446999999999999</v>
      </c>
      <c r="S147">
        <v>1.154E-2</v>
      </c>
      <c r="T147">
        <v>8.4700000000000001E-3</v>
      </c>
      <c r="U147">
        <v>9.41E-3</v>
      </c>
      <c r="V147">
        <v>1.086E-2</v>
      </c>
      <c r="W147">
        <v>9.9799999999999993E-3</v>
      </c>
      <c r="X147">
        <v>9.9500000000000005E-3</v>
      </c>
      <c r="Y147">
        <v>7.5500000000000003E-3</v>
      </c>
      <c r="Z147">
        <v>5.9199999999999999E-3</v>
      </c>
      <c r="AC147">
        <v>1.1220000000000001E-2</v>
      </c>
      <c r="AD147">
        <v>2.1049999999999999E-2</v>
      </c>
      <c r="AE147">
        <v>8.7299999999999999E-3</v>
      </c>
      <c r="AF147">
        <v>1.0359999999999999E-2</v>
      </c>
    </row>
    <row r="148" spans="1:33" x14ac:dyDescent="0.3">
      <c r="A148" s="2">
        <v>41897</v>
      </c>
      <c r="B148">
        <v>9</v>
      </c>
      <c r="C148">
        <v>0.25165999999999999</v>
      </c>
      <c r="D148">
        <v>0.16289000000000001</v>
      </c>
      <c r="E148">
        <v>0.16624</v>
      </c>
      <c r="F148">
        <v>0.16999</v>
      </c>
      <c r="G148">
        <v>0.15687000000000001</v>
      </c>
      <c r="H148">
        <v>0.28381000000000001</v>
      </c>
      <c r="I148">
        <v>0.18903</v>
      </c>
      <c r="J148">
        <v>0.15135999999999999</v>
      </c>
      <c r="K148">
        <v>0.17115</v>
      </c>
      <c r="M148">
        <v>0.34459000000000001</v>
      </c>
      <c r="N148">
        <v>0.93184</v>
      </c>
      <c r="O148">
        <v>0.19727</v>
      </c>
      <c r="P148">
        <v>0.18284</v>
      </c>
      <c r="Q148">
        <v>0.15261</v>
      </c>
      <c r="S148">
        <v>1.29E-2</v>
      </c>
      <c r="T148">
        <v>9.2899999999999996E-3</v>
      </c>
      <c r="U148">
        <v>1.009E-2</v>
      </c>
      <c r="V148">
        <v>1.0200000000000001E-2</v>
      </c>
      <c r="W148">
        <v>1.1650000000000001E-2</v>
      </c>
      <c r="X148">
        <v>1.2789999999999999E-2</v>
      </c>
      <c r="Y148">
        <v>8.7299999999999999E-3</v>
      </c>
      <c r="Z148">
        <v>9.0299999999999998E-3</v>
      </c>
      <c r="AA148">
        <v>9.9299999999999996E-3</v>
      </c>
      <c r="AC148">
        <v>1.49E-2</v>
      </c>
      <c r="AD148">
        <v>3.5900000000000001E-2</v>
      </c>
      <c r="AE148">
        <v>1.1469999999999999E-2</v>
      </c>
      <c r="AF148">
        <v>1.197E-2</v>
      </c>
      <c r="AG148">
        <v>1.0370000000000001E-2</v>
      </c>
    </row>
    <row r="149" spans="1:33" x14ac:dyDescent="0.3">
      <c r="A149" s="2">
        <v>41927</v>
      </c>
      <c r="B149">
        <v>10</v>
      </c>
      <c r="C149">
        <v>0.26393</v>
      </c>
      <c r="D149">
        <v>0.18532999999999999</v>
      </c>
      <c r="E149">
        <v>0.18340000000000001</v>
      </c>
      <c r="F149">
        <v>0.17444000000000001</v>
      </c>
      <c r="G149">
        <v>0.10156999999999999</v>
      </c>
      <c r="H149">
        <v>0.28225</v>
      </c>
      <c r="I149">
        <v>0.18933</v>
      </c>
      <c r="J149">
        <v>0.15084</v>
      </c>
      <c r="K149">
        <v>0.1757</v>
      </c>
      <c r="L149">
        <v>6.8570000000000006E-2</v>
      </c>
      <c r="M149">
        <v>0.37839</v>
      </c>
      <c r="N149">
        <v>0.94155999999999995</v>
      </c>
      <c r="O149">
        <v>0.21995000000000001</v>
      </c>
      <c r="P149">
        <v>0.22797999999999999</v>
      </c>
      <c r="Q149">
        <v>0.15079000000000001</v>
      </c>
      <c r="S149">
        <v>1.319E-2</v>
      </c>
      <c r="T149">
        <v>9.6900000000000007E-3</v>
      </c>
      <c r="U149">
        <v>1.11E-2</v>
      </c>
      <c r="V149">
        <v>1.0840000000000001E-2</v>
      </c>
      <c r="W149">
        <v>7.4799999999999997E-3</v>
      </c>
      <c r="X149">
        <v>1.285E-2</v>
      </c>
      <c r="Y149">
        <v>9.4699999999999993E-3</v>
      </c>
      <c r="Z149">
        <v>9.6900000000000007E-3</v>
      </c>
      <c r="AA149">
        <v>1.0370000000000001E-2</v>
      </c>
      <c r="AB149">
        <v>5.2100000000000002E-3</v>
      </c>
      <c r="AC149">
        <v>1.529E-2</v>
      </c>
      <c r="AD149">
        <v>3.0179999999999998E-2</v>
      </c>
      <c r="AE149">
        <v>1.222E-2</v>
      </c>
      <c r="AF149">
        <v>1.3169999999999999E-2</v>
      </c>
      <c r="AG149">
        <v>1.0149999999999999E-2</v>
      </c>
    </row>
    <row r="150" spans="1:33" x14ac:dyDescent="0.3">
      <c r="A150" s="2">
        <v>41958</v>
      </c>
      <c r="B150">
        <v>11</v>
      </c>
      <c r="C150">
        <v>0.23835000000000001</v>
      </c>
      <c r="D150">
        <v>0.22289999999999999</v>
      </c>
      <c r="E150">
        <v>0.29709999999999998</v>
      </c>
      <c r="F150">
        <v>0.27417000000000002</v>
      </c>
      <c r="G150">
        <v>0.20768</v>
      </c>
      <c r="H150">
        <v>0.27862999999999999</v>
      </c>
      <c r="I150">
        <v>0.22620000000000001</v>
      </c>
      <c r="J150">
        <v>0.18137</v>
      </c>
      <c r="K150">
        <v>0.22613</v>
      </c>
      <c r="L150">
        <v>0.24273</v>
      </c>
      <c r="M150">
        <v>0.34501999999999999</v>
      </c>
      <c r="N150">
        <v>0.67069000000000001</v>
      </c>
      <c r="O150">
        <v>0.30697000000000002</v>
      </c>
      <c r="P150">
        <v>0.32762999999999998</v>
      </c>
      <c r="Q150">
        <v>0.18507999999999999</v>
      </c>
      <c r="S150">
        <v>1.166E-2</v>
      </c>
      <c r="T150">
        <v>1.055E-2</v>
      </c>
      <c r="U150">
        <v>1.2919999999999999E-2</v>
      </c>
      <c r="V150">
        <v>1.176E-2</v>
      </c>
      <c r="W150">
        <v>7.5199999999999998E-3</v>
      </c>
      <c r="X150">
        <v>1.214E-2</v>
      </c>
      <c r="Y150">
        <v>9.7699999999999992E-3</v>
      </c>
      <c r="Z150">
        <v>9.8200000000000006E-3</v>
      </c>
      <c r="AA150">
        <v>9.9000000000000008E-3</v>
      </c>
      <c r="AB150">
        <v>4.6899999999999997E-3</v>
      </c>
      <c r="AC150">
        <v>1.448E-2</v>
      </c>
      <c r="AD150">
        <v>2.4340000000000001E-2</v>
      </c>
      <c r="AE150">
        <v>1.2460000000000001E-2</v>
      </c>
      <c r="AF150">
        <v>1.5299999999999999E-2</v>
      </c>
      <c r="AG150">
        <v>9.8200000000000006E-3</v>
      </c>
    </row>
    <row r="151" spans="1:33" x14ac:dyDescent="0.3">
      <c r="A151" s="2">
        <v>41988</v>
      </c>
      <c r="B151">
        <v>12</v>
      </c>
      <c r="C151">
        <v>0.24836</v>
      </c>
      <c r="D151">
        <v>0.20873</v>
      </c>
      <c r="E151">
        <v>0.31659999999999999</v>
      </c>
      <c r="F151">
        <v>0.40489000000000003</v>
      </c>
      <c r="G151">
        <v>0.34997</v>
      </c>
      <c r="H151">
        <v>0.19855</v>
      </c>
      <c r="I151">
        <v>0.23022999999999999</v>
      </c>
      <c r="J151">
        <v>0.26357000000000003</v>
      </c>
      <c r="K151">
        <v>0.34322000000000003</v>
      </c>
      <c r="L151">
        <v>0.56928000000000001</v>
      </c>
      <c r="M151">
        <v>0.30890000000000001</v>
      </c>
      <c r="N151">
        <v>0.51959999999999995</v>
      </c>
      <c r="O151">
        <v>0.42409000000000002</v>
      </c>
      <c r="P151">
        <v>0.38738</v>
      </c>
      <c r="Q151">
        <v>0.34049000000000001</v>
      </c>
      <c r="S151">
        <v>1.0580000000000001E-2</v>
      </c>
      <c r="T151">
        <v>1.0149999999999999E-2</v>
      </c>
      <c r="U151">
        <v>1.321E-2</v>
      </c>
      <c r="V151">
        <v>1.3950000000000001E-2</v>
      </c>
      <c r="W151">
        <v>8.8699999999999994E-3</v>
      </c>
      <c r="X151">
        <v>1.0070000000000001E-2</v>
      </c>
      <c r="Y151">
        <v>9.7400000000000004E-3</v>
      </c>
      <c r="Z151">
        <v>1.093E-2</v>
      </c>
      <c r="AA151">
        <v>1.059E-2</v>
      </c>
      <c r="AB151">
        <v>7.1599999999999997E-3</v>
      </c>
      <c r="AC151">
        <v>1.231E-2</v>
      </c>
      <c r="AD151">
        <v>1.9019999999999999E-2</v>
      </c>
      <c r="AE151">
        <v>1.286E-2</v>
      </c>
      <c r="AF151">
        <v>1.553E-2</v>
      </c>
      <c r="AG151">
        <v>9.2300000000000004E-3</v>
      </c>
    </row>
    <row r="152" spans="1:33" x14ac:dyDescent="0.3">
      <c r="A152" s="2">
        <v>42019</v>
      </c>
      <c r="B152">
        <v>1</v>
      </c>
      <c r="C152">
        <v>0.19538</v>
      </c>
      <c r="D152">
        <v>0.18559999999999999</v>
      </c>
      <c r="E152">
        <v>0.16400999999999999</v>
      </c>
      <c r="F152">
        <v>0.29243000000000002</v>
      </c>
      <c r="G152">
        <v>0.58823000000000003</v>
      </c>
      <c r="H152">
        <v>0.16502</v>
      </c>
      <c r="I152">
        <v>0.20111000000000001</v>
      </c>
      <c r="J152">
        <v>0.1694</v>
      </c>
      <c r="K152">
        <v>0.31028</v>
      </c>
      <c r="L152">
        <v>0.59596000000000005</v>
      </c>
      <c r="M152">
        <v>0.27861000000000002</v>
      </c>
      <c r="N152">
        <v>0.55803999999999998</v>
      </c>
      <c r="O152">
        <v>0.29199999999999998</v>
      </c>
      <c r="P152">
        <v>0.28571000000000002</v>
      </c>
      <c r="Q152">
        <v>0.38873000000000002</v>
      </c>
      <c r="S152">
        <v>1.0699999999999999E-2</v>
      </c>
      <c r="T152">
        <v>1.0120000000000001E-2</v>
      </c>
      <c r="U152">
        <v>1.132E-2</v>
      </c>
      <c r="V152">
        <v>1.235E-2</v>
      </c>
      <c r="W152">
        <v>1.1509999999999999E-2</v>
      </c>
      <c r="X152">
        <v>9.8200000000000006E-3</v>
      </c>
      <c r="Y152">
        <v>1.0160000000000001E-2</v>
      </c>
      <c r="Z152">
        <v>1.086E-2</v>
      </c>
      <c r="AA152">
        <v>1.1050000000000001E-2</v>
      </c>
      <c r="AB152">
        <v>1.1129999999999999E-2</v>
      </c>
      <c r="AC152">
        <v>1.2659999999999999E-2</v>
      </c>
      <c r="AD152">
        <v>2.4320000000000001E-2</v>
      </c>
      <c r="AE152">
        <v>1.2840000000000001E-2</v>
      </c>
      <c r="AF152">
        <v>1.3860000000000001E-2</v>
      </c>
      <c r="AG152">
        <v>9.75E-3</v>
      </c>
    </row>
    <row r="153" spans="1:33" x14ac:dyDescent="0.3">
      <c r="A153" s="2">
        <v>42050</v>
      </c>
      <c r="B153">
        <v>2</v>
      </c>
      <c r="C153">
        <v>0.21545</v>
      </c>
      <c r="D153">
        <v>0.20191999999999999</v>
      </c>
      <c r="E153">
        <v>0.14471000000000001</v>
      </c>
      <c r="F153">
        <v>0.22470000000000001</v>
      </c>
      <c r="G153">
        <v>0.55150999999999994</v>
      </c>
      <c r="H153">
        <v>0.16458</v>
      </c>
      <c r="I153">
        <v>0.21425</v>
      </c>
      <c r="J153">
        <v>0.1241</v>
      </c>
      <c r="K153">
        <v>0.23432</v>
      </c>
      <c r="L153">
        <v>0.42108000000000001</v>
      </c>
      <c r="M153">
        <v>0.27898000000000001</v>
      </c>
      <c r="N153">
        <v>0.63390000000000002</v>
      </c>
      <c r="O153">
        <v>0.25730999999999998</v>
      </c>
      <c r="P153">
        <v>0.22373000000000001</v>
      </c>
      <c r="Q153">
        <v>0.31897999999999999</v>
      </c>
      <c r="S153">
        <v>1.108E-2</v>
      </c>
      <c r="T153">
        <v>1.013E-2</v>
      </c>
      <c r="U153">
        <v>1.0410000000000001E-2</v>
      </c>
      <c r="V153">
        <v>1.183E-2</v>
      </c>
      <c r="W153">
        <v>1.1939999999999999E-2</v>
      </c>
      <c r="X153">
        <v>9.7699999999999992E-3</v>
      </c>
      <c r="Y153">
        <v>9.7599999999999996E-3</v>
      </c>
      <c r="Z153">
        <v>9.7099999999999999E-3</v>
      </c>
      <c r="AA153">
        <v>1.137E-2</v>
      </c>
      <c r="AB153">
        <v>9.2499999999999995E-3</v>
      </c>
      <c r="AC153">
        <v>1.242E-2</v>
      </c>
      <c r="AD153">
        <v>2.5940000000000001E-2</v>
      </c>
      <c r="AE153">
        <v>1.29E-2</v>
      </c>
      <c r="AF153">
        <v>1.3140000000000001E-2</v>
      </c>
      <c r="AG153">
        <v>9.6799999999999994E-3</v>
      </c>
    </row>
    <row r="154" spans="1:33" x14ac:dyDescent="0.3">
      <c r="A154" s="2">
        <v>42078</v>
      </c>
      <c r="B154">
        <v>3</v>
      </c>
      <c r="C154">
        <v>0.19470999999999999</v>
      </c>
      <c r="D154">
        <v>0.19338</v>
      </c>
      <c r="E154">
        <v>0.15298999999999999</v>
      </c>
      <c r="F154">
        <v>0.18970999999999999</v>
      </c>
      <c r="G154">
        <v>0.31613999999999998</v>
      </c>
      <c r="H154">
        <v>0.18779999999999999</v>
      </c>
      <c r="I154">
        <v>0.22692999999999999</v>
      </c>
      <c r="J154">
        <v>0.13678000000000001</v>
      </c>
      <c r="K154">
        <v>0.19594</v>
      </c>
      <c r="L154">
        <v>0.33610000000000001</v>
      </c>
      <c r="M154">
        <v>0.33905000000000002</v>
      </c>
      <c r="N154">
        <v>0.42531999999999998</v>
      </c>
      <c r="O154">
        <v>0.21138999999999999</v>
      </c>
      <c r="P154">
        <v>0.22295999999999999</v>
      </c>
      <c r="Q154">
        <v>0.27329999999999999</v>
      </c>
      <c r="S154">
        <v>1.0120000000000001E-2</v>
      </c>
      <c r="T154">
        <v>9.4500000000000001E-3</v>
      </c>
      <c r="U154">
        <v>9.9500000000000005E-3</v>
      </c>
      <c r="V154">
        <v>1.124E-2</v>
      </c>
      <c r="W154">
        <v>1.123E-2</v>
      </c>
      <c r="X154">
        <v>9.8700000000000003E-3</v>
      </c>
      <c r="Y154">
        <v>9.8799999999999999E-3</v>
      </c>
      <c r="Z154">
        <v>9.1000000000000004E-3</v>
      </c>
      <c r="AA154">
        <v>1.044E-2</v>
      </c>
      <c r="AB154">
        <v>8.9099999999999995E-3</v>
      </c>
      <c r="AC154">
        <v>1.371E-2</v>
      </c>
      <c r="AD154">
        <v>2.017E-2</v>
      </c>
      <c r="AE154">
        <v>1.1769999999999999E-2</v>
      </c>
      <c r="AF154">
        <v>1.1950000000000001E-2</v>
      </c>
      <c r="AG154">
        <v>1.0919999999999999E-2</v>
      </c>
    </row>
    <row r="155" spans="1:33" x14ac:dyDescent="0.3">
      <c r="A155" s="2">
        <v>42109</v>
      </c>
      <c r="B155">
        <v>4</v>
      </c>
      <c r="C155">
        <v>0.20865</v>
      </c>
      <c r="D155">
        <v>0.18748000000000001</v>
      </c>
      <c r="E155">
        <v>0.15243999999999999</v>
      </c>
      <c r="F155">
        <v>0.17193</v>
      </c>
      <c r="G155">
        <v>0.13716</v>
      </c>
      <c r="H155">
        <v>0.21190999999999999</v>
      </c>
      <c r="I155">
        <v>0.19869999999999999</v>
      </c>
      <c r="J155">
        <v>0.14193</v>
      </c>
      <c r="K155">
        <v>0.13335</v>
      </c>
      <c r="M155">
        <v>0.29820999999999998</v>
      </c>
      <c r="N155">
        <v>0.41403000000000001</v>
      </c>
      <c r="O155">
        <v>0.20226</v>
      </c>
      <c r="P155">
        <v>0.20219000000000001</v>
      </c>
      <c r="Q155">
        <v>0.29776000000000002</v>
      </c>
      <c r="S155">
        <v>9.6399999999999993E-3</v>
      </c>
      <c r="T155">
        <v>9.1699999999999993E-3</v>
      </c>
      <c r="U155">
        <v>9.2499999999999995E-3</v>
      </c>
      <c r="V155">
        <v>1.047E-2</v>
      </c>
      <c r="W155">
        <v>1.0659999999999999E-2</v>
      </c>
      <c r="X155">
        <v>1.018E-2</v>
      </c>
      <c r="Y155">
        <v>8.6E-3</v>
      </c>
      <c r="Z155">
        <v>8.0000000000000002E-3</v>
      </c>
      <c r="AA155">
        <v>9.0399999999999994E-3</v>
      </c>
      <c r="AC155">
        <v>1.2540000000000001E-2</v>
      </c>
      <c r="AD155">
        <v>1.755E-2</v>
      </c>
      <c r="AE155">
        <v>1.0279999999999999E-2</v>
      </c>
      <c r="AF155">
        <v>1.0319999999999999E-2</v>
      </c>
      <c r="AG155">
        <v>9.1199999999999996E-3</v>
      </c>
    </row>
    <row r="156" spans="1:33" x14ac:dyDescent="0.3">
      <c r="A156" s="2">
        <v>42139</v>
      </c>
      <c r="B156">
        <v>5</v>
      </c>
      <c r="C156">
        <v>0.21371000000000001</v>
      </c>
      <c r="D156">
        <v>0.19073000000000001</v>
      </c>
      <c r="E156">
        <v>0.19039</v>
      </c>
      <c r="F156">
        <v>0.21560000000000001</v>
      </c>
      <c r="H156">
        <v>0.24904999999999999</v>
      </c>
      <c r="I156">
        <v>0.23516999999999999</v>
      </c>
      <c r="M156">
        <v>0.29022999999999999</v>
      </c>
      <c r="N156">
        <v>0.46166000000000001</v>
      </c>
      <c r="O156">
        <v>0.26302999999999999</v>
      </c>
      <c r="S156">
        <v>9.8300000000000002E-3</v>
      </c>
      <c r="T156">
        <v>8.3800000000000003E-3</v>
      </c>
      <c r="U156">
        <v>1.0330000000000001E-2</v>
      </c>
      <c r="V156">
        <v>1.4200000000000001E-2</v>
      </c>
      <c r="X156">
        <v>1.137E-2</v>
      </c>
      <c r="Y156">
        <v>9.3200000000000002E-3</v>
      </c>
      <c r="AC156">
        <v>1.1650000000000001E-2</v>
      </c>
      <c r="AD156">
        <v>1.9310000000000001E-2</v>
      </c>
      <c r="AE156">
        <v>1.2869999999999999E-2</v>
      </c>
    </row>
    <row r="157" spans="1:33" x14ac:dyDescent="0.3">
      <c r="A157" s="2">
        <v>42170</v>
      </c>
      <c r="B157">
        <v>6</v>
      </c>
      <c r="C157">
        <v>0.24238000000000001</v>
      </c>
      <c r="D157">
        <v>0.23647000000000001</v>
      </c>
      <c r="H157">
        <v>0.24537</v>
      </c>
      <c r="I157">
        <v>0.27304</v>
      </c>
      <c r="M157">
        <v>0.27783000000000002</v>
      </c>
      <c r="N157">
        <v>0.69120000000000004</v>
      </c>
      <c r="S157">
        <v>1.1860000000000001E-2</v>
      </c>
      <c r="T157">
        <v>9.8300000000000002E-3</v>
      </c>
      <c r="X157">
        <v>1.1950000000000001E-2</v>
      </c>
      <c r="Y157">
        <v>1.8030000000000001E-2</v>
      </c>
      <c r="AC157">
        <v>1.2030000000000001E-2</v>
      </c>
      <c r="AD157">
        <v>2.512E-2</v>
      </c>
    </row>
    <row r="158" spans="1:33" x14ac:dyDescent="0.3">
      <c r="A158" s="2">
        <v>42200</v>
      </c>
      <c r="B158">
        <v>7</v>
      </c>
      <c r="C158">
        <v>0.23180000000000001</v>
      </c>
      <c r="D158">
        <v>0.18098</v>
      </c>
      <c r="E158">
        <v>0.26600000000000001</v>
      </c>
      <c r="F158">
        <v>0.23338</v>
      </c>
      <c r="H158">
        <v>0.22131000000000001</v>
      </c>
      <c r="I158">
        <v>0.1928</v>
      </c>
      <c r="M158">
        <v>0.29165999999999997</v>
      </c>
      <c r="N158">
        <v>0.60965000000000003</v>
      </c>
      <c r="O158">
        <v>0.24943000000000001</v>
      </c>
      <c r="S158">
        <v>1.192E-2</v>
      </c>
      <c r="T158">
        <v>9.2800000000000001E-3</v>
      </c>
      <c r="U158">
        <v>1.4420000000000001E-2</v>
      </c>
      <c r="V158">
        <v>1.2529999999999999E-2</v>
      </c>
      <c r="X158">
        <v>1.213E-2</v>
      </c>
      <c r="Y158">
        <v>1.0789999999999999E-2</v>
      </c>
      <c r="AC158">
        <v>1.2999999999999999E-2</v>
      </c>
      <c r="AD158">
        <v>2.3900000000000001E-2</v>
      </c>
      <c r="AE158">
        <v>1.0109999999999999E-2</v>
      </c>
    </row>
    <row r="159" spans="1:33" x14ac:dyDescent="0.3">
      <c r="A159" s="2">
        <v>42231</v>
      </c>
      <c r="B159">
        <v>8</v>
      </c>
      <c r="C159">
        <v>0.21498999999999999</v>
      </c>
      <c r="D159">
        <v>0.16103000000000001</v>
      </c>
      <c r="E159">
        <v>0.16614000000000001</v>
      </c>
      <c r="F159">
        <v>0.16300999999999999</v>
      </c>
      <c r="H159">
        <v>0.2407</v>
      </c>
      <c r="I159">
        <v>0.17469000000000001</v>
      </c>
      <c r="J159">
        <v>0.17152000000000001</v>
      </c>
      <c r="M159">
        <v>0.29009000000000001</v>
      </c>
      <c r="N159">
        <v>0.78998999999999997</v>
      </c>
      <c r="O159">
        <v>0.21127000000000001</v>
      </c>
      <c r="P159">
        <v>0.18118000000000001</v>
      </c>
      <c r="Q159">
        <v>0.18589</v>
      </c>
      <c r="S159">
        <v>1.2160000000000001E-2</v>
      </c>
      <c r="T159">
        <v>9.4299999999999991E-3</v>
      </c>
      <c r="U159">
        <v>1.145E-2</v>
      </c>
      <c r="V159">
        <v>1.11E-2</v>
      </c>
      <c r="X159">
        <v>1.2919999999999999E-2</v>
      </c>
      <c r="Y159">
        <v>1.0279999999999999E-2</v>
      </c>
      <c r="Z159">
        <v>1.204E-2</v>
      </c>
      <c r="AC159">
        <v>1.417E-2</v>
      </c>
      <c r="AD159">
        <v>2.5579999999999999E-2</v>
      </c>
      <c r="AE159">
        <v>1.1259999999999999E-2</v>
      </c>
      <c r="AF159">
        <v>1.1809999999999999E-2</v>
      </c>
      <c r="AG159">
        <v>1.218E-2</v>
      </c>
    </row>
    <row r="160" spans="1:33" x14ac:dyDescent="0.3">
      <c r="A160" s="2">
        <v>42262</v>
      </c>
      <c r="B160">
        <v>9</v>
      </c>
      <c r="C160">
        <v>0.23852000000000001</v>
      </c>
      <c r="D160">
        <v>0.17016999999999999</v>
      </c>
      <c r="E160">
        <v>0.17435</v>
      </c>
      <c r="F160">
        <v>0.16850999999999999</v>
      </c>
      <c r="G160">
        <v>0.15579000000000001</v>
      </c>
      <c r="H160">
        <v>0.33401999999999998</v>
      </c>
      <c r="I160">
        <v>0.20091000000000001</v>
      </c>
      <c r="J160">
        <v>0.14674999999999999</v>
      </c>
      <c r="K160">
        <v>0.15160000000000001</v>
      </c>
      <c r="M160">
        <v>0.3352</v>
      </c>
      <c r="N160">
        <v>0.56918999999999997</v>
      </c>
      <c r="O160">
        <v>0.22076999999999999</v>
      </c>
      <c r="P160">
        <v>0.22463</v>
      </c>
      <c r="Q160">
        <v>0.18289</v>
      </c>
      <c r="S160">
        <v>1.4E-2</v>
      </c>
      <c r="T160">
        <v>1.077E-2</v>
      </c>
      <c r="U160">
        <v>1.213E-2</v>
      </c>
      <c r="V160">
        <v>1.2800000000000001E-2</v>
      </c>
      <c r="W160">
        <v>1.4880000000000001E-2</v>
      </c>
      <c r="X160">
        <v>1.4540000000000001E-2</v>
      </c>
      <c r="Y160">
        <v>1.146E-2</v>
      </c>
      <c r="Z160">
        <v>1.0410000000000001E-2</v>
      </c>
      <c r="AA160">
        <v>1.133E-2</v>
      </c>
      <c r="AC160">
        <v>1.6070000000000001E-2</v>
      </c>
      <c r="AD160">
        <v>2.682E-2</v>
      </c>
      <c r="AE160">
        <v>1.3559999999999999E-2</v>
      </c>
      <c r="AF160">
        <v>1.5980000000000001E-2</v>
      </c>
      <c r="AG160">
        <v>1.44E-2</v>
      </c>
    </row>
    <row r="161" spans="1:33" x14ac:dyDescent="0.3">
      <c r="A161" s="2">
        <v>42292</v>
      </c>
      <c r="B161">
        <v>10</v>
      </c>
      <c r="C161">
        <v>0.28239999999999998</v>
      </c>
      <c r="D161">
        <v>0.18359</v>
      </c>
      <c r="E161">
        <v>0.20282</v>
      </c>
      <c r="F161">
        <v>0.18876999999999999</v>
      </c>
      <c r="G161">
        <v>0.15908</v>
      </c>
      <c r="H161">
        <v>0.39412999999999998</v>
      </c>
      <c r="I161">
        <v>0.19885</v>
      </c>
      <c r="J161">
        <v>0.15484999999999999</v>
      </c>
      <c r="K161">
        <v>0.16625000000000001</v>
      </c>
      <c r="M161">
        <v>0.33900000000000002</v>
      </c>
      <c r="N161">
        <v>0.8246</v>
      </c>
      <c r="O161">
        <v>0.2346</v>
      </c>
      <c r="P161">
        <v>0.30739</v>
      </c>
      <c r="Q161">
        <v>0.18995999999999999</v>
      </c>
      <c r="S161">
        <v>1.4420000000000001E-2</v>
      </c>
      <c r="T161">
        <v>1.1039999999999999E-2</v>
      </c>
      <c r="U161">
        <v>1.312E-2</v>
      </c>
      <c r="V161">
        <v>1.3259999999999999E-2</v>
      </c>
      <c r="W161">
        <v>9.6799999999999994E-3</v>
      </c>
      <c r="X161">
        <v>1.866E-2</v>
      </c>
      <c r="Y161">
        <v>1.077E-2</v>
      </c>
      <c r="Z161">
        <v>1.027E-2</v>
      </c>
      <c r="AA161">
        <v>1.197E-2</v>
      </c>
      <c r="AC161">
        <v>1.6289999999999999E-2</v>
      </c>
      <c r="AD161">
        <v>3.4160000000000003E-2</v>
      </c>
      <c r="AE161">
        <v>1.338E-2</v>
      </c>
      <c r="AF161">
        <v>1.532E-2</v>
      </c>
      <c r="AG161">
        <v>1.174E-2</v>
      </c>
    </row>
    <row r="162" spans="1:33" x14ac:dyDescent="0.3">
      <c r="A162" s="2">
        <v>42323</v>
      </c>
      <c r="B162">
        <v>11</v>
      </c>
      <c r="C162">
        <v>0.32081999999999999</v>
      </c>
      <c r="D162">
        <v>0.22863</v>
      </c>
      <c r="E162">
        <v>0.27354000000000001</v>
      </c>
      <c r="F162">
        <v>0.24432999999999999</v>
      </c>
      <c r="G162">
        <v>0.25142999999999999</v>
      </c>
      <c r="H162">
        <v>0.32654</v>
      </c>
      <c r="I162">
        <v>0.25327</v>
      </c>
      <c r="J162">
        <v>0.22244</v>
      </c>
      <c r="K162">
        <v>0.22572</v>
      </c>
      <c r="L162">
        <v>0.92283999999999999</v>
      </c>
      <c r="M162">
        <v>0.34321000000000002</v>
      </c>
      <c r="N162">
        <v>0.76224999999999998</v>
      </c>
      <c r="O162">
        <v>0.27768999999999999</v>
      </c>
      <c r="P162">
        <v>0.50053999999999998</v>
      </c>
      <c r="Q162">
        <v>0.28643000000000002</v>
      </c>
      <c r="S162">
        <v>1.3259999999999999E-2</v>
      </c>
      <c r="T162">
        <v>1.136E-2</v>
      </c>
      <c r="U162">
        <v>1.376E-2</v>
      </c>
      <c r="V162">
        <v>1.32E-2</v>
      </c>
      <c r="W162">
        <v>9.4400000000000005E-3</v>
      </c>
      <c r="X162">
        <v>1.4279999999999999E-2</v>
      </c>
      <c r="Y162">
        <v>1.078E-2</v>
      </c>
      <c r="Z162">
        <v>1.1939999999999999E-2</v>
      </c>
      <c r="AA162">
        <v>1.2290000000000001E-2</v>
      </c>
      <c r="AB162">
        <v>1.9449999999999999E-2</v>
      </c>
      <c r="AC162">
        <v>1.528E-2</v>
      </c>
      <c r="AD162">
        <v>2.3460000000000002E-2</v>
      </c>
      <c r="AE162">
        <v>1.439E-2</v>
      </c>
      <c r="AF162">
        <v>1.9130000000000001E-2</v>
      </c>
      <c r="AG162">
        <v>1.2699999999999999E-2</v>
      </c>
    </row>
    <row r="163" spans="1:33" x14ac:dyDescent="0.3">
      <c r="A163" s="2">
        <v>42353</v>
      </c>
      <c r="B163">
        <v>12</v>
      </c>
      <c r="C163">
        <v>0.29481000000000002</v>
      </c>
      <c r="D163">
        <v>0.25056</v>
      </c>
      <c r="E163">
        <v>0.22097</v>
      </c>
      <c r="F163">
        <v>0.33195000000000002</v>
      </c>
      <c r="G163">
        <v>0.50795000000000001</v>
      </c>
      <c r="H163">
        <v>0.25314999999999999</v>
      </c>
      <c r="I163">
        <v>0.26768999999999998</v>
      </c>
      <c r="J163">
        <v>0.22552</v>
      </c>
      <c r="K163">
        <v>0.25547999999999998</v>
      </c>
      <c r="L163">
        <v>0.77766000000000002</v>
      </c>
      <c r="M163">
        <v>0.29248000000000002</v>
      </c>
      <c r="N163">
        <v>0.78800999999999999</v>
      </c>
      <c r="O163">
        <v>0.39788000000000001</v>
      </c>
      <c r="P163">
        <v>0.43337999999999999</v>
      </c>
      <c r="Q163">
        <v>0.45802999999999999</v>
      </c>
      <c r="S163">
        <v>1.2749999999999999E-2</v>
      </c>
      <c r="T163">
        <v>1.166E-2</v>
      </c>
      <c r="U163">
        <v>1.375E-2</v>
      </c>
      <c r="V163">
        <v>1.4370000000000001E-2</v>
      </c>
      <c r="W163">
        <v>1.0540000000000001E-2</v>
      </c>
      <c r="X163">
        <v>1.2630000000000001E-2</v>
      </c>
      <c r="Y163">
        <v>1.1379999999999999E-2</v>
      </c>
      <c r="Z163">
        <v>1.1780000000000001E-2</v>
      </c>
      <c r="AA163">
        <v>1.2840000000000001E-2</v>
      </c>
      <c r="AB163">
        <v>1.2699999999999999E-2</v>
      </c>
      <c r="AC163">
        <v>1.38E-2</v>
      </c>
      <c r="AD163">
        <v>2.3869999999999999E-2</v>
      </c>
      <c r="AE163">
        <v>1.54E-2</v>
      </c>
      <c r="AF163">
        <v>1.7569999999999999E-2</v>
      </c>
      <c r="AG163">
        <v>9.5300000000000003E-3</v>
      </c>
    </row>
    <row r="164" spans="1:33" x14ac:dyDescent="0.3">
      <c r="A164" s="2">
        <v>42384</v>
      </c>
      <c r="B164">
        <v>1</v>
      </c>
      <c r="C164">
        <v>0.25451000000000001</v>
      </c>
      <c r="D164">
        <v>0.23654</v>
      </c>
      <c r="E164">
        <v>0.20007</v>
      </c>
      <c r="F164">
        <v>0.32300000000000001</v>
      </c>
      <c r="G164">
        <v>0.57493000000000005</v>
      </c>
      <c r="H164">
        <v>0.22911999999999999</v>
      </c>
      <c r="I164">
        <v>0.21612999999999999</v>
      </c>
      <c r="J164">
        <v>0.17027999999999999</v>
      </c>
      <c r="K164">
        <v>0.26998</v>
      </c>
      <c r="L164">
        <v>0.57699</v>
      </c>
      <c r="M164">
        <v>0.31624000000000002</v>
      </c>
      <c r="N164">
        <v>0.69144000000000005</v>
      </c>
      <c r="O164">
        <v>0.40876000000000001</v>
      </c>
      <c r="P164">
        <v>0.42159999999999997</v>
      </c>
      <c r="Q164">
        <v>0.76139000000000001</v>
      </c>
      <c r="S164">
        <v>1.252E-2</v>
      </c>
      <c r="T164">
        <v>1.154E-2</v>
      </c>
      <c r="U164">
        <v>1.2800000000000001E-2</v>
      </c>
      <c r="V164">
        <v>1.324E-2</v>
      </c>
      <c r="W164">
        <v>1.103E-2</v>
      </c>
      <c r="X164">
        <v>1.206E-2</v>
      </c>
      <c r="Y164">
        <v>1.068E-2</v>
      </c>
      <c r="Z164">
        <v>1.116E-2</v>
      </c>
      <c r="AA164">
        <v>1.24E-2</v>
      </c>
      <c r="AB164">
        <v>1.0370000000000001E-2</v>
      </c>
      <c r="AC164">
        <v>1.323E-2</v>
      </c>
      <c r="AD164">
        <v>2.426E-2</v>
      </c>
      <c r="AE164">
        <v>1.5890000000000001E-2</v>
      </c>
      <c r="AF164">
        <v>1.5559999999999999E-2</v>
      </c>
      <c r="AG164">
        <v>1.0489999999999999E-2</v>
      </c>
    </row>
    <row r="165" spans="1:33" x14ac:dyDescent="0.3">
      <c r="A165" s="2">
        <v>42415</v>
      </c>
      <c r="B165">
        <v>2</v>
      </c>
      <c r="C165">
        <v>0.20732</v>
      </c>
      <c r="D165">
        <v>0.19566</v>
      </c>
      <c r="E165">
        <v>0.17036999999999999</v>
      </c>
      <c r="F165">
        <v>0.28075</v>
      </c>
      <c r="G165">
        <v>0.54525000000000001</v>
      </c>
      <c r="H165">
        <v>0.20394000000000001</v>
      </c>
      <c r="I165">
        <v>0.21590000000000001</v>
      </c>
      <c r="J165">
        <v>0.12289</v>
      </c>
      <c r="K165">
        <v>0.25551000000000001</v>
      </c>
      <c r="L165">
        <v>0.66859000000000002</v>
      </c>
      <c r="M165">
        <v>0.29261999999999999</v>
      </c>
      <c r="N165">
        <v>0.59431</v>
      </c>
      <c r="O165">
        <v>0.21006</v>
      </c>
      <c r="P165">
        <v>0.39956000000000003</v>
      </c>
      <c r="Q165">
        <v>0.62878999999999996</v>
      </c>
      <c r="S165">
        <v>1.179E-2</v>
      </c>
      <c r="T165">
        <v>1.12E-2</v>
      </c>
      <c r="U165">
        <v>1.154E-2</v>
      </c>
      <c r="V165">
        <v>1.222E-2</v>
      </c>
      <c r="W165">
        <v>1.247E-2</v>
      </c>
      <c r="X165">
        <v>1.1650000000000001E-2</v>
      </c>
      <c r="Y165">
        <v>1.073E-2</v>
      </c>
      <c r="Z165">
        <v>1.004E-2</v>
      </c>
      <c r="AA165">
        <v>1.21E-2</v>
      </c>
      <c r="AB165">
        <v>1.1849999999999999E-2</v>
      </c>
      <c r="AC165">
        <v>1.3809999999999999E-2</v>
      </c>
      <c r="AD165">
        <v>2.1870000000000001E-2</v>
      </c>
      <c r="AE165">
        <v>1.359E-2</v>
      </c>
      <c r="AF165">
        <v>1.627E-2</v>
      </c>
      <c r="AG165">
        <v>1.111E-2</v>
      </c>
    </row>
    <row r="166" spans="1:33" x14ac:dyDescent="0.3">
      <c r="A166" s="2">
        <v>42444</v>
      </c>
      <c r="B166">
        <v>3</v>
      </c>
      <c r="C166">
        <v>0.22725999999999999</v>
      </c>
      <c r="D166">
        <v>0.18833</v>
      </c>
      <c r="E166">
        <v>0.16053000000000001</v>
      </c>
      <c r="F166">
        <v>0.22484000000000001</v>
      </c>
      <c r="G166">
        <v>0.26318999999999998</v>
      </c>
      <c r="H166">
        <v>0.2029</v>
      </c>
      <c r="I166">
        <v>0.21929999999999999</v>
      </c>
      <c r="J166">
        <v>0.12545000000000001</v>
      </c>
      <c r="K166">
        <v>0.19986999999999999</v>
      </c>
      <c r="L166">
        <v>0.34440999999999999</v>
      </c>
      <c r="M166">
        <v>0.30087000000000003</v>
      </c>
      <c r="N166">
        <v>0.60814999999999997</v>
      </c>
      <c r="O166">
        <v>0.24126</v>
      </c>
      <c r="P166">
        <v>0.29144999999999999</v>
      </c>
      <c r="Q166">
        <v>0.38562999999999997</v>
      </c>
      <c r="S166">
        <v>1.099E-2</v>
      </c>
      <c r="T166">
        <v>1.0189999999999999E-2</v>
      </c>
      <c r="U166">
        <v>1.072E-2</v>
      </c>
      <c r="V166">
        <v>1.1820000000000001E-2</v>
      </c>
      <c r="W166">
        <v>1.1610000000000001E-2</v>
      </c>
      <c r="X166">
        <v>1.0710000000000001E-2</v>
      </c>
      <c r="Y166">
        <v>1.0120000000000001E-2</v>
      </c>
      <c r="Z166">
        <v>8.8100000000000001E-3</v>
      </c>
      <c r="AA166">
        <v>1.0630000000000001E-2</v>
      </c>
      <c r="AB166">
        <v>1.0070000000000001E-2</v>
      </c>
      <c r="AC166">
        <v>1.2409999999999999E-2</v>
      </c>
      <c r="AD166">
        <v>1.968E-2</v>
      </c>
      <c r="AE166">
        <v>1.2290000000000001E-2</v>
      </c>
      <c r="AF166">
        <v>1.338E-2</v>
      </c>
      <c r="AG166">
        <v>1.2E-2</v>
      </c>
    </row>
    <row r="167" spans="1:33" x14ac:dyDescent="0.3">
      <c r="A167" s="2">
        <v>42475</v>
      </c>
      <c r="B167">
        <v>4</v>
      </c>
      <c r="C167">
        <v>0.23014999999999999</v>
      </c>
      <c r="D167">
        <v>0.19571</v>
      </c>
      <c r="E167">
        <v>0.16872999999999999</v>
      </c>
      <c r="F167">
        <v>0.18894</v>
      </c>
      <c r="G167">
        <v>0.13283</v>
      </c>
      <c r="H167">
        <v>0.20626</v>
      </c>
      <c r="I167">
        <v>0.21523999999999999</v>
      </c>
      <c r="J167">
        <v>0.16564999999999999</v>
      </c>
      <c r="K167">
        <v>0.19520000000000001</v>
      </c>
      <c r="M167">
        <v>0.29026000000000002</v>
      </c>
      <c r="N167">
        <v>0.50056</v>
      </c>
      <c r="O167">
        <v>0.25218000000000002</v>
      </c>
      <c r="P167">
        <v>0.24937999999999999</v>
      </c>
      <c r="Q167">
        <v>0.23694999999999999</v>
      </c>
      <c r="S167">
        <v>1.042E-2</v>
      </c>
      <c r="T167">
        <v>8.9899999999999997E-3</v>
      </c>
      <c r="U167">
        <v>9.6900000000000007E-3</v>
      </c>
      <c r="V167">
        <v>1.0829999999999999E-2</v>
      </c>
      <c r="W167">
        <v>1.0829999999999999E-2</v>
      </c>
      <c r="X167">
        <v>1.06E-2</v>
      </c>
      <c r="Y167">
        <v>9.2099999999999994E-3</v>
      </c>
      <c r="Z167">
        <v>1.0059999999999999E-2</v>
      </c>
      <c r="AA167">
        <v>1.091E-2</v>
      </c>
      <c r="AC167">
        <v>1.2529999999999999E-2</v>
      </c>
      <c r="AD167">
        <v>1.7850000000000001E-2</v>
      </c>
      <c r="AE167">
        <v>1.2E-2</v>
      </c>
      <c r="AF167">
        <v>1.307E-2</v>
      </c>
      <c r="AG167">
        <v>1.4460000000000001E-2</v>
      </c>
    </row>
    <row r="168" spans="1:33" x14ac:dyDescent="0.3">
      <c r="A168" s="2">
        <v>42505</v>
      </c>
      <c r="B168">
        <v>5</v>
      </c>
      <c r="C168">
        <v>0.23569999999999999</v>
      </c>
      <c r="D168">
        <v>0.19633</v>
      </c>
      <c r="E168">
        <v>0.20513000000000001</v>
      </c>
      <c r="F168">
        <v>0.33623999999999998</v>
      </c>
      <c r="H168">
        <v>0.23579</v>
      </c>
      <c r="I168">
        <v>0.33355000000000001</v>
      </c>
      <c r="M168">
        <v>0.28555999999999998</v>
      </c>
      <c r="N168">
        <v>0.56677999999999995</v>
      </c>
      <c r="O168">
        <v>0.29526999999999998</v>
      </c>
      <c r="P168">
        <v>0.21495</v>
      </c>
      <c r="S168">
        <v>1.023E-2</v>
      </c>
      <c r="T168">
        <v>8.2900000000000005E-3</v>
      </c>
      <c r="U168">
        <v>1.0019999999999999E-2</v>
      </c>
      <c r="V168">
        <v>1.5720000000000001E-2</v>
      </c>
      <c r="X168">
        <v>1.0959999999999999E-2</v>
      </c>
      <c r="Y168">
        <v>1.0410000000000001E-2</v>
      </c>
      <c r="AC168">
        <v>1.1299999999999999E-2</v>
      </c>
      <c r="AD168">
        <v>2.1510000000000001E-2</v>
      </c>
      <c r="AE168">
        <v>9.8600000000000007E-3</v>
      </c>
      <c r="AF168">
        <v>1.0189999999999999E-2</v>
      </c>
    </row>
    <row r="169" spans="1:33" x14ac:dyDescent="0.3">
      <c r="A169" s="2">
        <v>42536</v>
      </c>
      <c r="B169">
        <v>6</v>
      </c>
      <c r="C169">
        <v>0.29233999999999999</v>
      </c>
      <c r="D169">
        <v>0.26812999999999998</v>
      </c>
      <c r="H169">
        <v>0.28351999999999999</v>
      </c>
      <c r="I169">
        <v>0.32397999999999999</v>
      </c>
      <c r="M169">
        <v>0.26751999999999998</v>
      </c>
      <c r="N169">
        <v>0.69425999999999999</v>
      </c>
      <c r="S169">
        <v>1.323E-2</v>
      </c>
      <c r="T169">
        <v>1.141E-2</v>
      </c>
      <c r="X169">
        <v>1.341E-2</v>
      </c>
      <c r="Y169">
        <v>1.7559999999999999E-2</v>
      </c>
      <c r="AC169">
        <v>1.1140000000000001E-2</v>
      </c>
      <c r="AD169">
        <v>2.401E-2</v>
      </c>
    </row>
    <row r="170" spans="1:33" x14ac:dyDescent="0.3">
      <c r="A170" s="2">
        <v>42566</v>
      </c>
      <c r="B170">
        <v>7</v>
      </c>
      <c r="C170">
        <v>0.23499</v>
      </c>
      <c r="D170">
        <v>0.19833999999999999</v>
      </c>
      <c r="E170">
        <v>0.24679000000000001</v>
      </c>
      <c r="H170">
        <v>0.25087999999999999</v>
      </c>
      <c r="I170">
        <v>0.22742999999999999</v>
      </c>
      <c r="M170">
        <v>0.28549000000000002</v>
      </c>
      <c r="N170">
        <v>0.70125999999999999</v>
      </c>
      <c r="O170">
        <v>0.40994999999999998</v>
      </c>
      <c r="S170">
        <v>1.112E-2</v>
      </c>
      <c r="T170">
        <v>8.8699999999999994E-3</v>
      </c>
      <c r="U170">
        <v>1.3820000000000001E-2</v>
      </c>
      <c r="X170">
        <v>1.1469999999999999E-2</v>
      </c>
      <c r="Y170">
        <v>9.7000000000000003E-3</v>
      </c>
      <c r="AC170">
        <v>1.251E-2</v>
      </c>
      <c r="AD170">
        <v>2.3560000000000001E-2</v>
      </c>
      <c r="AE170">
        <v>1.5469999999999999E-2</v>
      </c>
    </row>
    <row r="171" spans="1:33" x14ac:dyDescent="0.3">
      <c r="A171" s="2">
        <v>42597</v>
      </c>
      <c r="B171">
        <v>8</v>
      </c>
      <c r="C171">
        <v>0.22617999999999999</v>
      </c>
      <c r="D171">
        <v>0.17047999999999999</v>
      </c>
      <c r="E171">
        <v>0.17713999999999999</v>
      </c>
      <c r="F171">
        <v>0.18567</v>
      </c>
      <c r="G171">
        <v>9.9229999999999999E-2</v>
      </c>
      <c r="H171">
        <v>0.25124000000000002</v>
      </c>
      <c r="I171">
        <v>0.19395000000000001</v>
      </c>
      <c r="J171">
        <v>0.18024000000000001</v>
      </c>
      <c r="M171">
        <v>0.32804</v>
      </c>
      <c r="N171">
        <v>0.57469999999999999</v>
      </c>
      <c r="O171">
        <v>0.23352999999999999</v>
      </c>
      <c r="P171">
        <v>0.20663999999999999</v>
      </c>
      <c r="S171">
        <v>1.269E-2</v>
      </c>
      <c r="T171">
        <v>9.7400000000000004E-3</v>
      </c>
      <c r="U171">
        <v>9.8499999999999994E-3</v>
      </c>
      <c r="V171">
        <v>1.124E-2</v>
      </c>
      <c r="W171">
        <v>4.62E-3</v>
      </c>
      <c r="X171">
        <v>1.196E-2</v>
      </c>
      <c r="Y171">
        <v>9.2200000000000008E-3</v>
      </c>
      <c r="Z171">
        <v>0.01</v>
      </c>
      <c r="AC171">
        <v>1.448E-2</v>
      </c>
      <c r="AD171">
        <v>2.138E-2</v>
      </c>
      <c r="AE171">
        <v>1.1900000000000001E-2</v>
      </c>
      <c r="AF171">
        <v>1.3129999999999999E-2</v>
      </c>
    </row>
    <row r="172" spans="1:33" x14ac:dyDescent="0.3">
      <c r="A172" s="2">
        <v>42628</v>
      </c>
      <c r="B172">
        <v>9</v>
      </c>
      <c r="C172">
        <v>0.27071000000000001</v>
      </c>
      <c r="D172">
        <v>0.17859</v>
      </c>
      <c r="E172">
        <v>0.19191</v>
      </c>
      <c r="F172">
        <v>0.17482</v>
      </c>
      <c r="G172">
        <v>0.12562999999999999</v>
      </c>
      <c r="H172">
        <v>0.32933000000000001</v>
      </c>
      <c r="I172">
        <v>0.22040999999999999</v>
      </c>
      <c r="J172">
        <v>0.16608999999999999</v>
      </c>
      <c r="K172">
        <v>0.17519000000000001</v>
      </c>
      <c r="L172">
        <v>0.16644999999999999</v>
      </c>
      <c r="M172">
        <v>0.36054000000000003</v>
      </c>
      <c r="N172">
        <v>0.59677999999999998</v>
      </c>
      <c r="O172">
        <v>0.20802999999999999</v>
      </c>
      <c r="P172">
        <v>0.18698000000000001</v>
      </c>
      <c r="Q172">
        <v>0.15539</v>
      </c>
      <c r="S172">
        <v>1.4489999999999999E-2</v>
      </c>
      <c r="T172">
        <v>1.0619999999999999E-2</v>
      </c>
      <c r="U172">
        <v>1.183E-2</v>
      </c>
      <c r="V172">
        <v>1.188E-2</v>
      </c>
      <c r="W172">
        <v>8.5100000000000002E-3</v>
      </c>
      <c r="X172">
        <v>1.5859999999999999E-2</v>
      </c>
      <c r="Y172">
        <v>1.1520000000000001E-2</v>
      </c>
      <c r="Z172">
        <v>1.0800000000000001E-2</v>
      </c>
      <c r="AA172">
        <v>1.3350000000000001E-2</v>
      </c>
      <c r="AB172">
        <v>1.281E-2</v>
      </c>
      <c r="AC172">
        <v>1.5180000000000001E-2</v>
      </c>
      <c r="AD172">
        <v>2.2419999999999999E-2</v>
      </c>
      <c r="AE172">
        <v>1.247E-2</v>
      </c>
      <c r="AF172">
        <v>1.357E-2</v>
      </c>
      <c r="AG172">
        <v>1.129E-2</v>
      </c>
    </row>
    <row r="173" spans="1:33" x14ac:dyDescent="0.3">
      <c r="A173" s="2">
        <v>42658</v>
      </c>
      <c r="B173">
        <v>10</v>
      </c>
      <c r="C173">
        <v>0.27897</v>
      </c>
      <c r="D173">
        <v>0.20537</v>
      </c>
      <c r="E173">
        <v>0.28098000000000001</v>
      </c>
      <c r="F173">
        <v>0.20871999999999999</v>
      </c>
      <c r="G173">
        <v>0.109</v>
      </c>
      <c r="H173">
        <v>0.36575000000000002</v>
      </c>
      <c r="I173">
        <v>0.22569</v>
      </c>
      <c r="J173">
        <v>0.16741</v>
      </c>
      <c r="K173">
        <v>0.20591000000000001</v>
      </c>
      <c r="L173">
        <v>0.14516000000000001</v>
      </c>
      <c r="M173">
        <v>0.35974</v>
      </c>
      <c r="N173">
        <v>1.1424700000000001</v>
      </c>
      <c r="O173">
        <v>0.21326000000000001</v>
      </c>
      <c r="P173">
        <v>0.24840999999999999</v>
      </c>
      <c r="Q173">
        <v>0.14904999999999999</v>
      </c>
      <c r="S173">
        <v>1.372E-2</v>
      </c>
      <c r="T173">
        <v>1.102E-2</v>
      </c>
      <c r="U173">
        <v>1.303E-2</v>
      </c>
      <c r="V173">
        <v>1.277E-2</v>
      </c>
      <c r="W173">
        <v>7.7499999999999999E-3</v>
      </c>
      <c r="X173">
        <v>1.668E-2</v>
      </c>
      <c r="Y173">
        <v>1.0800000000000001E-2</v>
      </c>
      <c r="Z173">
        <v>1.0959999999999999E-2</v>
      </c>
      <c r="AA173">
        <v>1.17E-2</v>
      </c>
      <c r="AB173">
        <v>7.7600000000000004E-3</v>
      </c>
      <c r="AC173">
        <v>1.6109999999999999E-2</v>
      </c>
      <c r="AD173">
        <v>3.032E-2</v>
      </c>
      <c r="AE173">
        <v>1.265E-2</v>
      </c>
      <c r="AF173">
        <v>1.421E-2</v>
      </c>
      <c r="AG173">
        <v>9.1400000000000006E-3</v>
      </c>
    </row>
    <row r="174" spans="1:33" x14ac:dyDescent="0.3">
      <c r="A174" s="2">
        <v>42689</v>
      </c>
      <c r="B174">
        <v>11</v>
      </c>
      <c r="C174">
        <v>0.26905000000000001</v>
      </c>
      <c r="D174">
        <v>0.25591000000000003</v>
      </c>
      <c r="E174">
        <v>0.32446000000000003</v>
      </c>
      <c r="F174">
        <v>0.33982000000000001</v>
      </c>
      <c r="G174">
        <v>0.16314000000000001</v>
      </c>
      <c r="H174">
        <v>0.31125999999999998</v>
      </c>
      <c r="I174">
        <v>0.22325</v>
      </c>
      <c r="J174">
        <v>0.22120000000000001</v>
      </c>
      <c r="K174">
        <v>0.36485000000000001</v>
      </c>
      <c r="L174">
        <v>0.51444999999999996</v>
      </c>
      <c r="M174">
        <v>0.37456</v>
      </c>
      <c r="N174">
        <v>1.24526</v>
      </c>
      <c r="O174">
        <v>0.3049</v>
      </c>
      <c r="P174">
        <v>0.35948000000000002</v>
      </c>
      <c r="Q174">
        <v>0.23227999999999999</v>
      </c>
      <c r="S174">
        <v>1.295E-2</v>
      </c>
      <c r="T174">
        <v>1.1560000000000001E-2</v>
      </c>
      <c r="U174">
        <v>1.375E-2</v>
      </c>
      <c r="V174">
        <v>1.43E-2</v>
      </c>
      <c r="W174">
        <v>9.2300000000000004E-3</v>
      </c>
      <c r="X174">
        <v>1.4149999999999999E-2</v>
      </c>
      <c r="Y174">
        <v>1.0149999999999999E-2</v>
      </c>
      <c r="Z174">
        <v>1.023E-2</v>
      </c>
      <c r="AA174">
        <v>1.2959999999999999E-2</v>
      </c>
      <c r="AB174">
        <v>1.504E-2</v>
      </c>
      <c r="AC174">
        <v>1.558E-2</v>
      </c>
      <c r="AD174">
        <v>3.0259999999999999E-2</v>
      </c>
      <c r="AE174">
        <v>1.474E-2</v>
      </c>
      <c r="AF174">
        <v>1.508E-2</v>
      </c>
      <c r="AG174">
        <v>8.9700000000000005E-3</v>
      </c>
    </row>
    <row r="175" spans="1:33" x14ac:dyDescent="0.3">
      <c r="A175" s="2">
        <v>42719</v>
      </c>
      <c r="B175">
        <v>12</v>
      </c>
      <c r="C175">
        <v>0.26628000000000002</v>
      </c>
      <c r="D175">
        <v>0.22206000000000001</v>
      </c>
      <c r="E175">
        <v>0.28731000000000001</v>
      </c>
      <c r="F175">
        <v>0.32834999999999998</v>
      </c>
      <c r="G175">
        <v>0.31707000000000002</v>
      </c>
      <c r="H175">
        <v>0.23838000000000001</v>
      </c>
      <c r="I175">
        <v>0.18676000000000001</v>
      </c>
      <c r="J175">
        <v>0.22661999999999999</v>
      </c>
      <c r="K175">
        <v>0.29926999999999998</v>
      </c>
      <c r="L175">
        <v>1.01467</v>
      </c>
      <c r="M175">
        <v>0.3377</v>
      </c>
      <c r="N175">
        <v>0.92290000000000005</v>
      </c>
      <c r="O175">
        <v>0.46561999999999998</v>
      </c>
      <c r="P175">
        <v>0.59399000000000002</v>
      </c>
      <c r="Q175">
        <v>0.50671999999999995</v>
      </c>
      <c r="S175">
        <v>1.2699999999999999E-2</v>
      </c>
      <c r="T175">
        <v>1.133E-2</v>
      </c>
      <c r="U175">
        <v>1.457E-2</v>
      </c>
      <c r="V175">
        <v>1.486E-2</v>
      </c>
      <c r="W175">
        <v>9.8700000000000003E-3</v>
      </c>
      <c r="X175">
        <v>1.2370000000000001E-2</v>
      </c>
      <c r="Y175">
        <v>9.8899999999999995E-3</v>
      </c>
      <c r="Z175">
        <v>1.0030000000000001E-2</v>
      </c>
      <c r="AA175">
        <v>1.089E-2</v>
      </c>
      <c r="AB175">
        <v>1.9050000000000001E-2</v>
      </c>
      <c r="AC175">
        <v>1.5440000000000001E-2</v>
      </c>
      <c r="AD175">
        <v>2.8889999999999999E-2</v>
      </c>
      <c r="AE175">
        <v>1.401E-2</v>
      </c>
      <c r="AF175">
        <v>1.5709999999999998E-2</v>
      </c>
      <c r="AG175">
        <v>1.0630000000000001E-2</v>
      </c>
    </row>
    <row r="176" spans="1:33" x14ac:dyDescent="0.3">
      <c r="A176" s="2">
        <v>42750</v>
      </c>
      <c r="B176">
        <v>1</v>
      </c>
      <c r="C176">
        <v>0.28482000000000002</v>
      </c>
      <c r="D176">
        <v>0.18875</v>
      </c>
      <c r="E176">
        <v>0.18185000000000001</v>
      </c>
      <c r="F176">
        <v>0.22506000000000001</v>
      </c>
      <c r="G176">
        <v>0.25257000000000002</v>
      </c>
      <c r="H176">
        <v>0.19028999999999999</v>
      </c>
      <c r="I176">
        <v>0.19602</v>
      </c>
      <c r="J176">
        <v>0.15481</v>
      </c>
      <c r="K176">
        <v>0.24054</v>
      </c>
      <c r="L176">
        <v>0.80806999999999995</v>
      </c>
      <c r="M176">
        <v>0.34262999999999999</v>
      </c>
      <c r="N176">
        <v>0.64205000000000001</v>
      </c>
      <c r="O176">
        <v>0.44274000000000002</v>
      </c>
      <c r="P176">
        <v>0.35275000000000001</v>
      </c>
      <c r="Q176">
        <v>0.48836000000000002</v>
      </c>
      <c r="S176">
        <v>1.286E-2</v>
      </c>
      <c r="T176">
        <v>1.0189999999999999E-2</v>
      </c>
      <c r="U176">
        <v>1.1780000000000001E-2</v>
      </c>
      <c r="V176">
        <v>1.2109999999999999E-2</v>
      </c>
      <c r="W176">
        <v>8.7399999999999995E-3</v>
      </c>
      <c r="X176">
        <v>1.179E-2</v>
      </c>
      <c r="Y176">
        <v>1.0189999999999999E-2</v>
      </c>
      <c r="Z176">
        <v>9.6500000000000006E-3</v>
      </c>
      <c r="AA176">
        <v>1.098E-2</v>
      </c>
      <c r="AB176">
        <v>1.289E-2</v>
      </c>
      <c r="AC176">
        <v>1.555E-2</v>
      </c>
      <c r="AD176">
        <v>2.6579999999999999E-2</v>
      </c>
      <c r="AE176">
        <v>1.533E-2</v>
      </c>
      <c r="AF176">
        <v>1.456E-2</v>
      </c>
      <c r="AG176">
        <v>1.021E-2</v>
      </c>
    </row>
    <row r="177" spans="1:33" x14ac:dyDescent="0.3">
      <c r="A177" s="2">
        <v>42781</v>
      </c>
      <c r="B177">
        <v>2</v>
      </c>
      <c r="C177">
        <v>0.27707999999999999</v>
      </c>
      <c r="D177">
        <v>0.20573</v>
      </c>
      <c r="E177">
        <v>0.17391999999999999</v>
      </c>
      <c r="F177">
        <v>0.23677000000000001</v>
      </c>
      <c r="G177">
        <v>0.25295000000000001</v>
      </c>
      <c r="H177">
        <v>0.18225</v>
      </c>
      <c r="I177">
        <v>0.22986999999999999</v>
      </c>
      <c r="J177">
        <v>0.12499</v>
      </c>
      <c r="K177">
        <v>0.17940999999999999</v>
      </c>
      <c r="L177">
        <v>0.51002000000000003</v>
      </c>
      <c r="M177">
        <v>0.30317</v>
      </c>
      <c r="N177">
        <v>0.63422999999999996</v>
      </c>
      <c r="O177">
        <v>0.31889000000000001</v>
      </c>
      <c r="P177">
        <v>0.30907000000000001</v>
      </c>
      <c r="Q177">
        <v>0.30914999999999998</v>
      </c>
      <c r="S177">
        <v>1.3429999999999999E-2</v>
      </c>
      <c r="T177">
        <v>1.0659999999999999E-2</v>
      </c>
      <c r="U177">
        <v>1.136E-2</v>
      </c>
      <c r="V177">
        <v>1.196E-2</v>
      </c>
      <c r="W177">
        <v>9.3200000000000002E-3</v>
      </c>
      <c r="X177">
        <v>1.052E-2</v>
      </c>
      <c r="Y177">
        <v>1.014E-2</v>
      </c>
      <c r="Z177">
        <v>9.3500000000000007E-3</v>
      </c>
      <c r="AA177">
        <v>1.081E-2</v>
      </c>
      <c r="AB177">
        <v>1.017E-2</v>
      </c>
      <c r="AC177">
        <v>1.499E-2</v>
      </c>
      <c r="AD177">
        <v>2.315E-2</v>
      </c>
      <c r="AE177">
        <v>1.472E-2</v>
      </c>
      <c r="AF177">
        <v>1.2789999999999999E-2</v>
      </c>
      <c r="AG177">
        <v>1.0540000000000001E-2</v>
      </c>
    </row>
    <row r="178" spans="1:33" x14ac:dyDescent="0.3">
      <c r="A178" s="2">
        <v>42809</v>
      </c>
      <c r="B178">
        <v>3</v>
      </c>
      <c r="C178">
        <v>0.28736</v>
      </c>
      <c r="D178">
        <v>0.19647999999999999</v>
      </c>
      <c r="E178">
        <v>0.16205</v>
      </c>
      <c r="F178">
        <v>0.23607</v>
      </c>
      <c r="G178">
        <v>0.21639</v>
      </c>
      <c r="H178">
        <v>0.18307999999999999</v>
      </c>
      <c r="I178">
        <v>0.22475000000000001</v>
      </c>
      <c r="J178">
        <v>0.12031</v>
      </c>
      <c r="K178">
        <v>0.18154999999999999</v>
      </c>
      <c r="L178">
        <v>0.35076000000000002</v>
      </c>
      <c r="M178">
        <v>0.30493999999999999</v>
      </c>
      <c r="N178">
        <v>0.5454</v>
      </c>
      <c r="O178">
        <v>0.25381999999999999</v>
      </c>
      <c r="P178">
        <v>0.28327999999999998</v>
      </c>
      <c r="Q178">
        <v>0.22209999999999999</v>
      </c>
      <c r="S178">
        <v>1.294E-2</v>
      </c>
      <c r="T178">
        <v>1.0240000000000001E-2</v>
      </c>
      <c r="U178">
        <v>1.093E-2</v>
      </c>
      <c r="V178">
        <v>1.116E-2</v>
      </c>
      <c r="W178">
        <v>8.8699999999999994E-3</v>
      </c>
      <c r="X178">
        <v>1.0149999999999999E-2</v>
      </c>
      <c r="Y178">
        <v>9.4599999999999997E-3</v>
      </c>
      <c r="Z178">
        <v>7.9399999999999991E-3</v>
      </c>
      <c r="AA178">
        <v>9.6200000000000001E-3</v>
      </c>
      <c r="AB178">
        <v>9.8099999999999993E-3</v>
      </c>
      <c r="AC178">
        <v>1.391E-2</v>
      </c>
      <c r="AD178">
        <v>2.1819999999999999E-2</v>
      </c>
      <c r="AE178">
        <v>1.4019999999999999E-2</v>
      </c>
      <c r="AF178">
        <v>1.2460000000000001E-2</v>
      </c>
      <c r="AG178">
        <v>9.92E-3</v>
      </c>
    </row>
    <row r="179" spans="1:33" x14ac:dyDescent="0.3">
      <c r="A179" s="2">
        <v>42840</v>
      </c>
      <c r="B179">
        <v>4</v>
      </c>
      <c r="C179">
        <v>0.27334999999999998</v>
      </c>
      <c r="D179">
        <v>0.20627000000000001</v>
      </c>
      <c r="E179">
        <v>0.17004</v>
      </c>
      <c r="F179">
        <v>0.23164999999999999</v>
      </c>
      <c r="G179">
        <v>0.15492</v>
      </c>
      <c r="H179">
        <v>0.22364999999999999</v>
      </c>
      <c r="I179">
        <v>0.21503</v>
      </c>
      <c r="J179">
        <v>0.14677000000000001</v>
      </c>
      <c r="K179">
        <v>0.17057</v>
      </c>
      <c r="M179">
        <v>0.31206</v>
      </c>
      <c r="N179">
        <v>0.51273999999999997</v>
      </c>
      <c r="O179">
        <v>0.21560000000000001</v>
      </c>
      <c r="P179">
        <v>0.23682</v>
      </c>
      <c r="Q179">
        <v>0.23047999999999999</v>
      </c>
      <c r="S179">
        <v>1.159E-2</v>
      </c>
      <c r="T179">
        <v>9.0100000000000006E-3</v>
      </c>
      <c r="U179">
        <v>9.92E-3</v>
      </c>
      <c r="V179">
        <v>1.03E-2</v>
      </c>
      <c r="W179">
        <v>7.6099999999999996E-3</v>
      </c>
      <c r="X179">
        <v>1.022E-2</v>
      </c>
      <c r="Y179">
        <v>8.2299999999999995E-3</v>
      </c>
      <c r="Z179">
        <v>7.5500000000000003E-3</v>
      </c>
      <c r="AA179">
        <v>9.0399999999999994E-3</v>
      </c>
      <c r="AC179">
        <v>1.2489999999999999E-2</v>
      </c>
      <c r="AD179">
        <v>2.1010000000000001E-2</v>
      </c>
      <c r="AE179">
        <v>1.1429999999999999E-2</v>
      </c>
      <c r="AF179">
        <v>1.043E-2</v>
      </c>
      <c r="AG179">
        <v>8.7600000000000004E-3</v>
      </c>
    </row>
    <row r="180" spans="1:33" x14ac:dyDescent="0.3">
      <c r="A180" s="2">
        <v>42870</v>
      </c>
      <c r="B180">
        <v>5</v>
      </c>
      <c r="C180">
        <v>0.26649</v>
      </c>
      <c r="D180">
        <v>0.20976</v>
      </c>
      <c r="E180">
        <v>0.22384000000000001</v>
      </c>
      <c r="F180">
        <v>0.32580999999999999</v>
      </c>
      <c r="H180">
        <v>0.25207000000000002</v>
      </c>
      <c r="I180">
        <v>0.23669000000000001</v>
      </c>
      <c r="M180">
        <v>0.31302999999999997</v>
      </c>
      <c r="N180">
        <v>0.50095000000000001</v>
      </c>
      <c r="O180">
        <v>0.27473999999999998</v>
      </c>
      <c r="P180">
        <v>0.23422999999999999</v>
      </c>
      <c r="S180">
        <v>1.0189999999999999E-2</v>
      </c>
      <c r="T180">
        <v>7.3699999999999998E-3</v>
      </c>
      <c r="U180">
        <v>1.1350000000000001E-2</v>
      </c>
      <c r="V180">
        <v>1.221E-2</v>
      </c>
      <c r="X180">
        <v>9.7800000000000005E-3</v>
      </c>
      <c r="Y180">
        <v>7.43E-3</v>
      </c>
      <c r="AC180">
        <v>1.187E-2</v>
      </c>
      <c r="AD180">
        <v>1.7930000000000001E-2</v>
      </c>
      <c r="AE180">
        <v>1.119E-2</v>
      </c>
      <c r="AF180">
        <v>1.6379999999999999E-2</v>
      </c>
    </row>
    <row r="181" spans="1:33" x14ac:dyDescent="0.3">
      <c r="A181" s="2">
        <v>42901</v>
      </c>
      <c r="B181">
        <v>6</v>
      </c>
      <c r="C181">
        <v>0.27340999999999999</v>
      </c>
      <c r="D181">
        <v>0.31279000000000001</v>
      </c>
      <c r="H181">
        <v>0.27923999999999999</v>
      </c>
      <c r="I181">
        <v>0.36471999999999999</v>
      </c>
      <c r="M181">
        <v>0.30606</v>
      </c>
      <c r="N181">
        <v>1.0395700000000001</v>
      </c>
      <c r="S181">
        <v>1.098E-2</v>
      </c>
      <c r="T181">
        <v>9.6900000000000007E-3</v>
      </c>
      <c r="X181">
        <v>1.061E-2</v>
      </c>
      <c r="Y181">
        <v>1.303E-2</v>
      </c>
      <c r="AC181">
        <v>1.116E-2</v>
      </c>
      <c r="AD181">
        <v>2.785E-2</v>
      </c>
    </row>
    <row r="182" spans="1:33" x14ac:dyDescent="0.3">
      <c r="A182" s="2">
        <v>42931</v>
      </c>
      <c r="B182">
        <v>7</v>
      </c>
      <c r="C182">
        <v>0.24499000000000001</v>
      </c>
      <c r="D182">
        <v>0.20549999999999999</v>
      </c>
      <c r="E182">
        <v>0.22735</v>
      </c>
      <c r="H182">
        <v>0.25916</v>
      </c>
      <c r="I182">
        <v>0.24922</v>
      </c>
      <c r="M182">
        <v>0.31430999999999998</v>
      </c>
      <c r="N182">
        <v>0.98138999999999998</v>
      </c>
      <c r="O182">
        <v>0.29059000000000001</v>
      </c>
      <c r="S182">
        <v>1.086E-2</v>
      </c>
      <c r="T182">
        <v>7.8300000000000002E-3</v>
      </c>
      <c r="U182">
        <v>6.8799999999999998E-3</v>
      </c>
      <c r="X182">
        <v>1.1220000000000001E-2</v>
      </c>
      <c r="Y182">
        <v>8.7200000000000003E-3</v>
      </c>
      <c r="AC182">
        <v>1.281E-2</v>
      </c>
      <c r="AD182">
        <v>3.15E-2</v>
      </c>
      <c r="AE182">
        <v>9.6200000000000001E-3</v>
      </c>
    </row>
    <row r="183" spans="1:33" x14ac:dyDescent="0.3">
      <c r="A183" s="2">
        <v>42962</v>
      </c>
      <c r="B183">
        <v>8</v>
      </c>
      <c r="C183">
        <v>0.25590000000000002</v>
      </c>
      <c r="D183">
        <v>0.18104999999999999</v>
      </c>
      <c r="E183">
        <v>0.20227999999999999</v>
      </c>
      <c r="F183">
        <v>0.21482000000000001</v>
      </c>
      <c r="G183">
        <v>0.1923</v>
      </c>
      <c r="H183">
        <v>0.28283999999999998</v>
      </c>
      <c r="I183">
        <v>0.22244</v>
      </c>
      <c r="J183">
        <v>0.2301</v>
      </c>
      <c r="M183">
        <v>0.37579000000000001</v>
      </c>
      <c r="N183">
        <v>0.87294000000000005</v>
      </c>
      <c r="O183">
        <v>0.22466</v>
      </c>
      <c r="P183">
        <v>0.19788</v>
      </c>
      <c r="Q183">
        <v>0.19905999999999999</v>
      </c>
      <c r="S183">
        <v>1.312E-2</v>
      </c>
      <c r="T183">
        <v>9.3600000000000003E-3</v>
      </c>
      <c r="U183">
        <v>1.099E-2</v>
      </c>
      <c r="V183">
        <v>1.257E-2</v>
      </c>
      <c r="W183">
        <v>1.001E-2</v>
      </c>
      <c r="X183">
        <v>1.397E-2</v>
      </c>
      <c r="Y183">
        <v>9.8899999999999995E-3</v>
      </c>
      <c r="Z183">
        <v>1.265E-2</v>
      </c>
      <c r="AC183">
        <v>1.6809999999999999E-2</v>
      </c>
      <c r="AD183">
        <v>4.0079999999999998E-2</v>
      </c>
      <c r="AE183">
        <v>1.259E-2</v>
      </c>
      <c r="AF183">
        <v>1.15E-2</v>
      </c>
      <c r="AG183">
        <v>1.3100000000000001E-2</v>
      </c>
    </row>
    <row r="184" spans="1:33" x14ac:dyDescent="0.3">
      <c r="A184" s="2">
        <v>42993</v>
      </c>
      <c r="B184">
        <v>9</v>
      </c>
      <c r="C184">
        <v>0.23669999999999999</v>
      </c>
      <c r="D184">
        <v>0.17677999999999999</v>
      </c>
      <c r="E184">
        <v>0.17834</v>
      </c>
      <c r="F184">
        <v>0.17068</v>
      </c>
      <c r="G184">
        <v>0.18969</v>
      </c>
      <c r="H184">
        <v>0.29200999999999999</v>
      </c>
      <c r="I184">
        <v>0.20288</v>
      </c>
      <c r="J184">
        <v>0.15875</v>
      </c>
      <c r="K184">
        <v>0.17291000000000001</v>
      </c>
      <c r="M184">
        <v>0.39635999999999999</v>
      </c>
      <c r="N184">
        <v>0.81062999999999996</v>
      </c>
      <c r="O184">
        <v>0.21743000000000001</v>
      </c>
      <c r="P184">
        <v>0.20427000000000001</v>
      </c>
      <c r="Q184">
        <v>0.16450999999999999</v>
      </c>
      <c r="S184">
        <v>1.316E-2</v>
      </c>
      <c r="T184">
        <v>9.6799999999999994E-3</v>
      </c>
      <c r="U184">
        <v>1.059E-2</v>
      </c>
      <c r="V184">
        <v>1.001E-2</v>
      </c>
      <c r="W184">
        <v>1.294E-2</v>
      </c>
      <c r="X184">
        <v>1.512E-2</v>
      </c>
      <c r="Y184">
        <v>9.7400000000000004E-3</v>
      </c>
      <c r="Z184">
        <v>9.2499999999999995E-3</v>
      </c>
      <c r="AA184">
        <v>1.027E-2</v>
      </c>
      <c r="AC184">
        <v>1.7139999999999999E-2</v>
      </c>
      <c r="AD184">
        <v>2.7570000000000001E-2</v>
      </c>
      <c r="AE184">
        <v>1.3390000000000001E-2</v>
      </c>
      <c r="AF184">
        <v>1.3729999999999999E-2</v>
      </c>
      <c r="AG184">
        <v>1.176E-2</v>
      </c>
    </row>
    <row r="185" spans="1:33" x14ac:dyDescent="0.3">
      <c r="A185" s="2">
        <v>43023</v>
      </c>
      <c r="B185">
        <v>10</v>
      </c>
      <c r="C185">
        <v>0.30858000000000002</v>
      </c>
      <c r="D185">
        <v>0.20601</v>
      </c>
      <c r="E185">
        <v>0.22273999999999999</v>
      </c>
      <c r="F185">
        <v>0.21376999999999999</v>
      </c>
      <c r="G185">
        <v>7.424E-2</v>
      </c>
      <c r="H185">
        <v>0.30534</v>
      </c>
      <c r="I185">
        <v>0.19949</v>
      </c>
      <c r="J185">
        <v>0.16236</v>
      </c>
      <c r="K185">
        <v>0.19425000000000001</v>
      </c>
      <c r="L185">
        <v>0.13419</v>
      </c>
      <c r="M185">
        <v>0.35985</v>
      </c>
      <c r="N185">
        <v>0.73643000000000003</v>
      </c>
      <c r="O185">
        <v>0.20519999999999999</v>
      </c>
      <c r="P185">
        <v>0.23202999999999999</v>
      </c>
      <c r="Q185">
        <v>0.15754000000000001</v>
      </c>
      <c r="S185">
        <v>1.421E-2</v>
      </c>
      <c r="T185">
        <v>1.086E-2</v>
      </c>
      <c r="U185">
        <v>1.217E-2</v>
      </c>
      <c r="V185">
        <v>1.2670000000000001E-2</v>
      </c>
      <c r="W185">
        <v>6.0499999999999998E-3</v>
      </c>
      <c r="X185">
        <v>1.4840000000000001E-2</v>
      </c>
      <c r="Y185">
        <v>1.0240000000000001E-2</v>
      </c>
      <c r="Z185">
        <v>1.094E-2</v>
      </c>
      <c r="AA185">
        <v>1.14E-2</v>
      </c>
      <c r="AB185">
        <v>7.5700000000000003E-3</v>
      </c>
      <c r="AC185">
        <v>2.0219999999999998E-2</v>
      </c>
      <c r="AD185">
        <v>2.9489999999999999E-2</v>
      </c>
      <c r="AE185">
        <v>1.2959999999999999E-2</v>
      </c>
      <c r="AF185">
        <v>1.346E-2</v>
      </c>
      <c r="AG185">
        <v>9.8300000000000002E-3</v>
      </c>
    </row>
    <row r="186" spans="1:33" x14ac:dyDescent="0.3">
      <c r="A186" s="2">
        <v>43054</v>
      </c>
      <c r="B186">
        <v>11</v>
      </c>
      <c r="C186">
        <v>0.29469000000000001</v>
      </c>
      <c r="D186">
        <v>0.23929</v>
      </c>
      <c r="E186">
        <v>0.28555000000000003</v>
      </c>
      <c r="F186">
        <v>0.28366999999999998</v>
      </c>
      <c r="G186">
        <v>0.15282000000000001</v>
      </c>
      <c r="H186">
        <v>0.25944</v>
      </c>
      <c r="I186">
        <v>0.24640999999999999</v>
      </c>
      <c r="J186">
        <v>0.25441000000000003</v>
      </c>
      <c r="K186">
        <v>0.37726999999999999</v>
      </c>
      <c r="L186">
        <v>0.53569</v>
      </c>
      <c r="M186">
        <v>0.32206000000000001</v>
      </c>
      <c r="N186">
        <v>0.69635000000000002</v>
      </c>
      <c r="O186">
        <v>0.28611999999999999</v>
      </c>
      <c r="P186">
        <v>0.34217999999999998</v>
      </c>
      <c r="Q186">
        <v>0.21323</v>
      </c>
      <c r="S186">
        <v>1.341E-2</v>
      </c>
      <c r="T186">
        <v>1.129E-2</v>
      </c>
      <c r="U186">
        <v>1.405E-2</v>
      </c>
      <c r="V186">
        <v>1.345E-2</v>
      </c>
      <c r="W186">
        <v>7.5500000000000003E-3</v>
      </c>
      <c r="X186">
        <v>1.217E-2</v>
      </c>
      <c r="Y186">
        <v>1.0919999999999999E-2</v>
      </c>
      <c r="Z186">
        <v>1.2579999999999999E-2</v>
      </c>
      <c r="AA186">
        <v>1.4160000000000001E-2</v>
      </c>
      <c r="AB186">
        <v>1.2149999999999999E-2</v>
      </c>
      <c r="AC186">
        <v>1.5310000000000001E-2</v>
      </c>
      <c r="AD186">
        <v>2.5590000000000002E-2</v>
      </c>
      <c r="AE186">
        <v>1.4619999999999999E-2</v>
      </c>
      <c r="AF186">
        <v>1.5259999999999999E-2</v>
      </c>
      <c r="AG186">
        <v>1.009E-2</v>
      </c>
    </row>
    <row r="187" spans="1:33" x14ac:dyDescent="0.3">
      <c r="A187" s="2">
        <v>43084</v>
      </c>
      <c r="B187">
        <v>12</v>
      </c>
      <c r="C187">
        <v>0.29875000000000002</v>
      </c>
      <c r="D187">
        <v>0.28342000000000001</v>
      </c>
      <c r="E187">
        <v>0.30597000000000002</v>
      </c>
      <c r="F187">
        <v>0.34166999999999997</v>
      </c>
      <c r="G187">
        <v>0.27227000000000001</v>
      </c>
      <c r="H187">
        <v>0.19794</v>
      </c>
      <c r="I187">
        <v>0.27235999999999999</v>
      </c>
      <c r="J187">
        <v>0.27877000000000002</v>
      </c>
      <c r="K187">
        <v>0.42599999999999999</v>
      </c>
      <c r="L187">
        <v>0.52256000000000002</v>
      </c>
      <c r="M187">
        <v>0.35070000000000001</v>
      </c>
      <c r="N187">
        <v>0.88427999999999995</v>
      </c>
      <c r="O187">
        <v>0.41325000000000001</v>
      </c>
      <c r="P187">
        <v>0.30847000000000002</v>
      </c>
      <c r="Q187">
        <v>0.28282000000000002</v>
      </c>
      <c r="S187">
        <v>1.277E-2</v>
      </c>
      <c r="T187">
        <v>1.163E-2</v>
      </c>
      <c r="U187">
        <v>1.464E-2</v>
      </c>
      <c r="V187">
        <v>1.49E-2</v>
      </c>
      <c r="W187">
        <v>8.2199999999999999E-3</v>
      </c>
      <c r="X187">
        <v>1.15E-2</v>
      </c>
      <c r="Y187">
        <v>1.166E-2</v>
      </c>
      <c r="Z187">
        <v>1.243E-2</v>
      </c>
      <c r="AA187">
        <v>1.269E-2</v>
      </c>
      <c r="AB187">
        <v>8.8699999999999994E-3</v>
      </c>
      <c r="AC187">
        <v>1.5259999999999999E-2</v>
      </c>
      <c r="AD187">
        <v>2.9669999999999998E-2</v>
      </c>
      <c r="AE187">
        <v>1.516E-2</v>
      </c>
      <c r="AF187">
        <v>1.498E-2</v>
      </c>
      <c r="AG187">
        <v>9.9299999999999996E-3</v>
      </c>
    </row>
    <row r="188" spans="1:33" x14ac:dyDescent="0.3">
      <c r="A188" s="2">
        <v>43115</v>
      </c>
      <c r="B188">
        <v>1</v>
      </c>
      <c r="C188">
        <v>0.26544000000000001</v>
      </c>
      <c r="D188">
        <v>0.25525999999999999</v>
      </c>
      <c r="E188">
        <v>0.1769</v>
      </c>
      <c r="F188">
        <v>0.25797999999999999</v>
      </c>
      <c r="G188">
        <v>0.26272000000000001</v>
      </c>
      <c r="H188">
        <v>0.16319</v>
      </c>
      <c r="I188">
        <v>0.25125999999999998</v>
      </c>
      <c r="J188">
        <v>0.22136</v>
      </c>
      <c r="K188">
        <v>0.34836</v>
      </c>
      <c r="L188">
        <v>0.67413999999999996</v>
      </c>
      <c r="M188">
        <v>0.32823999999999998</v>
      </c>
      <c r="N188">
        <v>0.66639000000000004</v>
      </c>
      <c r="O188">
        <v>0.30135000000000001</v>
      </c>
      <c r="P188">
        <v>0.29658000000000001</v>
      </c>
      <c r="Q188">
        <v>0.31296000000000002</v>
      </c>
      <c r="S188">
        <v>1.3140000000000001E-2</v>
      </c>
      <c r="T188">
        <v>1.2120000000000001E-2</v>
      </c>
      <c r="U188">
        <v>1.235E-2</v>
      </c>
      <c r="V188">
        <v>1.225E-2</v>
      </c>
      <c r="W188">
        <v>9.2700000000000005E-3</v>
      </c>
      <c r="X188">
        <v>1.056E-2</v>
      </c>
      <c r="Y188">
        <v>1.1639999999999999E-2</v>
      </c>
      <c r="Z188">
        <v>1.175E-2</v>
      </c>
      <c r="AA188">
        <v>1.2959999999999999E-2</v>
      </c>
      <c r="AB188">
        <v>9.9900000000000006E-3</v>
      </c>
      <c r="AC188">
        <v>1.5299999999999999E-2</v>
      </c>
      <c r="AD188">
        <v>2.469E-2</v>
      </c>
      <c r="AE188">
        <v>1.4500000000000001E-2</v>
      </c>
      <c r="AF188">
        <v>1.345E-2</v>
      </c>
      <c r="AG188">
        <v>9.5600000000000008E-3</v>
      </c>
    </row>
    <row r="189" spans="1:33" x14ac:dyDescent="0.3">
      <c r="A189" s="2">
        <v>43146</v>
      </c>
      <c r="B189">
        <v>2</v>
      </c>
      <c r="C189">
        <v>0.25631999999999999</v>
      </c>
      <c r="D189">
        <v>0.21085999999999999</v>
      </c>
      <c r="E189">
        <v>0.15012</v>
      </c>
      <c r="F189">
        <v>0.24693000000000001</v>
      </c>
      <c r="G189">
        <v>0.24962999999999999</v>
      </c>
      <c r="H189">
        <v>0.16072</v>
      </c>
      <c r="I189">
        <v>0.22931000000000001</v>
      </c>
      <c r="J189">
        <v>0.12407</v>
      </c>
      <c r="K189">
        <v>0.23657</v>
      </c>
      <c r="L189">
        <v>0.48022999999999999</v>
      </c>
      <c r="M189">
        <v>0.26973000000000003</v>
      </c>
      <c r="N189">
        <v>0.51731000000000005</v>
      </c>
      <c r="O189">
        <v>0.24340000000000001</v>
      </c>
      <c r="P189">
        <v>0.25781999999999999</v>
      </c>
      <c r="Q189">
        <v>0.29892000000000002</v>
      </c>
      <c r="S189">
        <v>1.2800000000000001E-2</v>
      </c>
      <c r="T189">
        <v>1.108E-2</v>
      </c>
      <c r="U189">
        <v>1.089E-2</v>
      </c>
      <c r="V189">
        <v>1.162E-2</v>
      </c>
      <c r="W189">
        <v>8.8800000000000007E-3</v>
      </c>
      <c r="X189">
        <v>0.01</v>
      </c>
      <c r="Y189">
        <v>1.082E-2</v>
      </c>
      <c r="Z189">
        <v>9.8399999999999998E-3</v>
      </c>
      <c r="AA189">
        <v>1.1610000000000001E-2</v>
      </c>
      <c r="AB189">
        <v>9.2999999999999992E-3</v>
      </c>
      <c r="AC189">
        <v>1.374E-2</v>
      </c>
      <c r="AD189">
        <v>2.1930000000000002E-2</v>
      </c>
      <c r="AE189">
        <v>1.4330000000000001E-2</v>
      </c>
      <c r="AF189">
        <v>1.2880000000000001E-2</v>
      </c>
      <c r="AG189">
        <v>9.6500000000000006E-3</v>
      </c>
    </row>
    <row r="190" spans="1:33" x14ac:dyDescent="0.3">
      <c r="A190" s="2">
        <v>43174</v>
      </c>
      <c r="B190">
        <v>3</v>
      </c>
      <c r="C190">
        <v>0.23916000000000001</v>
      </c>
      <c r="D190">
        <v>0.18736</v>
      </c>
      <c r="E190">
        <v>0.14602000000000001</v>
      </c>
      <c r="F190">
        <v>0.18682000000000001</v>
      </c>
      <c r="G190">
        <v>0.21542</v>
      </c>
      <c r="H190">
        <v>0.17605000000000001</v>
      </c>
      <c r="I190">
        <v>0.21357999999999999</v>
      </c>
      <c r="J190">
        <v>0.12548000000000001</v>
      </c>
      <c r="K190">
        <v>0.19283</v>
      </c>
      <c r="L190">
        <v>0.40894999999999998</v>
      </c>
      <c r="M190">
        <v>0.26230999999999999</v>
      </c>
      <c r="N190">
        <v>0.41266999999999998</v>
      </c>
      <c r="O190">
        <v>0.22428000000000001</v>
      </c>
      <c r="P190">
        <v>0.25788</v>
      </c>
      <c r="Q190">
        <v>0.26443</v>
      </c>
      <c r="S190">
        <v>1.217E-2</v>
      </c>
      <c r="T190">
        <v>9.8099999999999993E-3</v>
      </c>
      <c r="U190">
        <v>9.9100000000000004E-3</v>
      </c>
      <c r="V190">
        <v>1.031E-2</v>
      </c>
      <c r="W190">
        <v>8.0700000000000008E-3</v>
      </c>
      <c r="X190">
        <v>1.004E-2</v>
      </c>
      <c r="Y190">
        <v>1.0059999999999999E-2</v>
      </c>
      <c r="Z190">
        <v>8.94E-3</v>
      </c>
      <c r="AA190">
        <v>1.035E-2</v>
      </c>
      <c r="AB190">
        <v>1.0710000000000001E-2</v>
      </c>
      <c r="AC190">
        <v>1.328E-2</v>
      </c>
      <c r="AD190">
        <v>1.967E-2</v>
      </c>
      <c r="AE190">
        <v>1.243E-2</v>
      </c>
      <c r="AF190">
        <v>1.153E-2</v>
      </c>
      <c r="AG190">
        <v>9.3699999999999999E-3</v>
      </c>
    </row>
    <row r="191" spans="1:33" x14ac:dyDescent="0.3">
      <c r="A191" s="2">
        <v>43205</v>
      </c>
      <c r="B191">
        <v>4</v>
      </c>
      <c r="C191">
        <v>0.23535</v>
      </c>
      <c r="D191">
        <v>0.18042</v>
      </c>
      <c r="E191">
        <v>0.15159</v>
      </c>
      <c r="F191">
        <v>0.17485999999999999</v>
      </c>
      <c r="G191">
        <v>0.15226000000000001</v>
      </c>
      <c r="H191">
        <v>0.20313000000000001</v>
      </c>
      <c r="I191">
        <v>0.20277999999999999</v>
      </c>
      <c r="J191">
        <v>0.14038</v>
      </c>
      <c r="K191">
        <v>0.1449</v>
      </c>
      <c r="M191">
        <v>0.27274999999999999</v>
      </c>
      <c r="N191">
        <v>0.35897000000000001</v>
      </c>
      <c r="O191">
        <v>0.24675</v>
      </c>
      <c r="P191">
        <v>0.24632999999999999</v>
      </c>
      <c r="Q191">
        <v>0.25568000000000002</v>
      </c>
      <c r="S191">
        <v>1.1560000000000001E-2</v>
      </c>
      <c r="T191">
        <v>9.2099999999999994E-3</v>
      </c>
      <c r="U191">
        <v>8.5299999999999994E-3</v>
      </c>
      <c r="V191">
        <v>8.7200000000000003E-3</v>
      </c>
      <c r="W191">
        <v>7.8399999999999997E-3</v>
      </c>
      <c r="X191">
        <v>1.0800000000000001E-2</v>
      </c>
      <c r="Y191">
        <v>8.7399999999999995E-3</v>
      </c>
      <c r="Z191">
        <v>7.4799999999999997E-3</v>
      </c>
      <c r="AA191">
        <v>8.4600000000000005E-3</v>
      </c>
      <c r="AC191">
        <v>1.265E-2</v>
      </c>
      <c r="AD191">
        <v>1.7350000000000001E-2</v>
      </c>
      <c r="AE191">
        <v>1.107E-2</v>
      </c>
      <c r="AF191">
        <v>1.0580000000000001E-2</v>
      </c>
      <c r="AG191">
        <v>1.166E-2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49"/>
  <sheetViews>
    <sheetView workbookViewId="0">
      <selection activeCell="J167" sqref="J167"/>
    </sheetView>
  </sheetViews>
  <sheetFormatPr defaultRowHeight="14.4" x14ac:dyDescent="0.3"/>
  <cols>
    <col min="2" max="3" width="9.5546875" customWidth="1"/>
    <col min="4" max="4" width="11.6640625" style="97" customWidth="1"/>
    <col min="5" max="5" width="10.33203125" customWidth="1"/>
    <col min="7" max="7" width="10.6640625" style="97" customWidth="1"/>
    <col min="8" max="8" width="10.109375" customWidth="1"/>
    <col min="10" max="10" width="10.6640625" style="97" customWidth="1"/>
    <col min="12" max="12" width="8.6640625" customWidth="1"/>
    <col min="13" max="13" width="8.6640625" style="97" customWidth="1"/>
    <col min="14" max="14" width="11.6640625" customWidth="1"/>
    <col min="15" max="15" width="10.6640625" customWidth="1"/>
    <col min="16" max="16" width="10.6640625" style="97" customWidth="1"/>
    <col min="17" max="22" width="10.6640625" customWidth="1"/>
    <col min="23" max="23" width="23" customWidth="1"/>
    <col min="24" max="24" width="14.44140625" customWidth="1"/>
    <col min="26" max="26" width="11.33203125" bestFit="1" customWidth="1"/>
    <col min="29" max="29" width="2.33203125" customWidth="1"/>
    <col min="31" max="31" width="12.33203125" customWidth="1"/>
    <col min="34" max="34" width="3" customWidth="1"/>
    <col min="36" max="36" width="10.44140625" customWidth="1"/>
    <col min="39" max="39" width="2.6640625" customWidth="1"/>
    <col min="41" max="41" width="12.109375" customWidth="1"/>
    <col min="44" max="44" width="2" customWidth="1"/>
    <col min="45" max="46" width="13.6640625" customWidth="1"/>
    <col min="47" max="47" width="8.88671875" style="9"/>
    <col min="48" max="48" width="11.88671875" style="9" customWidth="1"/>
    <col min="49" max="49" width="2.21875" customWidth="1"/>
    <col min="50" max="51" width="14.44140625" customWidth="1"/>
    <col min="53" max="53" width="11.44140625" customWidth="1"/>
    <col min="54" max="54" width="2.6640625" customWidth="1"/>
    <col min="55" max="56" width="12.44140625" customWidth="1"/>
    <col min="59" max="59" width="3" customWidth="1"/>
    <col min="61" max="61" width="13.5546875" customWidth="1"/>
    <col min="64" max="64" width="2.109375" customWidth="1"/>
    <col min="65" max="66" width="13.109375" customWidth="1"/>
    <col min="69" max="69" width="2.88671875" customWidth="1"/>
    <col min="71" max="71" width="13.21875" customWidth="1"/>
    <col min="74" max="74" width="2.21875" customWidth="1"/>
    <col min="75" max="76" width="12.5546875" customWidth="1"/>
    <col min="79" max="79" width="2.5546875" customWidth="1"/>
    <col min="81" max="81" width="10.77734375" customWidth="1"/>
  </cols>
  <sheetData>
    <row r="1" spans="1:83" ht="53.4" customHeight="1" x14ac:dyDescent="0.3">
      <c r="A1" s="7" t="s">
        <v>2</v>
      </c>
      <c r="B1" s="92" t="s">
        <v>416</v>
      </c>
      <c r="C1" s="6" t="s">
        <v>413</v>
      </c>
      <c r="D1" s="96" t="s">
        <v>426</v>
      </c>
      <c r="E1" s="92" t="s">
        <v>417</v>
      </c>
      <c r="F1" s="6" t="s">
        <v>418</v>
      </c>
      <c r="G1" s="96" t="s">
        <v>427</v>
      </c>
      <c r="H1" s="6" t="s">
        <v>420</v>
      </c>
      <c r="I1" s="6" t="s">
        <v>419</v>
      </c>
      <c r="J1" s="96" t="s">
        <v>428</v>
      </c>
      <c r="K1" s="6" t="s">
        <v>421</v>
      </c>
      <c r="L1" s="93" t="s">
        <v>423</v>
      </c>
      <c r="M1" s="98" t="s">
        <v>429</v>
      </c>
      <c r="N1" s="6" t="s">
        <v>422</v>
      </c>
      <c r="O1" s="86" t="s">
        <v>424</v>
      </c>
      <c r="P1" s="96" t="s">
        <v>430</v>
      </c>
      <c r="Q1" s="6"/>
      <c r="R1" s="6"/>
      <c r="S1" s="6"/>
      <c r="T1" s="6"/>
      <c r="U1" s="6"/>
      <c r="V1" s="6"/>
      <c r="W1" s="6" t="s">
        <v>2</v>
      </c>
      <c r="X1" s="6" t="s">
        <v>4</v>
      </c>
      <c r="Y1" t="s">
        <v>2</v>
      </c>
      <c r="Z1" s="5" t="s">
        <v>8</v>
      </c>
      <c r="AA1" s="6" t="s">
        <v>9</v>
      </c>
      <c r="AB1" s="6" t="s">
        <v>10</v>
      </c>
      <c r="AC1" s="7"/>
      <c r="AD1" t="s">
        <v>2</v>
      </c>
      <c r="AE1" s="5" t="s">
        <v>13</v>
      </c>
      <c r="AF1" s="6" t="s">
        <v>11</v>
      </c>
      <c r="AG1" s="6" t="s">
        <v>12</v>
      </c>
      <c r="AH1" s="6"/>
      <c r="AI1" t="s">
        <v>2</v>
      </c>
      <c r="AJ1" s="5" t="s">
        <v>82</v>
      </c>
      <c r="AK1" s="6" t="s">
        <v>16</v>
      </c>
      <c r="AL1" s="6" t="s">
        <v>14</v>
      </c>
      <c r="AN1" t="s">
        <v>2</v>
      </c>
      <c r="AO1" s="5" t="s">
        <v>83</v>
      </c>
      <c r="AP1" s="6" t="s">
        <v>17</v>
      </c>
      <c r="AQ1" s="6" t="s">
        <v>18</v>
      </c>
      <c r="AS1" t="s">
        <v>2</v>
      </c>
      <c r="AT1" s="13" t="s">
        <v>5</v>
      </c>
      <c r="AU1" s="8" t="s">
        <v>20</v>
      </c>
      <c r="AV1" s="8" t="s">
        <v>21</v>
      </c>
      <c r="AX1" t="s">
        <v>2</v>
      </c>
      <c r="AY1" s="5" t="s">
        <v>81</v>
      </c>
      <c r="AZ1" s="8" t="s">
        <v>23</v>
      </c>
      <c r="BA1" s="8" t="s">
        <v>24</v>
      </c>
      <c r="BC1" t="s">
        <v>2</v>
      </c>
      <c r="BD1" s="13" t="s">
        <v>4</v>
      </c>
      <c r="BE1" s="8" t="s">
        <v>26</v>
      </c>
      <c r="BF1" s="8" t="s">
        <v>27</v>
      </c>
      <c r="BH1" t="s">
        <v>2</v>
      </c>
      <c r="BI1" s="13" t="s">
        <v>4</v>
      </c>
      <c r="BJ1" s="8" t="s">
        <v>29</v>
      </c>
      <c r="BK1" s="8" t="s">
        <v>30</v>
      </c>
      <c r="BM1" t="s">
        <v>2</v>
      </c>
      <c r="BN1" s="13" t="s">
        <v>4</v>
      </c>
      <c r="BO1" s="8" t="s">
        <v>32</v>
      </c>
      <c r="BP1" s="8" t="s">
        <v>33</v>
      </c>
      <c r="BR1" t="s">
        <v>2</v>
      </c>
      <c r="BS1" s="13" t="s">
        <v>4</v>
      </c>
      <c r="BT1" s="8" t="s">
        <v>35</v>
      </c>
      <c r="BU1" s="8" t="s">
        <v>36</v>
      </c>
      <c r="BW1" t="s">
        <v>2</v>
      </c>
      <c r="BX1" s="5" t="s">
        <v>84</v>
      </c>
      <c r="BY1" s="8" t="s">
        <v>38</v>
      </c>
      <c r="BZ1" s="8" t="s">
        <v>39</v>
      </c>
      <c r="CB1" t="s">
        <v>2</v>
      </c>
      <c r="CC1" s="13" t="s">
        <v>4</v>
      </c>
      <c r="CD1" s="8" t="s">
        <v>41</v>
      </c>
      <c r="CE1" s="8" t="s">
        <v>42</v>
      </c>
    </row>
    <row r="2" spans="1:83" x14ac:dyDescent="0.3">
      <c r="A2" s="1">
        <v>35674</v>
      </c>
      <c r="B2">
        <v>0.25503999999999999</v>
      </c>
      <c r="D2" s="97">
        <v>0.25503999999999999</v>
      </c>
      <c r="E2">
        <v>0.18112</v>
      </c>
      <c r="G2" s="97">
        <v>0.18112</v>
      </c>
      <c r="H2">
        <v>0.18853</v>
      </c>
      <c r="J2" s="97">
        <v>0.18853</v>
      </c>
      <c r="K2">
        <v>0.17979000000000001</v>
      </c>
      <c r="M2" s="97">
        <v>0.17979000000000001</v>
      </c>
      <c r="N2">
        <v>0.21584999999999999</v>
      </c>
      <c r="P2" s="97">
        <v>0.21584999999999999</v>
      </c>
      <c r="W2" s="1">
        <v>35765</v>
      </c>
      <c r="X2">
        <v>0.33200000000000002</v>
      </c>
      <c r="Y2" s="1">
        <v>35796</v>
      </c>
      <c r="Z2">
        <v>0.255</v>
      </c>
      <c r="AA2">
        <f>LOG(Z2+1)</f>
        <v>9.864372581705691E-2</v>
      </c>
      <c r="AB2">
        <f>Z2-AVERAGE($Z$2:$Z$21)</f>
        <v>4.1249999999999343E-3</v>
      </c>
      <c r="AD2" s="1">
        <v>35827</v>
      </c>
      <c r="AE2">
        <v>0.217</v>
      </c>
      <c r="AF2">
        <f>LOG(AE2+1)</f>
        <v>8.5290578230065014E-2</v>
      </c>
      <c r="AG2">
        <f>AE2-AVERAGE($AE$2:$AE$21)</f>
        <v>-2.50000000000003E-3</v>
      </c>
      <c r="AI2" s="1">
        <v>35855</v>
      </c>
      <c r="AJ2">
        <v>0.20499999999999999</v>
      </c>
      <c r="AK2">
        <f>LOG(AJ2+1)</f>
        <v>8.098704691088722E-2</v>
      </c>
      <c r="AL2">
        <f>AJ2-AVERAGE($AJ$2:$AJ$20)</f>
        <v>-5.5263157894737402E-3</v>
      </c>
      <c r="AN2" s="1">
        <v>35886</v>
      </c>
      <c r="AO2">
        <v>0.20100000000000001</v>
      </c>
      <c r="AP2">
        <f>LOG(AO2+1)</f>
        <v>7.9543007402906069E-2</v>
      </c>
      <c r="AQ2">
        <f>AO2-AVERAGE($AO$2:$AO$20)</f>
        <v>-9.0789473684210198E-3</v>
      </c>
      <c r="AS2" s="1">
        <v>35916</v>
      </c>
      <c r="AT2">
        <v>0.193</v>
      </c>
      <c r="AU2" s="9">
        <f>LOG(AT2+1)</f>
        <v>7.6640443670341896E-2</v>
      </c>
      <c r="AV2" s="9">
        <f>AT2-(AVERAGE($AT$2:$AT$20))</f>
        <v>-3.4578947368421098E-2</v>
      </c>
      <c r="AX2" s="1">
        <v>35947</v>
      </c>
      <c r="AY2">
        <v>0.20100000000000001</v>
      </c>
      <c r="AZ2">
        <f>LOG(AY2+1)</f>
        <v>7.9543007402906069E-2</v>
      </c>
      <c r="BA2">
        <f>AY2-AVERAGE($AY$2:$AY$20)</f>
        <v>-6.0710526315789493E-2</v>
      </c>
      <c r="BC2" s="1">
        <v>35977</v>
      </c>
      <c r="BD2">
        <v>0.17399999999999999</v>
      </c>
      <c r="BE2">
        <f>LOG(BD2+1)</f>
        <v>6.9668096911595645E-2</v>
      </c>
      <c r="BF2">
        <f>BD2-AVERAGE($BD$2:$BD$20)</f>
        <v>-4.0736842105263182E-2</v>
      </c>
      <c r="BH2" s="1">
        <v>36008</v>
      </c>
      <c r="BI2">
        <v>0.17100000000000001</v>
      </c>
      <c r="BJ2">
        <f>LOG(BI2+1)</f>
        <v>6.855689507236315E-2</v>
      </c>
      <c r="BK2">
        <f>BI2-AVERAGE($BI$2:$BI$20)</f>
        <v>-2.6684210526315755E-2</v>
      </c>
      <c r="BM2" s="1">
        <v>35674</v>
      </c>
      <c r="BN2">
        <v>0.221</v>
      </c>
      <c r="BO2">
        <f>LOG(BN2+1)</f>
        <v>8.6715663944882504E-2</v>
      </c>
      <c r="BP2">
        <f>BN2-AVERAGE($BN$2:$BN$21)</f>
        <v>2.0750000000000018E-2</v>
      </c>
      <c r="BR2" s="1">
        <v>35704</v>
      </c>
      <c r="BS2">
        <v>0.23300000000000001</v>
      </c>
      <c r="BT2">
        <f>LOG(BS2+1)</f>
        <v>9.0963076595731676E-2</v>
      </c>
      <c r="BU2">
        <f>BS2-AVERAGE($BS$2:$BS$21)</f>
        <v>-4.5249999999999735E-3</v>
      </c>
      <c r="BW2" s="1">
        <v>35735</v>
      </c>
      <c r="BX2">
        <v>0.29299999999999998</v>
      </c>
      <c r="BY2">
        <f>LOG(BX2+1)</f>
        <v>0.11159852488039401</v>
      </c>
      <c r="BZ2">
        <f>BX2-AVERAGE($BX$2:$BX$21)</f>
        <v>-2.7125000000000066E-2</v>
      </c>
      <c r="CB2" s="1">
        <v>35765</v>
      </c>
      <c r="CC2">
        <v>0.33200000000000002</v>
      </c>
      <c r="CD2">
        <f>LOG(CC2+1)</f>
        <v>0.12450422483428228</v>
      </c>
      <c r="CE2">
        <f>CC2-AVERAGE($CC$2:$CC$21)</f>
        <v>-4.8250000000000237E-3</v>
      </c>
    </row>
    <row r="3" spans="1:83" x14ac:dyDescent="0.3">
      <c r="A3" s="1">
        <v>35704</v>
      </c>
      <c r="B3">
        <v>0.25901000000000002</v>
      </c>
      <c r="D3" s="97">
        <v>0.25901000000000002</v>
      </c>
      <c r="E3">
        <v>0.18715999999999999</v>
      </c>
      <c r="G3" s="97">
        <v>0.18715999999999999</v>
      </c>
      <c r="H3">
        <v>0.20684</v>
      </c>
      <c r="J3" s="97">
        <v>0.20684</v>
      </c>
      <c r="K3">
        <v>0.20180999999999999</v>
      </c>
      <c r="M3" s="97">
        <v>0.20180999999999999</v>
      </c>
      <c r="N3">
        <v>0.15529000000000001</v>
      </c>
      <c r="P3" s="97">
        <v>0.15529000000000001</v>
      </c>
      <c r="W3" s="1">
        <v>36130</v>
      </c>
      <c r="X3">
        <v>0.33600000000000002</v>
      </c>
      <c r="Y3" s="1">
        <v>36161</v>
      </c>
      <c r="Z3">
        <v>0.24099999999999999</v>
      </c>
      <c r="AA3">
        <f t="shared" ref="AA3:AA21" si="0">LOG(Z3+1)</f>
        <v>9.3771781498729861E-2</v>
      </c>
      <c r="AB3">
        <f t="shared" ref="AB3:AB21" si="1">Z3-AVERAGE($Z$2:$Z$21)</f>
        <v>-9.8750000000000782E-3</v>
      </c>
      <c r="AD3" s="1">
        <v>36192</v>
      </c>
      <c r="AE3">
        <v>0.215</v>
      </c>
      <c r="AF3">
        <f t="shared" ref="AF3:AF21" si="2">LOG(AE3+1)</f>
        <v>8.4576277934331021E-2</v>
      </c>
      <c r="AG3">
        <f t="shared" ref="AG3:AG21" si="3">AE3-AVERAGE($AE$2:$AE$21)</f>
        <v>-4.5000000000000318E-3</v>
      </c>
      <c r="AI3" s="1">
        <v>36220</v>
      </c>
      <c r="AJ3">
        <v>0.19700000000000001</v>
      </c>
      <c r="AK3">
        <f t="shared" ref="AK3:AK20" si="4">LOG(AJ3+1)</f>
        <v>7.8094150406410684E-2</v>
      </c>
      <c r="AL3">
        <f t="shared" ref="AL3:AL20" si="5">AJ3-AVERAGE($AJ$2:$AJ$20)</f>
        <v>-1.352631578947372E-2</v>
      </c>
      <c r="AN3" s="1">
        <v>36251</v>
      </c>
      <c r="AO3">
        <v>0.20899999999999999</v>
      </c>
      <c r="AP3">
        <f t="shared" ref="AP3:AP20" si="6">LOG(AO3+1)</f>
        <v>8.2426300860771906E-2</v>
      </c>
      <c r="AQ3">
        <f t="shared" ref="AQ3:AQ20" si="7">AO3-AVERAGE($AO$2:$AO$20)</f>
        <v>-1.0789473684210404E-3</v>
      </c>
      <c r="AS3" s="1">
        <v>36281</v>
      </c>
      <c r="AT3">
        <v>0.19700000000000001</v>
      </c>
      <c r="AU3" s="9">
        <f t="shared" ref="AU3:AU20" si="8">LOG(AT3+1)</f>
        <v>7.8094150406410684E-2</v>
      </c>
      <c r="AV3" s="9">
        <f t="shared" ref="AV3:AV20" si="9">AT3-(AVERAGE($AT$2:$AT$20))</f>
        <v>-3.0578947368421094E-2</v>
      </c>
      <c r="AX3" s="1">
        <v>36312</v>
      </c>
      <c r="AY3">
        <v>0.20100000000000001</v>
      </c>
      <c r="AZ3">
        <f t="shared" ref="AZ3:AZ20" si="10">LOG(AY3+1)</f>
        <v>7.9543007402906069E-2</v>
      </c>
      <c r="BA3">
        <f t="shared" ref="BA3:BA20" si="11">AY3-AVERAGE($AY$2:$AY$20)</f>
        <v>-6.0710526315789493E-2</v>
      </c>
      <c r="BC3" s="1">
        <v>36342</v>
      </c>
      <c r="BD3">
        <v>0.18099999999999999</v>
      </c>
      <c r="BE3">
        <f t="shared" ref="BE3:BE14" si="12">LOG(BD3+1)</f>
        <v>7.2249897613514816E-2</v>
      </c>
      <c r="BF3">
        <f t="shared" ref="BF3:BF14" si="13">BD3-AVERAGE($BD$2:$BD$20)</f>
        <v>-3.3736842105263176E-2</v>
      </c>
      <c r="BH3" s="1">
        <v>36373</v>
      </c>
      <c r="BI3">
        <v>0.184</v>
      </c>
      <c r="BJ3">
        <f t="shared" ref="BJ3:BJ20" si="14">LOG(BI3+1)</f>
        <v>7.3351702386900947E-2</v>
      </c>
      <c r="BK3">
        <f t="shared" ref="BK3:BK20" si="15">BI3-AVERAGE($BI$2:$BI$20)</f>
        <v>-1.3684210526315771E-2</v>
      </c>
      <c r="BM3" s="1">
        <v>36039</v>
      </c>
      <c r="BN3">
        <v>0.188</v>
      </c>
      <c r="BO3">
        <f t="shared" ref="BO3:BO21" si="16">LOG(BN3+1)</f>
        <v>7.4816440645174717E-2</v>
      </c>
      <c r="BP3">
        <f t="shared" ref="BP3:BP21" si="17">BN3-AVERAGE($BN$2:$BN$21)</f>
        <v>-1.2249999999999983E-2</v>
      </c>
      <c r="BR3" s="1">
        <v>36069</v>
      </c>
      <c r="BS3">
        <v>0.22500000000000001</v>
      </c>
      <c r="BT3">
        <f t="shared" ref="BT3:BT21" si="18">LOG(BS3+1)</f>
        <v>8.8136088700551299E-2</v>
      </c>
      <c r="BU3">
        <f t="shared" ref="BU3:BU21" si="19">BS3-AVERAGE($BS$2:$BS$21)</f>
        <v>-1.2524999999999981E-2</v>
      </c>
      <c r="BW3" s="1">
        <v>36100</v>
      </c>
      <c r="BX3">
        <v>0.26900000000000002</v>
      </c>
      <c r="BY3">
        <f t="shared" ref="BY3:BY21" si="20">LOG(BX3+1)</f>
        <v>0.10346162209470482</v>
      </c>
      <c r="BZ3">
        <f t="shared" ref="BZ3:BZ21" si="21">BX3-AVERAGE($BX$2:$BX$21)</f>
        <v>-5.1125000000000032E-2</v>
      </c>
      <c r="CB3" s="1">
        <v>36130</v>
      </c>
      <c r="CC3">
        <v>0.33600000000000002</v>
      </c>
      <c r="CD3">
        <f t="shared" ref="CD3:CD21" si="22">LOG(CC3+1)</f>
        <v>0.1258064581395269</v>
      </c>
      <c r="CE3">
        <f t="shared" ref="CE3:CE21" si="23">CC3-AVERAGE($CC$2:$CC$21)</f>
        <v>-8.2500000000002016E-4</v>
      </c>
    </row>
    <row r="4" spans="1:83" x14ac:dyDescent="0.3">
      <c r="A4" s="1">
        <v>35735</v>
      </c>
      <c r="B4">
        <v>0.25414999999999999</v>
      </c>
      <c r="D4" s="97">
        <v>0.25414999999999999</v>
      </c>
      <c r="E4">
        <v>0.21564</v>
      </c>
      <c r="G4" s="97">
        <v>0.21564</v>
      </c>
      <c r="H4">
        <v>0.22538</v>
      </c>
      <c r="J4" s="97">
        <v>0.22538</v>
      </c>
      <c r="K4">
        <v>0.25341999999999998</v>
      </c>
      <c r="M4" s="97">
        <v>0.25341999999999998</v>
      </c>
      <c r="N4">
        <v>0.155</v>
      </c>
      <c r="P4" s="97">
        <v>0.155</v>
      </c>
      <c r="W4" s="1">
        <v>36495</v>
      </c>
      <c r="X4">
        <v>0.33900000000000002</v>
      </c>
      <c r="Y4" s="1">
        <v>36526</v>
      </c>
      <c r="Z4">
        <v>0.25700000000000001</v>
      </c>
      <c r="AA4">
        <f t="shared" si="0"/>
        <v>9.933527768595779E-2</v>
      </c>
      <c r="AB4">
        <f t="shared" si="1"/>
        <v>6.1249999999999361E-3</v>
      </c>
      <c r="AD4" s="1">
        <v>36557</v>
      </c>
      <c r="AE4">
        <v>0.215</v>
      </c>
      <c r="AF4">
        <f t="shared" si="2"/>
        <v>8.4576277934331021E-2</v>
      </c>
      <c r="AG4">
        <f t="shared" si="3"/>
        <v>-4.5000000000000318E-3</v>
      </c>
      <c r="AI4" s="1">
        <v>36586</v>
      </c>
      <c r="AJ4">
        <v>0.19600000000000001</v>
      </c>
      <c r="AK4">
        <f t="shared" si="4"/>
        <v>7.7731179652392027E-2</v>
      </c>
      <c r="AL4">
        <f t="shared" si="5"/>
        <v>-1.452631578947372E-2</v>
      </c>
      <c r="AN4" s="1">
        <v>36617</v>
      </c>
      <c r="AO4">
        <v>0.191</v>
      </c>
      <c r="AP4">
        <f t="shared" si="6"/>
        <v>7.5911761482777521E-2</v>
      </c>
      <c r="AQ4">
        <f t="shared" si="7"/>
        <v>-1.9078947368421029E-2</v>
      </c>
      <c r="AS4" s="1">
        <v>36647</v>
      </c>
      <c r="AT4">
        <v>0.19500000000000001</v>
      </c>
      <c r="AU4" s="9">
        <f t="shared" si="8"/>
        <v>7.7367905284156518E-2</v>
      </c>
      <c r="AV4" s="9">
        <f t="shared" si="9"/>
        <v>-3.2578947368421096E-2</v>
      </c>
      <c r="AX4" s="1">
        <v>36678</v>
      </c>
      <c r="AY4">
        <v>0.20100000000000001</v>
      </c>
      <c r="AZ4">
        <f t="shared" si="10"/>
        <v>7.9543007402906069E-2</v>
      </c>
      <c r="BA4">
        <f t="shared" si="11"/>
        <v>-6.0710526315789493E-2</v>
      </c>
      <c r="BC4" s="1">
        <v>36708</v>
      </c>
      <c r="BD4">
        <v>0.19</v>
      </c>
      <c r="BE4">
        <f t="shared" si="12"/>
        <v>7.554696139253074E-2</v>
      </c>
      <c r="BF4">
        <f t="shared" si="13"/>
        <v>-2.4736842105263168E-2</v>
      </c>
      <c r="BH4" s="1">
        <v>36739</v>
      </c>
      <c r="BI4">
        <v>0.17499999999999999</v>
      </c>
      <c r="BJ4">
        <f t="shared" si="14"/>
        <v>7.0037866607755087E-2</v>
      </c>
      <c r="BK4">
        <f t="shared" si="15"/>
        <v>-2.2684210526315779E-2</v>
      </c>
      <c r="BM4" s="1">
        <v>36404</v>
      </c>
      <c r="BN4">
        <v>0.191</v>
      </c>
      <c r="BO4">
        <f t="shared" si="16"/>
        <v>7.5911761482777521E-2</v>
      </c>
      <c r="BP4">
        <f t="shared" si="17"/>
        <v>-9.2499999999999805E-3</v>
      </c>
      <c r="BR4" s="1">
        <v>36434</v>
      </c>
      <c r="BS4">
        <v>0.222</v>
      </c>
      <c r="BT4">
        <f t="shared" si="18"/>
        <v>8.7071205906535415E-2</v>
      </c>
      <c r="BU4">
        <f t="shared" si="19"/>
        <v>-1.5524999999999983E-2</v>
      </c>
      <c r="BW4" s="1">
        <v>36465</v>
      </c>
      <c r="BX4">
        <v>0.29499999999999998</v>
      </c>
      <c r="BY4">
        <f t="shared" si="20"/>
        <v>0.11226976841727061</v>
      </c>
      <c r="BZ4">
        <f t="shared" si="21"/>
        <v>-2.5125000000000064E-2</v>
      </c>
      <c r="CB4" s="1">
        <v>36495</v>
      </c>
      <c r="CC4">
        <v>0.33900000000000002</v>
      </c>
      <c r="CD4">
        <f t="shared" si="22"/>
        <v>0.12678057701200895</v>
      </c>
      <c r="CE4">
        <f t="shared" si="23"/>
        <v>2.1749999999999825E-3</v>
      </c>
    </row>
    <row r="5" spans="1:83" x14ac:dyDescent="0.3">
      <c r="A5" s="1">
        <v>35765</v>
      </c>
      <c r="B5">
        <v>0.25694</v>
      </c>
      <c r="D5" s="97">
        <v>0.25694</v>
      </c>
      <c r="E5">
        <v>0.22806999999999999</v>
      </c>
      <c r="G5" s="97">
        <v>0.22806999999999999</v>
      </c>
      <c r="H5">
        <v>0.25852999999999998</v>
      </c>
      <c r="J5" s="97">
        <v>0.25852999999999998</v>
      </c>
      <c r="K5">
        <v>0.35609000000000002</v>
      </c>
      <c r="M5" s="97">
        <v>0.35609000000000002</v>
      </c>
      <c r="N5">
        <v>0.31320999999999999</v>
      </c>
      <c r="P5" s="97">
        <v>0.31320999999999999</v>
      </c>
      <c r="W5" s="1">
        <v>36861</v>
      </c>
      <c r="X5">
        <v>0.316</v>
      </c>
      <c r="Y5" s="1">
        <v>36892</v>
      </c>
      <c r="Z5">
        <v>0.254</v>
      </c>
      <c r="AA5">
        <f t="shared" si="0"/>
        <v>9.8297536494697635E-2</v>
      </c>
      <c r="AB5">
        <f t="shared" si="1"/>
        <v>3.1249999999999334E-3</v>
      </c>
      <c r="AD5" s="1">
        <v>36923</v>
      </c>
      <c r="AE5">
        <v>0.20399999999999999</v>
      </c>
      <c r="AF5">
        <f t="shared" si="2"/>
        <v>8.0626486921805726E-2</v>
      </c>
      <c r="AG5">
        <f t="shared" si="3"/>
        <v>-1.5500000000000042E-2</v>
      </c>
      <c r="AI5" s="1">
        <v>36951</v>
      </c>
      <c r="AJ5">
        <v>0.19500000000000001</v>
      </c>
      <c r="AK5">
        <f t="shared" si="4"/>
        <v>7.7367905284156518E-2</v>
      </c>
      <c r="AL5">
        <f t="shared" si="5"/>
        <v>-1.5526315789473721E-2</v>
      </c>
      <c r="AN5" s="1">
        <v>36982</v>
      </c>
      <c r="AO5">
        <v>0.193</v>
      </c>
      <c r="AP5">
        <f t="shared" si="6"/>
        <v>7.6640443670341896E-2</v>
      </c>
      <c r="AQ5">
        <f t="shared" si="7"/>
        <v>-1.7078947368421027E-2</v>
      </c>
      <c r="AS5" s="1">
        <v>37012</v>
      </c>
      <c r="AT5">
        <v>0.2</v>
      </c>
      <c r="AU5" s="9">
        <f t="shared" si="8"/>
        <v>7.9181246047624818E-2</v>
      </c>
      <c r="AV5" s="9">
        <f t="shared" si="9"/>
        <v>-2.7578947368421092E-2</v>
      </c>
      <c r="AX5" s="1">
        <v>37043</v>
      </c>
      <c r="AY5">
        <v>0.20899999999999999</v>
      </c>
      <c r="AZ5">
        <f t="shared" si="10"/>
        <v>8.2426300860771906E-2</v>
      </c>
      <c r="BA5">
        <f t="shared" si="11"/>
        <v>-5.2710526315789513E-2</v>
      </c>
      <c r="BC5" s="1">
        <v>37073</v>
      </c>
      <c r="BD5">
        <v>0.17599999999999999</v>
      </c>
      <c r="BE5">
        <f t="shared" si="12"/>
        <v>7.0407321740119655E-2</v>
      </c>
      <c r="BF5">
        <f t="shared" si="13"/>
        <v>-3.8736842105263181E-2</v>
      </c>
      <c r="BH5" s="1">
        <v>37104</v>
      </c>
      <c r="BI5">
        <v>0.17699999999999999</v>
      </c>
      <c r="BJ5">
        <f t="shared" si="14"/>
        <v>7.0776462843434695E-2</v>
      </c>
      <c r="BK5">
        <f t="shared" si="15"/>
        <v>-2.0684210526315777E-2</v>
      </c>
      <c r="BM5" s="1">
        <v>36770</v>
      </c>
      <c r="BN5">
        <v>0.17699999999999999</v>
      </c>
      <c r="BO5">
        <f t="shared" si="16"/>
        <v>7.0776462843434695E-2</v>
      </c>
      <c r="BP5">
        <f t="shared" si="17"/>
        <v>-2.3249999999999993E-2</v>
      </c>
      <c r="BR5" s="1">
        <v>36800</v>
      </c>
      <c r="BS5">
        <v>0.214</v>
      </c>
      <c r="BT5">
        <f t="shared" si="18"/>
        <v>8.4218686739238768E-2</v>
      </c>
      <c r="BU5">
        <f t="shared" si="19"/>
        <v>-2.352499999999999E-2</v>
      </c>
      <c r="BW5" s="1">
        <v>36831</v>
      </c>
      <c r="BX5">
        <v>0.252</v>
      </c>
      <c r="BY5">
        <f t="shared" si="20"/>
        <v>9.7604328874410881E-2</v>
      </c>
      <c r="BZ5">
        <f t="shared" si="21"/>
        <v>-6.8125000000000047E-2</v>
      </c>
      <c r="CB5" s="1">
        <v>36861</v>
      </c>
      <c r="CC5">
        <v>0.316</v>
      </c>
      <c r="CD5">
        <f t="shared" si="22"/>
        <v>0.11925588927793671</v>
      </c>
      <c r="CE5">
        <f t="shared" si="23"/>
        <v>-2.0825000000000038E-2</v>
      </c>
    </row>
    <row r="6" spans="1:83" x14ac:dyDescent="0.3">
      <c r="A6" s="1">
        <v>35796</v>
      </c>
      <c r="B6">
        <v>0.21884000000000001</v>
      </c>
      <c r="D6" s="97">
        <v>0.21884000000000001</v>
      </c>
      <c r="E6">
        <v>0.19447</v>
      </c>
      <c r="G6" s="97">
        <v>0.19447</v>
      </c>
      <c r="H6">
        <v>0.20114000000000001</v>
      </c>
      <c r="J6" s="97">
        <v>0.20114000000000001</v>
      </c>
      <c r="K6">
        <v>0.23785999999999999</v>
      </c>
      <c r="M6" s="97">
        <v>0.23785999999999999</v>
      </c>
      <c r="N6">
        <v>0.32962999999999998</v>
      </c>
      <c r="P6" s="97">
        <v>0.32962999999999998</v>
      </c>
      <c r="W6" s="1">
        <v>37226</v>
      </c>
      <c r="X6">
        <v>0.34699999999999998</v>
      </c>
      <c r="Y6" s="1">
        <v>37257</v>
      </c>
      <c r="Z6">
        <v>0.20799999999999999</v>
      </c>
      <c r="AA6">
        <f t="shared" si="0"/>
        <v>8.2066934285113011E-2</v>
      </c>
      <c r="AB6">
        <f t="shared" si="1"/>
        <v>-4.287500000000008E-2</v>
      </c>
      <c r="AD6" s="1">
        <v>37288</v>
      </c>
      <c r="AE6">
        <v>0.19800000000000001</v>
      </c>
      <c r="AF6">
        <f t="shared" si="2"/>
        <v>7.8456818053292562E-2</v>
      </c>
      <c r="AG6">
        <f t="shared" si="3"/>
        <v>-2.1500000000000019E-2</v>
      </c>
      <c r="AI6" s="1">
        <v>37316</v>
      </c>
      <c r="AJ6">
        <v>0.19</v>
      </c>
      <c r="AK6">
        <f t="shared" si="4"/>
        <v>7.554696139253074E-2</v>
      </c>
      <c r="AL6">
        <f t="shared" si="5"/>
        <v>-2.0526315789473726E-2</v>
      </c>
      <c r="AN6" s="1">
        <v>37347</v>
      </c>
      <c r="AO6">
        <v>0.20200000000000001</v>
      </c>
      <c r="AP6">
        <f t="shared" si="6"/>
        <v>7.9904467666720699E-2</v>
      </c>
      <c r="AQ6">
        <f t="shared" si="7"/>
        <v>-8.0789473684210189E-3</v>
      </c>
      <c r="AS6" s="1">
        <v>37377</v>
      </c>
      <c r="AT6">
        <v>0.20100000000000001</v>
      </c>
      <c r="AU6" s="9">
        <f t="shared" si="8"/>
        <v>7.9543007402906069E-2</v>
      </c>
      <c r="AV6" s="9">
        <f t="shared" si="9"/>
        <v>-2.6578947368421091E-2</v>
      </c>
      <c r="AX6" s="1">
        <v>37408</v>
      </c>
      <c r="AY6">
        <v>0.20899999999999999</v>
      </c>
      <c r="AZ6">
        <f t="shared" si="10"/>
        <v>8.2426300860771906E-2</v>
      </c>
      <c r="BA6">
        <f t="shared" si="11"/>
        <v>-5.2710526315789513E-2</v>
      </c>
      <c r="BC6" s="1">
        <v>37438</v>
      </c>
      <c r="BD6">
        <v>0.19900000000000001</v>
      </c>
      <c r="BE6">
        <f t="shared" si="12"/>
        <v>7.8819183098848694E-2</v>
      </c>
      <c r="BF6">
        <f t="shared" si="13"/>
        <v>-1.573684210526316E-2</v>
      </c>
      <c r="BH6" s="1">
        <v>37469</v>
      </c>
      <c r="BI6">
        <v>0.17399999999999999</v>
      </c>
      <c r="BJ6">
        <f t="shared" si="14"/>
        <v>6.9668096911595645E-2</v>
      </c>
      <c r="BK6">
        <f t="shared" si="15"/>
        <v>-2.368421052631578E-2</v>
      </c>
      <c r="BM6" s="1">
        <v>37135</v>
      </c>
      <c r="BN6">
        <v>0.182</v>
      </c>
      <c r="BO6">
        <f t="shared" si="16"/>
        <v>7.2617476545236537E-2</v>
      </c>
      <c r="BP6">
        <f t="shared" si="17"/>
        <v>-1.8249999999999988E-2</v>
      </c>
      <c r="BR6" s="1">
        <v>37165</v>
      </c>
      <c r="BS6">
        <v>0.21299999999999999</v>
      </c>
      <c r="BT6">
        <f t="shared" si="18"/>
        <v>8.3860800866573007E-2</v>
      </c>
      <c r="BU6">
        <f t="shared" si="19"/>
        <v>-2.4524999999999991E-2</v>
      </c>
      <c r="BW6" s="1">
        <v>37196</v>
      </c>
      <c r="BX6">
        <v>0.29899999999999999</v>
      </c>
      <c r="BY6">
        <f t="shared" si="20"/>
        <v>0.11360915107302785</v>
      </c>
      <c r="BZ6">
        <f t="shared" si="21"/>
        <v>-2.112500000000006E-2</v>
      </c>
      <c r="CB6" s="1">
        <v>37226</v>
      </c>
      <c r="CC6">
        <v>0.34699999999999998</v>
      </c>
      <c r="CD6">
        <f t="shared" si="22"/>
        <v>0.12936759572298562</v>
      </c>
      <c r="CE6">
        <f t="shared" si="23"/>
        <v>1.0174999999999934E-2</v>
      </c>
    </row>
    <row r="7" spans="1:83" x14ac:dyDescent="0.3">
      <c r="A7" s="1">
        <v>35827</v>
      </c>
      <c r="B7">
        <v>0.21273</v>
      </c>
      <c r="D7" s="97">
        <v>0.21273</v>
      </c>
      <c r="E7">
        <v>0.19048999999999999</v>
      </c>
      <c r="G7" s="97">
        <v>0.19048999999999999</v>
      </c>
      <c r="H7">
        <v>0.16719999999999999</v>
      </c>
      <c r="J7" s="97">
        <v>0.16719999999999999</v>
      </c>
      <c r="K7">
        <v>0.17124</v>
      </c>
      <c r="M7" s="97">
        <v>0.17124</v>
      </c>
      <c r="N7">
        <v>0.19017999999999999</v>
      </c>
      <c r="P7" s="97">
        <v>0.19017999999999999</v>
      </c>
      <c r="W7" s="1">
        <v>37591</v>
      </c>
      <c r="X7">
        <v>0.30399999999999999</v>
      </c>
      <c r="Y7" s="1">
        <v>37622</v>
      </c>
      <c r="Z7">
        <v>0.23849999999999999</v>
      </c>
      <c r="AA7">
        <f t="shared" si="0"/>
        <v>9.2896010921855759E-2</v>
      </c>
      <c r="AB7">
        <f t="shared" si="1"/>
        <v>-1.237500000000008E-2</v>
      </c>
      <c r="AD7" s="1">
        <v>37653</v>
      </c>
      <c r="AE7">
        <v>0.20950000000000002</v>
      </c>
      <c r="AF7">
        <f t="shared" si="2"/>
        <v>8.26058726978985E-2</v>
      </c>
      <c r="AG7">
        <f t="shared" si="3"/>
        <v>-1.0000000000000009E-2</v>
      </c>
      <c r="AI7" s="1">
        <v>37681</v>
      </c>
      <c r="AJ7">
        <v>0.20350000000000001</v>
      </c>
      <c r="AK7">
        <f t="shared" si="4"/>
        <v>8.0446094611048805E-2</v>
      </c>
      <c r="AL7">
        <f t="shared" si="5"/>
        <v>-7.0263157894737138E-3</v>
      </c>
      <c r="AN7" s="1">
        <v>37712</v>
      </c>
      <c r="AO7">
        <v>0.20549999999999999</v>
      </c>
      <c r="AP7">
        <f t="shared" si="6"/>
        <v>8.1167214713472477E-2</v>
      </c>
      <c r="AQ7">
        <f t="shared" si="7"/>
        <v>-4.5789473684210436E-3</v>
      </c>
      <c r="AS7" s="1">
        <v>37742</v>
      </c>
      <c r="AT7">
        <v>0.19950000000000001</v>
      </c>
      <c r="AU7" s="9">
        <f t="shared" si="8"/>
        <v>7.9000252303849439E-2</v>
      </c>
      <c r="AV7" s="9">
        <f t="shared" si="9"/>
        <v>-2.8078947368421092E-2</v>
      </c>
      <c r="AX7" s="1">
        <v>37773</v>
      </c>
      <c r="AY7">
        <v>0.24299999999999999</v>
      </c>
      <c r="AZ7">
        <f t="shared" si="10"/>
        <v>9.4471128641644725E-2</v>
      </c>
      <c r="BA7">
        <f t="shared" si="11"/>
        <v>-1.8710526315789511E-2</v>
      </c>
      <c r="BC7" s="1">
        <v>37803</v>
      </c>
      <c r="BD7">
        <v>0.17699999999999999</v>
      </c>
      <c r="BE7">
        <f t="shared" si="12"/>
        <v>7.0776462843434695E-2</v>
      </c>
      <c r="BF7">
        <f t="shared" si="13"/>
        <v>-3.773684210526318E-2</v>
      </c>
      <c r="BH7" s="1">
        <v>37834</v>
      </c>
      <c r="BI7">
        <v>0.18099999999999999</v>
      </c>
      <c r="BJ7">
        <f t="shared" si="14"/>
        <v>7.2249897613514816E-2</v>
      </c>
      <c r="BK7">
        <f t="shared" si="15"/>
        <v>-1.6684210526315774E-2</v>
      </c>
      <c r="BM7" s="1">
        <v>37500</v>
      </c>
      <c r="BN7">
        <v>0.18099999999999999</v>
      </c>
      <c r="BO7">
        <f t="shared" si="16"/>
        <v>7.2249897613514816E-2</v>
      </c>
      <c r="BP7">
        <f t="shared" si="17"/>
        <v>-1.9249999999999989E-2</v>
      </c>
      <c r="BR7" s="1">
        <v>37530</v>
      </c>
      <c r="BS7">
        <v>0.21299999999999999</v>
      </c>
      <c r="BT7">
        <f t="shared" si="18"/>
        <v>8.3860800866573007E-2</v>
      </c>
      <c r="BU7">
        <f t="shared" si="19"/>
        <v>-2.4524999999999991E-2</v>
      </c>
      <c r="BW7" s="1">
        <v>37561</v>
      </c>
      <c r="BX7">
        <v>0.3105</v>
      </c>
      <c r="BY7">
        <f t="shared" si="20"/>
        <v>0.11743702528261926</v>
      </c>
      <c r="BZ7">
        <f t="shared" si="21"/>
        <v>-9.6250000000000502E-3</v>
      </c>
      <c r="CB7" s="1">
        <v>37591</v>
      </c>
      <c r="CC7">
        <v>0.30399999999999999</v>
      </c>
      <c r="CD7">
        <f t="shared" si="22"/>
        <v>0.11527759139590141</v>
      </c>
      <c r="CE7">
        <f t="shared" si="23"/>
        <v>-3.2825000000000049E-2</v>
      </c>
    </row>
    <row r="8" spans="1:83" x14ac:dyDescent="0.3">
      <c r="A8" s="1">
        <v>35855</v>
      </c>
      <c r="B8">
        <v>0.21331</v>
      </c>
      <c r="D8" s="97">
        <v>0.21331</v>
      </c>
      <c r="E8">
        <v>0.18079000000000001</v>
      </c>
      <c r="G8" s="97">
        <v>0.18079000000000001</v>
      </c>
      <c r="H8">
        <v>0.15432000000000001</v>
      </c>
      <c r="J8" s="97">
        <v>0.15432000000000001</v>
      </c>
      <c r="K8">
        <v>0.13761999999999999</v>
      </c>
      <c r="M8" s="97">
        <v>0.13761999999999999</v>
      </c>
      <c r="N8">
        <v>0.18531</v>
      </c>
      <c r="P8" s="97">
        <v>0.18531</v>
      </c>
      <c r="W8" s="1">
        <v>37956</v>
      </c>
      <c r="X8">
        <v>0.42000000000000004</v>
      </c>
      <c r="Y8" s="1">
        <v>37987</v>
      </c>
      <c r="Z8">
        <v>0.29949999999999999</v>
      </c>
      <c r="AA8">
        <f t="shared" si="0"/>
        <v>0.11377628383703144</v>
      </c>
      <c r="AB8">
        <f t="shared" si="1"/>
        <v>4.8624999999999918E-2</v>
      </c>
      <c r="AD8" s="1">
        <v>38018</v>
      </c>
      <c r="AE8">
        <v>0.20850000000000002</v>
      </c>
      <c r="AF8">
        <f t="shared" si="2"/>
        <v>8.2246654743669143E-2</v>
      </c>
      <c r="AG8">
        <f t="shared" si="3"/>
        <v>-1.100000000000001E-2</v>
      </c>
      <c r="AI8" s="1">
        <v>38047</v>
      </c>
      <c r="AJ8">
        <v>0.19800000000000001</v>
      </c>
      <c r="AK8">
        <f t="shared" si="4"/>
        <v>7.8456818053292562E-2</v>
      </c>
      <c r="AL8">
        <f t="shared" si="5"/>
        <v>-1.2526315789473719E-2</v>
      </c>
      <c r="AN8" s="1">
        <v>38078</v>
      </c>
      <c r="AO8">
        <v>0.20200000000000001</v>
      </c>
      <c r="AP8">
        <f t="shared" si="6"/>
        <v>7.9904467666720699E-2</v>
      </c>
      <c r="AQ8">
        <f t="shared" si="7"/>
        <v>-8.0789473684210189E-3</v>
      </c>
      <c r="AS8" s="1">
        <v>38108</v>
      </c>
      <c r="AT8">
        <v>0.21250000000000002</v>
      </c>
      <c r="AU8" s="9">
        <f t="shared" si="8"/>
        <v>8.3681747274301235E-2</v>
      </c>
      <c r="AV8" s="9">
        <f t="shared" si="9"/>
        <v>-1.5078947368421081E-2</v>
      </c>
      <c r="AX8" s="1">
        <v>38139</v>
      </c>
      <c r="AY8">
        <v>0.20350000000000001</v>
      </c>
      <c r="AZ8">
        <f t="shared" si="10"/>
        <v>8.0446094611048805E-2</v>
      </c>
      <c r="BA8">
        <f t="shared" si="11"/>
        <v>-5.821052631578949E-2</v>
      </c>
      <c r="BC8" s="1">
        <v>38169</v>
      </c>
      <c r="BD8">
        <v>0.19650000000000001</v>
      </c>
      <c r="BE8">
        <f t="shared" si="12"/>
        <v>7.7912702949456125E-2</v>
      </c>
      <c r="BF8">
        <f t="shared" si="13"/>
        <v>-1.8236842105263162E-2</v>
      </c>
      <c r="BH8" s="1">
        <v>38200</v>
      </c>
      <c r="BI8">
        <v>0.1845</v>
      </c>
      <c r="BJ8">
        <f t="shared" si="14"/>
        <v>7.3535065058783849E-2</v>
      </c>
      <c r="BK8">
        <f t="shared" si="15"/>
        <v>-1.3184210526315771E-2</v>
      </c>
      <c r="BM8" s="1">
        <v>37865</v>
      </c>
      <c r="BN8">
        <v>0.1925</v>
      </c>
      <c r="BO8">
        <f t="shared" si="16"/>
        <v>7.6458387712151493E-2</v>
      </c>
      <c r="BP8">
        <f t="shared" si="17"/>
        <v>-7.7499999999999791E-3</v>
      </c>
      <c r="BR8" s="1">
        <v>37895</v>
      </c>
      <c r="BS8">
        <v>0.27</v>
      </c>
      <c r="BT8">
        <f t="shared" si="18"/>
        <v>0.10380372095595687</v>
      </c>
      <c r="BU8">
        <f t="shared" si="19"/>
        <v>3.2475000000000032E-2</v>
      </c>
      <c r="BW8" s="1">
        <v>37926</v>
      </c>
      <c r="BX8">
        <v>0.35550000000000004</v>
      </c>
      <c r="BY8">
        <f t="shared" si="20"/>
        <v>0.1320995219165044</v>
      </c>
      <c r="BZ8">
        <f t="shared" si="21"/>
        <v>3.537499999999999E-2</v>
      </c>
      <c r="CB8" s="1">
        <v>37956</v>
      </c>
      <c r="CC8">
        <v>0.42000000000000004</v>
      </c>
      <c r="CD8">
        <f t="shared" si="22"/>
        <v>0.15228834438305647</v>
      </c>
      <c r="CE8">
        <f t="shared" si="23"/>
        <v>8.3174999999999999E-2</v>
      </c>
    </row>
    <row r="9" spans="1:83" x14ac:dyDescent="0.3">
      <c r="A9" s="1">
        <v>35886</v>
      </c>
      <c r="B9">
        <v>0.20507</v>
      </c>
      <c r="D9" s="97">
        <v>0.20507</v>
      </c>
      <c r="E9">
        <v>0.18465000000000001</v>
      </c>
      <c r="G9" s="97">
        <v>0.18465000000000001</v>
      </c>
      <c r="H9">
        <v>0.15164</v>
      </c>
      <c r="J9" s="97">
        <v>0.15164</v>
      </c>
      <c r="K9">
        <v>0.12526000000000001</v>
      </c>
      <c r="M9" s="97">
        <v>0.12526000000000001</v>
      </c>
      <c r="N9">
        <v>0.12579000000000001</v>
      </c>
      <c r="P9" s="97">
        <v>0.12579000000000001</v>
      </c>
      <c r="W9" s="1">
        <v>38322</v>
      </c>
      <c r="X9">
        <v>0.312</v>
      </c>
      <c r="Y9" s="1">
        <v>38353</v>
      </c>
      <c r="Z9">
        <v>0.252</v>
      </c>
      <c r="AA9">
        <f t="shared" si="0"/>
        <v>9.7604328874410881E-2</v>
      </c>
      <c r="AB9">
        <f t="shared" si="1"/>
        <v>1.1249999999999316E-3</v>
      </c>
      <c r="AD9" s="1">
        <v>38384</v>
      </c>
      <c r="AE9">
        <v>0.22649999999999998</v>
      </c>
      <c r="AF9">
        <f t="shared" si="2"/>
        <v>8.8667552542404493E-2</v>
      </c>
      <c r="AG9">
        <f t="shared" si="3"/>
        <v>6.9999999999999507E-3</v>
      </c>
      <c r="AI9" s="1">
        <v>38412</v>
      </c>
      <c r="AJ9">
        <v>0.20550000000000002</v>
      </c>
      <c r="AK9">
        <f t="shared" si="4"/>
        <v>8.1167214713472477E-2</v>
      </c>
      <c r="AL9">
        <f t="shared" si="5"/>
        <v>-5.026315789473712E-3</v>
      </c>
      <c r="AN9" s="1">
        <v>38443</v>
      </c>
      <c r="AO9">
        <v>0.19450000000000001</v>
      </c>
      <c r="AP9">
        <f t="shared" si="6"/>
        <v>7.7186154085896727E-2</v>
      </c>
      <c r="AQ9">
        <f t="shared" si="7"/>
        <v>-1.5578947368421026E-2</v>
      </c>
      <c r="AS9" s="1">
        <v>38473</v>
      </c>
      <c r="AT9">
        <v>0.21050000000000002</v>
      </c>
      <c r="AU9" s="9">
        <f t="shared" si="8"/>
        <v>8.2964793777751705E-2</v>
      </c>
      <c r="AV9" s="9">
        <f t="shared" si="9"/>
        <v>-1.7078947368421082E-2</v>
      </c>
      <c r="AX9" s="1">
        <v>38504</v>
      </c>
      <c r="AY9">
        <v>0.22499999999999998</v>
      </c>
      <c r="AZ9">
        <f t="shared" si="10"/>
        <v>8.8136088700551299E-2</v>
      </c>
      <c r="BA9">
        <f t="shared" si="11"/>
        <v>-3.6710526315789527E-2</v>
      </c>
      <c r="BC9" s="1">
        <v>38534</v>
      </c>
      <c r="BD9">
        <v>0.187</v>
      </c>
      <c r="BE9">
        <f t="shared" si="12"/>
        <v>7.4450718954591238E-2</v>
      </c>
      <c r="BF9">
        <f t="shared" si="13"/>
        <v>-2.7736842105263171E-2</v>
      </c>
      <c r="BH9" s="1">
        <v>38565</v>
      </c>
      <c r="BI9">
        <v>0.18099999999999999</v>
      </c>
      <c r="BJ9">
        <f t="shared" si="14"/>
        <v>7.2249897613514816E-2</v>
      </c>
      <c r="BK9">
        <f t="shared" si="15"/>
        <v>-1.6684210526315774E-2</v>
      </c>
      <c r="BM9" s="1">
        <v>38231</v>
      </c>
      <c r="BN9">
        <v>0.1885</v>
      </c>
      <c r="BO9">
        <f t="shared" si="16"/>
        <v>7.499918606419903E-2</v>
      </c>
      <c r="BP9">
        <f t="shared" si="17"/>
        <v>-1.1749999999999983E-2</v>
      </c>
      <c r="BR9" s="1">
        <v>38261</v>
      </c>
      <c r="BS9">
        <v>0.26800000000000002</v>
      </c>
      <c r="BT9">
        <f t="shared" si="18"/>
        <v>0.10311925354571388</v>
      </c>
      <c r="BU9">
        <f t="shared" si="19"/>
        <v>3.047500000000003E-2</v>
      </c>
      <c r="BW9" s="1">
        <v>38292</v>
      </c>
      <c r="BX9">
        <v>0.35150000000000003</v>
      </c>
      <c r="BY9">
        <f t="shared" si="20"/>
        <v>0.13081605003474425</v>
      </c>
      <c r="BZ9">
        <f t="shared" si="21"/>
        <v>3.1374999999999986E-2</v>
      </c>
      <c r="CB9" s="1">
        <v>38322</v>
      </c>
      <c r="CC9">
        <v>0.312</v>
      </c>
      <c r="CD9">
        <f t="shared" si="22"/>
        <v>0.11793383503964149</v>
      </c>
      <c r="CE9">
        <f t="shared" si="23"/>
        <v>-2.4825000000000041E-2</v>
      </c>
    </row>
    <row r="10" spans="1:83" x14ac:dyDescent="0.3">
      <c r="A10" s="1">
        <v>35916</v>
      </c>
      <c r="B10">
        <v>0.20321</v>
      </c>
      <c r="D10" s="97">
        <v>0.20321</v>
      </c>
      <c r="E10">
        <v>0.17649999999999999</v>
      </c>
      <c r="G10" s="97">
        <v>0.17649999999999999</v>
      </c>
      <c r="H10">
        <v>0.15717</v>
      </c>
      <c r="J10" s="97">
        <v>0.15717</v>
      </c>
      <c r="K10">
        <v>0.15179000000000001</v>
      </c>
      <c r="M10" s="97">
        <v>0.15179000000000001</v>
      </c>
      <c r="N10">
        <v>0.10585</v>
      </c>
      <c r="P10" s="97">
        <v>0.10585</v>
      </c>
      <c r="W10" s="1">
        <v>38687</v>
      </c>
      <c r="X10">
        <v>0.33200000000000002</v>
      </c>
      <c r="Y10" s="1">
        <v>38718</v>
      </c>
      <c r="Z10">
        <v>0.246</v>
      </c>
      <c r="AA10">
        <f t="shared" si="0"/>
        <v>9.5518042323150809E-2</v>
      </c>
      <c r="AB10">
        <f t="shared" si="1"/>
        <v>-4.8750000000000737E-3</v>
      </c>
      <c r="AD10" s="1">
        <v>38749</v>
      </c>
      <c r="AE10">
        <v>0.19500000000000001</v>
      </c>
      <c r="AF10">
        <f t="shared" si="2"/>
        <v>7.7367905284156518E-2</v>
      </c>
      <c r="AG10">
        <f t="shared" si="3"/>
        <v>-2.4500000000000022E-2</v>
      </c>
      <c r="AI10" s="1">
        <v>38777</v>
      </c>
      <c r="AJ10">
        <v>0.193</v>
      </c>
      <c r="AK10">
        <f t="shared" si="4"/>
        <v>7.6640443670341896E-2</v>
      </c>
      <c r="AL10">
        <f t="shared" si="5"/>
        <v>-1.7526315789473723E-2</v>
      </c>
      <c r="AN10" s="1">
        <v>38808</v>
      </c>
      <c r="AO10">
        <v>0.20300000000000001</v>
      </c>
      <c r="AP10">
        <f t="shared" si="6"/>
        <v>8.0265627339844769E-2</v>
      </c>
      <c r="AQ10">
        <f t="shared" si="7"/>
        <v>-7.078947368421018E-3</v>
      </c>
      <c r="AS10" s="1">
        <v>38838</v>
      </c>
      <c r="AT10">
        <v>0.22</v>
      </c>
      <c r="AU10" s="9">
        <f t="shared" si="8"/>
        <v>8.6359830674748214E-2</v>
      </c>
      <c r="AV10" s="9">
        <f t="shared" si="9"/>
        <v>-7.5789473684211017E-3</v>
      </c>
      <c r="AX10" s="1">
        <v>38869</v>
      </c>
      <c r="AY10">
        <v>0.218</v>
      </c>
      <c r="AZ10">
        <f t="shared" si="10"/>
        <v>8.5647288296856541E-2</v>
      </c>
      <c r="BA10">
        <f t="shared" si="11"/>
        <v>-4.3710526315789505E-2</v>
      </c>
      <c r="BC10" s="1">
        <v>38899</v>
      </c>
      <c r="BD10">
        <v>0.19750000000000001</v>
      </c>
      <c r="BE10">
        <f t="shared" si="12"/>
        <v>7.8275522086600838E-2</v>
      </c>
      <c r="BF10">
        <f t="shared" si="13"/>
        <v>-1.7236842105263162E-2</v>
      </c>
      <c r="BH10" s="1">
        <v>38930</v>
      </c>
      <c r="BI10">
        <v>0.185</v>
      </c>
      <c r="BJ10">
        <f t="shared" si="14"/>
        <v>7.3718350346122688E-2</v>
      </c>
      <c r="BK10">
        <f t="shared" si="15"/>
        <v>-1.268421052631577E-2</v>
      </c>
      <c r="BM10" s="1">
        <v>38596</v>
      </c>
      <c r="BN10">
        <v>0.1845</v>
      </c>
      <c r="BO10">
        <f t="shared" si="16"/>
        <v>7.3535065058783849E-2</v>
      </c>
      <c r="BP10">
        <f t="shared" si="17"/>
        <v>-1.5749999999999986E-2</v>
      </c>
      <c r="BR10" s="1">
        <v>38626</v>
      </c>
      <c r="BS10">
        <v>0.24199999999999999</v>
      </c>
      <c r="BT10">
        <f t="shared" si="18"/>
        <v>9.4121595840561387E-2</v>
      </c>
      <c r="BU10">
        <f t="shared" si="19"/>
        <v>4.4750000000000068E-3</v>
      </c>
      <c r="BW10" s="1">
        <v>38657</v>
      </c>
      <c r="BX10">
        <v>0.3145</v>
      </c>
      <c r="BY10">
        <f t="shared" si="20"/>
        <v>0.11876059044238153</v>
      </c>
      <c r="BZ10">
        <f t="shared" si="21"/>
        <v>-5.6250000000000466E-3</v>
      </c>
      <c r="CB10" s="1">
        <v>38687</v>
      </c>
      <c r="CC10">
        <v>0.33200000000000002</v>
      </c>
      <c r="CD10">
        <f t="shared" si="22"/>
        <v>0.12450422483428228</v>
      </c>
      <c r="CE10">
        <f t="shared" si="23"/>
        <v>-4.8250000000000237E-3</v>
      </c>
    </row>
    <row r="11" spans="1:83" x14ac:dyDescent="0.3">
      <c r="A11" s="1">
        <v>35947</v>
      </c>
      <c r="B11">
        <v>0.19603000000000001</v>
      </c>
      <c r="D11" s="97">
        <v>0.19603000000000001</v>
      </c>
      <c r="E11">
        <v>0.17050999999999999</v>
      </c>
      <c r="G11" s="97">
        <v>0.17050999999999999</v>
      </c>
      <c r="H11">
        <v>0.16968</v>
      </c>
      <c r="J11" s="97">
        <v>0.16968</v>
      </c>
      <c r="K11">
        <v>0.21235000000000001</v>
      </c>
      <c r="M11" s="97">
        <v>0.21235000000000001</v>
      </c>
      <c r="P11" s="97" t="e">
        <v>#DIV/0!</v>
      </c>
      <c r="W11" s="1">
        <v>39052</v>
      </c>
      <c r="X11">
        <v>0.38200000000000001</v>
      </c>
      <c r="Y11" s="1">
        <v>39083</v>
      </c>
      <c r="Z11">
        <v>0.254</v>
      </c>
      <c r="AA11">
        <f t="shared" si="0"/>
        <v>9.8297536494697635E-2</v>
      </c>
      <c r="AB11">
        <f t="shared" si="1"/>
        <v>3.1249999999999334E-3</v>
      </c>
      <c r="AD11" s="1">
        <v>39114</v>
      </c>
      <c r="AE11">
        <v>0.20850000000000002</v>
      </c>
      <c r="AF11">
        <f t="shared" si="2"/>
        <v>8.2246654743669143E-2</v>
      </c>
      <c r="AG11">
        <f t="shared" si="3"/>
        <v>-1.100000000000001E-2</v>
      </c>
      <c r="AI11" s="1">
        <v>39142</v>
      </c>
      <c r="AJ11">
        <v>0.20450000000000002</v>
      </c>
      <c r="AK11">
        <f t="shared" si="4"/>
        <v>8.0806804334362145E-2</v>
      </c>
      <c r="AL11">
        <f t="shared" si="5"/>
        <v>-6.0263157894737129E-3</v>
      </c>
      <c r="AN11" s="1">
        <v>39173</v>
      </c>
      <c r="AO11">
        <v>0.20150000000000001</v>
      </c>
      <c r="AP11">
        <f t="shared" si="6"/>
        <v>7.9723775139918907E-2</v>
      </c>
      <c r="AQ11">
        <f t="shared" si="7"/>
        <v>-8.5789473684210193E-3</v>
      </c>
      <c r="AS11" s="1">
        <v>39203</v>
      </c>
      <c r="AT11">
        <v>0.20150000000000001</v>
      </c>
      <c r="AU11" s="9">
        <f t="shared" si="8"/>
        <v>7.9723775139918907E-2</v>
      </c>
      <c r="AV11" s="9">
        <f t="shared" si="9"/>
        <v>-2.607894736842109E-2</v>
      </c>
      <c r="AX11" s="1">
        <v>39234</v>
      </c>
      <c r="AY11">
        <v>0.23050000000000001</v>
      </c>
      <c r="AZ11">
        <f t="shared" si="10"/>
        <v>9.0081618038821296E-2</v>
      </c>
      <c r="BA11">
        <f t="shared" si="11"/>
        <v>-3.1210526315789494E-2</v>
      </c>
      <c r="BC11" s="1">
        <v>39264</v>
      </c>
      <c r="BD11">
        <v>0.1915</v>
      </c>
      <c r="BE11">
        <f t="shared" si="12"/>
        <v>7.6094046682474922E-2</v>
      </c>
      <c r="BF11">
        <f t="shared" si="13"/>
        <v>-2.3236842105263167E-2</v>
      </c>
      <c r="BH11" s="1">
        <v>39295</v>
      </c>
      <c r="BI11">
        <v>0.17549999999999999</v>
      </c>
      <c r="BJ11">
        <f t="shared" si="14"/>
        <v>7.0222633460958167E-2</v>
      </c>
      <c r="BK11">
        <f t="shared" si="15"/>
        <v>-2.2184210526315779E-2</v>
      </c>
      <c r="BM11" s="1">
        <v>38961</v>
      </c>
      <c r="BN11">
        <v>0.1895</v>
      </c>
      <c r="BO11">
        <f t="shared" si="16"/>
        <v>7.5364446373285043E-2</v>
      </c>
      <c r="BP11">
        <f t="shared" si="17"/>
        <v>-1.0749999999999982E-2</v>
      </c>
      <c r="BR11" s="1">
        <v>38991</v>
      </c>
      <c r="BS11">
        <v>0.26450000000000001</v>
      </c>
      <c r="BT11">
        <f t="shared" si="18"/>
        <v>0.10191883368042355</v>
      </c>
      <c r="BU11">
        <f t="shared" si="19"/>
        <v>2.6975000000000027E-2</v>
      </c>
      <c r="BW11" s="1">
        <v>39022</v>
      </c>
      <c r="BX11">
        <v>0.39800000000000002</v>
      </c>
      <c r="BY11">
        <f t="shared" si="20"/>
        <v>0.14550717140966266</v>
      </c>
      <c r="BZ11">
        <f t="shared" si="21"/>
        <v>7.7874999999999972E-2</v>
      </c>
      <c r="CB11" s="1">
        <v>39052</v>
      </c>
      <c r="CC11">
        <v>0.38200000000000001</v>
      </c>
      <c r="CD11">
        <f t="shared" si="22"/>
        <v>0.14050804303817965</v>
      </c>
      <c r="CE11">
        <f t="shared" si="23"/>
        <v>4.5174999999999965E-2</v>
      </c>
    </row>
    <row r="12" spans="1:83" x14ac:dyDescent="0.3">
      <c r="A12" s="1">
        <v>35977</v>
      </c>
      <c r="B12">
        <v>0.19841</v>
      </c>
      <c r="D12" s="97">
        <v>0.19841</v>
      </c>
      <c r="E12">
        <v>0.15093999999999999</v>
      </c>
      <c r="G12" s="97">
        <v>0.15093999999999999</v>
      </c>
      <c r="H12">
        <v>0.15201000000000001</v>
      </c>
      <c r="J12" s="97">
        <v>0.15201000000000001</v>
      </c>
      <c r="K12">
        <v>0.16345999999999999</v>
      </c>
      <c r="M12" s="97">
        <v>0.16345999999999999</v>
      </c>
      <c r="P12" s="97" t="e">
        <v>#DIV/0!</v>
      </c>
      <c r="W12" s="1">
        <v>39417</v>
      </c>
      <c r="X12">
        <v>0.3075</v>
      </c>
      <c r="Y12" s="1">
        <v>39448</v>
      </c>
      <c r="Z12">
        <v>0.23300000000000001</v>
      </c>
      <c r="AA12">
        <f t="shared" si="0"/>
        <v>9.0963076595731676E-2</v>
      </c>
      <c r="AB12">
        <f t="shared" si="1"/>
        <v>-1.7875000000000058E-2</v>
      </c>
      <c r="AD12" s="1">
        <v>39479</v>
      </c>
      <c r="AE12">
        <v>0.20100000000000001</v>
      </c>
      <c r="AF12">
        <f t="shared" si="2"/>
        <v>7.9543007402906069E-2</v>
      </c>
      <c r="AG12">
        <f t="shared" si="3"/>
        <v>-1.8500000000000016E-2</v>
      </c>
      <c r="AI12" s="1">
        <v>39508</v>
      </c>
      <c r="AJ12">
        <v>0.19850000000000001</v>
      </c>
      <c r="AK12">
        <f t="shared" si="4"/>
        <v>7.8638038369672675E-2</v>
      </c>
      <c r="AL12">
        <f t="shared" si="5"/>
        <v>-1.2026315789473718E-2</v>
      </c>
      <c r="AN12" s="1">
        <v>39539</v>
      </c>
      <c r="AO12">
        <v>0.19550000000000001</v>
      </c>
      <c r="AP12">
        <f t="shared" si="6"/>
        <v>7.7549580451793595E-2</v>
      </c>
      <c r="AQ12">
        <f t="shared" si="7"/>
        <v>-1.4578947368421025E-2</v>
      </c>
      <c r="AS12" s="1">
        <v>39569</v>
      </c>
      <c r="AT12">
        <v>0.21</v>
      </c>
      <c r="AU12" s="9">
        <f t="shared" si="8"/>
        <v>8.2785370316450071E-2</v>
      </c>
      <c r="AV12" s="9">
        <f t="shared" si="9"/>
        <v>-1.7578947368421111E-2</v>
      </c>
      <c r="AX12" s="1">
        <v>39600</v>
      </c>
      <c r="AY12">
        <v>0.23699999999999999</v>
      </c>
      <c r="AZ12">
        <f t="shared" si="10"/>
        <v>9.2369699629120686E-2</v>
      </c>
      <c r="BA12">
        <f t="shared" si="11"/>
        <v>-2.4710526315789516E-2</v>
      </c>
      <c r="BC12" s="1">
        <v>39630</v>
      </c>
      <c r="BD12">
        <v>0.20500000000000002</v>
      </c>
      <c r="BE12">
        <f t="shared" si="12"/>
        <v>8.098704691088722E-2</v>
      </c>
      <c r="BF12">
        <f t="shared" si="13"/>
        <v>-9.7368421052631549E-3</v>
      </c>
      <c r="BH12" s="1">
        <v>39661</v>
      </c>
      <c r="BI12">
        <v>0.20649999999999999</v>
      </c>
      <c r="BJ12">
        <f t="shared" si="14"/>
        <v>8.152732624480459E-2</v>
      </c>
      <c r="BK12">
        <f t="shared" si="15"/>
        <v>8.8157894736842213E-3</v>
      </c>
      <c r="BM12" s="1">
        <v>39326</v>
      </c>
      <c r="BN12">
        <v>0.188</v>
      </c>
      <c r="BO12">
        <f t="shared" si="16"/>
        <v>7.4816440645174717E-2</v>
      </c>
      <c r="BP12">
        <f t="shared" si="17"/>
        <v>-1.2249999999999983E-2</v>
      </c>
      <c r="BR12" s="1">
        <v>39356</v>
      </c>
      <c r="BS12">
        <v>0.24199999999999999</v>
      </c>
      <c r="BT12">
        <f t="shared" si="18"/>
        <v>9.4121595840561387E-2</v>
      </c>
      <c r="BU12">
        <f t="shared" si="19"/>
        <v>4.4750000000000068E-3</v>
      </c>
      <c r="BW12" s="1">
        <v>39387</v>
      </c>
      <c r="BX12">
        <v>0.34599999999999997</v>
      </c>
      <c r="BY12">
        <f t="shared" si="20"/>
        <v>0.12904505988795806</v>
      </c>
      <c r="BZ12">
        <f t="shared" si="21"/>
        <v>2.5874999999999926E-2</v>
      </c>
      <c r="CB12" s="1">
        <v>39417</v>
      </c>
      <c r="CC12">
        <v>0.3075</v>
      </c>
      <c r="CD12">
        <f t="shared" si="22"/>
        <v>0.11644169753931188</v>
      </c>
      <c r="CE12">
        <f t="shared" si="23"/>
        <v>-2.9325000000000045E-2</v>
      </c>
    </row>
    <row r="13" spans="1:83" x14ac:dyDescent="0.3">
      <c r="A13" s="1">
        <v>36008</v>
      </c>
      <c r="B13">
        <v>0.20848</v>
      </c>
      <c r="D13" s="97">
        <v>0.20848</v>
      </c>
      <c r="E13">
        <v>0.15347</v>
      </c>
      <c r="G13" s="97">
        <v>0.15347</v>
      </c>
      <c r="H13">
        <v>0.14949000000000001</v>
      </c>
      <c r="J13" s="97">
        <v>0.14949000000000001</v>
      </c>
      <c r="K13">
        <v>0.14771999999999999</v>
      </c>
      <c r="M13" s="97">
        <v>0.14771999999999999</v>
      </c>
      <c r="N13">
        <v>0.12895000000000001</v>
      </c>
      <c r="P13" s="97">
        <v>0.12895000000000001</v>
      </c>
      <c r="W13" s="1">
        <v>39783</v>
      </c>
      <c r="X13">
        <v>0.25700000000000001</v>
      </c>
      <c r="Y13" s="1">
        <v>39814</v>
      </c>
      <c r="Z13">
        <v>0.22849999999999998</v>
      </c>
      <c r="AA13">
        <f t="shared" si="0"/>
        <v>8.9375160816099697E-2</v>
      </c>
      <c r="AB13">
        <f t="shared" si="1"/>
        <v>-2.2375000000000089E-2</v>
      </c>
      <c r="AD13" s="1">
        <v>39845</v>
      </c>
      <c r="AE13">
        <v>0.23049999999999998</v>
      </c>
      <c r="AF13">
        <f t="shared" si="2"/>
        <v>9.0081618038821296E-2</v>
      </c>
      <c r="AG13">
        <f t="shared" si="3"/>
        <v>1.0999999999999954E-2</v>
      </c>
      <c r="AI13" s="1">
        <v>39873</v>
      </c>
      <c r="AJ13">
        <v>0.22999999999999998</v>
      </c>
      <c r="AK13">
        <f t="shared" si="4"/>
        <v>8.9905111439397931E-2</v>
      </c>
      <c r="AL13">
        <f t="shared" si="5"/>
        <v>1.9473684210526254E-2</v>
      </c>
      <c r="AN13" s="1">
        <v>39904</v>
      </c>
      <c r="AO13">
        <v>0.20350000000000001</v>
      </c>
      <c r="AP13">
        <f t="shared" si="6"/>
        <v>8.0446094611048805E-2</v>
      </c>
      <c r="AQ13">
        <f t="shared" si="7"/>
        <v>-6.5789473684210176E-3</v>
      </c>
      <c r="AS13" s="1">
        <v>39934</v>
      </c>
      <c r="AT13">
        <v>0.23299999999999998</v>
      </c>
      <c r="AU13" s="9">
        <f t="shared" si="8"/>
        <v>9.0963076595731676E-2</v>
      </c>
      <c r="AV13" s="9">
        <f t="shared" si="9"/>
        <v>5.4210526315788821E-3</v>
      </c>
      <c r="AX13" s="1">
        <v>39965</v>
      </c>
      <c r="AY13">
        <v>0.33500000000000002</v>
      </c>
      <c r="AZ13">
        <f t="shared" si="10"/>
        <v>0.12548126570059401</v>
      </c>
      <c r="BA13">
        <f t="shared" si="11"/>
        <v>7.3289473684210515E-2</v>
      </c>
      <c r="BC13" s="1">
        <v>39995</v>
      </c>
      <c r="BD13">
        <v>0.20700000000000002</v>
      </c>
      <c r="BE13">
        <f t="shared" si="12"/>
        <v>8.1707270097349238E-2</v>
      </c>
      <c r="BF13">
        <f t="shared" si="13"/>
        <v>-7.7368421052631531E-3</v>
      </c>
      <c r="BH13" s="1">
        <v>40026</v>
      </c>
      <c r="BI13">
        <v>0.26900000000000002</v>
      </c>
      <c r="BJ13">
        <f t="shared" si="14"/>
        <v>0.10346162209470482</v>
      </c>
      <c r="BK13">
        <f t="shared" si="15"/>
        <v>7.1315789473684249E-2</v>
      </c>
      <c r="BM13" s="1">
        <v>39692</v>
      </c>
      <c r="BN13">
        <v>0.23150000000000001</v>
      </c>
      <c r="BO13">
        <f t="shared" si="16"/>
        <v>9.0434416175122032E-2</v>
      </c>
      <c r="BP13">
        <f t="shared" si="17"/>
        <v>3.1250000000000028E-2</v>
      </c>
      <c r="BR13" s="1">
        <v>39722</v>
      </c>
      <c r="BS13">
        <v>0.2485</v>
      </c>
      <c r="BT13">
        <f t="shared" si="18"/>
        <v>9.6388546687366544E-2</v>
      </c>
      <c r="BU13">
        <f t="shared" si="19"/>
        <v>1.0975000000000013E-2</v>
      </c>
      <c r="BW13" s="1">
        <v>39753</v>
      </c>
      <c r="BX13">
        <v>0.252</v>
      </c>
      <c r="BY13">
        <f t="shared" si="20"/>
        <v>9.7604328874410881E-2</v>
      </c>
      <c r="BZ13">
        <f t="shared" si="21"/>
        <v>-6.8125000000000047E-2</v>
      </c>
      <c r="CB13" s="1">
        <v>39783</v>
      </c>
      <c r="CC13">
        <v>0.25700000000000001</v>
      </c>
      <c r="CD13">
        <f t="shared" si="22"/>
        <v>9.933527768595779E-2</v>
      </c>
      <c r="CE13">
        <f t="shared" si="23"/>
        <v>-7.9825000000000035E-2</v>
      </c>
    </row>
    <row r="14" spans="1:83" x14ac:dyDescent="0.3">
      <c r="A14" s="1">
        <v>36039</v>
      </c>
      <c r="B14">
        <v>0.22691</v>
      </c>
      <c r="D14" s="97">
        <v>0.22691</v>
      </c>
      <c r="E14">
        <v>0.15690999999999999</v>
      </c>
      <c r="G14" s="97">
        <v>0.15690999999999999</v>
      </c>
      <c r="H14">
        <v>0.15572</v>
      </c>
      <c r="J14" s="97">
        <v>0.15572</v>
      </c>
      <c r="K14">
        <v>0.15118000000000001</v>
      </c>
      <c r="M14" s="97">
        <v>0.15118000000000001</v>
      </c>
      <c r="N14">
        <v>0.12822</v>
      </c>
      <c r="P14" s="97">
        <v>0.12822</v>
      </c>
      <c r="W14" s="1">
        <v>40148</v>
      </c>
      <c r="X14">
        <v>0.29799999999999999</v>
      </c>
      <c r="Y14" s="1">
        <v>40179</v>
      </c>
      <c r="Z14">
        <v>0.23699999999999999</v>
      </c>
      <c r="AA14">
        <f t="shared" si="0"/>
        <v>9.2369699629120686E-2</v>
      </c>
      <c r="AB14">
        <f t="shared" si="1"/>
        <v>-1.3875000000000082E-2</v>
      </c>
      <c r="AD14" s="1">
        <v>40210</v>
      </c>
      <c r="AE14">
        <v>0.23649999999999999</v>
      </c>
      <c r="AF14">
        <f t="shared" si="2"/>
        <v>9.219412069731607E-2</v>
      </c>
      <c r="AG14">
        <f t="shared" si="3"/>
        <v>1.699999999999996E-2</v>
      </c>
      <c r="AI14" s="1">
        <v>40238</v>
      </c>
      <c r="AJ14">
        <v>0.23199999999999998</v>
      </c>
      <c r="AK14">
        <f t="shared" si="4"/>
        <v>9.0610707828406648E-2</v>
      </c>
      <c r="AL14">
        <f t="shared" si="5"/>
        <v>2.1473684210526256E-2</v>
      </c>
      <c r="AN14" s="1">
        <v>40269</v>
      </c>
      <c r="AO14">
        <v>0.22</v>
      </c>
      <c r="AP14">
        <f t="shared" si="6"/>
        <v>8.6359830674748214E-2</v>
      </c>
      <c r="AQ14">
        <f t="shared" si="7"/>
        <v>9.9210526315789693E-3</v>
      </c>
      <c r="AS14" s="1">
        <v>40299</v>
      </c>
      <c r="AT14">
        <v>0.24199999999999999</v>
      </c>
      <c r="AU14" s="9">
        <f t="shared" si="8"/>
        <v>9.4121595840561387E-2</v>
      </c>
      <c r="AV14" s="9">
        <f t="shared" si="9"/>
        <v>1.442105263157889E-2</v>
      </c>
      <c r="AX14" s="1">
        <v>40330</v>
      </c>
      <c r="AY14">
        <v>0.25750000000000001</v>
      </c>
      <c r="AZ14">
        <f t="shared" si="10"/>
        <v>9.9507993727965025E-2</v>
      </c>
      <c r="BA14">
        <f t="shared" si="11"/>
        <v>-4.2105263157894979E-3</v>
      </c>
      <c r="BC14" s="1">
        <v>40360</v>
      </c>
      <c r="BD14">
        <v>0.23249999999999998</v>
      </c>
      <c r="BE14">
        <f t="shared" si="12"/>
        <v>9.0786927949267598E-2</v>
      </c>
      <c r="BF14">
        <f t="shared" si="13"/>
        <v>1.7763157894736814E-2</v>
      </c>
      <c r="BH14" s="1">
        <v>40391</v>
      </c>
      <c r="BI14">
        <v>0.25950000000000001</v>
      </c>
      <c r="BJ14">
        <f t="shared" si="14"/>
        <v>0.10019817183413186</v>
      </c>
      <c r="BK14">
        <f t="shared" si="15"/>
        <v>6.1815789473684241E-2</v>
      </c>
      <c r="BM14" s="1">
        <v>40057</v>
      </c>
      <c r="BN14">
        <v>0.26550000000000001</v>
      </c>
      <c r="BO14">
        <f t="shared" si="16"/>
        <v>0.10226214949427306</v>
      </c>
      <c r="BP14">
        <f t="shared" si="17"/>
        <v>6.525000000000003E-2</v>
      </c>
      <c r="BR14" s="1">
        <v>40087</v>
      </c>
      <c r="BS14">
        <v>0.22549999999999998</v>
      </c>
      <c r="BT14">
        <f t="shared" si="18"/>
        <v>8.8313315588096741E-2</v>
      </c>
      <c r="BU14">
        <f t="shared" si="19"/>
        <v>-1.2025000000000008E-2</v>
      </c>
      <c r="BW14" s="1">
        <v>40118</v>
      </c>
      <c r="BX14">
        <v>0.28250000000000003</v>
      </c>
      <c r="BY14">
        <f t="shared" si="20"/>
        <v>0.10805737378385387</v>
      </c>
      <c r="BZ14">
        <f t="shared" si="21"/>
        <v>-3.762500000000002E-2</v>
      </c>
      <c r="CB14" s="1">
        <v>40148</v>
      </c>
      <c r="CC14">
        <v>0.29799999999999999</v>
      </c>
      <c r="CD14">
        <f t="shared" si="22"/>
        <v>0.11327469246435044</v>
      </c>
      <c r="CE14">
        <f t="shared" si="23"/>
        <v>-3.8825000000000054E-2</v>
      </c>
    </row>
    <row r="15" spans="1:83" x14ac:dyDescent="0.3">
      <c r="A15" s="1">
        <v>36069</v>
      </c>
      <c r="B15">
        <v>0.25006</v>
      </c>
      <c r="D15" s="97">
        <v>0.25006</v>
      </c>
      <c r="E15">
        <v>0.16922000000000001</v>
      </c>
      <c r="G15" s="97">
        <v>0.16922000000000001</v>
      </c>
      <c r="H15">
        <v>0.18775</v>
      </c>
      <c r="J15" s="97">
        <v>0.18775</v>
      </c>
      <c r="K15">
        <v>0.17410999999999999</v>
      </c>
      <c r="M15" s="97">
        <v>0.17410999999999999</v>
      </c>
      <c r="N15">
        <v>0.13796</v>
      </c>
      <c r="P15" s="97">
        <v>0.13796</v>
      </c>
      <c r="W15" s="1">
        <v>40513</v>
      </c>
      <c r="X15">
        <v>0.314</v>
      </c>
      <c r="Y15" s="1">
        <v>40544</v>
      </c>
      <c r="Z15">
        <v>0.252</v>
      </c>
      <c r="AA15">
        <f t="shared" si="0"/>
        <v>9.7604328874410881E-2</v>
      </c>
      <c r="AB15">
        <f t="shared" si="1"/>
        <v>1.1249999999999316E-3</v>
      </c>
      <c r="AD15" s="1">
        <v>40575</v>
      </c>
      <c r="AE15">
        <v>0.22800000000000001</v>
      </c>
      <c r="AF15">
        <f t="shared" si="2"/>
        <v>8.9198366805148865E-2</v>
      </c>
      <c r="AG15">
        <f t="shared" si="3"/>
        <v>8.4999999999999798E-3</v>
      </c>
      <c r="AI15" s="1">
        <v>40603</v>
      </c>
      <c r="AJ15">
        <v>0.23599999999999999</v>
      </c>
      <c r="AK15">
        <f t="shared" si="4"/>
        <v>9.2018470752797024E-2</v>
      </c>
      <c r="AL15">
        <f t="shared" si="5"/>
        <v>2.547368421052626E-2</v>
      </c>
      <c r="AN15" s="1">
        <v>40634</v>
      </c>
      <c r="AO15">
        <v>0.23899999999999999</v>
      </c>
      <c r="AP15">
        <f t="shared" si="6"/>
        <v>9.3071306376063409E-2</v>
      </c>
      <c r="AQ15">
        <f t="shared" si="7"/>
        <v>2.8921052631578958E-2</v>
      </c>
      <c r="AS15" s="1">
        <v>40664</v>
      </c>
      <c r="AT15">
        <v>0.26800000000000002</v>
      </c>
      <c r="AU15" s="9">
        <f t="shared" si="8"/>
        <v>0.10311925354571388</v>
      </c>
      <c r="AV15" s="9">
        <f t="shared" si="9"/>
        <v>4.0421052631578913E-2</v>
      </c>
      <c r="AX15" s="1">
        <v>40695</v>
      </c>
      <c r="AY15">
        <v>0.34</v>
      </c>
      <c r="AZ15">
        <f t="shared" si="10"/>
        <v>0.12710479836480765</v>
      </c>
      <c r="BA15">
        <f t="shared" si="11"/>
        <v>7.828947368421052E-2</v>
      </c>
      <c r="BC15" s="1">
        <v>40725</v>
      </c>
      <c r="BD15">
        <v>0.26600000000000001</v>
      </c>
      <c r="BE15">
        <f t="shared" ref="BE15:BE20" si="24">LOG(BD15+1)</f>
        <v>0.10243370568133631</v>
      </c>
      <c r="BF15">
        <f t="shared" ref="BF15:BF20" si="25">BD15-AVERAGE($BD$2:$BD$20)</f>
        <v>5.1263157894736844E-2</v>
      </c>
      <c r="BH15" s="1">
        <v>40756</v>
      </c>
      <c r="BI15">
        <v>0.19</v>
      </c>
      <c r="BJ15">
        <f t="shared" si="14"/>
        <v>7.554696139253074E-2</v>
      </c>
      <c r="BK15">
        <f t="shared" si="15"/>
        <v>-7.6842105263157656E-3</v>
      </c>
      <c r="BM15" s="1">
        <v>40422</v>
      </c>
      <c r="BN15">
        <v>0.19600000000000001</v>
      </c>
      <c r="BO15">
        <f t="shared" si="16"/>
        <v>7.7731179652392027E-2</v>
      </c>
      <c r="BP15">
        <f t="shared" si="17"/>
        <v>-4.249999999999976E-3</v>
      </c>
      <c r="BR15" s="1">
        <v>40452</v>
      </c>
      <c r="BS15">
        <v>0.21299999999999999</v>
      </c>
      <c r="BT15">
        <f t="shared" si="18"/>
        <v>8.3860800866573007E-2</v>
      </c>
      <c r="BU15">
        <f t="shared" si="19"/>
        <v>-2.4524999999999991E-2</v>
      </c>
      <c r="BW15" s="1">
        <v>40483</v>
      </c>
      <c r="BX15">
        <v>0.33</v>
      </c>
      <c r="BY15">
        <f t="shared" si="20"/>
        <v>0.12385164096708581</v>
      </c>
      <c r="BZ15">
        <f t="shared" si="21"/>
        <v>9.8749999999999671E-3</v>
      </c>
      <c r="CB15" s="1">
        <v>40513</v>
      </c>
      <c r="CC15">
        <v>0.314</v>
      </c>
      <c r="CD15">
        <f t="shared" si="22"/>
        <v>0.11859536522376199</v>
      </c>
      <c r="CE15">
        <f t="shared" si="23"/>
        <v>-2.282500000000004E-2</v>
      </c>
    </row>
    <row r="16" spans="1:83" x14ac:dyDescent="0.3">
      <c r="A16" s="1">
        <v>36100</v>
      </c>
      <c r="B16">
        <v>0.22095000000000001</v>
      </c>
      <c r="D16" s="97">
        <v>0.22095000000000001</v>
      </c>
      <c r="E16">
        <v>0.17854</v>
      </c>
      <c r="G16" s="97">
        <v>0.17854</v>
      </c>
      <c r="H16">
        <v>0.25097000000000003</v>
      </c>
      <c r="J16" s="97">
        <v>0.25097000000000003</v>
      </c>
      <c r="K16">
        <v>0.24560000000000001</v>
      </c>
      <c r="M16" s="97">
        <v>0.24560000000000001</v>
      </c>
      <c r="N16">
        <v>0.18767</v>
      </c>
      <c r="P16" s="97">
        <v>0.18767</v>
      </c>
      <c r="W16" s="1">
        <v>40878</v>
      </c>
      <c r="X16">
        <v>0.34499999999999997</v>
      </c>
      <c r="Y16" s="1">
        <v>40909</v>
      </c>
      <c r="Z16">
        <v>0.255</v>
      </c>
      <c r="AA16">
        <f t="shared" si="0"/>
        <v>9.864372581705691E-2</v>
      </c>
      <c r="AB16">
        <f t="shared" si="1"/>
        <v>4.1249999999999343E-3</v>
      </c>
      <c r="AD16" s="1">
        <v>40940</v>
      </c>
      <c r="AE16">
        <v>0.223</v>
      </c>
      <c r="AF16">
        <f t="shared" si="2"/>
        <v>8.7426457036285488E-2</v>
      </c>
      <c r="AG16">
        <f t="shared" si="3"/>
        <v>3.4999999999999754E-3</v>
      </c>
      <c r="AI16" s="1">
        <v>40969</v>
      </c>
      <c r="AJ16">
        <v>0.21199999999999999</v>
      </c>
      <c r="AK16">
        <f t="shared" si="4"/>
        <v>8.3502619830267397E-2</v>
      </c>
      <c r="AL16">
        <f t="shared" si="5"/>
        <v>1.473684210526266E-3</v>
      </c>
      <c r="AN16" s="1">
        <v>41000</v>
      </c>
      <c r="AO16">
        <v>0.21</v>
      </c>
      <c r="AP16">
        <f t="shared" si="6"/>
        <v>8.2785370316450071E-2</v>
      </c>
      <c r="AQ16">
        <f t="shared" si="7"/>
        <v>-7.8947368421039554E-5</v>
      </c>
      <c r="AS16" s="1">
        <v>41030</v>
      </c>
      <c r="AT16">
        <v>0.27200000000000002</v>
      </c>
      <c r="AU16" s="9">
        <f t="shared" si="8"/>
        <v>0.10448711131239508</v>
      </c>
      <c r="AV16" s="9">
        <f t="shared" si="9"/>
        <v>4.4421052631578917E-2</v>
      </c>
      <c r="AX16" s="1">
        <v>41061</v>
      </c>
      <c r="AY16">
        <v>0.34200000000000003</v>
      </c>
      <c r="AZ16">
        <f t="shared" si="10"/>
        <v>0.12775251583297328</v>
      </c>
      <c r="BA16">
        <f t="shared" si="11"/>
        <v>8.0289473684210522E-2</v>
      </c>
      <c r="BC16" s="1">
        <v>41091</v>
      </c>
      <c r="BD16">
        <v>0.23699999999999999</v>
      </c>
      <c r="BE16">
        <f t="shared" si="24"/>
        <v>9.2369699629120686E-2</v>
      </c>
      <c r="BF16">
        <f t="shared" si="25"/>
        <v>2.2263157894736818E-2</v>
      </c>
      <c r="BH16" s="1">
        <v>41122</v>
      </c>
      <c r="BI16">
        <v>0.19400000000000001</v>
      </c>
      <c r="BJ16">
        <f t="shared" si="14"/>
        <v>7.7004326793350258E-2</v>
      </c>
      <c r="BK16">
        <f t="shared" si="15"/>
        <v>-3.6842105263157621E-3</v>
      </c>
      <c r="BM16" s="1">
        <v>40787</v>
      </c>
      <c r="BN16">
        <v>0.17799999999999999</v>
      </c>
      <c r="BO16">
        <f t="shared" si="16"/>
        <v>7.114529045108281E-2</v>
      </c>
      <c r="BP16">
        <f t="shared" si="17"/>
        <v>-2.2249999999999992E-2</v>
      </c>
      <c r="BR16" s="1">
        <v>40817</v>
      </c>
      <c r="BS16">
        <v>0.22700000000000001</v>
      </c>
      <c r="BT16">
        <f t="shared" si="18"/>
        <v>8.8844562727004278E-2</v>
      </c>
      <c r="BU16">
        <f t="shared" si="19"/>
        <v>-1.0524999999999979E-2</v>
      </c>
      <c r="BW16" s="1">
        <v>40848</v>
      </c>
      <c r="BX16">
        <v>0.32800000000000001</v>
      </c>
      <c r="BY16">
        <f t="shared" si="20"/>
        <v>0.12319807503199871</v>
      </c>
      <c r="BZ16">
        <f t="shared" si="21"/>
        <v>7.8749999999999654E-3</v>
      </c>
      <c r="CB16" s="1">
        <v>40878</v>
      </c>
      <c r="CC16">
        <v>0.34499999999999997</v>
      </c>
      <c r="CD16">
        <f t="shared" si="22"/>
        <v>0.12872228433842678</v>
      </c>
      <c r="CE16">
        <f t="shared" si="23"/>
        <v>8.1749999999999323E-3</v>
      </c>
    </row>
    <row r="17" spans="1:83" x14ac:dyDescent="0.3">
      <c r="A17" s="1">
        <v>36130</v>
      </c>
      <c r="B17">
        <v>0.20946999999999999</v>
      </c>
      <c r="D17" s="97">
        <v>0.20946999999999999</v>
      </c>
      <c r="E17">
        <v>0.19114999999999999</v>
      </c>
      <c r="G17" s="97">
        <v>0.19114999999999999</v>
      </c>
      <c r="H17">
        <v>0.27465000000000001</v>
      </c>
      <c r="J17" s="97">
        <v>0.27465000000000001</v>
      </c>
      <c r="K17">
        <v>0.34155999999999997</v>
      </c>
      <c r="M17" s="97">
        <v>0.34155999999999997</v>
      </c>
      <c r="N17">
        <v>0.35224</v>
      </c>
      <c r="P17" s="97">
        <v>0.35224</v>
      </c>
      <c r="W17" s="1">
        <v>41244</v>
      </c>
      <c r="X17">
        <v>0.32300000000000001</v>
      </c>
      <c r="Y17" s="1">
        <v>41275</v>
      </c>
      <c r="Z17">
        <v>0.28100000000000003</v>
      </c>
      <c r="AA17" s="20">
        <f t="shared" si="0"/>
        <v>0.10754912974468635</v>
      </c>
      <c r="AB17" s="20">
        <f t="shared" si="1"/>
        <v>3.0124999999999957E-2</v>
      </c>
      <c r="AD17" s="1">
        <v>41306</v>
      </c>
      <c r="AE17">
        <v>0.24399999999999999</v>
      </c>
      <c r="AF17">
        <f t="shared" si="2"/>
        <v>9.4820380354799894E-2</v>
      </c>
      <c r="AG17">
        <f t="shared" si="3"/>
        <v>2.4499999999999966E-2</v>
      </c>
      <c r="AI17" s="1">
        <v>41334</v>
      </c>
      <c r="AJ17">
        <v>0.23499999999999999</v>
      </c>
      <c r="AK17">
        <f t="shared" si="4"/>
        <v>9.1666957595684495E-2</v>
      </c>
      <c r="AL17">
        <f t="shared" si="5"/>
        <v>2.4473684210526259E-2</v>
      </c>
      <c r="AN17" s="1">
        <v>41365</v>
      </c>
      <c r="AO17">
        <v>0.23599999999999999</v>
      </c>
      <c r="AP17">
        <f t="shared" si="6"/>
        <v>9.2018470752797024E-2</v>
      </c>
      <c r="AQ17">
        <f t="shared" si="7"/>
        <v>2.5921052631578956E-2</v>
      </c>
      <c r="AS17" s="1">
        <v>41395</v>
      </c>
      <c r="AT17">
        <v>0.25700000000000001</v>
      </c>
      <c r="AU17" s="9">
        <f t="shared" si="8"/>
        <v>9.933527768595779E-2</v>
      </c>
      <c r="AV17" s="9">
        <f t="shared" si="9"/>
        <v>2.9421052631578903E-2</v>
      </c>
      <c r="AX17" s="1">
        <v>41426</v>
      </c>
      <c r="AY17">
        <v>0.309</v>
      </c>
      <c r="AZ17">
        <f t="shared" si="10"/>
        <v>0.11693964655075578</v>
      </c>
      <c r="BA17">
        <f t="shared" si="11"/>
        <v>4.7289473684210492E-2</v>
      </c>
      <c r="BC17" s="1">
        <v>41456</v>
      </c>
      <c r="BD17">
        <v>0.25800000000000001</v>
      </c>
      <c r="BE17">
        <f t="shared" si="24"/>
        <v>9.9680641109250123E-2</v>
      </c>
      <c r="BF17">
        <f t="shared" si="25"/>
        <v>4.3263157894736837E-2</v>
      </c>
      <c r="BH17" s="1">
        <v>41487</v>
      </c>
      <c r="BI17">
        <v>0.214</v>
      </c>
      <c r="BJ17">
        <f t="shared" si="14"/>
        <v>8.4218686739238768E-2</v>
      </c>
      <c r="BK17">
        <f t="shared" si="15"/>
        <v>1.6315789473684228E-2</v>
      </c>
      <c r="BM17" s="1">
        <v>41153</v>
      </c>
      <c r="BN17">
        <v>0.18099999999999999</v>
      </c>
      <c r="BO17">
        <f t="shared" si="16"/>
        <v>7.2249897613514816E-2</v>
      </c>
      <c r="BP17">
        <f t="shared" si="17"/>
        <v>-1.9249999999999989E-2</v>
      </c>
      <c r="BR17" s="1">
        <v>41183</v>
      </c>
      <c r="BS17">
        <v>0.217</v>
      </c>
      <c r="BT17">
        <f t="shared" si="18"/>
        <v>8.5290578230065014E-2</v>
      </c>
      <c r="BU17">
        <f t="shared" si="19"/>
        <v>-2.0524999999999988E-2</v>
      </c>
      <c r="BW17" s="1">
        <v>41214</v>
      </c>
      <c r="BX17">
        <v>0.35799999999999998</v>
      </c>
      <c r="BY17">
        <f t="shared" si="20"/>
        <v>0.13289976994448291</v>
      </c>
      <c r="BZ17">
        <f t="shared" si="21"/>
        <v>3.7874999999999936E-2</v>
      </c>
      <c r="CB17" s="1">
        <v>41244</v>
      </c>
      <c r="CC17">
        <v>0.32300000000000001</v>
      </c>
      <c r="CD17">
        <f t="shared" si="22"/>
        <v>0.12155984418750096</v>
      </c>
      <c r="CE17">
        <f t="shared" si="23"/>
        <v>-1.3825000000000032E-2</v>
      </c>
    </row>
    <row r="18" spans="1:83" x14ac:dyDescent="0.3">
      <c r="A18" s="1">
        <v>36161</v>
      </c>
      <c r="B18">
        <v>0.19964999999999999</v>
      </c>
      <c r="D18" s="97">
        <v>0.19964999999999999</v>
      </c>
      <c r="E18">
        <v>0.18174000000000001</v>
      </c>
      <c r="G18" s="97">
        <v>0.18174000000000001</v>
      </c>
      <c r="H18">
        <v>0.16767000000000001</v>
      </c>
      <c r="J18" s="97">
        <v>0.16767000000000001</v>
      </c>
      <c r="K18">
        <v>0.22495999999999999</v>
      </c>
      <c r="M18" s="97">
        <v>0.22495999999999999</v>
      </c>
      <c r="N18">
        <v>0.45445000000000002</v>
      </c>
      <c r="P18" s="97">
        <v>0.45445000000000002</v>
      </c>
      <c r="W18" s="1">
        <v>41609</v>
      </c>
      <c r="X18">
        <v>0.37</v>
      </c>
      <c r="Y18" s="1">
        <v>41640</v>
      </c>
      <c r="Z18">
        <v>0.23899999999999999</v>
      </c>
      <c r="AA18">
        <f t="shared" si="0"/>
        <v>9.3071306376063409E-2</v>
      </c>
      <c r="AB18">
        <f t="shared" si="1"/>
        <v>-1.187500000000008E-2</v>
      </c>
      <c r="AD18" s="1">
        <v>41671</v>
      </c>
      <c r="AE18">
        <v>0.23200000000000001</v>
      </c>
      <c r="AF18">
        <f t="shared" si="2"/>
        <v>9.0610707828406648E-2</v>
      </c>
      <c r="AG18">
        <f t="shared" si="3"/>
        <v>1.2499999999999983E-2</v>
      </c>
      <c r="AI18" s="1">
        <v>41699</v>
      </c>
      <c r="AJ18">
        <v>0.219</v>
      </c>
      <c r="AK18">
        <f t="shared" si="4"/>
        <v>8.6003705618381956E-2</v>
      </c>
      <c r="AL18">
        <f t="shared" si="5"/>
        <v>8.4736842105262722E-3</v>
      </c>
      <c r="AN18" s="1">
        <v>41730</v>
      </c>
      <c r="AO18">
        <v>0.222</v>
      </c>
      <c r="AP18">
        <f t="shared" si="6"/>
        <v>8.7071205906535415E-2</v>
      </c>
      <c r="AQ18">
        <f t="shared" si="7"/>
        <v>1.1921052631578971E-2</v>
      </c>
      <c r="AS18" s="1">
        <v>41760</v>
      </c>
      <c r="AT18">
        <v>0.25700000000000001</v>
      </c>
      <c r="AU18" s="9">
        <f t="shared" si="8"/>
        <v>9.933527768595779E-2</v>
      </c>
      <c r="AV18" s="9">
        <f t="shared" si="9"/>
        <v>2.9421052631578903E-2</v>
      </c>
      <c r="AX18" s="1">
        <v>41791</v>
      </c>
      <c r="AY18">
        <v>0.30599999999999999</v>
      </c>
      <c r="AZ18">
        <f t="shared" si="10"/>
        <v>0.11594317693905513</v>
      </c>
      <c r="BA18">
        <f t="shared" si="11"/>
        <v>4.428947368421049E-2</v>
      </c>
      <c r="BC18" s="1">
        <v>41821</v>
      </c>
      <c r="BD18">
        <v>0.25600000000000001</v>
      </c>
      <c r="BE18">
        <f t="shared" si="24"/>
        <v>9.8989639401177318E-2</v>
      </c>
      <c r="BF18">
        <f t="shared" si="25"/>
        <v>4.1263157894736835E-2</v>
      </c>
      <c r="BH18" s="1">
        <v>41852</v>
      </c>
      <c r="BI18">
        <v>0.219</v>
      </c>
      <c r="BJ18">
        <f t="shared" si="14"/>
        <v>8.6003705618381956E-2</v>
      </c>
      <c r="BK18">
        <f t="shared" si="15"/>
        <v>2.1315789473684232E-2</v>
      </c>
      <c r="BM18" s="1">
        <v>41518</v>
      </c>
      <c r="BN18">
        <v>0.221</v>
      </c>
      <c r="BO18">
        <f t="shared" si="16"/>
        <v>8.6715663944882504E-2</v>
      </c>
      <c r="BP18">
        <f t="shared" si="17"/>
        <v>2.0750000000000018E-2</v>
      </c>
      <c r="BR18" s="1">
        <v>41548</v>
      </c>
      <c r="BS18">
        <v>0.24399999999999999</v>
      </c>
      <c r="BT18">
        <f t="shared" si="18"/>
        <v>9.4820380354799894E-2</v>
      </c>
      <c r="BU18">
        <f t="shared" si="19"/>
        <v>6.4750000000000085E-3</v>
      </c>
      <c r="BW18" s="1">
        <v>41579</v>
      </c>
      <c r="BX18">
        <v>0.308</v>
      </c>
      <c r="BY18">
        <f t="shared" si="20"/>
        <v>0.11660774398824848</v>
      </c>
      <c r="BZ18">
        <f t="shared" si="21"/>
        <v>-1.2125000000000052E-2</v>
      </c>
      <c r="CB18" s="1">
        <v>41609</v>
      </c>
      <c r="CC18">
        <v>0.37</v>
      </c>
      <c r="CD18">
        <f t="shared" si="22"/>
        <v>0.13672056715640679</v>
      </c>
      <c r="CE18">
        <f t="shared" si="23"/>
        <v>3.3174999999999955E-2</v>
      </c>
    </row>
    <row r="19" spans="1:83" x14ac:dyDescent="0.3">
      <c r="A19" s="1">
        <v>36192</v>
      </c>
      <c r="B19">
        <v>0.20311000000000001</v>
      </c>
      <c r="D19" s="97">
        <v>0.20311000000000001</v>
      </c>
      <c r="E19">
        <v>0.18506</v>
      </c>
      <c r="G19" s="97">
        <v>0.18506</v>
      </c>
      <c r="H19">
        <v>0.14435000000000001</v>
      </c>
      <c r="J19" s="97">
        <v>0.14435000000000001</v>
      </c>
      <c r="K19">
        <v>0.18379000000000001</v>
      </c>
      <c r="M19" s="97">
        <v>0.18379000000000001</v>
      </c>
      <c r="N19">
        <v>0.34272999999999998</v>
      </c>
      <c r="P19" s="97">
        <v>0.34272999999999998</v>
      </c>
      <c r="W19" s="1">
        <v>41974</v>
      </c>
      <c r="X19">
        <v>0.42399999999999999</v>
      </c>
      <c r="Y19" s="1">
        <v>42005</v>
      </c>
      <c r="Z19">
        <v>0.251</v>
      </c>
      <c r="AA19">
        <f t="shared" si="0"/>
        <v>9.7257309693419919E-2</v>
      </c>
      <c r="AB19">
        <f t="shared" si="1"/>
        <v>1.2499999999993072E-4</v>
      </c>
      <c r="AD19" s="1">
        <v>42036</v>
      </c>
      <c r="AE19">
        <v>0.218</v>
      </c>
      <c r="AF19">
        <f t="shared" si="2"/>
        <v>8.5647288296856541E-2</v>
      </c>
      <c r="AG19">
        <f t="shared" si="3"/>
        <v>-1.5000000000000291E-3</v>
      </c>
      <c r="AI19" s="1">
        <v>42064</v>
      </c>
      <c r="AJ19">
        <v>0.23200000000000001</v>
      </c>
      <c r="AK19">
        <f t="shared" si="4"/>
        <v>9.0610707828406648E-2</v>
      </c>
      <c r="AL19">
        <f t="shared" si="5"/>
        <v>2.1473684210526284E-2</v>
      </c>
      <c r="AN19" s="1">
        <v>42095</v>
      </c>
      <c r="AO19">
        <v>0.23499999999999999</v>
      </c>
      <c r="AP19">
        <f t="shared" si="6"/>
        <v>9.1666957595684495E-2</v>
      </c>
      <c r="AQ19">
        <f t="shared" si="7"/>
        <v>2.4921052631578955E-2</v>
      </c>
      <c r="AS19" s="1">
        <v>42125</v>
      </c>
      <c r="AT19">
        <v>0.28199999999999997</v>
      </c>
      <c r="AU19" s="9">
        <f t="shared" si="8"/>
        <v>0.10788802518279862</v>
      </c>
      <c r="AV19" s="9">
        <f t="shared" si="9"/>
        <v>5.442105263157887E-2</v>
      </c>
      <c r="AX19" s="1">
        <v>42156</v>
      </c>
      <c r="AY19">
        <v>0.34100000000000003</v>
      </c>
      <c r="AZ19">
        <f t="shared" si="10"/>
        <v>0.1274287778515989</v>
      </c>
      <c r="BA19">
        <f t="shared" si="11"/>
        <v>7.9289473684210521E-2</v>
      </c>
      <c r="BC19" s="1">
        <v>42186</v>
      </c>
      <c r="BD19">
        <v>0.27500000000000002</v>
      </c>
      <c r="BE19">
        <f t="shared" si="24"/>
        <v>0.10551018476997394</v>
      </c>
      <c r="BF19">
        <f t="shared" si="25"/>
        <v>6.0263157894736852E-2</v>
      </c>
      <c r="BH19" s="1">
        <v>42217</v>
      </c>
      <c r="BI19">
        <v>0.217</v>
      </c>
      <c r="BJ19">
        <f t="shared" si="14"/>
        <v>8.5290578230065014E-2</v>
      </c>
      <c r="BK19">
        <f t="shared" si="15"/>
        <v>1.9315789473684231E-2</v>
      </c>
      <c r="BM19" s="1">
        <v>41883</v>
      </c>
      <c r="BN19">
        <v>0.2</v>
      </c>
      <c r="BO19">
        <f t="shared" si="16"/>
        <v>7.9181246047624818E-2</v>
      </c>
      <c r="BP19">
        <f t="shared" si="17"/>
        <v>-2.4999999999997247E-4</v>
      </c>
      <c r="BR19" s="1">
        <v>41913</v>
      </c>
      <c r="BS19">
        <v>0.23799999999999999</v>
      </c>
      <c r="BT19">
        <f t="shared" si="18"/>
        <v>9.2720644684099171E-2</v>
      </c>
      <c r="BU19">
        <f t="shared" si="19"/>
        <v>4.750000000000032E-4</v>
      </c>
      <c r="BW19" s="1">
        <v>41944</v>
      </c>
      <c r="BX19">
        <v>0.34699999999999998</v>
      </c>
      <c r="BY19">
        <f t="shared" si="20"/>
        <v>0.12936759572298562</v>
      </c>
      <c r="BZ19">
        <f t="shared" si="21"/>
        <v>2.6874999999999927E-2</v>
      </c>
      <c r="CB19" s="1">
        <v>41974</v>
      </c>
      <c r="CC19">
        <v>0.42399999999999999</v>
      </c>
      <c r="CD19">
        <f t="shared" si="22"/>
        <v>0.15350998930083753</v>
      </c>
      <c r="CE19">
        <f t="shared" si="23"/>
        <v>8.7174999999999947E-2</v>
      </c>
    </row>
    <row r="20" spans="1:83" x14ac:dyDescent="0.3">
      <c r="A20" s="1">
        <v>36220</v>
      </c>
      <c r="B20">
        <v>0.21787000000000001</v>
      </c>
      <c r="D20" s="97">
        <v>0.21787000000000001</v>
      </c>
      <c r="E20">
        <v>0.17738000000000001</v>
      </c>
      <c r="G20" s="97">
        <v>0.17738000000000001</v>
      </c>
      <c r="H20">
        <v>0.15545</v>
      </c>
      <c r="J20" s="97">
        <v>0.15545</v>
      </c>
      <c r="K20">
        <v>0.16120999999999999</v>
      </c>
      <c r="M20" s="97">
        <v>0.16120999999999999</v>
      </c>
      <c r="N20">
        <v>0.22378000000000001</v>
      </c>
      <c r="P20" s="97">
        <v>0.22378000000000001</v>
      </c>
      <c r="W20" s="1">
        <v>42339</v>
      </c>
      <c r="X20">
        <v>0.316</v>
      </c>
      <c r="Y20" s="1">
        <v>42370</v>
      </c>
      <c r="Z20">
        <v>0.27500000000000002</v>
      </c>
      <c r="AA20">
        <f t="shared" si="0"/>
        <v>0.10551018476997394</v>
      </c>
      <c r="AB20">
        <f t="shared" si="1"/>
        <v>2.4124999999999952E-2</v>
      </c>
      <c r="AD20" s="1">
        <v>42401</v>
      </c>
      <c r="AE20">
        <v>0.23</v>
      </c>
      <c r="AF20">
        <f t="shared" si="2"/>
        <v>8.9905111439397931E-2</v>
      </c>
      <c r="AG20">
        <f t="shared" si="3"/>
        <v>1.0499999999999982E-2</v>
      </c>
      <c r="AI20" s="1">
        <v>42430</v>
      </c>
      <c r="AJ20">
        <v>0.218</v>
      </c>
      <c r="AK20">
        <f t="shared" si="4"/>
        <v>8.5647288296856541E-2</v>
      </c>
      <c r="AL20">
        <f t="shared" si="5"/>
        <v>7.4736842105262713E-3</v>
      </c>
      <c r="AN20" s="1">
        <v>42461</v>
      </c>
      <c r="AO20">
        <v>0.22800000000000001</v>
      </c>
      <c r="AP20">
        <f t="shared" si="6"/>
        <v>8.9198366805148865E-2</v>
      </c>
      <c r="AQ20">
        <f t="shared" si="7"/>
        <v>1.7921052631578976E-2</v>
      </c>
      <c r="AS20" s="1">
        <v>42491</v>
      </c>
      <c r="AT20">
        <v>0.27300000000000002</v>
      </c>
      <c r="AU20" s="9">
        <f t="shared" si="8"/>
        <v>0.10482840365365544</v>
      </c>
      <c r="AV20" s="9">
        <f t="shared" si="9"/>
        <v>4.5421052631578918E-2</v>
      </c>
      <c r="AX20" s="1">
        <v>42522</v>
      </c>
      <c r="AY20">
        <v>0.36399999999999999</v>
      </c>
      <c r="AZ20">
        <f t="shared" si="10"/>
        <v>0.13481437032046006</v>
      </c>
      <c r="BA20">
        <f t="shared" si="11"/>
        <v>0.10228947368421049</v>
      </c>
      <c r="BC20" s="1">
        <v>42552</v>
      </c>
      <c r="BD20">
        <v>0.27400000000000002</v>
      </c>
      <c r="BE20">
        <f t="shared" si="24"/>
        <v>0.10516942799933163</v>
      </c>
      <c r="BF20">
        <f t="shared" si="25"/>
        <v>5.9263157894736851E-2</v>
      </c>
      <c r="BH20" s="1">
        <v>42583</v>
      </c>
      <c r="BI20">
        <v>0.19900000000000001</v>
      </c>
      <c r="BJ20">
        <f t="shared" si="14"/>
        <v>7.8819183098848694E-2</v>
      </c>
      <c r="BK20">
        <f t="shared" si="15"/>
        <v>1.3157894736842424E-3</v>
      </c>
      <c r="BM20" s="1">
        <v>42248</v>
      </c>
      <c r="BN20">
        <v>0.23</v>
      </c>
      <c r="BO20">
        <f t="shared" si="16"/>
        <v>8.9905111439397931E-2</v>
      </c>
      <c r="BP20">
        <f t="shared" si="17"/>
        <v>2.9750000000000026E-2</v>
      </c>
      <c r="BR20" s="1">
        <v>42278</v>
      </c>
      <c r="BS20">
        <v>0.24399999999999999</v>
      </c>
      <c r="BT20">
        <f t="shared" si="18"/>
        <v>9.4820380354799894E-2</v>
      </c>
      <c r="BU20">
        <f t="shared" si="19"/>
        <v>6.4750000000000085E-3</v>
      </c>
      <c r="BW20" s="1">
        <v>42309</v>
      </c>
      <c r="BX20">
        <v>0.314</v>
      </c>
      <c r="BY20">
        <f t="shared" si="20"/>
        <v>0.11859536522376199</v>
      </c>
      <c r="BZ20">
        <f t="shared" si="21"/>
        <v>-6.1250000000000471E-3</v>
      </c>
      <c r="CB20" s="1">
        <v>42339</v>
      </c>
      <c r="CC20">
        <v>0.316</v>
      </c>
      <c r="CD20">
        <f t="shared" si="22"/>
        <v>0.11925588927793671</v>
      </c>
      <c r="CE20">
        <f t="shared" si="23"/>
        <v>-2.0825000000000038E-2</v>
      </c>
    </row>
    <row r="21" spans="1:83" x14ac:dyDescent="0.3">
      <c r="A21" s="1">
        <v>36251</v>
      </c>
      <c r="B21">
        <v>0.2021</v>
      </c>
      <c r="D21" s="97">
        <v>0.2021</v>
      </c>
      <c r="E21">
        <v>0.16866</v>
      </c>
      <c r="G21" s="97">
        <v>0.16866</v>
      </c>
      <c r="H21">
        <v>0.16402</v>
      </c>
      <c r="J21" s="97">
        <v>0.16402</v>
      </c>
      <c r="K21">
        <v>0.14416000000000001</v>
      </c>
      <c r="M21" s="97">
        <v>0.14416000000000001</v>
      </c>
      <c r="N21">
        <v>0.12653</v>
      </c>
      <c r="P21" s="97">
        <v>0.12653</v>
      </c>
      <c r="W21" s="1">
        <v>42705</v>
      </c>
      <c r="X21">
        <v>0.36199999999999999</v>
      </c>
      <c r="Y21" s="1">
        <v>42736</v>
      </c>
      <c r="Z21">
        <v>0.26100000000000001</v>
      </c>
      <c r="AA21">
        <f t="shared" si="0"/>
        <v>0.10071508657308166</v>
      </c>
      <c r="AB21">
        <f t="shared" si="1"/>
        <v>1.012499999999994E-2</v>
      </c>
      <c r="AD21" s="1">
        <v>42767</v>
      </c>
      <c r="AE21">
        <v>0.25</v>
      </c>
      <c r="AF21">
        <f t="shared" si="2"/>
        <v>9.691001300805642E-2</v>
      </c>
      <c r="AG21">
        <f t="shared" si="3"/>
        <v>3.0499999999999972E-2</v>
      </c>
      <c r="AI21" s="1"/>
      <c r="AN21" s="1"/>
      <c r="AS21" s="1"/>
      <c r="AX21" s="1"/>
      <c r="BC21" s="1"/>
      <c r="BH21" s="1"/>
      <c r="BM21" s="1">
        <v>42614</v>
      </c>
      <c r="BN21">
        <v>0.219</v>
      </c>
      <c r="BO21">
        <f t="shared" si="16"/>
        <v>8.6003705618381956E-2</v>
      </c>
      <c r="BP21">
        <f t="shared" si="17"/>
        <v>1.8750000000000017E-2</v>
      </c>
      <c r="BR21" s="1">
        <v>42644</v>
      </c>
      <c r="BS21">
        <v>0.28699999999999998</v>
      </c>
      <c r="BT21">
        <f t="shared" si="18"/>
        <v>0.10957854690438666</v>
      </c>
      <c r="BU21">
        <f t="shared" si="19"/>
        <v>4.9474999999999991E-2</v>
      </c>
      <c r="BW21" s="1">
        <v>42675</v>
      </c>
      <c r="BX21">
        <v>0.39900000000000002</v>
      </c>
      <c r="BY21">
        <f t="shared" si="20"/>
        <v>0.14581771449182765</v>
      </c>
      <c r="BZ21">
        <f t="shared" si="21"/>
        <v>7.8874999999999973E-2</v>
      </c>
      <c r="CB21" s="1">
        <v>42705</v>
      </c>
      <c r="CC21">
        <v>0.36199999999999999</v>
      </c>
      <c r="CD21">
        <f t="shared" si="22"/>
        <v>0.13417710757676637</v>
      </c>
      <c r="CE21">
        <f t="shared" si="23"/>
        <v>2.5174999999999947E-2</v>
      </c>
    </row>
    <row r="22" spans="1:83" x14ac:dyDescent="0.3">
      <c r="A22" s="1">
        <v>36281</v>
      </c>
      <c r="B22">
        <v>0.21339</v>
      </c>
      <c r="D22" s="97">
        <v>0.21339</v>
      </c>
      <c r="E22">
        <v>0.17055000000000001</v>
      </c>
      <c r="G22" s="97">
        <v>0.17055000000000001</v>
      </c>
      <c r="H22">
        <v>0.15876000000000001</v>
      </c>
      <c r="J22" s="97">
        <v>0.15876000000000001</v>
      </c>
      <c r="K22">
        <v>0.15761</v>
      </c>
      <c r="M22" s="97">
        <v>0.15761</v>
      </c>
      <c r="N22">
        <v>0.11933000000000001</v>
      </c>
      <c r="P22" s="97">
        <v>0.11933000000000001</v>
      </c>
      <c r="AB22" s="1"/>
      <c r="AG22" s="1"/>
      <c r="AL22" s="1"/>
      <c r="AQ22" s="1"/>
      <c r="AS22" s="9"/>
      <c r="AT22" s="9"/>
      <c r="AU22"/>
      <c r="AV22" s="1"/>
      <c r="BA22" s="1"/>
      <c r="BF22" s="1"/>
      <c r="BK22" s="1"/>
      <c r="BP22" s="1"/>
      <c r="BU22" s="1"/>
      <c r="BZ22" s="1"/>
    </row>
    <row r="23" spans="1:83" x14ac:dyDescent="0.3">
      <c r="A23" s="1">
        <v>36312</v>
      </c>
      <c r="B23">
        <v>0.20494999999999999</v>
      </c>
      <c r="D23" s="97">
        <v>0.20494999999999999</v>
      </c>
      <c r="E23">
        <v>0.16558</v>
      </c>
      <c r="G23" s="97">
        <v>0.16558</v>
      </c>
      <c r="H23">
        <v>0.17385999999999999</v>
      </c>
      <c r="J23" s="97">
        <v>0.17385999999999999</v>
      </c>
      <c r="M23" s="97" t="e">
        <v>#DIV/0!</v>
      </c>
      <c r="P23" s="97" t="e">
        <v>#DIV/0!</v>
      </c>
      <c r="AB23" s="1"/>
      <c r="AG23" s="1"/>
      <c r="AL23" s="1"/>
      <c r="AQ23" s="1"/>
      <c r="AS23" s="9"/>
      <c r="AT23" s="9"/>
      <c r="AU23"/>
      <c r="AV23" s="1"/>
      <c r="BA23" s="1"/>
      <c r="BF23" s="1"/>
      <c r="BK23" s="1"/>
      <c r="BP23" s="1"/>
      <c r="BU23" s="1"/>
      <c r="BZ23" s="1"/>
    </row>
    <row r="24" spans="1:83" x14ac:dyDescent="0.3">
      <c r="A24" s="1">
        <v>36342</v>
      </c>
      <c r="B24">
        <v>0.19409999999999999</v>
      </c>
      <c r="D24" s="97">
        <v>0.19409999999999999</v>
      </c>
      <c r="E24">
        <v>0.15382000000000001</v>
      </c>
      <c r="G24" s="97">
        <v>0.15382000000000001</v>
      </c>
      <c r="H24">
        <v>0.16317999999999999</v>
      </c>
      <c r="J24" s="97">
        <v>0.16317999999999999</v>
      </c>
      <c r="K24">
        <v>0.18104999999999999</v>
      </c>
      <c r="M24" s="97">
        <v>0.18104999999999999</v>
      </c>
      <c r="P24" s="97" t="e">
        <v>#DIV/0!</v>
      </c>
      <c r="AB24" s="1"/>
      <c r="AG24" s="1"/>
      <c r="AL24" s="1"/>
      <c r="AQ24" s="1"/>
      <c r="AS24" s="9"/>
      <c r="AT24" s="9"/>
      <c r="AU24"/>
      <c r="AV24" s="1"/>
      <c r="BA24" s="1"/>
      <c r="BF24" s="1"/>
      <c r="BK24" s="1"/>
      <c r="BP24" s="1"/>
      <c r="BU24" s="1"/>
      <c r="BZ24" s="1"/>
    </row>
    <row r="25" spans="1:83" x14ac:dyDescent="0.3">
      <c r="A25" s="1">
        <v>36373</v>
      </c>
      <c r="B25">
        <v>0.20913000000000001</v>
      </c>
      <c r="D25" s="97">
        <v>0.20913000000000001</v>
      </c>
      <c r="E25">
        <v>0.15941</v>
      </c>
      <c r="G25" s="97">
        <v>0.15941</v>
      </c>
      <c r="H25">
        <v>0.16098999999999999</v>
      </c>
      <c r="J25" s="97">
        <v>0.16098999999999999</v>
      </c>
      <c r="K25">
        <v>0.15287000000000001</v>
      </c>
      <c r="M25" s="97">
        <v>0.15287000000000001</v>
      </c>
      <c r="N25">
        <v>0.14058000000000001</v>
      </c>
      <c r="P25" s="97">
        <v>0.14058000000000001</v>
      </c>
      <c r="AG25" s="1"/>
      <c r="AL25" s="1"/>
      <c r="AQ25" s="1"/>
      <c r="AS25" s="9"/>
      <c r="AT25" s="9"/>
      <c r="AU25"/>
      <c r="AV25" s="1"/>
      <c r="BA25" s="1"/>
      <c r="BF25" s="1"/>
      <c r="BK25" s="1"/>
      <c r="BP25" s="1"/>
      <c r="BU25" s="1"/>
      <c r="BZ25" s="1"/>
    </row>
    <row r="26" spans="1:83" x14ac:dyDescent="0.3">
      <c r="A26" s="1">
        <v>36404</v>
      </c>
      <c r="B26">
        <v>0.24743000000000001</v>
      </c>
      <c r="D26" s="97">
        <v>0.24743000000000001</v>
      </c>
      <c r="E26">
        <v>0.16446</v>
      </c>
      <c r="G26" s="97">
        <v>0.16446</v>
      </c>
      <c r="H26">
        <v>0.16661999999999999</v>
      </c>
      <c r="J26" s="97">
        <v>0.16661999999999999</v>
      </c>
      <c r="K26">
        <v>0.15786</v>
      </c>
      <c r="M26" s="97">
        <v>0.15786</v>
      </c>
      <c r="N26">
        <v>0.13297</v>
      </c>
      <c r="P26" s="97">
        <v>0.13297</v>
      </c>
      <c r="AG26" s="1"/>
      <c r="AL26" s="1"/>
      <c r="AQ26" s="1"/>
      <c r="AS26" s="9"/>
      <c r="AT26" s="9"/>
      <c r="AU26"/>
      <c r="AV26" s="1"/>
      <c r="BA26" s="1"/>
      <c r="BF26" s="1"/>
      <c r="BK26" s="1"/>
      <c r="BP26" s="1"/>
      <c r="BU26" s="1"/>
      <c r="BZ26" s="1"/>
    </row>
    <row r="27" spans="1:83" x14ac:dyDescent="0.3">
      <c r="A27" s="1">
        <v>36434</v>
      </c>
      <c r="B27">
        <v>0.26029000000000002</v>
      </c>
      <c r="D27" s="97">
        <v>0.26029000000000002</v>
      </c>
      <c r="E27">
        <v>0.18176</v>
      </c>
      <c r="G27" s="97">
        <v>0.18176</v>
      </c>
      <c r="H27">
        <v>0.19209000000000001</v>
      </c>
      <c r="J27" s="97">
        <v>0.19209000000000001</v>
      </c>
      <c r="K27">
        <v>0.18465000000000001</v>
      </c>
      <c r="M27" s="97">
        <v>0.18465000000000001</v>
      </c>
      <c r="N27">
        <v>0.13500999999999999</v>
      </c>
      <c r="P27" s="97">
        <v>0.13500999999999999</v>
      </c>
      <c r="AG27" s="1"/>
      <c r="AL27" s="1"/>
      <c r="AQ27" s="1"/>
      <c r="AS27" s="9"/>
      <c r="AT27" s="9"/>
      <c r="AU27"/>
      <c r="AV27" s="1"/>
      <c r="BA27" s="1"/>
      <c r="BF27" s="1"/>
      <c r="BK27" s="1"/>
      <c r="BP27" s="1"/>
      <c r="BU27" s="1"/>
      <c r="BZ27" s="1"/>
    </row>
    <row r="28" spans="1:83" x14ac:dyDescent="0.3">
      <c r="A28" s="1">
        <v>36465</v>
      </c>
      <c r="B28">
        <v>0.24651000000000001</v>
      </c>
      <c r="D28" s="97">
        <v>0.24651000000000001</v>
      </c>
      <c r="E28">
        <v>0.18784999999999999</v>
      </c>
      <c r="G28" s="97">
        <v>0.18784999999999999</v>
      </c>
      <c r="H28">
        <v>0.2767</v>
      </c>
      <c r="J28" s="97">
        <v>0.2767</v>
      </c>
      <c r="K28">
        <v>0.28755999999999998</v>
      </c>
      <c r="M28" s="97">
        <v>0.28755999999999998</v>
      </c>
      <c r="N28">
        <v>0.16900999999999999</v>
      </c>
      <c r="P28" s="97">
        <v>0.16900999999999999</v>
      </c>
      <c r="AI28" s="1"/>
      <c r="AN28" s="1"/>
      <c r="AS28" s="1"/>
      <c r="AX28" s="1"/>
      <c r="BC28" s="1"/>
      <c r="BH28" s="1"/>
      <c r="BM28" s="1"/>
      <c r="BR28" s="1"/>
      <c r="BW28" s="1"/>
      <c r="CB28" s="1"/>
    </row>
    <row r="29" spans="1:83" x14ac:dyDescent="0.3">
      <c r="A29" s="1">
        <v>36495</v>
      </c>
      <c r="B29">
        <v>0.22875999999999999</v>
      </c>
      <c r="D29" s="97">
        <v>0.22875999999999999</v>
      </c>
      <c r="E29">
        <v>0.19517000000000001</v>
      </c>
      <c r="G29" s="97">
        <v>0.19517000000000001</v>
      </c>
      <c r="H29">
        <v>0.2964</v>
      </c>
      <c r="J29" s="97">
        <v>0.2964</v>
      </c>
      <c r="K29">
        <v>0.37417</v>
      </c>
      <c r="M29" s="97">
        <v>0.37417</v>
      </c>
      <c r="N29">
        <v>0.34534999999999999</v>
      </c>
      <c r="P29" s="97">
        <v>0.34534999999999999</v>
      </c>
      <c r="AI29" s="1"/>
      <c r="AN29" s="1"/>
      <c r="AS29" s="1"/>
      <c r="AX29" s="1"/>
      <c r="BC29" s="1"/>
      <c r="BH29" s="1"/>
      <c r="BM29" s="1"/>
      <c r="BR29" s="1"/>
      <c r="BW29" s="1"/>
      <c r="CB29" s="1"/>
    </row>
    <row r="30" spans="1:83" x14ac:dyDescent="0.3">
      <c r="A30" s="1">
        <v>36526</v>
      </c>
      <c r="B30">
        <v>0.23555999999999999</v>
      </c>
      <c r="D30" s="97">
        <v>0.23555999999999999</v>
      </c>
      <c r="E30">
        <v>0.18423</v>
      </c>
      <c r="G30" s="97">
        <v>0.18423</v>
      </c>
      <c r="H30">
        <v>0.18126999999999999</v>
      </c>
      <c r="J30" s="97">
        <v>0.18126999999999999</v>
      </c>
      <c r="K30">
        <v>0.27692</v>
      </c>
      <c r="M30" s="97">
        <v>0.27692</v>
      </c>
      <c r="N30">
        <v>0.57779999999999998</v>
      </c>
      <c r="P30" s="97">
        <v>0.57779999999999998</v>
      </c>
      <c r="AI30" s="1"/>
      <c r="AN30" s="1"/>
      <c r="AS30" s="1"/>
      <c r="AX30" s="1"/>
      <c r="BC30" s="1"/>
      <c r="BH30" s="1"/>
      <c r="BM30" s="1"/>
      <c r="BR30" s="1"/>
      <c r="BW30" s="1"/>
      <c r="CB30" s="1"/>
    </row>
    <row r="31" spans="1:83" x14ac:dyDescent="0.3">
      <c r="A31" s="1">
        <v>36557</v>
      </c>
      <c r="B31">
        <v>0.22109999999999999</v>
      </c>
      <c r="D31" s="97">
        <v>0.22109999999999999</v>
      </c>
      <c r="E31">
        <v>0.20338000000000001</v>
      </c>
      <c r="G31" s="97">
        <v>0.20338000000000001</v>
      </c>
      <c r="H31">
        <v>0.17043</v>
      </c>
      <c r="J31" s="97">
        <v>0.17043</v>
      </c>
      <c r="K31">
        <v>0.21098</v>
      </c>
      <c r="M31" s="97">
        <v>0.21098</v>
      </c>
      <c r="N31">
        <v>0.42652000000000001</v>
      </c>
      <c r="P31" s="97">
        <v>0.42652000000000001</v>
      </c>
      <c r="AI31" s="1"/>
      <c r="AN31" s="1"/>
      <c r="AS31" s="1"/>
      <c r="AX31" s="1"/>
      <c r="BC31" s="1"/>
      <c r="BH31" s="1"/>
      <c r="BM31" s="1"/>
      <c r="BR31" s="1"/>
      <c r="BW31" s="1"/>
      <c r="CB31" s="1"/>
    </row>
    <row r="32" spans="1:83" x14ac:dyDescent="0.3">
      <c r="A32" s="1">
        <v>36586</v>
      </c>
      <c r="B32">
        <v>0.20202000000000001</v>
      </c>
      <c r="D32" s="97">
        <v>0.20202000000000001</v>
      </c>
      <c r="E32">
        <v>0.17641000000000001</v>
      </c>
      <c r="G32" s="97">
        <v>0.17641000000000001</v>
      </c>
      <c r="H32">
        <v>0.16481000000000001</v>
      </c>
      <c r="J32" s="97">
        <v>0.16481000000000001</v>
      </c>
      <c r="K32">
        <v>0.16832</v>
      </c>
      <c r="M32" s="97">
        <v>0.16832</v>
      </c>
      <c r="N32">
        <v>0.25173000000000001</v>
      </c>
      <c r="P32" s="97">
        <v>0.25173000000000001</v>
      </c>
      <c r="AI32" s="1"/>
      <c r="AN32" s="1"/>
      <c r="AS32" s="1"/>
      <c r="AX32" s="1"/>
      <c r="BC32" s="1"/>
      <c r="BH32" s="1"/>
      <c r="BM32" s="1"/>
      <c r="BR32" s="1"/>
      <c r="BW32" s="1"/>
      <c r="CB32" s="1"/>
    </row>
    <row r="33" spans="1:80" x14ac:dyDescent="0.3">
      <c r="A33" s="1">
        <v>36617</v>
      </c>
      <c r="B33">
        <v>0.20549999999999999</v>
      </c>
      <c r="D33" s="97">
        <v>0.20549999999999999</v>
      </c>
      <c r="E33">
        <v>0.17548</v>
      </c>
      <c r="G33" s="97">
        <v>0.17548</v>
      </c>
      <c r="H33">
        <v>0.15720000000000001</v>
      </c>
      <c r="J33" s="97">
        <v>0.15720000000000001</v>
      </c>
      <c r="K33">
        <v>0.14509</v>
      </c>
      <c r="M33" s="97">
        <v>0.14509</v>
      </c>
      <c r="N33">
        <v>0.14337</v>
      </c>
      <c r="P33" s="97">
        <v>0.14337</v>
      </c>
      <c r="AI33" s="1"/>
      <c r="AN33" s="1"/>
      <c r="AS33" s="1"/>
      <c r="AX33" s="1"/>
      <c r="BC33" s="1"/>
      <c r="BH33" s="1"/>
      <c r="BM33" s="1"/>
      <c r="BR33" s="1"/>
      <c r="BW33" s="1"/>
      <c r="CB33" s="1"/>
    </row>
    <row r="34" spans="1:80" x14ac:dyDescent="0.3">
      <c r="A34" s="1">
        <v>36647</v>
      </c>
      <c r="B34">
        <v>0.20594000000000001</v>
      </c>
      <c r="D34" s="97">
        <v>0.20594000000000001</v>
      </c>
      <c r="E34">
        <v>0.16847000000000001</v>
      </c>
      <c r="G34" s="97">
        <v>0.16847000000000001</v>
      </c>
      <c r="H34">
        <v>0.16938</v>
      </c>
      <c r="J34" s="97">
        <v>0.16938</v>
      </c>
      <c r="K34">
        <v>0.15914</v>
      </c>
      <c r="M34" s="97">
        <v>0.15914</v>
      </c>
      <c r="P34" s="97" t="e">
        <v>#DIV/0!</v>
      </c>
      <c r="AI34" s="1"/>
      <c r="AN34" s="1"/>
      <c r="AS34" s="1"/>
      <c r="AX34" s="1"/>
      <c r="BC34" s="1"/>
      <c r="BH34" s="1"/>
      <c r="BM34" s="1"/>
      <c r="BR34" s="1"/>
      <c r="BW34" s="1"/>
      <c r="CB34" s="1"/>
    </row>
    <row r="35" spans="1:80" x14ac:dyDescent="0.3">
      <c r="A35" s="1">
        <v>36678</v>
      </c>
      <c r="B35">
        <v>0.20194999999999999</v>
      </c>
      <c r="D35" s="97">
        <v>0.20194999999999999</v>
      </c>
      <c r="E35">
        <v>0.17438999999999999</v>
      </c>
      <c r="G35" s="97">
        <v>0.17438999999999999</v>
      </c>
      <c r="H35">
        <v>0.18856000000000001</v>
      </c>
      <c r="J35" s="97">
        <v>0.18856000000000001</v>
      </c>
      <c r="M35" s="97" t="e">
        <v>#DIV/0!</v>
      </c>
      <c r="P35" s="97" t="e">
        <v>#DIV/0!</v>
      </c>
      <c r="AI35" s="1"/>
      <c r="AN35" s="1"/>
      <c r="AS35" s="1"/>
      <c r="AX35" s="1"/>
      <c r="BC35" s="1"/>
      <c r="BH35" s="1"/>
      <c r="BM35" s="1"/>
      <c r="BR35" s="1"/>
      <c r="BW35" s="1"/>
      <c r="CB35" s="1"/>
    </row>
    <row r="36" spans="1:80" x14ac:dyDescent="0.3">
      <c r="A36" s="1">
        <v>36708</v>
      </c>
      <c r="B36">
        <v>0.19921</v>
      </c>
      <c r="D36" s="97">
        <v>0.19921</v>
      </c>
      <c r="E36">
        <v>0.16044</v>
      </c>
      <c r="G36" s="97">
        <v>0.16044</v>
      </c>
      <c r="H36">
        <v>0.16744000000000001</v>
      </c>
      <c r="J36" s="97">
        <v>0.16744000000000001</v>
      </c>
      <c r="K36">
        <v>0.16384000000000001</v>
      </c>
      <c r="M36" s="97">
        <v>0.16384000000000001</v>
      </c>
      <c r="P36" s="97" t="e">
        <v>#DIV/0!</v>
      </c>
      <c r="AI36" s="1"/>
      <c r="AN36" s="1"/>
      <c r="AS36" s="1"/>
      <c r="AX36" s="1"/>
      <c r="BC36" s="1"/>
      <c r="BH36" s="1"/>
      <c r="BM36" s="1"/>
      <c r="BR36" s="1"/>
      <c r="BW36" s="1"/>
      <c r="CB36" s="1"/>
    </row>
    <row r="37" spans="1:80" x14ac:dyDescent="0.3">
      <c r="A37" s="1">
        <v>36739</v>
      </c>
      <c r="B37">
        <v>0.20308999999999999</v>
      </c>
      <c r="D37" s="97">
        <v>0.20308999999999999</v>
      </c>
      <c r="E37">
        <v>0.15484999999999999</v>
      </c>
      <c r="G37" s="97">
        <v>0.15484999999999999</v>
      </c>
      <c r="H37">
        <v>0.15387000000000001</v>
      </c>
      <c r="J37" s="97">
        <v>0.15387000000000001</v>
      </c>
      <c r="K37">
        <v>0.16231000000000001</v>
      </c>
      <c r="M37" s="97">
        <v>0.16231000000000001</v>
      </c>
      <c r="N37">
        <v>0.15148</v>
      </c>
      <c r="P37" s="97">
        <v>0.15148</v>
      </c>
      <c r="AI37" s="1"/>
      <c r="AN37" s="1"/>
      <c r="AS37" s="1"/>
      <c r="AX37" s="1"/>
      <c r="BC37" s="1"/>
      <c r="BH37" s="1"/>
      <c r="BM37" s="1"/>
      <c r="BR37" s="1"/>
      <c r="BW37" s="1"/>
      <c r="CB37" s="1"/>
    </row>
    <row r="38" spans="1:80" x14ac:dyDescent="0.3">
      <c r="A38" s="1">
        <v>36770</v>
      </c>
      <c r="B38">
        <v>0.20971999999999999</v>
      </c>
      <c r="D38" s="97">
        <v>0.20971999999999999</v>
      </c>
      <c r="E38">
        <v>0.15559999999999999</v>
      </c>
      <c r="G38" s="97">
        <v>0.15559999999999999</v>
      </c>
      <c r="H38">
        <v>0.15581999999999999</v>
      </c>
      <c r="J38" s="97">
        <v>0.15581999999999999</v>
      </c>
      <c r="K38">
        <v>0.16378999999999999</v>
      </c>
      <c r="M38" s="97">
        <v>0.16378999999999999</v>
      </c>
      <c r="N38">
        <v>0.14373</v>
      </c>
      <c r="P38" s="97">
        <v>0.14373</v>
      </c>
      <c r="AI38" s="1"/>
      <c r="AN38" s="1"/>
      <c r="AS38" s="1"/>
      <c r="AX38" s="1"/>
      <c r="BC38" s="1"/>
      <c r="BH38" s="1"/>
      <c r="BM38" s="1"/>
      <c r="BR38" s="1"/>
      <c r="BW38" s="1"/>
      <c r="CB38" s="1"/>
    </row>
    <row r="39" spans="1:80" x14ac:dyDescent="0.3">
      <c r="A39" s="1">
        <v>36800</v>
      </c>
      <c r="B39">
        <v>0.2341</v>
      </c>
      <c r="D39" s="97">
        <v>0.2341</v>
      </c>
      <c r="E39">
        <v>0.17458000000000001</v>
      </c>
      <c r="G39" s="97">
        <v>0.17458000000000001</v>
      </c>
      <c r="H39">
        <v>0.16678999999999999</v>
      </c>
      <c r="J39" s="97">
        <v>0.16678999999999999</v>
      </c>
      <c r="K39">
        <v>0.17538999999999999</v>
      </c>
      <c r="M39" s="97">
        <v>0.17538999999999999</v>
      </c>
      <c r="N39">
        <v>0.15114</v>
      </c>
      <c r="P39" s="97">
        <v>0.15114</v>
      </c>
      <c r="AI39" s="1"/>
      <c r="AN39" s="1"/>
      <c r="AS39" s="1"/>
      <c r="AX39" s="1"/>
      <c r="BC39" s="1"/>
      <c r="BH39" s="1"/>
      <c r="BM39" s="1"/>
      <c r="BR39" s="1"/>
      <c r="BW39" s="1"/>
      <c r="CB39" s="1"/>
    </row>
    <row r="40" spans="1:80" x14ac:dyDescent="0.3">
      <c r="A40" s="1">
        <v>36831</v>
      </c>
      <c r="B40">
        <v>0.28308</v>
      </c>
      <c r="D40" s="97">
        <v>0.28308</v>
      </c>
      <c r="E40">
        <v>0.20696000000000001</v>
      </c>
      <c r="G40" s="97">
        <v>0.20696000000000001</v>
      </c>
      <c r="H40">
        <v>0.22548000000000001</v>
      </c>
      <c r="J40" s="97">
        <v>0.22548000000000001</v>
      </c>
      <c r="K40">
        <v>0.19892000000000001</v>
      </c>
      <c r="M40" s="97">
        <v>0.19892000000000001</v>
      </c>
      <c r="N40">
        <v>0.15223999999999999</v>
      </c>
      <c r="P40" s="97">
        <v>0.15223999999999999</v>
      </c>
      <c r="AI40" s="1"/>
      <c r="AN40" s="1"/>
      <c r="AS40" s="1"/>
      <c r="AX40" s="1"/>
      <c r="BC40" s="1"/>
      <c r="BH40" s="1"/>
      <c r="BM40" s="1"/>
      <c r="BR40" s="1"/>
      <c r="BW40" s="1"/>
      <c r="CB40" s="1"/>
    </row>
    <row r="41" spans="1:80" x14ac:dyDescent="0.3">
      <c r="A41" s="1">
        <v>36861</v>
      </c>
      <c r="B41">
        <v>0.21592</v>
      </c>
      <c r="D41" s="97">
        <v>0.21592</v>
      </c>
      <c r="E41">
        <v>0.22528000000000001</v>
      </c>
      <c r="G41" s="97">
        <v>0.22528000000000001</v>
      </c>
      <c r="H41">
        <v>0.24998999999999999</v>
      </c>
      <c r="J41" s="97">
        <v>0.24998999999999999</v>
      </c>
      <c r="K41">
        <v>0.25497999999999998</v>
      </c>
      <c r="M41" s="97">
        <v>0.25497999999999998</v>
      </c>
      <c r="N41">
        <v>0.41153000000000001</v>
      </c>
      <c r="P41" s="97">
        <v>0.41153000000000001</v>
      </c>
      <c r="AI41" s="1"/>
      <c r="AN41" s="1"/>
      <c r="AS41" s="1"/>
      <c r="AX41" s="1"/>
      <c r="BC41" s="1"/>
      <c r="BH41" s="1"/>
      <c r="BM41" s="1"/>
      <c r="BR41" s="1"/>
      <c r="BW41" s="1"/>
      <c r="CB41" s="1"/>
    </row>
    <row r="42" spans="1:80" x14ac:dyDescent="0.3">
      <c r="A42" s="1">
        <v>36892</v>
      </c>
      <c r="B42">
        <v>0.21808</v>
      </c>
      <c r="D42" s="97">
        <v>0.21808</v>
      </c>
      <c r="E42">
        <v>0.22144</v>
      </c>
      <c r="G42" s="97">
        <v>0.22144</v>
      </c>
      <c r="H42">
        <v>0.18248</v>
      </c>
      <c r="J42" s="97">
        <v>0.18248</v>
      </c>
      <c r="K42">
        <v>0.22370999999999999</v>
      </c>
      <c r="M42" s="97">
        <v>0.22370999999999999</v>
      </c>
      <c r="N42">
        <v>0.30992999999999998</v>
      </c>
      <c r="P42" s="97">
        <v>0.30992999999999998</v>
      </c>
      <c r="AI42" s="1"/>
      <c r="AN42" s="1"/>
      <c r="AS42" s="1"/>
      <c r="AX42" s="1"/>
      <c r="BC42" s="1"/>
      <c r="BH42" s="1"/>
      <c r="BM42" s="1"/>
      <c r="BR42" s="1"/>
      <c r="BW42" s="1"/>
      <c r="CB42" s="1"/>
    </row>
    <row r="43" spans="1:80" x14ac:dyDescent="0.3">
      <c r="A43" s="1">
        <v>36923</v>
      </c>
      <c r="B43">
        <v>0.22675000000000001</v>
      </c>
      <c r="D43" s="97">
        <v>0.22675000000000001</v>
      </c>
      <c r="E43">
        <v>0.23368</v>
      </c>
      <c r="G43" s="97">
        <v>0.23368</v>
      </c>
      <c r="H43">
        <v>0.15201999999999999</v>
      </c>
      <c r="J43" s="97">
        <v>0.15201999999999999</v>
      </c>
      <c r="K43">
        <v>0.17577000000000001</v>
      </c>
      <c r="M43" s="97">
        <v>0.17577000000000001</v>
      </c>
      <c r="N43">
        <v>0.22098000000000001</v>
      </c>
      <c r="P43" s="97">
        <v>0.22098000000000001</v>
      </c>
      <c r="AI43" s="1"/>
      <c r="AN43" s="1"/>
      <c r="AS43" s="1"/>
      <c r="AX43" s="1"/>
      <c r="BC43" s="1"/>
      <c r="BH43" s="1"/>
      <c r="BM43" s="1"/>
      <c r="BR43" s="1"/>
      <c r="BW43" s="1"/>
      <c r="CB43" s="1"/>
    </row>
    <row r="44" spans="1:80" x14ac:dyDescent="0.3">
      <c r="A44" s="1">
        <v>36951</v>
      </c>
      <c r="B44">
        <v>0.20338000000000001</v>
      </c>
      <c r="D44" s="97">
        <v>0.20338000000000001</v>
      </c>
      <c r="E44">
        <v>0.21545</v>
      </c>
      <c r="G44" s="97">
        <v>0.21545</v>
      </c>
      <c r="H44">
        <v>0.15987000000000001</v>
      </c>
      <c r="J44" s="97">
        <v>0.15987000000000001</v>
      </c>
      <c r="K44">
        <v>0.15925</v>
      </c>
      <c r="M44" s="97">
        <v>0.15925</v>
      </c>
      <c r="N44">
        <v>0.17186000000000001</v>
      </c>
      <c r="P44" s="97">
        <v>0.17186000000000001</v>
      </c>
      <c r="AI44" s="1"/>
      <c r="AN44" s="1"/>
      <c r="AS44" s="1"/>
      <c r="AX44" s="1"/>
      <c r="BC44" s="1"/>
      <c r="BH44" s="1"/>
      <c r="BM44" s="1"/>
      <c r="BR44" s="1"/>
      <c r="BW44" s="1"/>
      <c r="CB44" s="1"/>
    </row>
    <row r="45" spans="1:80" x14ac:dyDescent="0.3">
      <c r="A45" s="1">
        <v>36982</v>
      </c>
      <c r="B45">
        <v>0.20444999999999999</v>
      </c>
      <c r="D45" s="97">
        <v>0.20444999999999999</v>
      </c>
      <c r="E45">
        <v>0.18754000000000001</v>
      </c>
      <c r="G45" s="97">
        <v>0.18754000000000001</v>
      </c>
      <c r="H45">
        <v>0.15595999999999999</v>
      </c>
      <c r="J45" s="97">
        <v>0.15595999999999999</v>
      </c>
      <c r="K45">
        <v>0.14180000000000001</v>
      </c>
      <c r="M45" s="97">
        <v>0.14180000000000001</v>
      </c>
      <c r="N45">
        <v>0.13062000000000001</v>
      </c>
      <c r="P45" s="97">
        <v>0.13062000000000001</v>
      </c>
      <c r="AI45" s="1"/>
      <c r="AN45" s="1"/>
      <c r="AS45" s="1"/>
      <c r="AX45" s="1"/>
      <c r="BC45" s="1"/>
      <c r="BH45" s="1"/>
      <c r="BM45" s="1"/>
      <c r="BR45" s="1"/>
      <c r="BW45" s="1"/>
      <c r="CB45" s="1"/>
    </row>
    <row r="46" spans="1:80" x14ac:dyDescent="0.3">
      <c r="A46" s="1">
        <v>37012</v>
      </c>
      <c r="B46">
        <v>0.20973</v>
      </c>
      <c r="D46" s="97">
        <v>0.20973</v>
      </c>
      <c r="E46">
        <v>0.18215999999999999</v>
      </c>
      <c r="G46" s="97">
        <v>0.18215999999999999</v>
      </c>
      <c r="H46">
        <v>0.17871999999999999</v>
      </c>
      <c r="J46" s="97">
        <v>0.17871999999999999</v>
      </c>
      <c r="K46">
        <v>0.17337</v>
      </c>
      <c r="M46" s="97">
        <v>0.17337</v>
      </c>
      <c r="P46" s="97" t="e">
        <v>#DIV/0!</v>
      </c>
      <c r="AI46" s="1"/>
      <c r="AN46" s="1"/>
      <c r="AS46" s="1"/>
      <c r="AX46" s="1"/>
      <c r="BC46" s="1"/>
      <c r="BH46" s="1"/>
      <c r="BM46" s="1"/>
      <c r="BR46" s="1"/>
      <c r="BW46" s="1"/>
      <c r="CB46" s="1"/>
    </row>
    <row r="47" spans="1:80" x14ac:dyDescent="0.3">
      <c r="A47" s="1">
        <v>37043</v>
      </c>
      <c r="B47">
        <v>0.20082</v>
      </c>
      <c r="D47" s="97">
        <v>0.20082</v>
      </c>
      <c r="E47">
        <v>0.17856</v>
      </c>
      <c r="G47" s="97">
        <v>0.17856</v>
      </c>
      <c r="H47">
        <v>0.20683000000000001</v>
      </c>
      <c r="J47" s="97">
        <v>0.20683000000000001</v>
      </c>
      <c r="K47">
        <v>0.24812000000000001</v>
      </c>
      <c r="M47" s="97">
        <v>0.24812000000000001</v>
      </c>
      <c r="P47" s="97" t="e">
        <v>#DIV/0!</v>
      </c>
      <c r="AI47" s="1"/>
      <c r="AN47" s="1"/>
      <c r="AS47" s="1"/>
      <c r="AX47" s="1"/>
      <c r="BC47" s="1"/>
      <c r="BH47" s="1"/>
      <c r="BM47" s="1"/>
      <c r="BR47" s="1"/>
      <c r="BW47" s="1"/>
      <c r="CB47" s="1"/>
    </row>
    <row r="48" spans="1:80" x14ac:dyDescent="0.3">
      <c r="A48" s="1">
        <v>37073</v>
      </c>
      <c r="B48">
        <v>0.20219000000000001</v>
      </c>
      <c r="D48" s="97">
        <v>0.20219000000000001</v>
      </c>
      <c r="E48">
        <v>0.15301000000000001</v>
      </c>
      <c r="G48" s="97">
        <v>0.15301000000000001</v>
      </c>
      <c r="H48">
        <v>0.16514999999999999</v>
      </c>
      <c r="J48" s="97">
        <v>0.16514999999999999</v>
      </c>
      <c r="K48">
        <v>0.17591999999999999</v>
      </c>
      <c r="M48" s="97">
        <v>0.17591999999999999</v>
      </c>
      <c r="P48" s="97" t="e">
        <v>#DIV/0!</v>
      </c>
      <c r="AI48" s="1"/>
      <c r="AN48" s="1"/>
      <c r="AS48" s="1"/>
      <c r="AX48" s="1"/>
      <c r="BC48" s="1"/>
      <c r="BH48" s="1"/>
      <c r="BM48" s="1"/>
      <c r="BR48" s="1"/>
      <c r="BW48" s="1"/>
      <c r="CB48" s="1"/>
    </row>
    <row r="49" spans="1:80" x14ac:dyDescent="0.3">
      <c r="A49" s="1">
        <v>37104</v>
      </c>
      <c r="B49">
        <v>0.20982000000000001</v>
      </c>
      <c r="D49" s="97">
        <v>0.20982000000000001</v>
      </c>
      <c r="E49">
        <v>0.15403</v>
      </c>
      <c r="G49" s="97">
        <v>0.15403</v>
      </c>
      <c r="H49">
        <v>0.15472</v>
      </c>
      <c r="J49" s="97">
        <v>0.15472</v>
      </c>
      <c r="K49">
        <v>0.15373999999999999</v>
      </c>
      <c r="M49" s="97">
        <v>0.15373999999999999</v>
      </c>
      <c r="N49">
        <v>0.14258000000000001</v>
      </c>
      <c r="P49" s="97">
        <v>0.14258000000000001</v>
      </c>
      <c r="AI49" s="1"/>
      <c r="AN49" s="1"/>
      <c r="AS49" s="1"/>
      <c r="AX49" s="1"/>
      <c r="BC49" s="1"/>
      <c r="BH49" s="1"/>
      <c r="BM49" s="1"/>
      <c r="BR49" s="1"/>
      <c r="BW49" s="1"/>
      <c r="CB49" s="1"/>
    </row>
    <row r="50" spans="1:80" x14ac:dyDescent="0.3">
      <c r="A50" s="1">
        <v>37135</v>
      </c>
      <c r="B50">
        <v>0.22850999999999999</v>
      </c>
      <c r="D50" s="97">
        <v>0.22850999999999999</v>
      </c>
      <c r="E50">
        <v>0.15615999999999999</v>
      </c>
      <c r="G50" s="97">
        <v>0.15615999999999999</v>
      </c>
      <c r="H50">
        <v>0.16264000000000001</v>
      </c>
      <c r="J50" s="97">
        <v>0.16264000000000001</v>
      </c>
      <c r="K50">
        <v>0.15567</v>
      </c>
      <c r="M50" s="97">
        <v>0.15567</v>
      </c>
      <c r="N50">
        <v>0.14530999999999999</v>
      </c>
      <c r="P50" s="97">
        <v>0.14530999999999999</v>
      </c>
      <c r="AI50" s="1"/>
      <c r="AN50" s="1"/>
      <c r="AS50" s="1"/>
      <c r="AX50" s="1"/>
      <c r="BC50" s="1"/>
      <c r="BH50" s="1"/>
      <c r="BM50" s="1"/>
      <c r="BR50" s="1"/>
      <c r="BW50" s="1"/>
      <c r="CB50" s="1"/>
    </row>
    <row r="51" spans="1:80" x14ac:dyDescent="0.3">
      <c r="A51" s="1">
        <v>37165</v>
      </c>
      <c r="B51">
        <v>0.24934000000000001</v>
      </c>
      <c r="D51" s="97">
        <v>0.24934000000000001</v>
      </c>
      <c r="E51">
        <v>0.16986999999999999</v>
      </c>
      <c r="G51" s="97">
        <v>0.16986999999999999</v>
      </c>
      <c r="H51">
        <v>0.17530999999999999</v>
      </c>
      <c r="J51" s="97">
        <v>0.17530999999999999</v>
      </c>
      <c r="K51">
        <v>0.18479000000000001</v>
      </c>
      <c r="M51" s="97">
        <v>0.18479000000000001</v>
      </c>
      <c r="N51">
        <v>0.21717</v>
      </c>
      <c r="P51" s="97">
        <v>0.21717</v>
      </c>
      <c r="AI51" s="1"/>
      <c r="AN51" s="1"/>
      <c r="AS51" s="1"/>
      <c r="AX51" s="1"/>
      <c r="BC51" s="1"/>
      <c r="BH51" s="1"/>
      <c r="BM51" s="1"/>
      <c r="BR51" s="1"/>
      <c r="BW51" s="1"/>
      <c r="CB51" s="1"/>
    </row>
    <row r="52" spans="1:80" x14ac:dyDescent="0.3">
      <c r="A52" s="1">
        <v>37196</v>
      </c>
      <c r="B52">
        <v>0.23566999999999999</v>
      </c>
      <c r="D52" s="97">
        <v>0.23566999999999999</v>
      </c>
      <c r="E52">
        <v>0.19943</v>
      </c>
      <c r="G52" s="97">
        <v>0.19943</v>
      </c>
      <c r="H52">
        <v>0.26568999999999998</v>
      </c>
      <c r="J52" s="97">
        <v>0.26568999999999998</v>
      </c>
      <c r="K52">
        <v>0.26263999999999998</v>
      </c>
      <c r="M52" s="97">
        <v>0.26263999999999998</v>
      </c>
      <c r="N52">
        <v>0.16123000000000001</v>
      </c>
      <c r="P52" s="97">
        <v>0.16123000000000001</v>
      </c>
      <c r="AI52" s="1"/>
      <c r="AN52" s="1"/>
      <c r="AS52" s="1"/>
      <c r="AX52" s="1"/>
      <c r="BC52" s="1"/>
      <c r="BH52" s="1"/>
      <c r="BM52" s="1"/>
      <c r="BR52" s="1"/>
      <c r="BW52" s="1"/>
      <c r="CB52" s="1"/>
    </row>
    <row r="53" spans="1:80" x14ac:dyDescent="0.3">
      <c r="A53" s="1">
        <v>37226</v>
      </c>
      <c r="B53">
        <v>0.17136999999999999</v>
      </c>
      <c r="D53" s="97">
        <v>0.17136999999999999</v>
      </c>
      <c r="E53">
        <v>0.16483999999999999</v>
      </c>
      <c r="G53" s="97">
        <v>0.16483999999999999</v>
      </c>
      <c r="H53">
        <v>0.31080999999999998</v>
      </c>
      <c r="J53" s="97">
        <v>0.31080999999999998</v>
      </c>
      <c r="K53">
        <v>0.32846999999999998</v>
      </c>
      <c r="M53" s="97">
        <v>0.32846999999999998</v>
      </c>
      <c r="N53">
        <v>0.36743999999999999</v>
      </c>
      <c r="P53" s="97">
        <v>0.36743999999999999</v>
      </c>
      <c r="AI53" s="1"/>
      <c r="AN53" s="1"/>
      <c r="AS53" s="1"/>
      <c r="AX53" s="1"/>
      <c r="BC53" s="1"/>
      <c r="BH53" s="1"/>
      <c r="BM53" s="1"/>
      <c r="BR53" s="1"/>
      <c r="BW53" s="1"/>
      <c r="CB53" s="1"/>
    </row>
    <row r="54" spans="1:80" x14ac:dyDescent="0.3">
      <c r="A54" s="1">
        <v>37257</v>
      </c>
      <c r="B54">
        <v>0.17566999999999999</v>
      </c>
      <c r="D54" s="97">
        <v>0.17566999999999999</v>
      </c>
      <c r="E54">
        <v>0.16703999999999999</v>
      </c>
      <c r="G54" s="97">
        <v>0.16703999999999999</v>
      </c>
      <c r="H54">
        <v>0.14274999999999999</v>
      </c>
      <c r="J54" s="97">
        <v>0.14274999999999999</v>
      </c>
      <c r="K54">
        <v>0.18012</v>
      </c>
      <c r="M54" s="97">
        <v>0.18012</v>
      </c>
      <c r="N54">
        <v>0.34853000000000001</v>
      </c>
      <c r="P54" s="97">
        <v>0.34853000000000001</v>
      </c>
      <c r="AI54" s="1"/>
      <c r="AN54" s="1"/>
      <c r="AS54" s="1"/>
      <c r="AX54" s="1"/>
      <c r="BC54" s="1"/>
      <c r="BH54" s="1"/>
      <c r="BM54" s="1"/>
      <c r="BR54" s="1"/>
      <c r="BW54" s="1"/>
      <c r="CB54" s="1"/>
    </row>
    <row r="55" spans="1:80" x14ac:dyDescent="0.3">
      <c r="A55" s="1">
        <v>37288</v>
      </c>
      <c r="B55">
        <v>0.17927999999999999</v>
      </c>
      <c r="D55" s="97">
        <v>0.17927999999999999</v>
      </c>
      <c r="E55">
        <v>0.18959999999999999</v>
      </c>
      <c r="G55" s="97">
        <v>0.18959999999999999</v>
      </c>
      <c r="H55">
        <v>0.15407000000000001</v>
      </c>
      <c r="J55" s="97">
        <v>0.15407000000000001</v>
      </c>
      <c r="K55">
        <v>0.16578000000000001</v>
      </c>
      <c r="M55" s="97">
        <v>0.16578000000000001</v>
      </c>
      <c r="N55">
        <v>0.22417999999999999</v>
      </c>
      <c r="P55" s="97">
        <v>0.22417999999999999</v>
      </c>
      <c r="AI55" s="1"/>
      <c r="AN55" s="1"/>
      <c r="AS55" s="1"/>
      <c r="AX55" s="1"/>
      <c r="BC55" s="1"/>
      <c r="BH55" s="1"/>
      <c r="BM55" s="1"/>
      <c r="BR55" s="1"/>
      <c r="BW55" s="1"/>
      <c r="CB55" s="1"/>
    </row>
    <row r="56" spans="1:80" x14ac:dyDescent="0.3">
      <c r="A56" s="1">
        <v>37316</v>
      </c>
      <c r="B56">
        <v>0.20394999999999999</v>
      </c>
      <c r="D56" s="97">
        <v>0.20394999999999999</v>
      </c>
      <c r="E56">
        <v>0.19814999999999999</v>
      </c>
      <c r="G56" s="97">
        <v>0.19814999999999999</v>
      </c>
      <c r="H56">
        <v>0.14535999999999999</v>
      </c>
      <c r="J56" s="97">
        <v>0.14535999999999999</v>
      </c>
      <c r="K56">
        <v>0.13600999999999999</v>
      </c>
      <c r="M56" s="97">
        <v>0.13600999999999999</v>
      </c>
      <c r="N56">
        <v>0.16841</v>
      </c>
      <c r="P56" s="97">
        <v>0.16841</v>
      </c>
      <c r="AI56" s="1"/>
      <c r="AN56" s="1"/>
      <c r="AS56" s="1"/>
      <c r="AX56" s="1"/>
      <c r="BC56" s="1"/>
      <c r="BH56" s="1"/>
      <c r="BM56" s="1"/>
      <c r="BR56" s="1"/>
      <c r="BW56" s="1"/>
      <c r="CB56" s="1"/>
    </row>
    <row r="57" spans="1:80" x14ac:dyDescent="0.3">
      <c r="A57" s="1">
        <v>37347</v>
      </c>
      <c r="B57">
        <v>0.21648999999999999</v>
      </c>
      <c r="D57" s="97">
        <v>0.21648999999999999</v>
      </c>
      <c r="E57">
        <v>0.20115</v>
      </c>
      <c r="G57" s="97">
        <v>0.20115</v>
      </c>
      <c r="H57">
        <v>0.15556</v>
      </c>
      <c r="J57" s="97">
        <v>0.15556</v>
      </c>
      <c r="K57">
        <v>0.13531000000000001</v>
      </c>
      <c r="M57" s="97">
        <v>0.13531000000000001</v>
      </c>
      <c r="N57">
        <v>0.13389999999999999</v>
      </c>
      <c r="P57" s="97">
        <v>0.13389999999999999</v>
      </c>
      <c r="AI57" s="1"/>
      <c r="AN57" s="1"/>
      <c r="AS57" s="1"/>
      <c r="AX57" s="1"/>
      <c r="BC57" s="1"/>
      <c r="BH57" s="1"/>
      <c r="BM57" s="1"/>
      <c r="BR57" s="1"/>
      <c r="BW57" s="1"/>
      <c r="CB57" s="1"/>
    </row>
    <row r="58" spans="1:80" x14ac:dyDescent="0.3">
      <c r="A58" s="1">
        <v>37377</v>
      </c>
      <c r="B58">
        <v>0.20759</v>
      </c>
      <c r="D58" s="97">
        <v>0.20759</v>
      </c>
      <c r="E58">
        <v>0.19264000000000001</v>
      </c>
      <c r="G58" s="97">
        <v>0.19264000000000001</v>
      </c>
      <c r="H58">
        <v>0.18009</v>
      </c>
      <c r="J58" s="97">
        <v>0.18009</v>
      </c>
      <c r="K58">
        <v>0.16656000000000001</v>
      </c>
      <c r="M58" s="97">
        <v>0.16656000000000001</v>
      </c>
      <c r="P58" s="97" t="e">
        <v>#DIV/0!</v>
      </c>
      <c r="AI58" s="1"/>
      <c r="AN58" s="1"/>
      <c r="AS58" s="1"/>
      <c r="AX58" s="1"/>
      <c r="BC58" s="1"/>
      <c r="BH58" s="1"/>
      <c r="BM58" s="1"/>
      <c r="BR58" s="1"/>
      <c r="BW58" s="1"/>
      <c r="CB58" s="1"/>
    </row>
    <row r="59" spans="1:80" x14ac:dyDescent="0.3">
      <c r="A59" s="1">
        <v>37408</v>
      </c>
      <c r="B59">
        <v>0.19206999999999999</v>
      </c>
      <c r="D59" s="97">
        <v>0.19206999999999999</v>
      </c>
      <c r="E59">
        <v>0.17582</v>
      </c>
      <c r="G59" s="97">
        <v>0.17582</v>
      </c>
      <c r="H59">
        <v>0.25633</v>
      </c>
      <c r="J59" s="97">
        <v>0.25633</v>
      </c>
      <c r="K59">
        <v>0.18986</v>
      </c>
      <c r="M59" s="97">
        <v>0.18986</v>
      </c>
      <c r="P59" s="97" t="e">
        <v>#DIV/0!</v>
      </c>
      <c r="AI59" s="1"/>
      <c r="AN59" s="1"/>
      <c r="AS59" s="1"/>
      <c r="AX59" s="1"/>
      <c r="BC59" s="1"/>
      <c r="BH59" s="1"/>
      <c r="BM59" s="1"/>
      <c r="BR59" s="1"/>
      <c r="BW59" s="1"/>
      <c r="CB59" s="1"/>
    </row>
    <row r="60" spans="1:80" x14ac:dyDescent="0.3">
      <c r="A60" s="1">
        <v>37438</v>
      </c>
      <c r="B60">
        <v>0.19527</v>
      </c>
      <c r="C60">
        <v>0.17831</v>
      </c>
      <c r="D60" s="97">
        <v>0.18679000000000001</v>
      </c>
      <c r="E60">
        <v>0.16123000000000001</v>
      </c>
      <c r="F60">
        <v>0.14846000000000001</v>
      </c>
      <c r="G60" s="97">
        <v>0.15484500000000001</v>
      </c>
      <c r="H60">
        <v>0.20688000000000001</v>
      </c>
      <c r="I60">
        <v>0.25069000000000002</v>
      </c>
      <c r="J60" s="97">
        <v>0.22878500000000002</v>
      </c>
      <c r="K60">
        <v>0.18864</v>
      </c>
      <c r="M60" s="97">
        <v>0.18864</v>
      </c>
      <c r="P60" s="97" t="e">
        <v>#DIV/0!</v>
      </c>
      <c r="AI60" s="1"/>
      <c r="AN60" s="1"/>
      <c r="AS60" s="1"/>
      <c r="AX60" s="1"/>
      <c r="BC60" s="1"/>
      <c r="BH60" s="1"/>
      <c r="BM60" s="1"/>
      <c r="BR60" s="1"/>
      <c r="BW60" s="1"/>
      <c r="CB60" s="1"/>
    </row>
    <row r="61" spans="1:80" x14ac:dyDescent="0.3">
      <c r="A61" s="1">
        <v>37469</v>
      </c>
      <c r="B61">
        <v>0.21046999999999999</v>
      </c>
      <c r="C61">
        <v>0.21979000000000001</v>
      </c>
      <c r="D61" s="97">
        <v>0.21512999999999999</v>
      </c>
      <c r="E61">
        <v>0.16355</v>
      </c>
      <c r="F61">
        <v>0.15987000000000001</v>
      </c>
      <c r="G61" s="97">
        <v>0.16171000000000002</v>
      </c>
      <c r="H61">
        <v>0.16583999999999999</v>
      </c>
      <c r="I61">
        <v>0.16333</v>
      </c>
      <c r="J61" s="97">
        <v>0.16458499999999998</v>
      </c>
      <c r="K61">
        <v>0.16208</v>
      </c>
      <c r="L61">
        <v>0.17025000000000001</v>
      </c>
      <c r="M61" s="97">
        <v>0.16616500000000001</v>
      </c>
      <c r="N61">
        <v>0.15542</v>
      </c>
      <c r="O61">
        <v>0.14066000000000001</v>
      </c>
      <c r="P61" s="97">
        <v>0.14804</v>
      </c>
      <c r="AI61" s="1"/>
      <c r="AN61" s="1"/>
      <c r="AS61" s="1"/>
      <c r="AX61" s="1"/>
      <c r="BC61" s="1"/>
      <c r="BH61" s="1"/>
      <c r="BM61" s="1"/>
      <c r="BR61" s="1"/>
      <c r="BW61" s="1"/>
      <c r="CB61" s="1"/>
    </row>
    <row r="62" spans="1:80" x14ac:dyDescent="0.3">
      <c r="A62" s="1">
        <v>37500</v>
      </c>
      <c r="B62">
        <v>0.20948</v>
      </c>
      <c r="C62">
        <v>0.22437000000000001</v>
      </c>
      <c r="D62" s="97">
        <v>0.21692500000000001</v>
      </c>
      <c r="E62">
        <v>0.15719</v>
      </c>
      <c r="F62">
        <v>0.16078000000000001</v>
      </c>
      <c r="G62" s="97">
        <v>0.15898499999999999</v>
      </c>
      <c r="H62">
        <v>0.16733000000000001</v>
      </c>
      <c r="I62">
        <v>0.17118</v>
      </c>
      <c r="J62" s="97">
        <v>0.16925499999999999</v>
      </c>
      <c r="K62">
        <v>0.16830000000000001</v>
      </c>
      <c r="L62">
        <v>0.17254</v>
      </c>
      <c r="M62" s="97">
        <v>0.17042000000000002</v>
      </c>
      <c r="N62">
        <v>0.16844999999999999</v>
      </c>
      <c r="O62">
        <v>0.14358000000000001</v>
      </c>
      <c r="P62" s="97">
        <v>0.15601500000000001</v>
      </c>
      <c r="AI62" s="1"/>
      <c r="AN62" s="1"/>
      <c r="AS62" s="1"/>
      <c r="AX62" s="1"/>
      <c r="BC62" s="1"/>
      <c r="BH62" s="1"/>
      <c r="BM62" s="1"/>
      <c r="BR62" s="1"/>
      <c r="BW62" s="1"/>
      <c r="CB62" s="1"/>
    </row>
    <row r="63" spans="1:80" x14ac:dyDescent="0.3">
      <c r="A63" s="1">
        <v>37530</v>
      </c>
      <c r="B63">
        <v>0.22903000000000001</v>
      </c>
      <c r="C63">
        <v>0.25212000000000001</v>
      </c>
      <c r="D63" s="97">
        <v>0.24057500000000001</v>
      </c>
      <c r="E63">
        <v>0.18143000000000001</v>
      </c>
      <c r="F63">
        <v>0.18706999999999999</v>
      </c>
      <c r="G63" s="97">
        <v>0.18425</v>
      </c>
      <c r="H63">
        <v>0.18811</v>
      </c>
      <c r="I63">
        <v>0.18870999999999999</v>
      </c>
      <c r="J63" s="97">
        <v>0.18840999999999999</v>
      </c>
      <c r="K63">
        <v>0.17942</v>
      </c>
      <c r="L63">
        <v>0.18138000000000001</v>
      </c>
      <c r="M63" s="97">
        <v>0.1804</v>
      </c>
      <c r="N63">
        <v>0.16964000000000001</v>
      </c>
      <c r="O63">
        <v>0.12229</v>
      </c>
      <c r="P63" s="97">
        <v>0.14596500000000001</v>
      </c>
      <c r="AI63" s="1"/>
      <c r="AN63" s="1"/>
      <c r="AS63" s="1"/>
      <c r="AX63" s="1"/>
      <c r="BC63" s="1"/>
      <c r="BH63" s="1"/>
      <c r="BM63" s="1"/>
      <c r="BR63" s="1"/>
      <c r="BW63" s="1"/>
      <c r="CB63" s="1"/>
    </row>
    <row r="64" spans="1:80" x14ac:dyDescent="0.3">
      <c r="A64" s="1">
        <v>37561</v>
      </c>
      <c r="B64">
        <v>0.23158000000000001</v>
      </c>
      <c r="C64">
        <v>0.25796000000000002</v>
      </c>
      <c r="D64" s="97">
        <v>0.24477000000000002</v>
      </c>
      <c r="E64">
        <v>0.23038</v>
      </c>
      <c r="F64">
        <v>0.24360000000000001</v>
      </c>
      <c r="G64" s="97">
        <v>0.23699000000000001</v>
      </c>
      <c r="H64">
        <v>0.27927999999999997</v>
      </c>
      <c r="I64">
        <v>0.32882</v>
      </c>
      <c r="J64" s="97">
        <v>0.30404999999999999</v>
      </c>
      <c r="K64">
        <v>0.22828999999999999</v>
      </c>
      <c r="L64">
        <v>0.24013000000000001</v>
      </c>
      <c r="M64" s="97">
        <v>0.23421</v>
      </c>
      <c r="N64">
        <v>0.21157000000000001</v>
      </c>
      <c r="O64">
        <v>0.17788999999999999</v>
      </c>
      <c r="P64" s="97">
        <v>0.19473000000000001</v>
      </c>
      <c r="AI64" s="1"/>
      <c r="AN64" s="1"/>
      <c r="AS64" s="1"/>
      <c r="AX64" s="1"/>
      <c r="BC64" s="1"/>
      <c r="BH64" s="1"/>
      <c r="BM64" s="1"/>
      <c r="BR64" s="1"/>
      <c r="BW64" s="1"/>
      <c r="CB64" s="1"/>
    </row>
    <row r="65" spans="1:80" x14ac:dyDescent="0.3">
      <c r="A65" s="1">
        <v>37591</v>
      </c>
      <c r="B65">
        <v>0.24584</v>
      </c>
      <c r="C65">
        <v>0.26313999999999999</v>
      </c>
      <c r="D65" s="97">
        <v>0.25448999999999999</v>
      </c>
      <c r="E65">
        <v>0.22564999999999999</v>
      </c>
      <c r="F65">
        <v>0.23513999999999999</v>
      </c>
      <c r="G65" s="97">
        <v>0.23039499999999999</v>
      </c>
      <c r="H65">
        <v>0.23568</v>
      </c>
      <c r="I65">
        <v>0.24907000000000001</v>
      </c>
      <c r="J65" s="97">
        <v>0.24237500000000001</v>
      </c>
      <c r="K65">
        <v>0.26234000000000002</v>
      </c>
      <c r="L65">
        <v>0.27653</v>
      </c>
      <c r="M65" s="97">
        <v>0.26943499999999998</v>
      </c>
      <c r="N65">
        <v>0.53935</v>
      </c>
      <c r="O65">
        <v>0.51619999999999999</v>
      </c>
      <c r="P65" s="97">
        <v>0.52777499999999999</v>
      </c>
      <c r="AI65" s="1"/>
      <c r="AN65" s="1"/>
      <c r="AS65" s="1"/>
      <c r="AX65" s="1"/>
      <c r="BC65" s="1"/>
      <c r="BH65" s="1"/>
      <c r="BM65" s="1"/>
      <c r="BR65" s="1"/>
      <c r="BW65" s="1"/>
      <c r="CB65" s="1"/>
    </row>
    <row r="66" spans="1:80" x14ac:dyDescent="0.3">
      <c r="A66" s="1">
        <v>37622</v>
      </c>
      <c r="B66">
        <v>0.26597999999999999</v>
      </c>
      <c r="C66">
        <v>0.28272000000000003</v>
      </c>
      <c r="D66" s="97">
        <v>0.27434999999999998</v>
      </c>
      <c r="E66">
        <v>0.26351000000000002</v>
      </c>
      <c r="F66">
        <v>0.27983999999999998</v>
      </c>
      <c r="G66" s="97">
        <v>0.271675</v>
      </c>
      <c r="H66">
        <v>0.16789000000000001</v>
      </c>
      <c r="I66">
        <v>0.18356</v>
      </c>
      <c r="J66" s="97">
        <v>0.17572500000000002</v>
      </c>
      <c r="K66">
        <v>0.20411000000000001</v>
      </c>
      <c r="L66">
        <v>0.22056000000000001</v>
      </c>
      <c r="M66" s="97">
        <v>0.212335</v>
      </c>
      <c r="N66">
        <v>0.52675000000000005</v>
      </c>
      <c r="O66">
        <v>0.49279000000000001</v>
      </c>
      <c r="P66" s="97">
        <v>0.50977000000000006</v>
      </c>
      <c r="AI66" s="1"/>
      <c r="AN66" s="1"/>
      <c r="AS66" s="1"/>
      <c r="AX66" s="1"/>
      <c r="BC66" s="1"/>
      <c r="BH66" s="1"/>
      <c r="BM66" s="1"/>
      <c r="BR66" s="1"/>
      <c r="BW66" s="1"/>
      <c r="CB66" s="1"/>
    </row>
    <row r="67" spans="1:80" x14ac:dyDescent="0.3">
      <c r="A67" s="1">
        <v>37653</v>
      </c>
      <c r="B67">
        <v>0.27999000000000002</v>
      </c>
      <c r="C67">
        <v>0.30309999999999998</v>
      </c>
      <c r="D67" s="97">
        <v>0.291545</v>
      </c>
      <c r="E67">
        <v>0.29009000000000001</v>
      </c>
      <c r="F67">
        <v>0.30342000000000002</v>
      </c>
      <c r="G67" s="97">
        <v>0.29675499999999999</v>
      </c>
      <c r="H67">
        <v>0.19297</v>
      </c>
      <c r="I67">
        <v>0.21171000000000001</v>
      </c>
      <c r="J67" s="97">
        <v>0.20234000000000002</v>
      </c>
      <c r="K67">
        <v>0.16428000000000001</v>
      </c>
      <c r="L67">
        <v>0.18548999999999999</v>
      </c>
      <c r="M67" s="97">
        <v>0.17488500000000001</v>
      </c>
      <c r="N67">
        <v>0.29252</v>
      </c>
      <c r="O67">
        <v>0.29055999999999998</v>
      </c>
      <c r="P67" s="97">
        <v>0.29154000000000002</v>
      </c>
      <c r="AI67" s="1"/>
      <c r="AN67" s="1"/>
      <c r="AS67" s="1"/>
      <c r="AX67" s="1"/>
      <c r="BC67" s="1"/>
      <c r="BH67" s="1"/>
      <c r="BM67" s="1"/>
      <c r="BR67" s="1"/>
      <c r="BW67" s="1"/>
      <c r="CB67" s="1"/>
    </row>
    <row r="68" spans="1:80" x14ac:dyDescent="0.3">
      <c r="A68" s="1">
        <v>37681</v>
      </c>
      <c r="B68">
        <v>0.24277000000000001</v>
      </c>
      <c r="C68">
        <v>0.26708999999999999</v>
      </c>
      <c r="D68" s="97">
        <v>0.25492999999999999</v>
      </c>
      <c r="E68">
        <v>0.22459999999999999</v>
      </c>
      <c r="F68">
        <v>0.23633000000000001</v>
      </c>
      <c r="G68" s="97">
        <v>0.230465</v>
      </c>
      <c r="H68">
        <v>0.16636999999999999</v>
      </c>
      <c r="I68">
        <v>0.17283999999999999</v>
      </c>
      <c r="J68" s="97">
        <v>0.16960500000000001</v>
      </c>
      <c r="K68">
        <v>0.14732000000000001</v>
      </c>
      <c r="L68">
        <v>0.15620000000000001</v>
      </c>
      <c r="M68" s="97">
        <v>0.15176000000000001</v>
      </c>
      <c r="N68">
        <v>0.2024</v>
      </c>
      <c r="O68">
        <v>0.20447000000000001</v>
      </c>
      <c r="P68" s="97">
        <v>0.203435</v>
      </c>
      <c r="AI68" s="1"/>
      <c r="AN68" s="1"/>
      <c r="AS68" s="1"/>
      <c r="AX68" s="1"/>
      <c r="BC68" s="1"/>
      <c r="BH68" s="1"/>
      <c r="BM68" s="1"/>
      <c r="BR68" s="1"/>
      <c r="BW68" s="1"/>
      <c r="CB68" s="1"/>
    </row>
    <row r="69" spans="1:80" x14ac:dyDescent="0.3">
      <c r="A69" s="1">
        <v>37712</v>
      </c>
      <c r="B69">
        <v>0.24392</v>
      </c>
      <c r="C69">
        <v>0.25035000000000002</v>
      </c>
      <c r="D69" s="97">
        <v>0.24713499999999999</v>
      </c>
      <c r="E69">
        <v>0.21432000000000001</v>
      </c>
      <c r="F69">
        <v>0.21648000000000001</v>
      </c>
      <c r="G69" s="97">
        <v>0.21540000000000001</v>
      </c>
      <c r="H69">
        <v>0.15581</v>
      </c>
      <c r="I69">
        <v>0.15615000000000001</v>
      </c>
      <c r="J69" s="97">
        <v>0.15598000000000001</v>
      </c>
      <c r="K69">
        <v>0.14179</v>
      </c>
      <c r="L69">
        <v>0.14748</v>
      </c>
      <c r="M69" s="97">
        <v>0.14463500000000001</v>
      </c>
      <c r="N69">
        <v>0.15576000000000001</v>
      </c>
      <c r="O69">
        <v>0.15981000000000001</v>
      </c>
      <c r="P69" s="97">
        <v>0.15778500000000001</v>
      </c>
      <c r="AI69" s="1"/>
      <c r="AN69" s="1"/>
      <c r="AS69" s="1"/>
      <c r="AX69" s="1"/>
      <c r="BC69" s="1"/>
      <c r="BH69" s="1"/>
      <c r="BM69" s="1"/>
      <c r="BR69" s="1"/>
      <c r="BW69" s="1"/>
      <c r="CB69" s="1"/>
    </row>
    <row r="70" spans="1:80" x14ac:dyDescent="0.3">
      <c r="A70" s="1">
        <v>37742</v>
      </c>
      <c r="B70">
        <v>0.22497</v>
      </c>
      <c r="C70">
        <v>0.23699000000000001</v>
      </c>
      <c r="D70" s="97">
        <v>0.23098000000000002</v>
      </c>
      <c r="E70">
        <v>0.19950000000000001</v>
      </c>
      <c r="F70">
        <v>0.20454</v>
      </c>
      <c r="G70" s="97">
        <v>0.20202000000000001</v>
      </c>
      <c r="H70">
        <v>0.14302000000000001</v>
      </c>
      <c r="I70">
        <v>0.14230999999999999</v>
      </c>
      <c r="J70" s="97">
        <v>0.14266499999999999</v>
      </c>
      <c r="K70">
        <v>0.14954999999999999</v>
      </c>
      <c r="L70">
        <v>0.19298999999999999</v>
      </c>
      <c r="M70" s="97">
        <v>0.17126999999999998</v>
      </c>
      <c r="P70" s="97" t="e">
        <v>#DIV/0!</v>
      </c>
      <c r="AI70" s="1"/>
      <c r="AN70" s="1"/>
      <c r="AS70" s="1"/>
      <c r="AX70" s="1"/>
      <c r="BC70" s="1"/>
      <c r="BH70" s="1"/>
      <c r="BM70" s="1"/>
      <c r="BR70" s="1"/>
      <c r="BW70" s="1"/>
      <c r="CB70" s="1"/>
    </row>
    <row r="71" spans="1:80" x14ac:dyDescent="0.3">
      <c r="A71" s="1">
        <v>37773</v>
      </c>
      <c r="B71">
        <v>0.22706999999999999</v>
      </c>
      <c r="C71">
        <v>0.2545</v>
      </c>
      <c r="D71" s="97">
        <v>0.240785</v>
      </c>
      <c r="E71">
        <v>0.18243000000000001</v>
      </c>
      <c r="F71">
        <v>0.22575999999999999</v>
      </c>
      <c r="G71" s="97">
        <v>0.204095</v>
      </c>
      <c r="H71">
        <v>0.19539999999999999</v>
      </c>
      <c r="J71" s="97">
        <v>0.19539999999999999</v>
      </c>
      <c r="M71" s="97" t="e">
        <v>#DIV/0!</v>
      </c>
      <c r="P71" s="97" t="e">
        <v>#DIV/0!</v>
      </c>
      <c r="AI71" s="1"/>
      <c r="AN71" s="1"/>
      <c r="AS71" s="1"/>
      <c r="AX71" s="1"/>
      <c r="BC71" s="1"/>
      <c r="BH71" s="1"/>
      <c r="BM71" s="1"/>
      <c r="BR71" s="1"/>
      <c r="BW71" s="1"/>
      <c r="CB71" s="1"/>
    </row>
    <row r="72" spans="1:80" x14ac:dyDescent="0.3">
      <c r="A72" s="1">
        <v>37803</v>
      </c>
      <c r="B72">
        <v>0.20730000000000001</v>
      </c>
      <c r="C72">
        <v>0.21751999999999999</v>
      </c>
      <c r="D72" s="97">
        <v>0.21240999999999999</v>
      </c>
      <c r="E72">
        <v>0.15354000000000001</v>
      </c>
      <c r="F72">
        <v>0.16020999999999999</v>
      </c>
      <c r="G72" s="97">
        <v>0.15687499999999999</v>
      </c>
      <c r="H72">
        <v>0.16879</v>
      </c>
      <c r="I72">
        <v>0.18643000000000001</v>
      </c>
      <c r="J72" s="97">
        <v>0.17760999999999999</v>
      </c>
      <c r="K72">
        <v>0.17382</v>
      </c>
      <c r="L72">
        <v>0.1487</v>
      </c>
      <c r="M72" s="97">
        <v>0.16126000000000001</v>
      </c>
      <c r="P72" s="97" t="e">
        <v>#DIV/0!</v>
      </c>
      <c r="AI72" s="1"/>
      <c r="AN72" s="1"/>
      <c r="AS72" s="1"/>
      <c r="AX72" s="1"/>
      <c r="BC72" s="1"/>
      <c r="BH72" s="1"/>
      <c r="BM72" s="1"/>
      <c r="BR72" s="1"/>
      <c r="BW72" s="1"/>
      <c r="CB72" s="1"/>
    </row>
    <row r="73" spans="1:80" x14ac:dyDescent="0.3">
      <c r="A73" s="1">
        <v>37834</v>
      </c>
      <c r="B73">
        <v>0.20399</v>
      </c>
      <c r="C73">
        <v>0.21121000000000001</v>
      </c>
      <c r="D73" s="97">
        <v>0.20760000000000001</v>
      </c>
      <c r="E73">
        <v>0.15540000000000001</v>
      </c>
      <c r="F73">
        <v>0.15587999999999999</v>
      </c>
      <c r="G73" s="97">
        <v>0.15564</v>
      </c>
      <c r="H73">
        <v>0.16117000000000001</v>
      </c>
      <c r="I73">
        <v>0.16472999999999999</v>
      </c>
      <c r="J73" s="97">
        <v>0.16294999999999998</v>
      </c>
      <c r="K73">
        <v>0.15089</v>
      </c>
      <c r="L73">
        <v>0.15703</v>
      </c>
      <c r="M73" s="97">
        <v>0.15395999999999999</v>
      </c>
      <c r="N73">
        <v>0.14254</v>
      </c>
      <c r="O73">
        <v>0.12606000000000001</v>
      </c>
      <c r="P73" s="97">
        <v>0.1343</v>
      </c>
      <c r="AI73" s="1"/>
      <c r="AN73" s="1"/>
      <c r="AS73" s="1"/>
      <c r="AX73" s="1"/>
      <c r="BC73" s="1"/>
      <c r="BH73" s="1"/>
      <c r="BM73" s="1"/>
      <c r="BR73" s="1"/>
      <c r="BW73" s="1"/>
      <c r="CB73" s="1"/>
    </row>
    <row r="74" spans="1:80" x14ac:dyDescent="0.3">
      <c r="A74" s="1">
        <v>37865</v>
      </c>
      <c r="B74">
        <v>0.20984</v>
      </c>
      <c r="C74">
        <v>0.22633</v>
      </c>
      <c r="D74" s="97">
        <v>0.218085</v>
      </c>
      <c r="E74">
        <v>0.15819</v>
      </c>
      <c r="F74">
        <v>0.16112000000000001</v>
      </c>
      <c r="G74" s="97">
        <v>0.15965499999999999</v>
      </c>
      <c r="H74">
        <v>0.17757000000000001</v>
      </c>
      <c r="I74">
        <v>0.18082000000000001</v>
      </c>
      <c r="J74" s="97">
        <v>0.17919499999999999</v>
      </c>
      <c r="K74">
        <v>0.16125999999999999</v>
      </c>
      <c r="L74">
        <v>0.16447999999999999</v>
      </c>
      <c r="M74" s="97">
        <v>0.16286999999999999</v>
      </c>
      <c r="N74">
        <v>0.15145</v>
      </c>
      <c r="O74">
        <v>0.10976</v>
      </c>
      <c r="P74" s="97">
        <v>0.130605</v>
      </c>
      <c r="AI74" s="1"/>
      <c r="AN74" s="1"/>
      <c r="AS74" s="1"/>
      <c r="AX74" s="1"/>
      <c r="BC74" s="1"/>
      <c r="BH74" s="1"/>
      <c r="BM74" s="1"/>
      <c r="BR74" s="1"/>
      <c r="BW74" s="1"/>
      <c r="CB74" s="1"/>
    </row>
    <row r="75" spans="1:80" x14ac:dyDescent="0.3">
      <c r="A75" s="1">
        <v>37895</v>
      </c>
      <c r="B75">
        <v>0.25728000000000001</v>
      </c>
      <c r="C75">
        <v>0.28653000000000001</v>
      </c>
      <c r="D75" s="97">
        <v>0.27190500000000001</v>
      </c>
      <c r="E75">
        <v>0.18067</v>
      </c>
      <c r="F75">
        <v>0.19259000000000001</v>
      </c>
      <c r="G75" s="97">
        <v>0.18663000000000002</v>
      </c>
      <c r="H75">
        <v>0.23891999999999999</v>
      </c>
      <c r="I75">
        <v>0.24329999999999999</v>
      </c>
      <c r="J75" s="97">
        <v>0.24110999999999999</v>
      </c>
      <c r="K75">
        <v>0.20341000000000001</v>
      </c>
      <c r="L75">
        <v>0.20391000000000001</v>
      </c>
      <c r="M75" s="97">
        <v>0.20366000000000001</v>
      </c>
      <c r="N75">
        <v>9.1189999999999993E-2</v>
      </c>
      <c r="O75">
        <v>4.5909999999999999E-2</v>
      </c>
      <c r="P75" s="97">
        <v>6.855E-2</v>
      </c>
      <c r="AI75" s="1"/>
      <c r="AN75" s="1"/>
      <c r="AS75" s="1"/>
      <c r="AX75" s="1"/>
      <c r="BC75" s="1"/>
      <c r="BH75" s="1"/>
      <c r="BM75" s="1"/>
      <c r="BR75" s="1"/>
      <c r="BW75" s="1"/>
      <c r="CB75" s="1"/>
    </row>
    <row r="76" spans="1:80" x14ac:dyDescent="0.3">
      <c r="A76" s="1">
        <v>37926</v>
      </c>
      <c r="B76">
        <v>0.25849</v>
      </c>
      <c r="C76">
        <v>0.27422999999999997</v>
      </c>
      <c r="D76" s="97">
        <v>0.26635999999999999</v>
      </c>
      <c r="E76">
        <v>0.20293</v>
      </c>
      <c r="F76">
        <v>0.21357999999999999</v>
      </c>
      <c r="G76" s="97">
        <v>0.208255</v>
      </c>
      <c r="H76">
        <v>0.3044</v>
      </c>
      <c r="I76">
        <v>0.33159</v>
      </c>
      <c r="J76" s="97">
        <v>0.31799500000000003</v>
      </c>
      <c r="K76">
        <v>0.30284</v>
      </c>
      <c r="L76">
        <v>0.3039</v>
      </c>
      <c r="M76" s="97">
        <v>0.30337000000000003</v>
      </c>
      <c r="N76">
        <v>0.22226000000000001</v>
      </c>
      <c r="O76">
        <v>0.15501000000000001</v>
      </c>
      <c r="P76" s="97">
        <v>0.188635</v>
      </c>
      <c r="AI76" s="1"/>
      <c r="AN76" s="1"/>
      <c r="AS76" s="1"/>
      <c r="AX76" s="1"/>
      <c r="BC76" s="1"/>
      <c r="BH76" s="1"/>
      <c r="BM76" s="1"/>
      <c r="BR76" s="1"/>
      <c r="BW76" s="1"/>
      <c r="CB76" s="1"/>
    </row>
    <row r="77" spans="1:80" x14ac:dyDescent="0.3">
      <c r="A77" s="1">
        <v>37956</v>
      </c>
      <c r="B77">
        <v>0.27821000000000001</v>
      </c>
      <c r="C77">
        <v>0.29299999999999998</v>
      </c>
      <c r="D77" s="97">
        <v>0.285605</v>
      </c>
      <c r="E77">
        <v>0.24560000000000001</v>
      </c>
      <c r="F77">
        <v>0.25069999999999998</v>
      </c>
      <c r="G77" s="97">
        <v>0.24814999999999998</v>
      </c>
      <c r="H77">
        <v>0.31314999999999998</v>
      </c>
      <c r="I77">
        <v>0.32240999999999997</v>
      </c>
      <c r="J77" s="97">
        <v>0.31777999999999995</v>
      </c>
      <c r="K77">
        <v>0.33434000000000003</v>
      </c>
      <c r="L77">
        <v>0.34560999999999997</v>
      </c>
      <c r="M77" s="97">
        <v>0.33997500000000003</v>
      </c>
      <c r="N77">
        <v>0.56593000000000004</v>
      </c>
      <c r="O77">
        <v>0.44778000000000001</v>
      </c>
      <c r="P77" s="97">
        <v>0.50685500000000006</v>
      </c>
      <c r="AI77" s="1"/>
      <c r="AN77" s="1"/>
      <c r="AS77" s="1"/>
      <c r="AX77" s="1"/>
      <c r="BC77" s="1"/>
      <c r="BH77" s="1"/>
      <c r="BM77" s="1"/>
      <c r="BR77" s="1"/>
      <c r="BW77" s="1"/>
      <c r="CB77" s="1"/>
    </row>
    <row r="78" spans="1:80" x14ac:dyDescent="0.3">
      <c r="A78" s="1">
        <v>37987</v>
      </c>
      <c r="B78">
        <v>0.24102999999999999</v>
      </c>
      <c r="C78">
        <v>0.25342999999999999</v>
      </c>
      <c r="D78" s="97">
        <v>0.24723000000000001</v>
      </c>
      <c r="E78">
        <v>0.25102999999999998</v>
      </c>
      <c r="F78">
        <v>0.26274999999999998</v>
      </c>
      <c r="G78" s="97">
        <v>0.25688999999999995</v>
      </c>
      <c r="H78">
        <v>0.22355</v>
      </c>
      <c r="I78">
        <v>0.24475</v>
      </c>
      <c r="J78" s="97">
        <v>0.23415</v>
      </c>
      <c r="K78">
        <v>0.27123999999999998</v>
      </c>
      <c r="L78">
        <v>0.29249999999999998</v>
      </c>
      <c r="M78" s="97">
        <v>0.28186999999999995</v>
      </c>
      <c r="N78">
        <v>0.52866999999999997</v>
      </c>
      <c r="O78">
        <v>0.54905999999999999</v>
      </c>
      <c r="P78" s="97">
        <v>0.53886499999999993</v>
      </c>
      <c r="AI78" s="1"/>
      <c r="AN78" s="1"/>
      <c r="AS78" s="1"/>
      <c r="AX78" s="1"/>
      <c r="BC78" s="1"/>
      <c r="BH78" s="1"/>
      <c r="BM78" s="1"/>
      <c r="BR78" s="1"/>
      <c r="BW78" s="1"/>
      <c r="CB78" s="1"/>
    </row>
    <row r="79" spans="1:80" x14ac:dyDescent="0.3">
      <c r="A79" s="1">
        <v>38018</v>
      </c>
      <c r="B79">
        <v>0.21346000000000001</v>
      </c>
      <c r="C79">
        <v>0.22700000000000001</v>
      </c>
      <c r="D79" s="97">
        <v>0.22023000000000001</v>
      </c>
      <c r="E79">
        <v>0.19553000000000001</v>
      </c>
      <c r="F79">
        <v>0.2132</v>
      </c>
      <c r="G79" s="97">
        <v>0.20436500000000002</v>
      </c>
      <c r="H79">
        <v>0.16014</v>
      </c>
      <c r="I79">
        <v>0.17688000000000001</v>
      </c>
      <c r="J79" s="97">
        <v>0.16850999999999999</v>
      </c>
      <c r="K79">
        <v>0.18604000000000001</v>
      </c>
      <c r="L79">
        <v>0.20591999999999999</v>
      </c>
      <c r="M79" s="97">
        <v>0.19597999999999999</v>
      </c>
      <c r="N79">
        <v>0.40759000000000001</v>
      </c>
      <c r="O79">
        <v>0.36085</v>
      </c>
      <c r="P79" s="97">
        <v>0.38422000000000001</v>
      </c>
      <c r="AI79" s="1"/>
      <c r="AN79" s="1"/>
      <c r="AS79" s="1"/>
      <c r="AX79" s="1"/>
      <c r="BC79" s="1"/>
      <c r="BH79" s="1"/>
      <c r="BM79" s="1"/>
      <c r="BR79" s="1"/>
      <c r="BW79" s="1"/>
      <c r="CB79" s="1"/>
    </row>
    <row r="80" spans="1:80" x14ac:dyDescent="0.3">
      <c r="A80" s="1">
        <v>38047</v>
      </c>
      <c r="B80">
        <v>0.21726999999999999</v>
      </c>
      <c r="C80">
        <v>0.23558999999999999</v>
      </c>
      <c r="D80" s="97">
        <v>0.22642999999999999</v>
      </c>
      <c r="E80">
        <v>0.19203999999999999</v>
      </c>
      <c r="F80">
        <v>0.2082</v>
      </c>
      <c r="G80" s="97">
        <v>0.20011999999999999</v>
      </c>
      <c r="H80">
        <v>0.15675</v>
      </c>
      <c r="I80">
        <v>0.16872000000000001</v>
      </c>
      <c r="J80" s="97">
        <v>0.16273500000000002</v>
      </c>
      <c r="K80">
        <v>0.14843000000000001</v>
      </c>
      <c r="L80">
        <v>0.15998000000000001</v>
      </c>
      <c r="M80" s="97">
        <v>0.15420500000000001</v>
      </c>
      <c r="N80">
        <v>0.23430999999999999</v>
      </c>
      <c r="O80">
        <v>0.22778000000000001</v>
      </c>
      <c r="P80" s="97">
        <v>0.231045</v>
      </c>
      <c r="AI80" s="1"/>
      <c r="AN80" s="1"/>
      <c r="AS80" s="1"/>
      <c r="AX80" s="1"/>
      <c r="BC80" s="1"/>
      <c r="BH80" s="1"/>
      <c r="BM80" s="1"/>
      <c r="BR80" s="1"/>
      <c r="BW80" s="1"/>
      <c r="CB80" s="1"/>
    </row>
    <row r="81" spans="1:80" x14ac:dyDescent="0.3">
      <c r="A81" s="1">
        <v>38078</v>
      </c>
      <c r="B81">
        <v>0.24771000000000001</v>
      </c>
      <c r="C81">
        <v>0.26011000000000001</v>
      </c>
      <c r="D81" s="97">
        <v>0.25391000000000002</v>
      </c>
      <c r="E81">
        <v>0.19225999999999999</v>
      </c>
      <c r="F81">
        <v>0.19528000000000001</v>
      </c>
      <c r="G81" s="97">
        <v>0.19377</v>
      </c>
      <c r="H81">
        <v>0.1615</v>
      </c>
      <c r="I81">
        <v>0.16134999999999999</v>
      </c>
      <c r="J81" s="97">
        <v>0.16142499999999999</v>
      </c>
      <c r="K81">
        <v>0.13966000000000001</v>
      </c>
      <c r="L81">
        <v>0.14105000000000001</v>
      </c>
      <c r="M81" s="97">
        <v>0.14035500000000001</v>
      </c>
      <c r="N81">
        <v>0.11602</v>
      </c>
      <c r="O81">
        <v>0.11391</v>
      </c>
      <c r="P81" s="97">
        <v>0.114965</v>
      </c>
      <c r="AG81" s="1"/>
      <c r="AL81" s="1"/>
      <c r="AQ81" s="1"/>
      <c r="AS81" s="9"/>
      <c r="AT81" s="9"/>
      <c r="AU81"/>
      <c r="AV81" s="1"/>
      <c r="BA81" s="1"/>
      <c r="BF81" s="1"/>
      <c r="BK81" s="1"/>
      <c r="BP81" s="1"/>
      <c r="BU81" s="1"/>
      <c r="BZ81" s="1"/>
    </row>
    <row r="82" spans="1:80" x14ac:dyDescent="0.3">
      <c r="A82" s="1">
        <v>38108</v>
      </c>
      <c r="B82">
        <v>0.21859000000000001</v>
      </c>
      <c r="C82">
        <v>0.22746</v>
      </c>
      <c r="D82" s="97">
        <v>0.223025</v>
      </c>
      <c r="E82">
        <v>0.17718999999999999</v>
      </c>
      <c r="F82">
        <v>0.18742</v>
      </c>
      <c r="G82" s="97">
        <v>0.18230499999999999</v>
      </c>
      <c r="H82">
        <v>0.15797</v>
      </c>
      <c r="I82">
        <v>0.20188</v>
      </c>
      <c r="J82" s="97">
        <v>0.179925</v>
      </c>
      <c r="K82">
        <v>0.1673</v>
      </c>
      <c r="L82">
        <v>0.21823000000000001</v>
      </c>
      <c r="M82" s="97">
        <v>0.19276500000000002</v>
      </c>
      <c r="N82">
        <v>0.15029000000000001</v>
      </c>
      <c r="P82" s="97">
        <v>0.15029000000000001</v>
      </c>
      <c r="AG82" s="1"/>
      <c r="AL82" s="1"/>
      <c r="AQ82" s="1"/>
      <c r="AS82" s="9"/>
      <c r="AT82" s="9"/>
      <c r="AU82"/>
      <c r="AV82" s="1"/>
      <c r="BA82" s="1"/>
      <c r="BF82" s="1"/>
      <c r="BK82" s="1"/>
      <c r="BP82" s="1"/>
      <c r="BU82" s="1"/>
      <c r="BZ82" s="1"/>
    </row>
    <row r="83" spans="1:80" x14ac:dyDescent="0.3">
      <c r="A83" s="1">
        <v>38139</v>
      </c>
      <c r="B83">
        <v>0.2069</v>
      </c>
      <c r="C83">
        <v>0.23230000000000001</v>
      </c>
      <c r="D83" s="97">
        <v>0.21960000000000002</v>
      </c>
      <c r="E83">
        <v>0.17002999999999999</v>
      </c>
      <c r="F83">
        <v>0.17465</v>
      </c>
      <c r="G83" s="97">
        <v>0.17233999999999999</v>
      </c>
      <c r="H83">
        <v>0.17435999999999999</v>
      </c>
      <c r="J83" s="97">
        <v>0.17435999999999999</v>
      </c>
      <c r="K83">
        <v>0.22076999999999999</v>
      </c>
      <c r="M83" s="97">
        <v>0.22076999999999999</v>
      </c>
      <c r="P83" s="97" t="e">
        <v>#DIV/0!</v>
      </c>
      <c r="AI83" s="1"/>
      <c r="AN83" s="1"/>
      <c r="AS83" s="1"/>
      <c r="AX83" s="1"/>
      <c r="BC83" s="1"/>
      <c r="BH83" s="1"/>
      <c r="BM83" s="1"/>
      <c r="BR83" s="1"/>
      <c r="BW83" s="1"/>
      <c r="CB83" s="1"/>
    </row>
    <row r="84" spans="1:80" x14ac:dyDescent="0.3">
      <c r="A84" s="1">
        <v>38169</v>
      </c>
      <c r="B84">
        <v>0.2087</v>
      </c>
      <c r="C84">
        <v>0.21903</v>
      </c>
      <c r="D84" s="97">
        <v>0.213865</v>
      </c>
      <c r="E84">
        <v>0.15725</v>
      </c>
      <c r="F84">
        <v>0.16997999999999999</v>
      </c>
      <c r="G84" s="97">
        <v>0.16361500000000001</v>
      </c>
      <c r="H84">
        <v>0.16780999999999999</v>
      </c>
      <c r="I84">
        <v>0.18029999999999999</v>
      </c>
      <c r="J84" s="97">
        <v>0.17405499999999999</v>
      </c>
      <c r="K84">
        <v>0.17638000000000001</v>
      </c>
      <c r="L84">
        <v>0.18331</v>
      </c>
      <c r="M84" s="97">
        <v>0.179845</v>
      </c>
      <c r="P84" s="97" t="e">
        <v>#DIV/0!</v>
      </c>
      <c r="AI84" s="1"/>
      <c r="AN84" s="1"/>
      <c r="AS84" s="1"/>
      <c r="AX84" s="1"/>
      <c r="BC84" s="1"/>
      <c r="BH84" s="1"/>
      <c r="BM84" s="1"/>
      <c r="BR84" s="1"/>
      <c r="BW84" s="1"/>
      <c r="CB84" s="1"/>
    </row>
    <row r="85" spans="1:80" x14ac:dyDescent="0.3">
      <c r="A85" s="1">
        <v>38200</v>
      </c>
      <c r="B85">
        <v>0.21582000000000001</v>
      </c>
      <c r="C85">
        <v>0.22814999999999999</v>
      </c>
      <c r="D85" s="97">
        <v>0.22198499999999999</v>
      </c>
      <c r="E85">
        <v>0.15753</v>
      </c>
      <c r="F85">
        <v>0.15767999999999999</v>
      </c>
      <c r="G85" s="97">
        <v>0.157605</v>
      </c>
      <c r="H85">
        <v>0.16073999999999999</v>
      </c>
      <c r="I85">
        <v>0.15926000000000001</v>
      </c>
      <c r="J85" s="97">
        <v>0.16</v>
      </c>
      <c r="K85">
        <v>0.16378000000000001</v>
      </c>
      <c r="L85">
        <v>0.16178999999999999</v>
      </c>
      <c r="M85" s="97">
        <v>0.16278500000000001</v>
      </c>
      <c r="N85">
        <v>0.18229999999999999</v>
      </c>
      <c r="O85">
        <v>0.19458</v>
      </c>
      <c r="P85" s="97">
        <v>0.18844</v>
      </c>
      <c r="AI85" s="1"/>
      <c r="AN85" s="1"/>
      <c r="AS85" s="1"/>
      <c r="AX85" s="1"/>
      <c r="BC85" s="1"/>
      <c r="BH85" s="1"/>
      <c r="BM85" s="1"/>
      <c r="BR85" s="1"/>
      <c r="BW85" s="1"/>
      <c r="CB85" s="1"/>
    </row>
    <row r="86" spans="1:80" x14ac:dyDescent="0.3">
      <c r="A86" s="1">
        <v>38231</v>
      </c>
      <c r="B86">
        <v>0.23888999999999999</v>
      </c>
      <c r="C86">
        <v>0.25041999999999998</v>
      </c>
      <c r="D86" s="97">
        <v>0.24465499999999998</v>
      </c>
      <c r="E86">
        <v>0.16120999999999999</v>
      </c>
      <c r="F86">
        <v>0.16311</v>
      </c>
      <c r="G86" s="97">
        <v>0.16216</v>
      </c>
      <c r="H86">
        <v>0.15415000000000001</v>
      </c>
      <c r="I86">
        <v>0.15604999999999999</v>
      </c>
      <c r="J86" s="97">
        <v>0.15510000000000002</v>
      </c>
      <c r="K86">
        <v>0.1593</v>
      </c>
      <c r="L86">
        <v>0.16259000000000001</v>
      </c>
      <c r="M86" s="97">
        <v>0.160945</v>
      </c>
      <c r="N86">
        <v>0.12522</v>
      </c>
      <c r="O86">
        <v>0.13125999999999999</v>
      </c>
      <c r="P86" s="97">
        <v>0.12823999999999999</v>
      </c>
      <c r="AI86" s="1"/>
      <c r="AN86" s="1"/>
      <c r="AS86" s="1"/>
      <c r="AX86" s="1"/>
      <c r="BC86" s="1"/>
      <c r="BH86" s="1"/>
      <c r="BM86" s="1"/>
      <c r="BR86" s="1"/>
      <c r="BW86" s="1"/>
      <c r="CB86" s="1"/>
    </row>
    <row r="87" spans="1:80" x14ac:dyDescent="0.3">
      <c r="A87" s="1">
        <v>38261</v>
      </c>
      <c r="B87">
        <v>0.27701999999999999</v>
      </c>
      <c r="C87">
        <v>0.29275000000000001</v>
      </c>
      <c r="D87" s="97">
        <v>0.284885</v>
      </c>
      <c r="E87">
        <v>0.19361999999999999</v>
      </c>
      <c r="F87">
        <v>0.20357</v>
      </c>
      <c r="G87" s="97">
        <v>0.19859499999999999</v>
      </c>
      <c r="H87">
        <v>0.20949000000000001</v>
      </c>
      <c r="I87">
        <v>0.22084000000000001</v>
      </c>
      <c r="J87" s="97">
        <v>0.215165</v>
      </c>
      <c r="K87">
        <v>0.20383999999999999</v>
      </c>
      <c r="L87">
        <v>0.20179</v>
      </c>
      <c r="M87" s="97">
        <v>0.202815</v>
      </c>
      <c r="N87">
        <v>0.24301</v>
      </c>
      <c r="O87">
        <v>8.6790000000000006E-2</v>
      </c>
      <c r="P87" s="97">
        <v>0.16489999999999999</v>
      </c>
      <c r="AI87" s="1"/>
      <c r="AN87" s="1"/>
      <c r="AS87" s="1"/>
      <c r="AX87" s="1"/>
      <c r="BC87" s="1"/>
      <c r="BH87" s="1"/>
      <c r="BM87" s="1"/>
      <c r="BR87" s="1"/>
      <c r="BW87" s="1"/>
      <c r="CB87" s="1"/>
    </row>
    <row r="88" spans="1:80" x14ac:dyDescent="0.3">
      <c r="A88" s="1">
        <v>38292</v>
      </c>
      <c r="B88">
        <v>0.23497000000000001</v>
      </c>
      <c r="C88">
        <v>0.25002999999999997</v>
      </c>
      <c r="D88" s="97">
        <v>0.24249999999999999</v>
      </c>
      <c r="E88">
        <v>0.23014999999999999</v>
      </c>
      <c r="F88">
        <v>0.24124999999999999</v>
      </c>
      <c r="G88" s="97">
        <v>0.23569999999999999</v>
      </c>
      <c r="H88">
        <v>0.28594000000000003</v>
      </c>
      <c r="I88">
        <v>0.29905999999999999</v>
      </c>
      <c r="J88" s="97">
        <v>0.29249999999999998</v>
      </c>
      <c r="K88">
        <v>0.29321000000000003</v>
      </c>
      <c r="L88">
        <v>0.30413000000000001</v>
      </c>
      <c r="M88" s="97">
        <v>0.29866999999999999</v>
      </c>
      <c r="N88">
        <v>0.16716</v>
      </c>
      <c r="O88">
        <v>0.13097</v>
      </c>
      <c r="P88" s="97">
        <v>0.149065</v>
      </c>
      <c r="AI88" s="1"/>
      <c r="AN88" s="1"/>
      <c r="AS88" s="1"/>
      <c r="AX88" s="1"/>
      <c r="BC88" s="1"/>
      <c r="BH88" s="1"/>
      <c r="BM88" s="1"/>
      <c r="BR88" s="1"/>
      <c r="BW88" s="1"/>
      <c r="CB88" s="1"/>
    </row>
    <row r="89" spans="1:80" x14ac:dyDescent="0.3">
      <c r="A89" s="1">
        <v>38322</v>
      </c>
      <c r="B89">
        <v>0.22781999999999999</v>
      </c>
      <c r="C89">
        <v>0.23221</v>
      </c>
      <c r="D89" s="97">
        <v>0.230015</v>
      </c>
      <c r="E89">
        <v>0.24251</v>
      </c>
      <c r="F89">
        <v>0.24657999999999999</v>
      </c>
      <c r="G89" s="97">
        <v>0.24454500000000001</v>
      </c>
      <c r="H89">
        <v>0.24679999999999999</v>
      </c>
      <c r="I89">
        <v>0.25579000000000002</v>
      </c>
      <c r="J89" s="97">
        <v>0.25129499999999999</v>
      </c>
      <c r="K89">
        <v>0.28802</v>
      </c>
      <c r="L89">
        <v>0.29468</v>
      </c>
      <c r="M89" s="97">
        <v>0.29135</v>
      </c>
      <c r="N89">
        <v>0.34067999999999998</v>
      </c>
      <c r="O89">
        <v>0.30958000000000002</v>
      </c>
      <c r="P89" s="97">
        <v>0.32513000000000003</v>
      </c>
      <c r="AI89" s="1"/>
      <c r="AN89" s="1"/>
      <c r="AS89" s="1"/>
      <c r="AX89" s="1"/>
      <c r="BC89" s="1"/>
      <c r="BH89" s="1"/>
      <c r="BM89" s="1"/>
      <c r="BR89" s="1"/>
      <c r="BW89" s="1"/>
      <c r="CB89" s="1"/>
    </row>
    <row r="90" spans="1:80" x14ac:dyDescent="0.3">
      <c r="A90" s="1">
        <v>38353</v>
      </c>
      <c r="B90">
        <v>0.23752000000000001</v>
      </c>
      <c r="C90">
        <v>0.24299000000000001</v>
      </c>
      <c r="D90" s="97">
        <v>0.240255</v>
      </c>
      <c r="E90">
        <v>0.2089</v>
      </c>
      <c r="F90">
        <v>0.21198</v>
      </c>
      <c r="G90" s="97">
        <v>0.21044000000000002</v>
      </c>
      <c r="H90">
        <v>0.16922000000000001</v>
      </c>
      <c r="I90">
        <v>0.18587000000000001</v>
      </c>
      <c r="J90" s="97">
        <v>0.17754500000000001</v>
      </c>
      <c r="K90">
        <v>0.18828</v>
      </c>
      <c r="L90">
        <v>0.20254</v>
      </c>
      <c r="M90" s="97">
        <v>0.19541</v>
      </c>
      <c r="N90">
        <v>0.43962000000000001</v>
      </c>
      <c r="O90">
        <v>0.43034</v>
      </c>
      <c r="P90" s="97">
        <v>0.43498000000000003</v>
      </c>
      <c r="AI90" s="1"/>
      <c r="AN90" s="1"/>
      <c r="AS90" s="1"/>
      <c r="AX90" s="1"/>
      <c r="BC90" s="1"/>
      <c r="BH90" s="1"/>
      <c r="BM90" s="1"/>
      <c r="BR90" s="1"/>
      <c r="BW90" s="1"/>
      <c r="CB90" s="1"/>
    </row>
    <row r="91" spans="1:80" x14ac:dyDescent="0.3">
      <c r="A91" s="1">
        <v>38384</v>
      </c>
      <c r="B91">
        <v>0.24196999999999999</v>
      </c>
      <c r="C91">
        <v>0.25977</v>
      </c>
      <c r="D91" s="97">
        <v>0.25086999999999998</v>
      </c>
      <c r="E91">
        <v>0.19084999999999999</v>
      </c>
      <c r="F91">
        <v>0.20191000000000001</v>
      </c>
      <c r="G91" s="97">
        <v>0.19638</v>
      </c>
      <c r="H91">
        <v>0.14963000000000001</v>
      </c>
      <c r="I91">
        <v>0.1585</v>
      </c>
      <c r="J91" s="97">
        <v>0.15406500000000001</v>
      </c>
      <c r="K91">
        <v>0.15781000000000001</v>
      </c>
      <c r="L91">
        <v>0.17005999999999999</v>
      </c>
      <c r="M91" s="97">
        <v>0.163935</v>
      </c>
      <c r="N91">
        <v>0.41287000000000001</v>
      </c>
      <c r="O91">
        <v>0.37128</v>
      </c>
      <c r="P91" s="97">
        <v>0.39207500000000001</v>
      </c>
      <c r="AI91" s="1"/>
      <c r="AN91" s="1"/>
      <c r="AS91" s="1"/>
      <c r="AX91" s="1"/>
      <c r="BC91" s="1"/>
      <c r="BH91" s="1"/>
      <c r="BM91" s="1"/>
      <c r="BR91" s="1"/>
      <c r="BW91" s="1"/>
      <c r="CB91" s="1"/>
    </row>
    <row r="92" spans="1:80" x14ac:dyDescent="0.3">
      <c r="A92" s="1">
        <v>38412</v>
      </c>
      <c r="B92">
        <v>0.25496000000000002</v>
      </c>
      <c r="C92">
        <v>0.26658999999999999</v>
      </c>
      <c r="D92" s="97">
        <v>0.26077499999999998</v>
      </c>
      <c r="E92">
        <v>0.19122</v>
      </c>
      <c r="F92">
        <v>0.19622000000000001</v>
      </c>
      <c r="G92" s="97">
        <v>0.19372</v>
      </c>
      <c r="H92">
        <v>0.15201999999999999</v>
      </c>
      <c r="I92">
        <v>0.15523000000000001</v>
      </c>
      <c r="J92" s="97">
        <v>0.15362500000000001</v>
      </c>
      <c r="K92">
        <v>0.15639</v>
      </c>
      <c r="L92">
        <v>0.16372</v>
      </c>
      <c r="M92" s="97">
        <v>0.160055</v>
      </c>
      <c r="N92">
        <v>0.21099000000000001</v>
      </c>
      <c r="O92">
        <v>0.26146999999999998</v>
      </c>
      <c r="P92" s="97">
        <v>0.23623</v>
      </c>
      <c r="AI92" s="1"/>
      <c r="AN92" s="1"/>
      <c r="AS92" s="1"/>
      <c r="AX92" s="1"/>
      <c r="BC92" s="1"/>
      <c r="BH92" s="1"/>
      <c r="BM92" s="1"/>
      <c r="BR92" s="1"/>
      <c r="BW92" s="1"/>
      <c r="CB92" s="1"/>
    </row>
    <row r="93" spans="1:80" x14ac:dyDescent="0.3">
      <c r="A93" s="1">
        <v>38443</v>
      </c>
      <c r="B93">
        <v>0.23238</v>
      </c>
      <c r="C93">
        <v>0.23518</v>
      </c>
      <c r="D93" s="97">
        <v>0.23377999999999999</v>
      </c>
      <c r="E93">
        <v>0.18779999999999999</v>
      </c>
      <c r="F93">
        <v>0.17979999999999999</v>
      </c>
      <c r="G93" s="97">
        <v>0.18379999999999999</v>
      </c>
      <c r="H93">
        <v>0.14910999999999999</v>
      </c>
      <c r="I93">
        <v>0.14474999999999999</v>
      </c>
      <c r="J93" s="97">
        <v>0.14693000000000001</v>
      </c>
      <c r="K93">
        <v>0.14721000000000001</v>
      </c>
      <c r="L93">
        <v>0.1477</v>
      </c>
      <c r="M93" s="97">
        <v>0.147455</v>
      </c>
      <c r="N93">
        <v>0.15309</v>
      </c>
      <c r="O93">
        <v>0.17338000000000001</v>
      </c>
      <c r="P93" s="97">
        <v>0.16323500000000002</v>
      </c>
      <c r="AI93" s="1"/>
      <c r="AN93" s="1"/>
      <c r="AS93" s="1"/>
      <c r="AX93" s="1"/>
      <c r="BC93" s="1"/>
      <c r="BH93" s="1"/>
      <c r="BM93" s="1"/>
      <c r="BR93" s="1"/>
      <c r="BW93" s="1"/>
      <c r="CB93" s="1"/>
    </row>
    <row r="94" spans="1:80" x14ac:dyDescent="0.3">
      <c r="A94" s="1">
        <v>38473</v>
      </c>
      <c r="B94">
        <v>0.218</v>
      </c>
      <c r="C94">
        <v>0.21728</v>
      </c>
      <c r="D94" s="97">
        <v>0.21764</v>
      </c>
      <c r="E94">
        <v>0.18462000000000001</v>
      </c>
      <c r="F94">
        <v>0.18576000000000001</v>
      </c>
      <c r="G94" s="97">
        <v>0.18519000000000002</v>
      </c>
      <c r="H94">
        <v>0.15439</v>
      </c>
      <c r="I94">
        <v>0.17509</v>
      </c>
      <c r="J94" s="97">
        <v>0.16474</v>
      </c>
      <c r="K94">
        <v>0.15736</v>
      </c>
      <c r="L94">
        <v>0.18967000000000001</v>
      </c>
      <c r="M94" s="97">
        <v>0.173515</v>
      </c>
      <c r="P94" s="97" t="e">
        <v>#DIV/0!</v>
      </c>
      <c r="AI94" s="1"/>
      <c r="AN94" s="1"/>
      <c r="AS94" s="1"/>
      <c r="AX94" s="1"/>
      <c r="BC94" s="1"/>
      <c r="BH94" s="1"/>
      <c r="BM94" s="1"/>
      <c r="BR94" s="1"/>
      <c r="BW94" s="1"/>
      <c r="CB94" s="1"/>
    </row>
    <row r="95" spans="1:80" x14ac:dyDescent="0.3">
      <c r="A95" s="1">
        <v>38504</v>
      </c>
      <c r="B95">
        <v>0.21506</v>
      </c>
      <c r="C95">
        <v>0.23255000000000001</v>
      </c>
      <c r="D95" s="97">
        <v>0.223805</v>
      </c>
      <c r="E95">
        <v>0.17645</v>
      </c>
      <c r="F95">
        <v>0.19045000000000001</v>
      </c>
      <c r="G95" s="97">
        <v>0.18345</v>
      </c>
      <c r="H95">
        <v>0.18032000000000001</v>
      </c>
      <c r="J95" s="97">
        <v>0.18032000000000001</v>
      </c>
      <c r="M95" s="97" t="e">
        <v>#DIV/0!</v>
      </c>
      <c r="P95" s="97" t="e">
        <v>#DIV/0!</v>
      </c>
      <c r="AI95" s="1"/>
      <c r="AN95" s="1"/>
      <c r="AS95" s="1"/>
      <c r="AX95" s="1"/>
      <c r="BC95" s="1"/>
      <c r="BH95" s="1"/>
      <c r="BM95" s="1"/>
      <c r="BR95" s="1"/>
      <c r="BW95" s="1"/>
      <c r="CB95" s="1"/>
    </row>
    <row r="96" spans="1:80" x14ac:dyDescent="0.3">
      <c r="A96" s="1">
        <v>38534</v>
      </c>
      <c r="B96">
        <v>0.22076999999999999</v>
      </c>
      <c r="C96">
        <v>0.21115</v>
      </c>
      <c r="D96" s="97">
        <v>0.21595999999999999</v>
      </c>
      <c r="E96">
        <v>0.16270999999999999</v>
      </c>
      <c r="F96">
        <v>0.15872</v>
      </c>
      <c r="G96" s="97">
        <v>0.160715</v>
      </c>
      <c r="H96">
        <v>0.17462</v>
      </c>
      <c r="I96">
        <v>0.16012000000000001</v>
      </c>
      <c r="J96" s="97">
        <v>0.16737000000000002</v>
      </c>
      <c r="K96">
        <v>0.19167999999999999</v>
      </c>
      <c r="L96">
        <v>0.15923000000000001</v>
      </c>
      <c r="M96" s="97">
        <v>0.175455</v>
      </c>
      <c r="P96" s="97" t="e">
        <v>#DIV/0!</v>
      </c>
      <c r="AI96" s="1"/>
      <c r="AN96" s="1"/>
      <c r="AS96" s="1"/>
      <c r="AX96" s="1"/>
      <c r="BC96" s="1"/>
      <c r="BH96" s="1"/>
      <c r="BM96" s="1"/>
      <c r="BR96" s="1"/>
      <c r="BW96" s="1"/>
      <c r="CB96" s="1"/>
    </row>
    <row r="97" spans="1:80" x14ac:dyDescent="0.3">
      <c r="A97" s="1">
        <v>38565</v>
      </c>
      <c r="B97">
        <v>0.21759000000000001</v>
      </c>
      <c r="C97">
        <v>0.21274999999999999</v>
      </c>
      <c r="D97" s="97">
        <v>0.21517</v>
      </c>
      <c r="E97">
        <v>0.15987000000000001</v>
      </c>
      <c r="F97">
        <v>0.15210000000000001</v>
      </c>
      <c r="G97" s="97">
        <v>0.15598500000000001</v>
      </c>
      <c r="H97">
        <v>0.15923000000000001</v>
      </c>
      <c r="I97">
        <v>0.15520999999999999</v>
      </c>
      <c r="J97" s="97">
        <v>0.15722</v>
      </c>
      <c r="K97">
        <v>0.15856000000000001</v>
      </c>
      <c r="L97">
        <v>0.17458000000000001</v>
      </c>
      <c r="M97" s="97">
        <v>0.16657</v>
      </c>
      <c r="N97">
        <v>0.1623</v>
      </c>
      <c r="P97" s="97">
        <v>0.1623</v>
      </c>
      <c r="AI97" s="1"/>
      <c r="AN97" s="1"/>
      <c r="AS97" s="1"/>
      <c r="AX97" s="1"/>
      <c r="BC97" s="1"/>
      <c r="BH97" s="1"/>
      <c r="BM97" s="1"/>
      <c r="BR97" s="1"/>
      <c r="BW97" s="1"/>
      <c r="CB97" s="1"/>
    </row>
    <row r="98" spans="1:80" x14ac:dyDescent="0.3">
      <c r="A98" s="1">
        <v>38596</v>
      </c>
      <c r="B98">
        <v>0.24568000000000001</v>
      </c>
      <c r="C98">
        <v>0.24485000000000001</v>
      </c>
      <c r="D98" s="97">
        <v>0.24526500000000001</v>
      </c>
      <c r="E98">
        <v>0.16671</v>
      </c>
      <c r="F98">
        <v>0.16583000000000001</v>
      </c>
      <c r="G98" s="97">
        <v>0.16627</v>
      </c>
      <c r="H98">
        <v>0.17291999999999999</v>
      </c>
      <c r="I98">
        <v>0.17186000000000001</v>
      </c>
      <c r="J98" s="97">
        <v>0.17238999999999999</v>
      </c>
      <c r="K98">
        <v>0.16685</v>
      </c>
      <c r="L98">
        <v>0.16145999999999999</v>
      </c>
      <c r="M98" s="97">
        <v>0.164155</v>
      </c>
      <c r="N98">
        <v>0.13447000000000001</v>
      </c>
      <c r="O98">
        <v>0.1474</v>
      </c>
      <c r="P98" s="97">
        <v>0.140935</v>
      </c>
      <c r="AI98" s="1"/>
      <c r="AN98" s="1"/>
      <c r="AS98" s="1"/>
      <c r="AX98" s="1"/>
      <c r="BC98" s="1"/>
      <c r="BH98" s="1"/>
      <c r="BM98" s="1"/>
      <c r="BR98" s="1"/>
      <c r="BW98" s="1"/>
      <c r="CB98" s="1"/>
    </row>
    <row r="99" spans="1:80" x14ac:dyDescent="0.3">
      <c r="A99" s="1">
        <v>38626</v>
      </c>
      <c r="B99">
        <v>0.26568000000000003</v>
      </c>
      <c r="C99">
        <v>0.2777</v>
      </c>
      <c r="D99" s="97">
        <v>0.27168999999999999</v>
      </c>
      <c r="E99">
        <v>0.19828000000000001</v>
      </c>
      <c r="F99">
        <v>0.18825</v>
      </c>
      <c r="G99" s="97">
        <v>0.19326500000000002</v>
      </c>
      <c r="H99">
        <v>0.21398</v>
      </c>
      <c r="I99">
        <v>0.20693</v>
      </c>
      <c r="J99" s="97">
        <v>0.210455</v>
      </c>
      <c r="K99">
        <v>0.18990000000000001</v>
      </c>
      <c r="L99">
        <v>0.17968000000000001</v>
      </c>
      <c r="M99" s="97">
        <v>0.18479000000000001</v>
      </c>
      <c r="N99">
        <v>0.57726</v>
      </c>
      <c r="O99">
        <v>9.5320000000000002E-2</v>
      </c>
      <c r="P99" s="97">
        <v>0.33628999999999998</v>
      </c>
      <c r="AI99" s="1"/>
      <c r="AN99" s="1"/>
      <c r="AS99" s="1"/>
      <c r="AX99" s="1"/>
      <c r="BC99" s="1"/>
      <c r="BH99" s="1"/>
      <c r="BM99" s="1"/>
      <c r="BR99" s="1"/>
      <c r="BW99" s="1"/>
      <c r="CB99" s="1"/>
    </row>
    <row r="100" spans="1:80" x14ac:dyDescent="0.3">
      <c r="A100" s="1">
        <v>38657</v>
      </c>
      <c r="B100">
        <v>0.26956000000000002</v>
      </c>
      <c r="C100">
        <v>0.28782999999999997</v>
      </c>
      <c r="D100" s="97">
        <v>0.27869500000000003</v>
      </c>
      <c r="E100">
        <v>0.21687000000000001</v>
      </c>
      <c r="F100">
        <v>0.22619</v>
      </c>
      <c r="G100" s="97">
        <v>0.22153</v>
      </c>
      <c r="H100">
        <v>0.29246</v>
      </c>
      <c r="I100">
        <v>0.29829</v>
      </c>
      <c r="J100" s="97">
        <v>0.295375</v>
      </c>
      <c r="K100">
        <v>0.27374999999999999</v>
      </c>
      <c r="L100">
        <v>0.28752</v>
      </c>
      <c r="M100" s="97">
        <v>0.28063499999999997</v>
      </c>
      <c r="N100">
        <v>0.18237</v>
      </c>
      <c r="O100">
        <v>0.15992999999999999</v>
      </c>
      <c r="P100" s="97">
        <v>0.17115</v>
      </c>
      <c r="AI100" s="1"/>
      <c r="AN100" s="1"/>
      <c r="AS100" s="1"/>
      <c r="AX100" s="1"/>
      <c r="BC100" s="1"/>
      <c r="BH100" s="1"/>
      <c r="BM100" s="1"/>
      <c r="BR100" s="1"/>
      <c r="BW100" s="1"/>
      <c r="CB100" s="1"/>
    </row>
    <row r="101" spans="1:80" x14ac:dyDescent="0.3">
      <c r="A101" s="1">
        <v>38687</v>
      </c>
      <c r="B101">
        <v>0.25220999999999999</v>
      </c>
      <c r="C101">
        <v>0.26162999999999997</v>
      </c>
      <c r="D101" s="97">
        <v>0.25691999999999998</v>
      </c>
      <c r="E101">
        <v>0.23956</v>
      </c>
      <c r="F101">
        <v>0.24384</v>
      </c>
      <c r="G101" s="97">
        <v>0.2417</v>
      </c>
      <c r="H101">
        <v>0.25163999999999997</v>
      </c>
      <c r="I101">
        <v>0.26080999999999999</v>
      </c>
      <c r="J101" s="97">
        <v>0.25622499999999998</v>
      </c>
      <c r="K101">
        <v>0.26845000000000002</v>
      </c>
      <c r="L101">
        <v>0.27994999999999998</v>
      </c>
      <c r="M101" s="97">
        <v>0.2742</v>
      </c>
      <c r="N101">
        <v>0.33628999999999998</v>
      </c>
      <c r="O101">
        <v>0.27199000000000001</v>
      </c>
      <c r="P101" s="97">
        <v>0.30413999999999997</v>
      </c>
      <c r="AI101" s="1"/>
      <c r="AN101" s="1"/>
      <c r="AS101" s="1"/>
      <c r="AX101" s="1"/>
      <c r="BC101" s="1"/>
      <c r="BH101" s="1"/>
      <c r="BM101" s="1"/>
      <c r="BR101" s="1"/>
      <c r="BW101" s="1"/>
      <c r="CB101" s="1"/>
    </row>
    <row r="102" spans="1:80" x14ac:dyDescent="0.3">
      <c r="A102" s="1">
        <v>38718</v>
      </c>
      <c r="B102">
        <v>0.21251999999999999</v>
      </c>
      <c r="C102">
        <v>0.21992999999999999</v>
      </c>
      <c r="D102" s="97">
        <v>0.216225</v>
      </c>
      <c r="E102">
        <v>0.20105999999999999</v>
      </c>
      <c r="F102">
        <v>0.20243</v>
      </c>
      <c r="G102" s="97">
        <v>0.20174500000000001</v>
      </c>
      <c r="H102">
        <v>0.18556</v>
      </c>
      <c r="I102">
        <v>0.20213999999999999</v>
      </c>
      <c r="J102" s="97">
        <v>0.19384999999999999</v>
      </c>
      <c r="K102">
        <v>0.22084000000000001</v>
      </c>
      <c r="L102">
        <v>0.2492</v>
      </c>
      <c r="M102" s="97">
        <v>0.23502000000000001</v>
      </c>
      <c r="N102">
        <v>0.62351999999999996</v>
      </c>
      <c r="O102">
        <v>0.51015999999999995</v>
      </c>
      <c r="P102" s="97">
        <v>0.56684000000000001</v>
      </c>
      <c r="AI102" s="1"/>
      <c r="AN102" s="1"/>
      <c r="AS102" s="1"/>
      <c r="AX102" s="1"/>
      <c r="BC102" s="1"/>
      <c r="BH102" s="1"/>
      <c r="BM102" s="1"/>
      <c r="BR102" s="1"/>
      <c r="BW102" s="1"/>
      <c r="CB102" s="1"/>
    </row>
    <row r="103" spans="1:80" x14ac:dyDescent="0.3">
      <c r="A103" s="1">
        <v>38749</v>
      </c>
      <c r="B103">
        <v>0.19119</v>
      </c>
      <c r="C103">
        <v>0.20816999999999999</v>
      </c>
      <c r="D103" s="97">
        <v>0.19968</v>
      </c>
      <c r="E103">
        <v>0.16352</v>
      </c>
      <c r="F103">
        <v>0.17027</v>
      </c>
      <c r="G103" s="97">
        <v>0.16689500000000002</v>
      </c>
      <c r="H103">
        <v>0.15792999999999999</v>
      </c>
      <c r="I103">
        <v>0.16578000000000001</v>
      </c>
      <c r="J103" s="97">
        <v>0.161855</v>
      </c>
      <c r="K103">
        <v>0.18690999999999999</v>
      </c>
      <c r="L103">
        <v>0.21582999999999999</v>
      </c>
      <c r="M103" s="97">
        <v>0.20136999999999999</v>
      </c>
      <c r="N103">
        <v>0.20349</v>
      </c>
      <c r="O103">
        <v>0.19397</v>
      </c>
      <c r="P103" s="97">
        <v>0.19873000000000002</v>
      </c>
      <c r="AI103" s="1"/>
      <c r="AN103" s="1"/>
      <c r="AS103" s="1"/>
      <c r="AX103" s="1"/>
      <c r="BC103" s="1"/>
      <c r="BH103" s="1"/>
      <c r="BM103" s="1"/>
      <c r="BR103" s="1"/>
      <c r="BW103" s="1"/>
      <c r="CB103" s="1"/>
    </row>
    <row r="104" spans="1:80" x14ac:dyDescent="0.3">
      <c r="A104" s="1">
        <v>38777</v>
      </c>
      <c r="B104">
        <v>0.20779</v>
      </c>
      <c r="C104">
        <v>0.21956999999999999</v>
      </c>
      <c r="D104" s="97">
        <v>0.21367999999999998</v>
      </c>
      <c r="E104">
        <v>0.1772</v>
      </c>
      <c r="F104">
        <v>0.1837</v>
      </c>
      <c r="G104" s="97">
        <v>0.18045</v>
      </c>
      <c r="H104">
        <v>0.15817000000000001</v>
      </c>
      <c r="I104">
        <v>0.16250000000000001</v>
      </c>
      <c r="J104" s="97">
        <v>0.16033500000000001</v>
      </c>
      <c r="K104">
        <v>0.17810000000000001</v>
      </c>
      <c r="L104">
        <v>0.18318000000000001</v>
      </c>
      <c r="M104" s="97">
        <v>0.18064000000000002</v>
      </c>
      <c r="N104">
        <v>0.15256</v>
      </c>
      <c r="O104">
        <v>0.14927000000000001</v>
      </c>
      <c r="P104" s="97">
        <v>0.15091500000000002</v>
      </c>
      <c r="AI104" s="1"/>
      <c r="AN104" s="1"/>
      <c r="AS104" s="1"/>
      <c r="AX104" s="1"/>
      <c r="BC104" s="1"/>
      <c r="BH104" s="1"/>
      <c r="BM104" s="1"/>
      <c r="BR104" s="1"/>
      <c r="BW104" s="1"/>
      <c r="CB104" s="1"/>
    </row>
    <row r="105" spans="1:80" x14ac:dyDescent="0.3">
      <c r="A105" s="1">
        <v>38808</v>
      </c>
      <c r="B105">
        <v>0.21078</v>
      </c>
      <c r="C105">
        <v>0.21375</v>
      </c>
      <c r="D105" s="97">
        <v>0.21226499999999998</v>
      </c>
      <c r="E105">
        <v>0.17471999999999999</v>
      </c>
      <c r="F105">
        <v>0.17788000000000001</v>
      </c>
      <c r="G105" s="97">
        <v>0.17630000000000001</v>
      </c>
      <c r="H105">
        <v>0.16764000000000001</v>
      </c>
      <c r="I105">
        <v>0.16311999999999999</v>
      </c>
      <c r="J105" s="97">
        <v>0.16538</v>
      </c>
      <c r="K105">
        <v>0.15653</v>
      </c>
      <c r="L105">
        <v>0.16150999999999999</v>
      </c>
      <c r="M105" s="97">
        <v>0.15901999999999999</v>
      </c>
      <c r="N105">
        <v>0.12640000000000001</v>
      </c>
      <c r="O105">
        <v>0.14049</v>
      </c>
      <c r="P105" s="97">
        <v>0.13344500000000001</v>
      </c>
      <c r="AI105" s="1"/>
      <c r="AN105" s="1"/>
      <c r="AS105" s="1"/>
      <c r="AX105" s="1"/>
      <c r="BC105" s="1"/>
      <c r="BH105" s="1"/>
      <c r="BM105" s="1"/>
      <c r="BR105" s="1"/>
      <c r="BW105" s="1"/>
      <c r="CB105" s="1"/>
    </row>
    <row r="106" spans="1:80" x14ac:dyDescent="0.3">
      <c r="A106" s="1">
        <v>38838</v>
      </c>
      <c r="B106">
        <v>0.20891999999999999</v>
      </c>
      <c r="C106">
        <v>0.21948999999999999</v>
      </c>
      <c r="D106" s="97">
        <v>0.21420499999999998</v>
      </c>
      <c r="E106">
        <v>0.17237</v>
      </c>
      <c r="F106">
        <v>0.18012</v>
      </c>
      <c r="G106" s="97">
        <v>0.17624499999999999</v>
      </c>
      <c r="H106">
        <v>0.16389999999999999</v>
      </c>
      <c r="I106">
        <v>0.21651999999999999</v>
      </c>
      <c r="J106" s="97">
        <v>0.19020999999999999</v>
      </c>
      <c r="K106">
        <v>0.17648</v>
      </c>
      <c r="L106">
        <v>0.25108000000000003</v>
      </c>
      <c r="M106" s="97">
        <v>0.21378000000000003</v>
      </c>
      <c r="N106">
        <v>0.16278000000000001</v>
      </c>
      <c r="P106" s="97">
        <v>0.16278000000000001</v>
      </c>
      <c r="AI106" s="1"/>
      <c r="AN106" s="1"/>
      <c r="AS106" s="1"/>
      <c r="AX106" s="1"/>
      <c r="BC106" s="1"/>
      <c r="BH106" s="1"/>
      <c r="BM106" s="1"/>
      <c r="BR106" s="1"/>
      <c r="BW106" s="1"/>
      <c r="CB106" s="1"/>
    </row>
    <row r="107" spans="1:80" x14ac:dyDescent="0.3">
      <c r="A107" s="1">
        <v>38869</v>
      </c>
      <c r="B107">
        <v>0.21103</v>
      </c>
      <c r="C107">
        <v>0.24207999999999999</v>
      </c>
      <c r="D107" s="97">
        <v>0.22655500000000001</v>
      </c>
      <c r="E107">
        <v>0.17402000000000001</v>
      </c>
      <c r="F107">
        <v>0.20563999999999999</v>
      </c>
      <c r="G107" s="97">
        <v>0.18983</v>
      </c>
      <c r="H107">
        <v>0.18942999999999999</v>
      </c>
      <c r="J107" s="97">
        <v>0.18942999999999999</v>
      </c>
      <c r="K107">
        <v>0.28283999999999998</v>
      </c>
      <c r="M107" s="97">
        <v>0.28283999999999998</v>
      </c>
      <c r="P107" s="97" t="e">
        <v>#DIV/0!</v>
      </c>
      <c r="AI107" s="1"/>
      <c r="AN107" s="1"/>
      <c r="AS107" s="1"/>
      <c r="AX107" s="1"/>
      <c r="BC107" s="1"/>
      <c r="BH107" s="1"/>
      <c r="BM107" s="1"/>
      <c r="BR107" s="1"/>
      <c r="BW107" s="1"/>
      <c r="CB107" s="1"/>
    </row>
    <row r="108" spans="1:80" x14ac:dyDescent="0.3">
      <c r="A108" s="1">
        <v>38899</v>
      </c>
      <c r="B108">
        <v>0.21711</v>
      </c>
      <c r="C108">
        <v>0.22584000000000001</v>
      </c>
      <c r="D108" s="97">
        <v>0.22147500000000001</v>
      </c>
      <c r="E108">
        <v>0.15978999999999999</v>
      </c>
      <c r="F108">
        <v>0.17338999999999999</v>
      </c>
      <c r="G108" s="97">
        <v>0.16658999999999999</v>
      </c>
      <c r="H108">
        <v>0.17508000000000001</v>
      </c>
      <c r="I108">
        <v>0.17607</v>
      </c>
      <c r="J108" s="97">
        <v>0.17557500000000001</v>
      </c>
      <c r="K108">
        <v>0.18479999999999999</v>
      </c>
      <c r="M108" s="97">
        <v>0.18479999999999999</v>
      </c>
      <c r="P108" s="97" t="e">
        <v>#DIV/0!</v>
      </c>
      <c r="AI108" s="1"/>
      <c r="AN108" s="1"/>
      <c r="AS108" s="1"/>
      <c r="AX108" s="1"/>
      <c r="BC108" s="1"/>
      <c r="BH108" s="1"/>
      <c r="BM108" s="1"/>
      <c r="BR108" s="1"/>
      <c r="BW108" s="1"/>
      <c r="CB108" s="1"/>
    </row>
    <row r="109" spans="1:80" x14ac:dyDescent="0.3">
      <c r="A109" s="1">
        <v>38930</v>
      </c>
      <c r="B109">
        <v>0.21786</v>
      </c>
      <c r="C109">
        <v>0.21829999999999999</v>
      </c>
      <c r="D109" s="97">
        <v>0.21808</v>
      </c>
      <c r="E109">
        <v>0.16051000000000001</v>
      </c>
      <c r="F109">
        <v>0.15848000000000001</v>
      </c>
      <c r="G109" s="97">
        <v>0.159495</v>
      </c>
      <c r="H109">
        <v>0.16341</v>
      </c>
      <c r="I109">
        <v>0.16894999999999999</v>
      </c>
      <c r="J109" s="97">
        <v>0.16617999999999999</v>
      </c>
      <c r="K109">
        <v>0.15328</v>
      </c>
      <c r="L109">
        <v>0.16031999999999999</v>
      </c>
      <c r="M109" s="97">
        <v>0.15679999999999999</v>
      </c>
      <c r="N109">
        <v>0.15756000000000001</v>
      </c>
      <c r="O109">
        <v>0.14233999999999999</v>
      </c>
      <c r="P109" s="97">
        <v>0.14995</v>
      </c>
      <c r="AI109" s="1"/>
      <c r="AN109" s="1"/>
      <c r="AS109" s="1"/>
      <c r="AX109" s="1"/>
      <c r="BC109" s="1"/>
      <c r="BH109" s="1"/>
      <c r="BM109" s="1"/>
      <c r="BR109" s="1"/>
      <c r="BW109" s="1"/>
      <c r="CB109" s="1"/>
    </row>
    <row r="110" spans="1:80" x14ac:dyDescent="0.3">
      <c r="A110" s="1">
        <v>38961</v>
      </c>
      <c r="B110">
        <v>0.22073999999999999</v>
      </c>
      <c r="C110">
        <v>0.218</v>
      </c>
      <c r="D110" s="97">
        <v>0.21937000000000001</v>
      </c>
      <c r="E110">
        <v>0.16331000000000001</v>
      </c>
      <c r="F110">
        <v>0.15598999999999999</v>
      </c>
      <c r="G110" s="97">
        <v>0.15965000000000001</v>
      </c>
      <c r="H110">
        <v>0.18790000000000001</v>
      </c>
      <c r="I110">
        <v>0.18074000000000001</v>
      </c>
      <c r="J110" s="97">
        <v>0.18432000000000001</v>
      </c>
      <c r="K110">
        <v>0.16367000000000001</v>
      </c>
      <c r="L110">
        <v>0.15984000000000001</v>
      </c>
      <c r="M110" s="97">
        <v>0.16175500000000001</v>
      </c>
      <c r="N110">
        <v>0.11595</v>
      </c>
      <c r="O110">
        <v>0.12787000000000001</v>
      </c>
      <c r="P110" s="97">
        <v>0.12191</v>
      </c>
      <c r="AI110" s="1"/>
      <c r="AN110" s="1"/>
      <c r="AS110" s="1"/>
      <c r="AX110" s="1"/>
      <c r="BC110" s="1"/>
      <c r="BH110" s="1"/>
      <c r="BM110" s="1"/>
      <c r="BR110" s="1"/>
      <c r="BW110" s="1"/>
      <c r="CB110" s="1"/>
    </row>
    <row r="111" spans="1:80" x14ac:dyDescent="0.3">
      <c r="A111" s="1">
        <v>38991</v>
      </c>
      <c r="B111">
        <v>0.24107999999999999</v>
      </c>
      <c r="C111">
        <v>0.24301</v>
      </c>
      <c r="D111" s="97">
        <v>0.24204500000000001</v>
      </c>
      <c r="E111">
        <v>0.20377999999999999</v>
      </c>
      <c r="F111">
        <v>0.20105999999999999</v>
      </c>
      <c r="G111" s="97">
        <v>0.20241999999999999</v>
      </c>
      <c r="H111">
        <v>0.24507000000000001</v>
      </c>
      <c r="I111">
        <v>0.23413999999999999</v>
      </c>
      <c r="J111" s="97">
        <v>0.23960500000000001</v>
      </c>
      <c r="K111">
        <v>0.19624</v>
      </c>
      <c r="L111">
        <v>0.18362999999999999</v>
      </c>
      <c r="M111" s="97">
        <v>0.18993499999999999</v>
      </c>
      <c r="N111">
        <v>0.12495000000000001</v>
      </c>
      <c r="O111">
        <v>8.6050000000000001E-2</v>
      </c>
      <c r="P111" s="97">
        <v>0.10550000000000001</v>
      </c>
      <c r="AI111" s="1"/>
      <c r="AN111" s="1"/>
      <c r="AS111" s="1"/>
      <c r="AX111" s="1"/>
      <c r="BC111" s="1"/>
      <c r="BH111" s="1"/>
      <c r="BM111" s="1"/>
      <c r="BR111" s="1"/>
      <c r="BW111" s="1"/>
      <c r="CB111" s="1"/>
    </row>
    <row r="112" spans="1:80" x14ac:dyDescent="0.3">
      <c r="A112" s="1">
        <v>39022</v>
      </c>
      <c r="B112">
        <v>0.26250000000000001</v>
      </c>
      <c r="C112">
        <v>0.26425999999999999</v>
      </c>
      <c r="D112" s="97">
        <v>0.26338</v>
      </c>
      <c r="E112">
        <v>0.24063999999999999</v>
      </c>
      <c r="F112">
        <v>0.24376999999999999</v>
      </c>
      <c r="G112" s="97">
        <v>0.242205</v>
      </c>
      <c r="H112">
        <v>0.30675999999999998</v>
      </c>
      <c r="I112">
        <v>0.32235999999999998</v>
      </c>
      <c r="J112" s="97">
        <v>0.31455999999999995</v>
      </c>
      <c r="K112">
        <v>0.37698999999999999</v>
      </c>
      <c r="L112">
        <v>0.37586999999999998</v>
      </c>
      <c r="M112" s="97">
        <v>0.37642999999999999</v>
      </c>
      <c r="N112">
        <v>0.15223999999999999</v>
      </c>
      <c r="O112">
        <v>0.13522999999999999</v>
      </c>
      <c r="P112" s="97">
        <v>0.143735</v>
      </c>
      <c r="AI112" s="1"/>
      <c r="AN112" s="1"/>
      <c r="AS112" s="1"/>
      <c r="AX112" s="1"/>
      <c r="BC112" s="1"/>
      <c r="BH112" s="1"/>
      <c r="BM112" s="1"/>
      <c r="BR112" s="1"/>
      <c r="BW112" s="1"/>
      <c r="CB112" s="1"/>
    </row>
    <row r="113" spans="1:80" x14ac:dyDescent="0.3">
      <c r="A113" s="1">
        <v>39052</v>
      </c>
      <c r="B113">
        <v>0.24581</v>
      </c>
      <c r="C113">
        <v>0.24693999999999999</v>
      </c>
      <c r="D113" s="97">
        <v>0.24637500000000001</v>
      </c>
      <c r="E113">
        <v>0.20982000000000001</v>
      </c>
      <c r="F113">
        <v>0.21456</v>
      </c>
      <c r="G113" s="97">
        <v>0.21218999999999999</v>
      </c>
      <c r="H113">
        <v>0.27413999999999999</v>
      </c>
      <c r="I113">
        <v>0.29314000000000001</v>
      </c>
      <c r="J113" s="97">
        <v>0.28364</v>
      </c>
      <c r="K113">
        <v>0.38292999999999999</v>
      </c>
      <c r="L113">
        <v>0.40034999999999998</v>
      </c>
      <c r="M113" s="97">
        <v>0.39163999999999999</v>
      </c>
      <c r="N113">
        <v>0.50239999999999996</v>
      </c>
      <c r="O113">
        <v>0.44230000000000003</v>
      </c>
      <c r="P113" s="97">
        <v>0.47234999999999999</v>
      </c>
      <c r="AI113" s="1"/>
      <c r="AN113" s="1"/>
      <c r="AS113" s="1"/>
      <c r="AX113" s="1"/>
      <c r="BC113" s="1"/>
      <c r="BH113" s="1"/>
      <c r="BM113" s="1"/>
      <c r="BR113" s="1"/>
      <c r="BW113" s="1"/>
      <c r="CB113" s="1"/>
    </row>
    <row r="114" spans="1:80" x14ac:dyDescent="0.3">
      <c r="A114" s="1">
        <v>39083</v>
      </c>
      <c r="B114">
        <v>0.22600999999999999</v>
      </c>
      <c r="C114">
        <v>0.23061999999999999</v>
      </c>
      <c r="D114" s="97">
        <v>0.22831499999999999</v>
      </c>
      <c r="E114">
        <v>0.21628</v>
      </c>
      <c r="F114">
        <v>0.22095999999999999</v>
      </c>
      <c r="G114" s="97">
        <v>0.21861999999999998</v>
      </c>
      <c r="H114">
        <v>0.1832</v>
      </c>
      <c r="I114">
        <v>0.18898000000000001</v>
      </c>
      <c r="J114" s="97">
        <v>0.18609000000000001</v>
      </c>
      <c r="K114">
        <v>0.24055000000000001</v>
      </c>
      <c r="L114">
        <v>0.25296999999999997</v>
      </c>
      <c r="M114" s="97">
        <v>0.24675999999999998</v>
      </c>
      <c r="N114">
        <v>0.52112000000000003</v>
      </c>
      <c r="O114">
        <v>0.42724000000000001</v>
      </c>
      <c r="P114" s="97">
        <v>0.47418000000000005</v>
      </c>
      <c r="AI114" s="1"/>
      <c r="AN114" s="1"/>
      <c r="AS114" s="1"/>
      <c r="AX114" s="1"/>
      <c r="BC114" s="1"/>
      <c r="BH114" s="1"/>
      <c r="BM114" s="1"/>
      <c r="BR114" s="1"/>
      <c r="BW114" s="1"/>
      <c r="CB114" s="1"/>
    </row>
    <row r="115" spans="1:80" x14ac:dyDescent="0.3">
      <c r="A115" s="1">
        <v>39114</v>
      </c>
      <c r="B115">
        <v>0.23859</v>
      </c>
      <c r="C115">
        <v>0.24690999999999999</v>
      </c>
      <c r="D115" s="97">
        <v>0.24274999999999999</v>
      </c>
      <c r="E115">
        <v>0.20771000000000001</v>
      </c>
      <c r="F115">
        <v>0.21189</v>
      </c>
      <c r="G115" s="97">
        <v>0.20979999999999999</v>
      </c>
      <c r="H115">
        <v>0.16891</v>
      </c>
      <c r="I115">
        <v>0.17430000000000001</v>
      </c>
      <c r="J115" s="97">
        <v>0.17160500000000001</v>
      </c>
      <c r="K115">
        <v>0.21084</v>
      </c>
      <c r="L115">
        <v>0.22450999999999999</v>
      </c>
      <c r="M115" s="97">
        <v>0.21767500000000001</v>
      </c>
      <c r="N115">
        <v>0.48609999999999998</v>
      </c>
      <c r="O115">
        <v>0.39856999999999998</v>
      </c>
      <c r="P115" s="97">
        <v>0.44233499999999998</v>
      </c>
      <c r="AI115" s="1"/>
      <c r="AN115" s="1"/>
      <c r="AS115" s="1"/>
      <c r="AX115" s="1"/>
      <c r="BC115" s="1"/>
      <c r="BH115" s="1"/>
      <c r="BM115" s="1"/>
      <c r="BR115" s="1"/>
      <c r="BW115" s="1"/>
      <c r="CB115" s="1"/>
    </row>
    <row r="116" spans="1:80" x14ac:dyDescent="0.3">
      <c r="A116" s="1">
        <v>39142</v>
      </c>
      <c r="B116">
        <v>0.25602000000000003</v>
      </c>
      <c r="C116">
        <v>0.25457000000000002</v>
      </c>
      <c r="D116" s="97">
        <v>0.25529500000000005</v>
      </c>
      <c r="E116">
        <v>0.24529000000000001</v>
      </c>
      <c r="F116">
        <v>0.24052999999999999</v>
      </c>
      <c r="G116" s="97">
        <v>0.24291000000000001</v>
      </c>
      <c r="H116">
        <v>0.16159000000000001</v>
      </c>
      <c r="I116">
        <v>0.16535</v>
      </c>
      <c r="J116" s="97">
        <v>0.16347</v>
      </c>
      <c r="K116">
        <v>0.17624000000000001</v>
      </c>
      <c r="L116">
        <v>0.17816000000000001</v>
      </c>
      <c r="M116" s="97">
        <v>0.17720000000000002</v>
      </c>
      <c r="N116">
        <v>0.25508999999999998</v>
      </c>
      <c r="O116">
        <v>0.25558999999999998</v>
      </c>
      <c r="P116" s="97">
        <v>0.25534000000000001</v>
      </c>
      <c r="AI116" s="1"/>
      <c r="AN116" s="1"/>
      <c r="AS116" s="1"/>
      <c r="AX116" s="1"/>
      <c r="BC116" s="1"/>
      <c r="BH116" s="1"/>
      <c r="BM116" s="1"/>
      <c r="BR116" s="1"/>
      <c r="BW116" s="1"/>
      <c r="CB116" s="1"/>
    </row>
    <row r="117" spans="1:80" x14ac:dyDescent="0.3">
      <c r="A117" s="1">
        <v>39173</v>
      </c>
      <c r="B117">
        <v>0.25096000000000002</v>
      </c>
      <c r="C117">
        <v>0.25292999999999999</v>
      </c>
      <c r="D117" s="97">
        <v>0.25194499999999997</v>
      </c>
      <c r="E117">
        <v>0.20882000000000001</v>
      </c>
      <c r="F117">
        <v>0.21015</v>
      </c>
      <c r="G117" s="97">
        <v>0.209485</v>
      </c>
      <c r="H117">
        <v>0.15726999999999999</v>
      </c>
      <c r="I117">
        <v>0.14932999999999999</v>
      </c>
      <c r="J117" s="97">
        <v>0.15329999999999999</v>
      </c>
      <c r="K117">
        <v>0.15107999999999999</v>
      </c>
      <c r="L117">
        <v>0.15354000000000001</v>
      </c>
      <c r="M117" s="97">
        <v>0.15231</v>
      </c>
      <c r="N117">
        <v>0.15817000000000001</v>
      </c>
      <c r="O117">
        <v>0.18071999999999999</v>
      </c>
      <c r="P117" s="97">
        <v>0.16944500000000001</v>
      </c>
      <c r="AI117" s="1"/>
      <c r="AN117" s="1"/>
      <c r="AS117" s="1"/>
      <c r="AX117" s="1"/>
      <c r="BC117" s="1"/>
      <c r="BH117" s="1"/>
      <c r="BM117" s="1"/>
      <c r="BR117" s="1"/>
      <c r="BW117" s="1"/>
      <c r="CB117" s="1"/>
    </row>
    <row r="118" spans="1:80" x14ac:dyDescent="0.3">
      <c r="A118" s="1">
        <v>39203</v>
      </c>
      <c r="B118">
        <v>0.23261999999999999</v>
      </c>
      <c r="C118">
        <v>0.23860000000000001</v>
      </c>
      <c r="D118" s="97">
        <v>0.23560999999999999</v>
      </c>
      <c r="E118">
        <v>0.18296999999999999</v>
      </c>
      <c r="F118">
        <v>0.18926999999999999</v>
      </c>
      <c r="G118" s="97">
        <v>0.18612000000000001</v>
      </c>
      <c r="H118">
        <v>0.16173999999999999</v>
      </c>
      <c r="I118">
        <v>0.16905999999999999</v>
      </c>
      <c r="J118" s="97">
        <v>0.16539999999999999</v>
      </c>
      <c r="K118">
        <v>0.17444000000000001</v>
      </c>
      <c r="L118">
        <v>0.19896</v>
      </c>
      <c r="M118" s="97">
        <v>0.1867</v>
      </c>
      <c r="N118">
        <v>0.20669999999999999</v>
      </c>
      <c r="P118" s="97">
        <v>0.20669999999999999</v>
      </c>
      <c r="AI118" s="1"/>
      <c r="AN118" s="1"/>
      <c r="AS118" s="1"/>
      <c r="AX118" s="1"/>
      <c r="BC118" s="1"/>
      <c r="BH118" s="1"/>
      <c r="BM118" s="1"/>
      <c r="BR118" s="1"/>
      <c r="BW118" s="1"/>
      <c r="CB118" s="1"/>
    </row>
    <row r="119" spans="1:80" x14ac:dyDescent="0.3">
      <c r="A119" s="1">
        <v>39234</v>
      </c>
      <c r="B119">
        <v>0.22020999999999999</v>
      </c>
      <c r="C119">
        <v>0.24149999999999999</v>
      </c>
      <c r="D119" s="97">
        <v>0.23085499999999998</v>
      </c>
      <c r="E119">
        <v>0.18268000000000001</v>
      </c>
      <c r="F119">
        <v>0.22072</v>
      </c>
      <c r="G119" s="97">
        <v>0.20169999999999999</v>
      </c>
      <c r="H119">
        <v>0.18071999999999999</v>
      </c>
      <c r="J119" s="97">
        <v>0.18071999999999999</v>
      </c>
      <c r="K119">
        <v>0.18759000000000001</v>
      </c>
      <c r="M119" s="97">
        <v>0.18759000000000001</v>
      </c>
      <c r="P119" s="97" t="e">
        <v>#DIV/0!</v>
      </c>
      <c r="AI119" s="1"/>
      <c r="AN119" s="1"/>
      <c r="AS119" s="1"/>
      <c r="AX119" s="1"/>
      <c r="BC119" s="1"/>
      <c r="BH119" s="1"/>
      <c r="BM119" s="1"/>
      <c r="BR119" s="1"/>
      <c r="BW119" s="1"/>
      <c r="CB119" s="1"/>
    </row>
    <row r="120" spans="1:80" x14ac:dyDescent="0.3">
      <c r="A120" s="1">
        <v>39264</v>
      </c>
      <c r="B120">
        <v>0.22115000000000001</v>
      </c>
      <c r="C120">
        <v>0.22320999999999999</v>
      </c>
      <c r="D120" s="97">
        <v>0.22217999999999999</v>
      </c>
      <c r="E120">
        <v>0.16736000000000001</v>
      </c>
      <c r="F120">
        <v>0.17579</v>
      </c>
      <c r="G120" s="97">
        <v>0.17157500000000001</v>
      </c>
      <c r="H120">
        <v>0.17369000000000001</v>
      </c>
      <c r="I120">
        <v>0.17041999999999999</v>
      </c>
      <c r="J120" s="97">
        <v>0.17205500000000001</v>
      </c>
      <c r="K120">
        <v>0.18163000000000001</v>
      </c>
      <c r="M120" s="97">
        <v>0.18163000000000001</v>
      </c>
      <c r="P120" s="97" t="e">
        <v>#DIV/0!</v>
      </c>
      <c r="AI120" s="1"/>
      <c r="AN120" s="1"/>
      <c r="AS120" s="1"/>
      <c r="AX120" s="1"/>
      <c r="BC120" s="1"/>
      <c r="BH120" s="1"/>
      <c r="BM120" s="1"/>
      <c r="BR120" s="1"/>
      <c r="BW120" s="1"/>
      <c r="CB120" s="1"/>
    </row>
    <row r="121" spans="1:80" x14ac:dyDescent="0.3">
      <c r="A121" s="1">
        <v>39295</v>
      </c>
      <c r="B121">
        <v>0.22361</v>
      </c>
      <c r="C121">
        <v>0.22456000000000001</v>
      </c>
      <c r="D121" s="97">
        <v>0.22408500000000001</v>
      </c>
      <c r="E121">
        <v>0.16531000000000001</v>
      </c>
      <c r="F121">
        <v>0.15615000000000001</v>
      </c>
      <c r="G121" s="97">
        <v>0.16073000000000001</v>
      </c>
      <c r="H121">
        <v>0.16231000000000001</v>
      </c>
      <c r="I121">
        <v>0.15243999999999999</v>
      </c>
      <c r="J121" s="97">
        <v>0.15737499999999999</v>
      </c>
      <c r="K121">
        <v>0.16023000000000001</v>
      </c>
      <c r="L121">
        <v>0.17602999999999999</v>
      </c>
      <c r="M121" s="97">
        <v>0.16813</v>
      </c>
      <c r="N121">
        <v>0.16428000000000001</v>
      </c>
      <c r="O121">
        <v>0.17932000000000001</v>
      </c>
      <c r="P121" s="97">
        <v>0.17180000000000001</v>
      </c>
      <c r="AI121" s="1"/>
      <c r="AN121" s="1"/>
      <c r="AS121" s="1"/>
      <c r="AX121" s="1"/>
      <c r="BC121" s="1"/>
      <c r="BH121" s="1"/>
      <c r="BM121" s="1"/>
      <c r="BR121" s="1"/>
      <c r="BW121" s="1"/>
      <c r="CB121" s="1"/>
    </row>
    <row r="122" spans="1:80" x14ac:dyDescent="0.3">
      <c r="A122" s="1">
        <v>39326</v>
      </c>
      <c r="B122">
        <v>0.25152999999999998</v>
      </c>
      <c r="C122">
        <v>0.23985999999999999</v>
      </c>
      <c r="D122" s="97">
        <v>0.245695</v>
      </c>
      <c r="E122">
        <v>0.17086999999999999</v>
      </c>
      <c r="F122">
        <v>0.16270000000000001</v>
      </c>
      <c r="G122" s="97">
        <v>0.16678500000000002</v>
      </c>
      <c r="H122">
        <v>0.16738</v>
      </c>
      <c r="I122">
        <v>0.16591</v>
      </c>
      <c r="J122" s="97">
        <v>0.16664499999999999</v>
      </c>
      <c r="K122">
        <v>0.16546</v>
      </c>
      <c r="L122">
        <v>0.17155000000000001</v>
      </c>
      <c r="M122" s="97">
        <v>0.16850500000000002</v>
      </c>
      <c r="N122">
        <v>0.14917</v>
      </c>
      <c r="O122">
        <v>0.14752999999999999</v>
      </c>
      <c r="P122" s="97">
        <v>0.14834999999999998</v>
      </c>
      <c r="AI122" s="1"/>
      <c r="AN122" s="1"/>
      <c r="AS122" s="1"/>
      <c r="AX122" s="1"/>
      <c r="BC122" s="1"/>
      <c r="BH122" s="1"/>
      <c r="BM122" s="1"/>
      <c r="BR122" s="1"/>
      <c r="BW122" s="1"/>
      <c r="CB122" s="1"/>
    </row>
    <row r="123" spans="1:80" x14ac:dyDescent="0.3">
      <c r="A123" s="1">
        <v>39356</v>
      </c>
      <c r="B123">
        <v>0.2515</v>
      </c>
      <c r="C123">
        <v>0.24804000000000001</v>
      </c>
      <c r="D123" s="97">
        <v>0.24976999999999999</v>
      </c>
      <c r="E123">
        <v>0.18379000000000001</v>
      </c>
      <c r="F123">
        <v>0.17918999999999999</v>
      </c>
      <c r="G123" s="97">
        <v>0.18148999999999998</v>
      </c>
      <c r="H123">
        <v>0.21393999999999999</v>
      </c>
      <c r="I123">
        <v>0.19964999999999999</v>
      </c>
      <c r="J123" s="97">
        <v>0.20679500000000001</v>
      </c>
      <c r="K123">
        <v>0.1875</v>
      </c>
      <c r="L123">
        <v>0.17913999999999999</v>
      </c>
      <c r="M123" s="97">
        <v>0.18331999999999998</v>
      </c>
      <c r="N123">
        <v>0.20691999999999999</v>
      </c>
      <c r="O123">
        <v>0.10925</v>
      </c>
      <c r="P123" s="97">
        <v>0.158085</v>
      </c>
      <c r="AI123" s="1"/>
      <c r="AN123" s="1"/>
      <c r="AS123" s="1"/>
      <c r="AX123" s="1"/>
      <c r="BC123" s="1"/>
      <c r="BH123" s="1"/>
      <c r="BM123" s="1"/>
      <c r="BR123" s="1"/>
      <c r="BW123" s="1"/>
      <c r="CB123" s="1"/>
    </row>
    <row r="124" spans="1:80" x14ac:dyDescent="0.3">
      <c r="A124" s="1">
        <v>39387</v>
      </c>
      <c r="B124">
        <v>0.27728000000000003</v>
      </c>
      <c r="C124">
        <v>0.27661000000000002</v>
      </c>
      <c r="D124" s="97">
        <v>0.276945</v>
      </c>
      <c r="E124">
        <v>0.21281</v>
      </c>
      <c r="F124">
        <v>0.22128</v>
      </c>
      <c r="G124" s="97">
        <v>0.21704499999999999</v>
      </c>
      <c r="H124">
        <v>0.27926000000000001</v>
      </c>
      <c r="I124">
        <v>0.30385000000000001</v>
      </c>
      <c r="J124" s="97">
        <v>0.29155500000000001</v>
      </c>
      <c r="K124">
        <v>0.30574000000000001</v>
      </c>
      <c r="L124">
        <v>0.34327000000000002</v>
      </c>
      <c r="M124" s="97">
        <v>0.32450500000000004</v>
      </c>
      <c r="N124">
        <v>0.16442999999999999</v>
      </c>
      <c r="O124">
        <v>0.13739000000000001</v>
      </c>
      <c r="P124" s="97">
        <v>0.15090999999999999</v>
      </c>
      <c r="AI124" s="1"/>
      <c r="AN124" s="1"/>
      <c r="AS124" s="1"/>
      <c r="AX124" s="1"/>
      <c r="BC124" s="1"/>
      <c r="BH124" s="1"/>
      <c r="BM124" s="1"/>
      <c r="BR124" s="1"/>
      <c r="BW124" s="1"/>
      <c r="CB124" s="1"/>
    </row>
    <row r="125" spans="1:80" x14ac:dyDescent="0.3">
      <c r="A125" s="1">
        <v>39417</v>
      </c>
      <c r="B125">
        <v>0.26099</v>
      </c>
      <c r="C125">
        <v>0.26557999999999998</v>
      </c>
      <c r="D125" s="97">
        <v>0.26328499999999999</v>
      </c>
      <c r="E125">
        <v>0.21339</v>
      </c>
      <c r="F125">
        <v>0.21856999999999999</v>
      </c>
      <c r="G125" s="97">
        <v>0.21598000000000001</v>
      </c>
      <c r="H125">
        <v>0.22520000000000001</v>
      </c>
      <c r="I125">
        <v>0.23449</v>
      </c>
      <c r="J125" s="97">
        <v>0.22984500000000002</v>
      </c>
      <c r="K125">
        <v>0.35632999999999998</v>
      </c>
      <c r="L125">
        <v>0.35196</v>
      </c>
      <c r="M125" s="97">
        <v>0.35414499999999999</v>
      </c>
      <c r="N125">
        <v>0.32211000000000001</v>
      </c>
      <c r="O125">
        <v>0.23845</v>
      </c>
      <c r="P125" s="97">
        <v>0.28027999999999997</v>
      </c>
      <c r="AI125" s="1"/>
      <c r="AN125" s="1"/>
      <c r="AS125" s="1"/>
      <c r="AX125" s="1"/>
      <c r="BC125" s="1"/>
      <c r="BH125" s="1"/>
      <c r="BM125" s="1"/>
      <c r="BR125" s="1"/>
      <c r="BW125" s="1"/>
      <c r="CB125" s="1"/>
    </row>
    <row r="126" spans="1:80" x14ac:dyDescent="0.3">
      <c r="A126" s="1">
        <v>39448</v>
      </c>
      <c r="C126">
        <v>0.22678999999999999</v>
      </c>
      <c r="D126" s="97">
        <v>0.22678999999999999</v>
      </c>
      <c r="F126">
        <v>0.2215</v>
      </c>
      <c r="G126" s="97">
        <v>0.2215</v>
      </c>
      <c r="I126">
        <v>0.17993999999999999</v>
      </c>
      <c r="J126" s="97">
        <v>0.17993999999999999</v>
      </c>
      <c r="L126">
        <v>0.22777</v>
      </c>
      <c r="M126" s="97">
        <v>0.22777</v>
      </c>
      <c r="O126">
        <v>0.30760999999999999</v>
      </c>
      <c r="P126" s="97">
        <v>0.30760999999999999</v>
      </c>
      <c r="AI126" s="1"/>
      <c r="AN126" s="1"/>
      <c r="AS126" s="1"/>
      <c r="AX126" s="1"/>
      <c r="BC126" s="1"/>
      <c r="BH126" s="1"/>
      <c r="BM126" s="1"/>
      <c r="BR126" s="1"/>
      <c r="BW126" s="1"/>
      <c r="CB126" s="1"/>
    </row>
    <row r="127" spans="1:80" x14ac:dyDescent="0.3">
      <c r="A127" s="1">
        <v>39479</v>
      </c>
      <c r="C127">
        <v>0.24167</v>
      </c>
      <c r="D127" s="97">
        <v>0.24167</v>
      </c>
      <c r="F127">
        <v>0.19588</v>
      </c>
      <c r="G127" s="97">
        <v>0.19588</v>
      </c>
      <c r="I127">
        <v>0.16316</v>
      </c>
      <c r="J127" s="97">
        <v>0.16316</v>
      </c>
      <c r="L127">
        <v>0.22955</v>
      </c>
      <c r="M127" s="97">
        <v>0.22955</v>
      </c>
      <c r="O127">
        <v>0.28843000000000002</v>
      </c>
      <c r="P127" s="97">
        <v>0.28843000000000002</v>
      </c>
      <c r="AI127" s="1"/>
      <c r="AN127" s="1"/>
      <c r="AS127" s="1"/>
      <c r="AX127" s="1"/>
      <c r="BC127" s="1"/>
      <c r="BH127" s="1"/>
      <c r="BM127" s="1"/>
      <c r="BR127" s="1"/>
      <c r="BW127" s="1"/>
      <c r="CB127" s="1"/>
    </row>
    <row r="128" spans="1:80" x14ac:dyDescent="0.3">
      <c r="A128" s="1">
        <v>39508</v>
      </c>
      <c r="C128">
        <v>0.25361</v>
      </c>
      <c r="D128" s="97">
        <v>0.25361</v>
      </c>
      <c r="F128">
        <v>0.2407</v>
      </c>
      <c r="G128" s="97">
        <v>0.2407</v>
      </c>
      <c r="I128">
        <v>0.15947</v>
      </c>
      <c r="J128" s="97">
        <v>0.15947</v>
      </c>
      <c r="L128">
        <v>0.16900999999999999</v>
      </c>
      <c r="M128" s="97">
        <v>0.16900999999999999</v>
      </c>
      <c r="O128">
        <v>0.23938000000000001</v>
      </c>
      <c r="P128" s="97">
        <v>0.23938000000000001</v>
      </c>
      <c r="AI128" s="1"/>
      <c r="AN128" s="1"/>
      <c r="AS128" s="1"/>
      <c r="AX128" s="1"/>
      <c r="BC128" s="1"/>
      <c r="BH128" s="1"/>
      <c r="BM128" s="1"/>
      <c r="BR128" s="1"/>
      <c r="BW128" s="1"/>
      <c r="CB128" s="1"/>
    </row>
    <row r="129" spans="1:80" x14ac:dyDescent="0.3">
      <c r="A129" s="1">
        <v>39539</v>
      </c>
      <c r="B129">
        <v>0.24293999999999999</v>
      </c>
      <c r="C129">
        <v>0.24163000000000001</v>
      </c>
      <c r="D129" s="97">
        <v>0.242285</v>
      </c>
      <c r="E129">
        <v>0.20244999999999999</v>
      </c>
      <c r="F129">
        <v>0.20224</v>
      </c>
      <c r="G129" s="97">
        <v>0.202345</v>
      </c>
      <c r="H129">
        <v>0.15064</v>
      </c>
      <c r="I129">
        <v>0.15325</v>
      </c>
      <c r="J129" s="97">
        <v>0.151945</v>
      </c>
      <c r="K129">
        <v>0.15007000000000001</v>
      </c>
      <c r="L129">
        <v>0.14829999999999999</v>
      </c>
      <c r="M129" s="97">
        <v>0.14918500000000001</v>
      </c>
      <c r="N129">
        <v>0.12386999999999999</v>
      </c>
      <c r="O129">
        <v>0.12187000000000001</v>
      </c>
      <c r="P129" s="97">
        <v>0.12287000000000001</v>
      </c>
      <c r="AI129" s="1"/>
      <c r="AN129" s="1"/>
      <c r="AS129" s="1"/>
      <c r="AX129" s="1"/>
      <c r="BC129" s="1"/>
      <c r="BH129" s="1"/>
      <c r="BM129" s="1"/>
      <c r="BR129" s="1"/>
      <c r="BW129" s="1"/>
      <c r="CB129" s="1"/>
    </row>
    <row r="130" spans="1:80" x14ac:dyDescent="0.3">
      <c r="A130" s="1">
        <v>39569</v>
      </c>
      <c r="B130">
        <v>0.24273</v>
      </c>
      <c r="C130">
        <v>0.23580999999999999</v>
      </c>
      <c r="D130" s="97">
        <v>0.23926999999999998</v>
      </c>
      <c r="E130">
        <v>0.18811</v>
      </c>
      <c r="F130">
        <v>0.18193999999999999</v>
      </c>
      <c r="G130" s="97">
        <v>0.185025</v>
      </c>
      <c r="H130">
        <v>0.15334</v>
      </c>
      <c r="I130">
        <v>0.15923000000000001</v>
      </c>
      <c r="J130" s="97">
        <v>0.15628500000000001</v>
      </c>
      <c r="K130">
        <v>0.16420999999999999</v>
      </c>
      <c r="L130">
        <v>0.1862</v>
      </c>
      <c r="M130" s="97">
        <v>0.175205</v>
      </c>
      <c r="P130" s="97" t="e">
        <v>#DIV/0!</v>
      </c>
      <c r="AI130" s="1"/>
      <c r="AN130" s="1"/>
      <c r="AS130" s="1"/>
      <c r="AX130" s="1"/>
      <c r="BC130" s="1"/>
      <c r="BH130" s="1"/>
      <c r="BM130" s="1"/>
      <c r="BR130" s="1"/>
      <c r="BW130" s="1"/>
      <c r="CB130" s="1"/>
    </row>
    <row r="131" spans="1:80" x14ac:dyDescent="0.3">
      <c r="A131" s="1">
        <v>39600</v>
      </c>
      <c r="B131">
        <v>0.23305000000000001</v>
      </c>
      <c r="C131">
        <v>0.2467</v>
      </c>
      <c r="D131" s="97">
        <v>0.239875</v>
      </c>
      <c r="E131">
        <v>0.18675</v>
      </c>
      <c r="F131">
        <v>0.26762000000000002</v>
      </c>
      <c r="G131" s="97">
        <v>0.22718500000000003</v>
      </c>
      <c r="H131">
        <v>0.17144999999999999</v>
      </c>
      <c r="J131" s="97">
        <v>0.17144999999999999</v>
      </c>
      <c r="M131" s="97" t="e">
        <v>#DIV/0!</v>
      </c>
      <c r="P131" s="97" t="e">
        <v>#DIV/0!</v>
      </c>
      <c r="AI131" s="1"/>
      <c r="AN131" s="1"/>
      <c r="AS131" s="1"/>
      <c r="AX131" s="1"/>
      <c r="BC131" s="1"/>
      <c r="BH131" s="1"/>
      <c r="BM131" s="1"/>
      <c r="BR131" s="1"/>
      <c r="BW131" s="1"/>
      <c r="CB131" s="1"/>
    </row>
    <row r="132" spans="1:80" x14ac:dyDescent="0.3">
      <c r="A132" s="1">
        <v>39630</v>
      </c>
      <c r="C132">
        <v>0.22355</v>
      </c>
      <c r="D132" s="97">
        <v>0.22355</v>
      </c>
      <c r="F132">
        <v>0.19336999999999999</v>
      </c>
      <c r="G132" s="97">
        <v>0.19336999999999999</v>
      </c>
      <c r="I132">
        <v>0.17718</v>
      </c>
      <c r="J132" s="97">
        <v>0.17718</v>
      </c>
      <c r="M132" s="97" t="e">
        <v>#DIV/0!</v>
      </c>
      <c r="P132" s="97" t="e">
        <v>#DIV/0!</v>
      </c>
      <c r="AI132" s="1"/>
      <c r="AN132" s="1"/>
      <c r="AS132" s="1"/>
      <c r="AX132" s="1"/>
      <c r="BC132" s="1"/>
      <c r="BH132" s="1"/>
      <c r="BM132" s="1"/>
      <c r="BR132" s="1"/>
      <c r="BW132" s="1"/>
      <c r="CB132" s="1"/>
    </row>
    <row r="133" spans="1:80" x14ac:dyDescent="0.3">
      <c r="A133" s="1">
        <v>39661</v>
      </c>
      <c r="B133">
        <v>0.21973000000000001</v>
      </c>
      <c r="C133">
        <v>0.21088999999999999</v>
      </c>
      <c r="D133" s="97">
        <v>0.21531</v>
      </c>
      <c r="E133">
        <v>0.15673999999999999</v>
      </c>
      <c r="F133">
        <v>0.15007000000000001</v>
      </c>
      <c r="G133" s="97">
        <v>0.15340500000000001</v>
      </c>
      <c r="H133">
        <v>0.16224</v>
      </c>
      <c r="I133">
        <v>0.15837000000000001</v>
      </c>
      <c r="J133" s="97">
        <v>0.160305</v>
      </c>
      <c r="K133">
        <v>0.15606</v>
      </c>
      <c r="L133">
        <v>0.17891000000000001</v>
      </c>
      <c r="M133" s="97">
        <v>0.16748499999999999</v>
      </c>
      <c r="N133">
        <v>0.14990000000000001</v>
      </c>
      <c r="O133">
        <v>0.25130999999999998</v>
      </c>
      <c r="P133" s="97">
        <v>0.20060499999999998</v>
      </c>
      <c r="AI133" s="1"/>
      <c r="AN133" s="1"/>
      <c r="AS133" s="1"/>
      <c r="AX133" s="1"/>
      <c r="BC133" s="1"/>
      <c r="BH133" s="1"/>
      <c r="BM133" s="1"/>
      <c r="BR133" s="1"/>
      <c r="BW133" s="1"/>
      <c r="CB133" s="1"/>
    </row>
    <row r="134" spans="1:80" x14ac:dyDescent="0.3">
      <c r="A134" s="1">
        <v>39692</v>
      </c>
      <c r="B134">
        <v>0.21956000000000001</v>
      </c>
      <c r="C134">
        <v>0.20802999999999999</v>
      </c>
      <c r="D134" s="97">
        <v>0.21379500000000001</v>
      </c>
      <c r="E134">
        <v>0.16117999999999999</v>
      </c>
      <c r="F134">
        <v>0.14832000000000001</v>
      </c>
      <c r="G134" s="97">
        <v>0.15475</v>
      </c>
      <c r="H134">
        <v>0.17066999999999999</v>
      </c>
      <c r="I134">
        <v>0.15859999999999999</v>
      </c>
      <c r="J134" s="97">
        <v>0.16463499999999998</v>
      </c>
      <c r="K134">
        <v>0.16611999999999999</v>
      </c>
      <c r="L134">
        <v>0.16334000000000001</v>
      </c>
      <c r="M134" s="97">
        <v>0.16472999999999999</v>
      </c>
      <c r="N134">
        <v>0.13671</v>
      </c>
      <c r="O134">
        <v>0.13153999999999999</v>
      </c>
      <c r="P134" s="97">
        <v>0.13412499999999999</v>
      </c>
      <c r="AI134" s="1"/>
      <c r="AN134" s="1"/>
      <c r="AS134" s="1"/>
      <c r="AX134" s="1"/>
      <c r="BC134" s="1"/>
      <c r="BH134" s="1"/>
      <c r="BM134" s="1"/>
      <c r="BR134" s="1"/>
      <c r="BW134" s="1"/>
      <c r="CB134" s="1"/>
    </row>
    <row r="135" spans="1:80" x14ac:dyDescent="0.3">
      <c r="A135" s="1">
        <v>39722</v>
      </c>
      <c r="B135">
        <v>0.24737000000000001</v>
      </c>
      <c r="C135">
        <v>0.24174000000000001</v>
      </c>
      <c r="D135" s="97">
        <v>0.24455500000000002</v>
      </c>
      <c r="E135">
        <v>0.18898000000000001</v>
      </c>
      <c r="F135">
        <v>0.17596000000000001</v>
      </c>
      <c r="G135" s="97">
        <v>0.18247000000000002</v>
      </c>
      <c r="H135">
        <v>0.20993000000000001</v>
      </c>
      <c r="I135">
        <v>0.19264000000000001</v>
      </c>
      <c r="J135" s="97">
        <v>0.20128499999999999</v>
      </c>
      <c r="K135">
        <v>0.20763999999999999</v>
      </c>
      <c r="L135">
        <v>0.18340000000000001</v>
      </c>
      <c r="M135" s="97">
        <v>0.19552</v>
      </c>
      <c r="N135">
        <v>0.21351999999999999</v>
      </c>
      <c r="O135">
        <v>0.10729</v>
      </c>
      <c r="P135" s="97">
        <v>0.16040499999999999</v>
      </c>
      <c r="AI135" s="1"/>
      <c r="AN135" s="1"/>
      <c r="AS135" s="1"/>
      <c r="AX135" s="1"/>
      <c r="BC135" s="1"/>
      <c r="BH135" s="1"/>
      <c r="BM135" s="1"/>
      <c r="BR135" s="1"/>
      <c r="BW135" s="1"/>
      <c r="CB135" s="1"/>
    </row>
    <row r="136" spans="1:80" x14ac:dyDescent="0.3">
      <c r="A136" s="1">
        <v>39753</v>
      </c>
      <c r="B136">
        <v>0.26224999999999998</v>
      </c>
      <c r="C136">
        <v>0.25183</v>
      </c>
      <c r="D136" s="97">
        <v>0.25703999999999999</v>
      </c>
      <c r="E136">
        <v>0.19564999999999999</v>
      </c>
      <c r="F136">
        <v>0.18765000000000001</v>
      </c>
      <c r="G136" s="97">
        <v>0.19164999999999999</v>
      </c>
      <c r="H136">
        <v>0.22728000000000001</v>
      </c>
      <c r="I136">
        <v>0.22270000000000001</v>
      </c>
      <c r="J136" s="97">
        <v>0.22499000000000002</v>
      </c>
      <c r="K136">
        <v>0.31952999999999998</v>
      </c>
      <c r="L136">
        <v>0.26351999999999998</v>
      </c>
      <c r="M136" s="97">
        <v>0.29152499999999998</v>
      </c>
      <c r="N136">
        <v>0.20835999999999999</v>
      </c>
      <c r="O136">
        <v>0.16356999999999999</v>
      </c>
      <c r="P136" s="97">
        <v>0.18596499999999999</v>
      </c>
      <c r="AI136" s="1"/>
      <c r="AN136" s="1"/>
      <c r="AS136" s="1"/>
      <c r="AX136" s="1"/>
      <c r="BC136" s="1"/>
      <c r="BH136" s="1"/>
      <c r="BM136" s="1"/>
      <c r="BR136" s="1"/>
      <c r="BW136" s="1"/>
      <c r="CB136" s="1"/>
    </row>
    <row r="137" spans="1:80" x14ac:dyDescent="0.3">
      <c r="A137" s="1">
        <v>39783</v>
      </c>
      <c r="B137">
        <v>0.25208999999999998</v>
      </c>
      <c r="C137">
        <v>0.24404999999999999</v>
      </c>
      <c r="D137" s="97">
        <v>0.24806999999999998</v>
      </c>
      <c r="E137">
        <v>0.17987</v>
      </c>
      <c r="F137">
        <v>0.17849000000000001</v>
      </c>
      <c r="G137" s="97">
        <v>0.17918000000000001</v>
      </c>
      <c r="H137">
        <v>0.17113999999999999</v>
      </c>
      <c r="I137">
        <v>0.17621000000000001</v>
      </c>
      <c r="J137" s="97">
        <v>0.173675</v>
      </c>
      <c r="K137">
        <v>0.28650999999999999</v>
      </c>
      <c r="L137">
        <v>0.27559</v>
      </c>
      <c r="M137" s="97">
        <v>0.28105000000000002</v>
      </c>
      <c r="N137">
        <v>0.34221000000000001</v>
      </c>
      <c r="O137">
        <v>0.26623999999999998</v>
      </c>
      <c r="P137" s="97">
        <v>0.30422499999999997</v>
      </c>
      <c r="AI137" s="1"/>
      <c r="AN137" s="1"/>
      <c r="AS137" s="1"/>
      <c r="AX137" s="1"/>
      <c r="BC137" s="1"/>
      <c r="BH137" s="1"/>
      <c r="BM137" s="1"/>
      <c r="BR137" s="1"/>
      <c r="BW137" s="1"/>
      <c r="CB137" s="1"/>
    </row>
    <row r="138" spans="1:80" x14ac:dyDescent="0.3">
      <c r="A138" s="1">
        <v>39814</v>
      </c>
      <c r="B138">
        <v>0.24995999999999999</v>
      </c>
      <c r="C138">
        <v>0.24318999999999999</v>
      </c>
      <c r="D138" s="97">
        <v>0.24657499999999999</v>
      </c>
      <c r="E138">
        <v>0.20383000000000001</v>
      </c>
      <c r="F138">
        <v>0.19689999999999999</v>
      </c>
      <c r="G138" s="97">
        <v>0.20036500000000002</v>
      </c>
      <c r="H138">
        <v>0.14974999999999999</v>
      </c>
      <c r="I138">
        <v>0.15307000000000001</v>
      </c>
      <c r="J138" s="97">
        <v>0.15140999999999999</v>
      </c>
      <c r="K138">
        <v>0.24398</v>
      </c>
      <c r="L138">
        <v>0.25384000000000001</v>
      </c>
      <c r="M138" s="97">
        <v>0.24891000000000002</v>
      </c>
      <c r="N138">
        <v>0.42523</v>
      </c>
      <c r="O138">
        <v>0.35555999999999999</v>
      </c>
      <c r="P138" s="97">
        <v>0.39039499999999999</v>
      </c>
      <c r="AI138" s="1"/>
      <c r="AN138" s="1"/>
      <c r="AS138" s="1"/>
      <c r="AX138" s="1"/>
      <c r="BC138" s="1"/>
      <c r="BH138" s="1"/>
      <c r="BM138" s="1"/>
      <c r="BR138" s="1"/>
      <c r="BW138" s="1"/>
      <c r="CB138" s="1"/>
    </row>
    <row r="139" spans="1:80" x14ac:dyDescent="0.3">
      <c r="A139" s="1">
        <v>39845</v>
      </c>
      <c r="B139">
        <v>0.26924999999999999</v>
      </c>
      <c r="C139">
        <v>0.28070000000000001</v>
      </c>
      <c r="D139" s="97">
        <v>0.27497499999999997</v>
      </c>
      <c r="E139">
        <v>0.22166</v>
      </c>
      <c r="F139">
        <v>0.22672999999999999</v>
      </c>
      <c r="G139" s="97">
        <v>0.22419499999999998</v>
      </c>
      <c r="H139">
        <v>0.15903999999999999</v>
      </c>
      <c r="I139">
        <v>0.16039999999999999</v>
      </c>
      <c r="J139" s="97">
        <v>0.15971999999999997</v>
      </c>
      <c r="K139">
        <v>0.21435000000000001</v>
      </c>
      <c r="L139">
        <v>0.21729999999999999</v>
      </c>
      <c r="M139" s="97">
        <v>0.21582499999999999</v>
      </c>
      <c r="N139">
        <v>0.39731</v>
      </c>
      <c r="O139">
        <v>0.35259000000000001</v>
      </c>
      <c r="P139" s="97">
        <v>0.37495000000000001</v>
      </c>
      <c r="AI139" s="1"/>
      <c r="AN139" s="1"/>
      <c r="AS139" s="1"/>
      <c r="AX139" s="1"/>
      <c r="BC139" s="1"/>
      <c r="BH139" s="1"/>
      <c r="BM139" s="1"/>
      <c r="BR139" s="1"/>
      <c r="BW139" s="1"/>
      <c r="CB139" s="1"/>
    </row>
    <row r="140" spans="1:80" x14ac:dyDescent="0.3">
      <c r="A140" s="1">
        <v>39873</v>
      </c>
      <c r="B140">
        <v>0.30547000000000002</v>
      </c>
      <c r="C140">
        <v>0.30942999999999998</v>
      </c>
      <c r="D140" s="97">
        <v>0.30745</v>
      </c>
      <c r="E140">
        <v>0.23744000000000001</v>
      </c>
      <c r="F140">
        <v>0.23821999999999999</v>
      </c>
      <c r="G140" s="97">
        <v>0.23782999999999999</v>
      </c>
      <c r="H140">
        <v>0.15396000000000001</v>
      </c>
      <c r="I140">
        <v>0.15296999999999999</v>
      </c>
      <c r="J140" s="97">
        <v>0.15346500000000002</v>
      </c>
      <c r="K140">
        <v>0.1855</v>
      </c>
      <c r="L140">
        <v>0.18587999999999999</v>
      </c>
      <c r="M140" s="97">
        <v>0.18568999999999999</v>
      </c>
      <c r="N140">
        <v>0.29504999999999998</v>
      </c>
      <c r="O140">
        <v>0.27571000000000001</v>
      </c>
      <c r="P140" s="97">
        <v>0.28537999999999997</v>
      </c>
      <c r="AI140" s="1"/>
      <c r="AN140" s="1"/>
      <c r="AS140" s="1"/>
      <c r="AX140" s="1"/>
      <c r="BC140" s="1"/>
      <c r="BH140" s="1"/>
      <c r="BM140" s="1"/>
      <c r="BR140" s="1"/>
      <c r="BW140" s="1"/>
      <c r="CB140" s="1"/>
    </row>
    <row r="141" spans="1:80" x14ac:dyDescent="0.3">
      <c r="A141" s="1">
        <v>39904</v>
      </c>
      <c r="B141">
        <v>0.26157999999999998</v>
      </c>
      <c r="C141">
        <v>0.24701999999999999</v>
      </c>
      <c r="D141" s="97">
        <v>0.25429999999999997</v>
      </c>
      <c r="E141">
        <v>0.20963999999999999</v>
      </c>
      <c r="F141">
        <v>0.19484000000000001</v>
      </c>
      <c r="G141" s="97">
        <v>0.20224</v>
      </c>
      <c r="H141">
        <v>0.15603</v>
      </c>
      <c r="I141">
        <v>0.15103</v>
      </c>
      <c r="J141" s="97">
        <v>0.15353</v>
      </c>
      <c r="K141">
        <v>0.16434000000000001</v>
      </c>
      <c r="L141">
        <v>0.16467000000000001</v>
      </c>
      <c r="M141" s="97">
        <v>0.16450500000000001</v>
      </c>
      <c r="N141">
        <v>0.12781999999999999</v>
      </c>
      <c r="O141">
        <v>0.15708</v>
      </c>
      <c r="P141" s="97">
        <v>0.14244999999999999</v>
      </c>
      <c r="AI141" s="1"/>
      <c r="AN141" s="1"/>
      <c r="AS141" s="1"/>
      <c r="AX141" s="1"/>
      <c r="BC141" s="1"/>
      <c r="BH141" s="1"/>
      <c r="BM141" s="1"/>
      <c r="BR141" s="1"/>
      <c r="BW141" s="1"/>
      <c r="CB141" s="1"/>
    </row>
    <row r="142" spans="1:80" x14ac:dyDescent="0.3">
      <c r="A142" s="1">
        <v>39934</v>
      </c>
      <c r="C142">
        <v>0.26849000000000001</v>
      </c>
      <c r="D142" s="97">
        <v>0.26849000000000001</v>
      </c>
      <c r="F142">
        <v>0.24046000000000001</v>
      </c>
      <c r="G142" s="97">
        <v>0.24046000000000001</v>
      </c>
      <c r="I142">
        <v>0.18243999999999999</v>
      </c>
      <c r="J142" s="97">
        <v>0.18243999999999999</v>
      </c>
      <c r="L142">
        <v>0.21886</v>
      </c>
      <c r="M142" s="97">
        <v>0.21886</v>
      </c>
      <c r="P142" s="97" t="e">
        <v>#DIV/0!</v>
      </c>
      <c r="AI142" s="1"/>
      <c r="AN142" s="1"/>
      <c r="AS142" s="1"/>
      <c r="AX142" s="1"/>
      <c r="BC142" s="1"/>
      <c r="BH142" s="1"/>
      <c r="BM142" s="1"/>
      <c r="BR142" s="1"/>
      <c r="BW142" s="1"/>
      <c r="CB142" s="1"/>
    </row>
    <row r="143" spans="1:80" x14ac:dyDescent="0.3">
      <c r="A143" s="1">
        <v>39965</v>
      </c>
      <c r="B143">
        <v>0.24443000000000001</v>
      </c>
      <c r="C143">
        <v>0.31903999999999999</v>
      </c>
      <c r="D143" s="97">
        <v>0.28173500000000001</v>
      </c>
      <c r="E143">
        <v>0.20721000000000001</v>
      </c>
      <c r="F143">
        <v>0.28548000000000001</v>
      </c>
      <c r="G143" s="97">
        <v>0.24634500000000001</v>
      </c>
      <c r="H143">
        <v>0.23143</v>
      </c>
      <c r="J143" s="97">
        <v>0.23143</v>
      </c>
      <c r="M143" s="97" t="e">
        <v>#DIV/0!</v>
      </c>
      <c r="P143" s="97" t="e">
        <v>#DIV/0!</v>
      </c>
      <c r="AI143" s="1"/>
      <c r="AN143" s="1"/>
      <c r="AS143" s="1"/>
      <c r="AX143" s="1"/>
      <c r="BC143" s="1"/>
      <c r="BH143" s="1"/>
      <c r="BM143" s="1"/>
      <c r="BR143" s="1"/>
      <c r="BW143" s="1"/>
      <c r="CB143" s="1"/>
    </row>
    <row r="144" spans="1:80" x14ac:dyDescent="0.3">
      <c r="A144" s="1">
        <v>39995</v>
      </c>
      <c r="B144">
        <v>0.22172</v>
      </c>
      <c r="C144">
        <v>0.21987000000000001</v>
      </c>
      <c r="D144" s="97">
        <v>0.22079500000000002</v>
      </c>
      <c r="E144">
        <v>0.17133000000000001</v>
      </c>
      <c r="F144">
        <v>0.20333999999999999</v>
      </c>
      <c r="G144" s="97">
        <v>0.187335</v>
      </c>
      <c r="H144">
        <v>0.16403999999999999</v>
      </c>
      <c r="I144">
        <v>0.23515</v>
      </c>
      <c r="J144" s="97">
        <v>0.19959499999999999</v>
      </c>
      <c r="K144">
        <v>0.20455000000000001</v>
      </c>
      <c r="M144" s="97">
        <v>0.20455000000000001</v>
      </c>
      <c r="P144" s="97" t="e">
        <v>#DIV/0!</v>
      </c>
      <c r="AI144" s="1"/>
      <c r="AN144" s="1"/>
      <c r="AS144" s="1"/>
      <c r="AX144" s="1"/>
      <c r="BC144" s="1"/>
      <c r="BH144" s="1"/>
      <c r="BM144" s="1"/>
      <c r="BR144" s="1"/>
      <c r="BW144" s="1"/>
      <c r="CB144" s="1"/>
    </row>
    <row r="145" spans="1:80" x14ac:dyDescent="0.3">
      <c r="A145" s="1">
        <v>40026</v>
      </c>
      <c r="B145">
        <v>0.22585</v>
      </c>
      <c r="C145">
        <v>0.22319</v>
      </c>
      <c r="D145" s="97">
        <v>0.22452</v>
      </c>
      <c r="E145">
        <v>0.17723</v>
      </c>
      <c r="F145">
        <v>0.16799</v>
      </c>
      <c r="G145" s="97">
        <v>0.17260999999999999</v>
      </c>
      <c r="H145">
        <v>0.17480000000000001</v>
      </c>
      <c r="I145">
        <v>0.17155999999999999</v>
      </c>
      <c r="J145" s="97">
        <v>0.17318</v>
      </c>
      <c r="K145">
        <v>0.16278000000000001</v>
      </c>
      <c r="L145">
        <v>0.16286</v>
      </c>
      <c r="M145" s="97">
        <v>0.16282000000000002</v>
      </c>
      <c r="N145">
        <v>0.15353</v>
      </c>
      <c r="P145" s="97">
        <v>0.15353</v>
      </c>
      <c r="AI145" s="1"/>
      <c r="AN145" s="1"/>
      <c r="AS145" s="1"/>
      <c r="AX145" s="1"/>
      <c r="BC145" s="1"/>
      <c r="BH145" s="1"/>
      <c r="BM145" s="1"/>
      <c r="BR145" s="1"/>
      <c r="BW145" s="1"/>
      <c r="CB145" s="1"/>
    </row>
    <row r="146" spans="1:80" x14ac:dyDescent="0.3">
      <c r="A146" s="1">
        <v>40057</v>
      </c>
      <c r="B146">
        <v>0.30863000000000002</v>
      </c>
      <c r="C146">
        <v>0.21965999999999999</v>
      </c>
      <c r="D146" s="97">
        <v>0.26414500000000002</v>
      </c>
      <c r="E146">
        <v>0.13569999999999999</v>
      </c>
      <c r="F146">
        <v>0.16500000000000001</v>
      </c>
      <c r="G146" s="97">
        <v>0.15034999999999998</v>
      </c>
      <c r="H146">
        <v>0.17363000000000001</v>
      </c>
      <c r="I146">
        <v>0.1988</v>
      </c>
      <c r="J146" s="97">
        <v>0.18621500000000002</v>
      </c>
      <c r="K146">
        <v>0.16413</v>
      </c>
      <c r="L146">
        <v>0.16613</v>
      </c>
      <c r="M146" s="97">
        <v>0.16513</v>
      </c>
      <c r="N146">
        <v>0.12235</v>
      </c>
      <c r="O146">
        <v>0.1384</v>
      </c>
      <c r="P146" s="97">
        <v>0.13037499999999999</v>
      </c>
      <c r="AI146" s="1"/>
      <c r="AN146" s="1"/>
      <c r="AS146" s="1"/>
      <c r="AX146" s="1"/>
      <c r="BC146" s="1"/>
      <c r="BH146" s="1"/>
      <c r="BM146" s="1"/>
      <c r="BR146" s="1"/>
      <c r="BW146" s="1"/>
      <c r="CB146" s="1"/>
    </row>
    <row r="147" spans="1:80" x14ac:dyDescent="0.3">
      <c r="A147" s="1">
        <v>40087</v>
      </c>
      <c r="B147">
        <v>0.32334000000000002</v>
      </c>
      <c r="C147">
        <v>0.24434</v>
      </c>
      <c r="D147" s="97">
        <v>0.28383999999999998</v>
      </c>
      <c r="E147">
        <v>0.20805000000000001</v>
      </c>
      <c r="F147">
        <v>0.19291</v>
      </c>
      <c r="G147" s="97">
        <v>0.20047999999999999</v>
      </c>
      <c r="H147">
        <v>0.18673000000000001</v>
      </c>
      <c r="I147">
        <v>0.20594000000000001</v>
      </c>
      <c r="J147" s="97">
        <v>0.19633500000000001</v>
      </c>
      <c r="K147">
        <v>0.17197000000000001</v>
      </c>
      <c r="L147">
        <v>0.19161</v>
      </c>
      <c r="M147" s="97">
        <v>0.18179000000000001</v>
      </c>
      <c r="N147">
        <v>0.12063</v>
      </c>
      <c r="O147">
        <v>0.10564</v>
      </c>
      <c r="P147" s="97">
        <v>0.113135</v>
      </c>
      <c r="AI147" s="1"/>
      <c r="AN147" s="1"/>
      <c r="AS147" s="1"/>
      <c r="AX147" s="1"/>
      <c r="BC147" s="1"/>
      <c r="BH147" s="1"/>
      <c r="BM147" s="1"/>
      <c r="BR147" s="1"/>
      <c r="BW147" s="1"/>
      <c r="CB147" s="1"/>
    </row>
    <row r="148" spans="1:80" x14ac:dyDescent="0.3">
      <c r="A148" s="1">
        <v>40118</v>
      </c>
      <c r="B148">
        <v>0.25674999999999998</v>
      </c>
      <c r="C148">
        <v>0.26928999999999997</v>
      </c>
      <c r="D148" s="97">
        <v>0.26301999999999998</v>
      </c>
      <c r="E148">
        <v>0.25070999999999999</v>
      </c>
      <c r="F148">
        <v>0.25913999999999998</v>
      </c>
      <c r="G148" s="97">
        <v>0.25492499999999996</v>
      </c>
      <c r="H148">
        <v>0.27054</v>
      </c>
      <c r="I148">
        <v>0.27272000000000002</v>
      </c>
      <c r="J148" s="97">
        <v>0.27163000000000004</v>
      </c>
      <c r="K148">
        <v>0.29570999999999997</v>
      </c>
      <c r="L148">
        <v>0.29067999999999999</v>
      </c>
      <c r="M148" s="97">
        <v>0.29319499999999998</v>
      </c>
      <c r="N148">
        <v>0.20297000000000001</v>
      </c>
      <c r="O148">
        <v>0.21578</v>
      </c>
      <c r="P148" s="97">
        <v>0.20937500000000001</v>
      </c>
      <c r="AI148" s="1"/>
      <c r="AN148" s="1"/>
      <c r="AS148" s="1"/>
      <c r="AX148" s="1"/>
      <c r="BC148" s="1"/>
      <c r="BH148" s="1"/>
      <c r="BM148" s="1"/>
      <c r="BR148" s="1"/>
      <c r="BW148" s="1"/>
      <c r="CB148" s="1"/>
    </row>
    <row r="149" spans="1:80" x14ac:dyDescent="0.3">
      <c r="A149" s="1">
        <v>40148</v>
      </c>
      <c r="B149">
        <v>0.25031999999999999</v>
      </c>
      <c r="C149">
        <v>0.25761000000000001</v>
      </c>
      <c r="D149" s="97">
        <v>0.253965</v>
      </c>
      <c r="E149">
        <v>0.2651</v>
      </c>
      <c r="F149">
        <v>0.25714999999999999</v>
      </c>
      <c r="G149" s="97">
        <v>0.261125</v>
      </c>
      <c r="H149">
        <v>0.24587999999999999</v>
      </c>
      <c r="I149">
        <v>0.26730999999999999</v>
      </c>
      <c r="J149" s="97">
        <v>0.25659500000000002</v>
      </c>
      <c r="K149">
        <v>0.33490999999999999</v>
      </c>
      <c r="L149">
        <v>0.36248999999999998</v>
      </c>
      <c r="M149" s="97">
        <v>0.34870000000000001</v>
      </c>
      <c r="N149">
        <v>0.88644999999999996</v>
      </c>
      <c r="O149">
        <v>0.83030000000000004</v>
      </c>
      <c r="P149" s="97">
        <v>0.858375</v>
      </c>
      <c r="AI149" s="1"/>
      <c r="AN149" s="1"/>
      <c r="AS149" s="1"/>
      <c r="AX149" s="1"/>
      <c r="BC149" s="1"/>
      <c r="BH149" s="1"/>
      <c r="BM149" s="1"/>
      <c r="BR149" s="1"/>
      <c r="BW149" s="1"/>
      <c r="CB149" s="1"/>
    </row>
    <row r="150" spans="1:80" x14ac:dyDescent="0.3">
      <c r="A150" s="1">
        <v>40179</v>
      </c>
      <c r="B150">
        <v>0.25174999999999997</v>
      </c>
      <c r="C150">
        <v>0.24596999999999999</v>
      </c>
      <c r="D150" s="97">
        <v>0.24885999999999997</v>
      </c>
      <c r="E150">
        <v>0.23272999999999999</v>
      </c>
      <c r="F150">
        <v>0.23851</v>
      </c>
      <c r="G150" s="97">
        <v>0.23562</v>
      </c>
      <c r="H150">
        <v>0.16577</v>
      </c>
      <c r="I150">
        <v>0.17771000000000001</v>
      </c>
      <c r="J150" s="97">
        <v>0.17174</v>
      </c>
      <c r="K150">
        <v>0.24256</v>
      </c>
      <c r="L150">
        <v>0.27600000000000002</v>
      </c>
      <c r="M150" s="97">
        <v>0.25928000000000001</v>
      </c>
      <c r="N150">
        <v>0.59982000000000002</v>
      </c>
      <c r="O150">
        <v>0.57623000000000002</v>
      </c>
      <c r="P150" s="97">
        <v>0.58802500000000002</v>
      </c>
      <c r="AI150" s="1"/>
      <c r="AN150" s="1"/>
      <c r="AS150" s="1"/>
      <c r="AX150" s="1"/>
      <c r="BC150" s="1"/>
      <c r="BH150" s="1"/>
      <c r="BM150" s="1"/>
      <c r="BR150" s="1"/>
      <c r="BW150" s="1"/>
      <c r="CB150" s="1"/>
    </row>
    <row r="151" spans="1:80" x14ac:dyDescent="0.3">
      <c r="A151" s="1">
        <v>40210</v>
      </c>
      <c r="B151">
        <v>0.29163</v>
      </c>
      <c r="C151">
        <v>0.30359000000000003</v>
      </c>
      <c r="D151" s="97">
        <v>0.29761000000000004</v>
      </c>
      <c r="E151">
        <v>0.23047999999999999</v>
      </c>
      <c r="F151">
        <v>0.25418000000000002</v>
      </c>
      <c r="G151" s="97">
        <v>0.24232999999999999</v>
      </c>
      <c r="H151">
        <v>0.16646</v>
      </c>
      <c r="I151">
        <v>0.18174000000000001</v>
      </c>
      <c r="J151" s="97">
        <v>0.1741</v>
      </c>
      <c r="K151">
        <v>0.19214999999999999</v>
      </c>
      <c r="L151">
        <v>0.21379999999999999</v>
      </c>
      <c r="M151" s="97">
        <v>0.20297499999999999</v>
      </c>
      <c r="N151">
        <v>0.40479999999999999</v>
      </c>
      <c r="O151">
        <v>0.36842999999999998</v>
      </c>
      <c r="P151" s="97">
        <v>0.38661499999999999</v>
      </c>
      <c r="AI151" s="1"/>
      <c r="AN151" s="1"/>
      <c r="AS151" s="1"/>
      <c r="AX151" s="1"/>
      <c r="BC151" s="1"/>
      <c r="BH151" s="1"/>
      <c r="BM151" s="1"/>
      <c r="BR151" s="1"/>
      <c r="BW151" s="1"/>
      <c r="CB151" s="1"/>
    </row>
    <row r="152" spans="1:80" x14ac:dyDescent="0.3">
      <c r="A152" s="1">
        <v>40238</v>
      </c>
      <c r="B152">
        <v>0.25496000000000002</v>
      </c>
      <c r="C152">
        <v>0.27112999999999998</v>
      </c>
      <c r="D152" s="97">
        <v>0.26304499999999997</v>
      </c>
      <c r="E152">
        <v>0.219</v>
      </c>
      <c r="F152">
        <v>0.23258000000000001</v>
      </c>
      <c r="G152" s="97">
        <v>0.22578999999999999</v>
      </c>
      <c r="H152">
        <v>0.17508000000000001</v>
      </c>
      <c r="I152">
        <v>0.18432999999999999</v>
      </c>
      <c r="J152" s="97">
        <v>0.179705</v>
      </c>
      <c r="K152">
        <v>0.19211</v>
      </c>
      <c r="L152">
        <v>0.20907999999999999</v>
      </c>
      <c r="M152" s="97">
        <v>0.200595</v>
      </c>
      <c r="N152">
        <v>0.25617000000000001</v>
      </c>
      <c r="O152">
        <v>0.27759</v>
      </c>
      <c r="P152" s="97">
        <v>0.26688000000000001</v>
      </c>
      <c r="AI152" s="1"/>
      <c r="AN152" s="1"/>
      <c r="AS152" s="1"/>
      <c r="AX152" s="1"/>
      <c r="BC152" s="1"/>
      <c r="BH152" s="1"/>
      <c r="BM152" s="1"/>
      <c r="BR152" s="1"/>
      <c r="BW152" s="1"/>
      <c r="CB152" s="1"/>
    </row>
    <row r="153" spans="1:80" x14ac:dyDescent="0.3">
      <c r="A153" s="1">
        <v>40269</v>
      </c>
      <c r="B153">
        <v>0.24059</v>
      </c>
      <c r="C153">
        <v>0.24831</v>
      </c>
      <c r="D153" s="97">
        <v>0.24445</v>
      </c>
      <c r="E153">
        <v>0.19697999999999999</v>
      </c>
      <c r="F153">
        <v>0.21263000000000001</v>
      </c>
      <c r="G153" s="97">
        <v>0.20480500000000001</v>
      </c>
      <c r="H153">
        <v>0.16558999999999999</v>
      </c>
      <c r="I153">
        <v>0.18339</v>
      </c>
      <c r="J153" s="97">
        <v>0.17448999999999998</v>
      </c>
      <c r="K153">
        <v>0.15867000000000001</v>
      </c>
      <c r="L153">
        <v>0.18329999999999999</v>
      </c>
      <c r="M153" s="97">
        <v>0.170985</v>
      </c>
      <c r="N153">
        <v>0.15934999999999999</v>
      </c>
      <c r="O153">
        <v>0.18997</v>
      </c>
      <c r="P153" s="97">
        <v>0.17465999999999998</v>
      </c>
      <c r="AI153" s="1"/>
      <c r="AN153" s="1"/>
      <c r="AS153" s="1"/>
      <c r="AX153" s="1"/>
      <c r="BC153" s="1"/>
      <c r="BH153" s="1"/>
      <c r="BM153" s="1"/>
      <c r="BR153" s="1"/>
      <c r="BW153" s="1"/>
      <c r="CB153" s="1"/>
    </row>
    <row r="154" spans="1:80" x14ac:dyDescent="0.3">
      <c r="A154" s="1">
        <v>40299</v>
      </c>
      <c r="B154">
        <v>0.23289000000000001</v>
      </c>
      <c r="C154">
        <v>0.28532000000000002</v>
      </c>
      <c r="D154" s="97">
        <v>0.25910500000000003</v>
      </c>
      <c r="E154">
        <v>0.19081000000000001</v>
      </c>
      <c r="F154">
        <v>0.22317999999999999</v>
      </c>
      <c r="G154" s="97">
        <v>0.20699499999999998</v>
      </c>
      <c r="H154">
        <v>0.17963999999999999</v>
      </c>
      <c r="I154">
        <v>0.23147000000000001</v>
      </c>
      <c r="J154" s="97">
        <v>0.20555499999999999</v>
      </c>
      <c r="K154">
        <v>0.19875000000000001</v>
      </c>
      <c r="L154">
        <v>0.32763999999999999</v>
      </c>
      <c r="M154" s="97">
        <v>0.26319500000000001</v>
      </c>
      <c r="P154" s="97" t="e">
        <v>#DIV/0!</v>
      </c>
      <c r="AI154" s="1"/>
      <c r="AN154" s="1"/>
      <c r="AS154" s="1"/>
      <c r="AX154" s="1"/>
      <c r="BC154" s="1"/>
      <c r="BH154" s="1"/>
      <c r="BM154" s="1"/>
      <c r="BR154" s="1"/>
      <c r="BW154" s="1"/>
      <c r="CB154" s="1"/>
    </row>
    <row r="155" spans="1:80" x14ac:dyDescent="0.3">
      <c r="A155" s="1">
        <v>40330</v>
      </c>
      <c r="B155">
        <v>0.23194000000000001</v>
      </c>
      <c r="C155">
        <v>0.2656</v>
      </c>
      <c r="D155" s="97">
        <v>0.24876999999999999</v>
      </c>
      <c r="E155">
        <v>0.18622</v>
      </c>
      <c r="F155">
        <v>0.25705</v>
      </c>
      <c r="G155" s="97">
        <v>0.221635</v>
      </c>
      <c r="H155">
        <v>0.16966000000000001</v>
      </c>
      <c r="J155" s="97">
        <v>0.16966000000000001</v>
      </c>
      <c r="M155" s="97" t="e">
        <v>#DIV/0!</v>
      </c>
      <c r="P155" s="97" t="e">
        <v>#DIV/0!</v>
      </c>
      <c r="AI155" s="1"/>
      <c r="AN155" s="1"/>
      <c r="AS155" s="1"/>
      <c r="AX155" s="1"/>
      <c r="BC155" s="1"/>
      <c r="BH155" s="1"/>
      <c r="BM155" s="1"/>
      <c r="BR155" s="1"/>
      <c r="BW155" s="1"/>
      <c r="CB155" s="1"/>
    </row>
    <row r="156" spans="1:80" x14ac:dyDescent="0.3">
      <c r="A156" s="1">
        <v>40360</v>
      </c>
      <c r="B156">
        <v>0.21493000000000001</v>
      </c>
      <c r="C156">
        <v>0.23568</v>
      </c>
      <c r="D156" s="97">
        <v>0.22530500000000001</v>
      </c>
      <c r="E156">
        <v>0.17093</v>
      </c>
      <c r="F156">
        <v>0.20171</v>
      </c>
      <c r="G156" s="97">
        <v>0.18631999999999999</v>
      </c>
      <c r="H156">
        <v>0.17169000000000001</v>
      </c>
      <c r="I156">
        <v>0.23602999999999999</v>
      </c>
      <c r="J156" s="97">
        <v>0.20385999999999999</v>
      </c>
      <c r="K156">
        <v>0.20985999999999999</v>
      </c>
      <c r="L156">
        <v>0.19855999999999999</v>
      </c>
      <c r="M156" s="97">
        <v>0.20421</v>
      </c>
      <c r="P156" s="97" t="e">
        <v>#DIV/0!</v>
      </c>
      <c r="AI156" s="1"/>
      <c r="AN156" s="1"/>
      <c r="AS156" s="1"/>
      <c r="AX156" s="1"/>
      <c r="BC156" s="1"/>
      <c r="BH156" s="1"/>
      <c r="BM156" s="1"/>
      <c r="BR156" s="1"/>
      <c r="BW156" s="1"/>
      <c r="CB156" s="1"/>
    </row>
    <row r="157" spans="1:80" x14ac:dyDescent="0.3">
      <c r="A157" s="1">
        <v>40391</v>
      </c>
      <c r="B157">
        <v>0.22542999999999999</v>
      </c>
      <c r="C157">
        <v>0.23696</v>
      </c>
      <c r="D157" s="97">
        <v>0.23119499999999998</v>
      </c>
      <c r="E157">
        <v>0.17075000000000001</v>
      </c>
      <c r="F157">
        <v>0.18328</v>
      </c>
      <c r="G157" s="97">
        <v>0.17701500000000001</v>
      </c>
      <c r="H157">
        <v>0.17171</v>
      </c>
      <c r="I157">
        <v>0.18840000000000001</v>
      </c>
      <c r="J157" s="97">
        <v>0.18005500000000002</v>
      </c>
      <c r="K157">
        <v>0.16414999999999999</v>
      </c>
      <c r="L157">
        <v>0.1779</v>
      </c>
      <c r="M157" s="97">
        <v>0.17102499999999998</v>
      </c>
      <c r="N157">
        <v>0.19344</v>
      </c>
      <c r="O157">
        <v>0.34092</v>
      </c>
      <c r="P157" s="97">
        <v>0.26717999999999997</v>
      </c>
      <c r="AI157" s="1"/>
      <c r="AN157" s="1"/>
      <c r="AS157" s="1"/>
      <c r="AX157" s="1"/>
      <c r="BC157" s="1"/>
      <c r="BH157" s="1"/>
      <c r="BM157" s="1"/>
      <c r="BR157" s="1"/>
      <c r="BW157" s="1"/>
      <c r="CB157" s="1"/>
    </row>
    <row r="158" spans="1:80" x14ac:dyDescent="0.3">
      <c r="A158" s="1">
        <v>40422</v>
      </c>
      <c r="B158">
        <v>0.23302999999999999</v>
      </c>
      <c r="C158">
        <v>0.23222999999999999</v>
      </c>
      <c r="D158" s="97">
        <v>0.23263</v>
      </c>
      <c r="E158">
        <v>0.17721000000000001</v>
      </c>
      <c r="F158">
        <v>0.16757</v>
      </c>
      <c r="G158" s="97">
        <v>0.17238999999999999</v>
      </c>
      <c r="H158">
        <v>0.17343</v>
      </c>
      <c r="I158">
        <v>0.17460000000000001</v>
      </c>
      <c r="J158" s="97">
        <v>0.174015</v>
      </c>
      <c r="K158">
        <v>0.18043000000000001</v>
      </c>
      <c r="L158">
        <v>0.19014</v>
      </c>
      <c r="M158" s="97">
        <v>0.18528500000000001</v>
      </c>
      <c r="N158">
        <v>0.23138</v>
      </c>
      <c r="O158">
        <v>0.17663999999999999</v>
      </c>
      <c r="P158" s="97">
        <v>0.20401</v>
      </c>
      <c r="AI158" s="1"/>
      <c r="AN158" s="1"/>
      <c r="AS158" s="1"/>
      <c r="AX158" s="1"/>
      <c r="BC158" s="1"/>
      <c r="BH158" s="1"/>
      <c r="BM158" s="1"/>
      <c r="BR158" s="1"/>
      <c r="BW158" s="1"/>
      <c r="CB158" s="1"/>
    </row>
    <row r="159" spans="1:80" x14ac:dyDescent="0.3">
      <c r="A159" s="1">
        <v>40452</v>
      </c>
      <c r="B159">
        <v>0.26229999999999998</v>
      </c>
      <c r="C159">
        <v>0.27542</v>
      </c>
      <c r="D159" s="97">
        <v>0.26885999999999999</v>
      </c>
      <c r="E159">
        <v>0.18123</v>
      </c>
      <c r="F159">
        <v>0.183</v>
      </c>
      <c r="G159" s="97">
        <v>0.182115</v>
      </c>
      <c r="H159">
        <v>0.18976999999999999</v>
      </c>
      <c r="I159">
        <v>0.18819</v>
      </c>
      <c r="J159" s="97">
        <v>0.18897999999999998</v>
      </c>
      <c r="K159">
        <v>0.26240000000000002</v>
      </c>
      <c r="L159">
        <v>0.222</v>
      </c>
      <c r="M159" s="97">
        <v>0.24220000000000003</v>
      </c>
      <c r="N159">
        <v>0.24983</v>
      </c>
      <c r="O159">
        <v>9.3990000000000004E-2</v>
      </c>
      <c r="P159" s="97">
        <v>0.17191000000000001</v>
      </c>
      <c r="AI159" s="1"/>
      <c r="AN159" s="1"/>
      <c r="AS159" s="1"/>
      <c r="AX159" s="1"/>
      <c r="BC159" s="1"/>
      <c r="BH159" s="1"/>
      <c r="BM159" s="1"/>
      <c r="BR159" s="1"/>
      <c r="BW159" s="1"/>
      <c r="CB159" s="1"/>
    </row>
    <row r="160" spans="1:80" x14ac:dyDescent="0.3">
      <c r="A160" s="2">
        <v>40497</v>
      </c>
      <c r="B160">
        <v>0.27259</v>
      </c>
      <c r="C160">
        <v>0.27828000000000003</v>
      </c>
      <c r="D160" s="97">
        <v>0.27543499999999999</v>
      </c>
      <c r="E160">
        <v>0.23461000000000001</v>
      </c>
      <c r="F160">
        <v>0.23307</v>
      </c>
      <c r="G160" s="97">
        <v>0.23383999999999999</v>
      </c>
      <c r="H160">
        <v>0.28684999999999999</v>
      </c>
      <c r="I160">
        <v>0.29060999999999998</v>
      </c>
      <c r="J160" s="97">
        <v>0.28872999999999999</v>
      </c>
      <c r="K160">
        <v>0.38888</v>
      </c>
      <c r="L160">
        <v>0.39424999999999999</v>
      </c>
      <c r="M160" s="97">
        <v>0.391565</v>
      </c>
      <c r="N160">
        <v>0.23035</v>
      </c>
      <c r="O160">
        <v>0.16417999999999999</v>
      </c>
      <c r="P160" s="97">
        <v>0.197265</v>
      </c>
      <c r="AI160" s="1"/>
      <c r="AN160" s="1"/>
      <c r="AS160" s="1"/>
      <c r="AX160" s="1"/>
      <c r="BC160" s="1"/>
      <c r="BH160" s="1"/>
      <c r="BM160" s="1"/>
      <c r="BR160" s="1"/>
      <c r="BW160" s="1"/>
      <c r="CB160" s="1"/>
    </row>
    <row r="161" spans="1:80" x14ac:dyDescent="0.3">
      <c r="A161" s="2">
        <v>40527</v>
      </c>
      <c r="C161">
        <v>0.25633</v>
      </c>
      <c r="D161" s="97">
        <v>0.25633</v>
      </c>
      <c r="F161">
        <v>0.23336999999999999</v>
      </c>
      <c r="G161" s="97">
        <v>0.23336999999999999</v>
      </c>
      <c r="I161">
        <v>0.24292</v>
      </c>
      <c r="J161" s="97">
        <v>0.24292</v>
      </c>
      <c r="L161">
        <v>0.37930999999999998</v>
      </c>
      <c r="M161" s="97">
        <v>0.37930999999999998</v>
      </c>
      <c r="O161">
        <v>0.36684</v>
      </c>
      <c r="P161" s="97">
        <v>0.36684</v>
      </c>
      <c r="AI161" s="1"/>
      <c r="AN161" s="1"/>
      <c r="AS161" s="1"/>
      <c r="AX161" s="1"/>
      <c r="BC161" s="1"/>
      <c r="BH161" s="1"/>
      <c r="BM161" s="1"/>
      <c r="BR161" s="1"/>
      <c r="BW161" s="1"/>
      <c r="CB161" s="1"/>
    </row>
    <row r="162" spans="1:80" x14ac:dyDescent="0.3">
      <c r="A162" s="2">
        <v>40558</v>
      </c>
      <c r="C162">
        <v>0.21865000000000001</v>
      </c>
      <c r="D162" s="97">
        <v>0.21865000000000001</v>
      </c>
      <c r="F162">
        <v>0.21481</v>
      </c>
      <c r="G162" s="97">
        <v>0.21481</v>
      </c>
      <c r="I162">
        <v>0.17877000000000001</v>
      </c>
      <c r="J162" s="97">
        <v>0.17877000000000001</v>
      </c>
      <c r="L162">
        <v>0.30906</v>
      </c>
      <c r="M162" s="97">
        <v>0.30906</v>
      </c>
      <c r="O162">
        <v>0.57755000000000001</v>
      </c>
      <c r="P162" s="97">
        <v>0.57755000000000001</v>
      </c>
      <c r="AI162" s="1"/>
      <c r="AN162" s="1"/>
      <c r="AS162" s="1"/>
      <c r="AX162" s="1"/>
      <c r="BC162" s="1"/>
      <c r="BH162" s="1"/>
      <c r="BM162" s="1"/>
      <c r="BR162" s="1"/>
      <c r="BW162" s="1"/>
      <c r="CB162" s="1"/>
    </row>
    <row r="163" spans="1:80" x14ac:dyDescent="0.3">
      <c r="A163" s="2">
        <v>40589</v>
      </c>
      <c r="C163">
        <v>0.18759999999999999</v>
      </c>
      <c r="D163" s="97">
        <v>0.18759999999999999</v>
      </c>
      <c r="F163">
        <v>0.18007000000000001</v>
      </c>
      <c r="G163" s="97">
        <v>0.18007000000000001</v>
      </c>
      <c r="I163">
        <v>0.16964000000000001</v>
      </c>
      <c r="J163" s="97">
        <v>0.16964000000000001</v>
      </c>
      <c r="L163">
        <v>0.26590999999999998</v>
      </c>
      <c r="M163" s="97">
        <v>0.26590999999999998</v>
      </c>
      <c r="O163">
        <v>0.53088000000000002</v>
      </c>
      <c r="P163" s="97">
        <v>0.53088000000000002</v>
      </c>
      <c r="AI163" s="1"/>
      <c r="AN163" s="1"/>
      <c r="AS163" s="1"/>
      <c r="AX163" s="1"/>
      <c r="BC163" s="1"/>
      <c r="BH163" s="1"/>
      <c r="BM163" s="1"/>
      <c r="BR163" s="1"/>
      <c r="BW163" s="1"/>
      <c r="CB163" s="1"/>
    </row>
    <row r="164" spans="1:80" x14ac:dyDescent="0.3">
      <c r="A164" s="2">
        <v>40617</v>
      </c>
      <c r="C164">
        <v>0.21315000000000001</v>
      </c>
      <c r="D164" s="97">
        <v>0.21315000000000001</v>
      </c>
      <c r="F164">
        <v>0.19173999999999999</v>
      </c>
      <c r="G164" s="97">
        <v>0.19173999999999999</v>
      </c>
      <c r="I164">
        <v>0.16305</v>
      </c>
      <c r="J164" s="97">
        <v>0.16305</v>
      </c>
      <c r="L164">
        <v>0.21515999999999999</v>
      </c>
      <c r="M164" s="97">
        <v>0.21515999999999999</v>
      </c>
      <c r="O164">
        <v>0.33851999999999999</v>
      </c>
      <c r="P164" s="97">
        <v>0.33851999999999999</v>
      </c>
      <c r="AI164" s="1"/>
      <c r="AN164" s="1"/>
      <c r="AS164" s="1"/>
      <c r="AX164" s="1"/>
      <c r="BC164" s="1"/>
      <c r="BH164" s="1"/>
      <c r="BM164" s="1"/>
      <c r="BR164" s="1"/>
      <c r="BW164" s="1"/>
      <c r="CB164" s="1"/>
    </row>
    <row r="165" spans="1:80" x14ac:dyDescent="0.3">
      <c r="A165" s="2">
        <v>40648</v>
      </c>
      <c r="C165">
        <v>0.23960000000000001</v>
      </c>
      <c r="D165" s="97">
        <v>0.23960000000000001</v>
      </c>
      <c r="F165">
        <v>0.20057</v>
      </c>
      <c r="G165" s="97">
        <v>0.20057</v>
      </c>
      <c r="I165">
        <v>0.17166999999999999</v>
      </c>
      <c r="J165" s="97">
        <v>0.17166999999999999</v>
      </c>
      <c r="L165">
        <v>0.18348999999999999</v>
      </c>
      <c r="M165" s="97">
        <v>0.18348999999999999</v>
      </c>
      <c r="O165">
        <v>0.13725000000000001</v>
      </c>
      <c r="P165" s="97">
        <v>0.13725000000000001</v>
      </c>
      <c r="AI165" s="1"/>
      <c r="AN165" s="1"/>
      <c r="AS165" s="1"/>
      <c r="AX165" s="1"/>
      <c r="BC165" s="1"/>
      <c r="BH165" s="1"/>
      <c r="BM165" s="1"/>
      <c r="BR165" s="1"/>
      <c r="BW165" s="1"/>
      <c r="CB165" s="1"/>
    </row>
    <row r="166" spans="1:80" x14ac:dyDescent="0.3">
      <c r="A166" s="2">
        <v>40678</v>
      </c>
      <c r="C166">
        <v>0.23447999999999999</v>
      </c>
      <c r="D166" s="97">
        <v>0.23447999999999999</v>
      </c>
      <c r="F166">
        <v>0.21858</v>
      </c>
      <c r="G166" s="97">
        <v>0.21858</v>
      </c>
      <c r="I166">
        <v>0.21238000000000001</v>
      </c>
      <c r="J166" s="97">
        <v>0.21238000000000001</v>
      </c>
      <c r="L166">
        <v>0.29603000000000002</v>
      </c>
      <c r="M166" s="97">
        <v>0.29603000000000002</v>
      </c>
      <c r="P166" s="97" t="e">
        <v>#DIV/0!</v>
      </c>
      <c r="AI166" s="1"/>
      <c r="AN166" s="1"/>
      <c r="AS166" s="1"/>
      <c r="AX166" s="1"/>
      <c r="BC166" s="1"/>
      <c r="BH166" s="1"/>
      <c r="BM166" s="1"/>
      <c r="BR166" s="1"/>
      <c r="BW166" s="1"/>
      <c r="CB166" s="1"/>
    </row>
    <row r="167" spans="1:80" x14ac:dyDescent="0.3">
      <c r="A167" s="2">
        <v>40709</v>
      </c>
      <c r="C167">
        <v>0.29308000000000001</v>
      </c>
      <c r="D167" s="97">
        <v>0.29308000000000001</v>
      </c>
      <c r="F167">
        <v>0.27816000000000002</v>
      </c>
      <c r="G167" s="97">
        <v>0.27816000000000002</v>
      </c>
      <c r="J167" s="97" t="e">
        <v>#DIV/0!</v>
      </c>
      <c r="M167" s="97" t="e">
        <v>#DIV/0!</v>
      </c>
      <c r="P167" s="97" t="e">
        <v>#DIV/0!</v>
      </c>
      <c r="AI167" s="1"/>
      <c r="AN167" s="1"/>
      <c r="AS167" s="1"/>
      <c r="AX167" s="1"/>
      <c r="BC167" s="1"/>
      <c r="BH167" s="1"/>
      <c r="BM167" s="1"/>
      <c r="BR167" s="1"/>
      <c r="BW167" s="1"/>
      <c r="CB167" s="1"/>
    </row>
    <row r="168" spans="1:80" x14ac:dyDescent="0.3">
      <c r="A168" s="2">
        <v>40739</v>
      </c>
      <c r="C168">
        <v>0.24667</v>
      </c>
      <c r="D168" s="97">
        <v>0.24667</v>
      </c>
      <c r="F168">
        <v>0.21393999999999999</v>
      </c>
      <c r="G168" s="97">
        <v>0.21393999999999999</v>
      </c>
      <c r="I168">
        <v>0.65186999999999995</v>
      </c>
      <c r="J168" s="97">
        <v>0.65186999999999995</v>
      </c>
      <c r="M168" s="97" t="e">
        <v>#DIV/0!</v>
      </c>
      <c r="P168" s="97" t="e">
        <v>#DIV/0!</v>
      </c>
      <c r="AI168" s="1"/>
      <c r="AN168" s="1"/>
      <c r="AS168" s="1"/>
      <c r="AX168" s="1"/>
      <c r="BC168" s="1"/>
      <c r="BH168" s="1"/>
      <c r="BM168" s="1"/>
      <c r="BR168" s="1"/>
      <c r="BW168" s="1"/>
      <c r="CB168" s="1"/>
    </row>
    <row r="169" spans="1:80" x14ac:dyDescent="0.3">
      <c r="A169" s="2">
        <v>40770</v>
      </c>
      <c r="C169">
        <v>0.24790000000000001</v>
      </c>
      <c r="D169" s="97">
        <v>0.24790000000000001</v>
      </c>
      <c r="F169">
        <v>0.17973</v>
      </c>
      <c r="G169" s="97">
        <v>0.17973</v>
      </c>
      <c r="I169">
        <v>0.18645</v>
      </c>
      <c r="J169" s="97">
        <v>0.18645</v>
      </c>
      <c r="L169">
        <v>0.18955</v>
      </c>
      <c r="M169" s="97">
        <v>0.18955</v>
      </c>
      <c r="O169">
        <v>0.13569999999999999</v>
      </c>
      <c r="P169" s="97">
        <v>0.13569999999999999</v>
      </c>
      <c r="AI169" s="1"/>
      <c r="AN169" s="1"/>
      <c r="AS169" s="1"/>
      <c r="AX169" s="1"/>
      <c r="BC169" s="1"/>
      <c r="BH169" s="1"/>
      <c r="BM169" s="1"/>
      <c r="BR169" s="1"/>
      <c r="BW169" s="1"/>
      <c r="CB169" s="1"/>
    </row>
    <row r="170" spans="1:80" x14ac:dyDescent="0.3">
      <c r="A170" s="2">
        <v>40801</v>
      </c>
      <c r="C170">
        <v>0.24734</v>
      </c>
      <c r="D170" s="97">
        <v>0.24734</v>
      </c>
      <c r="F170">
        <v>0.17224</v>
      </c>
      <c r="G170" s="97">
        <v>0.17224</v>
      </c>
      <c r="I170">
        <v>0.17898</v>
      </c>
      <c r="J170" s="97">
        <v>0.17898</v>
      </c>
      <c r="L170">
        <v>0.18032000000000001</v>
      </c>
      <c r="M170" s="97">
        <v>0.18032000000000001</v>
      </c>
      <c r="O170">
        <v>0.18217</v>
      </c>
      <c r="P170" s="97">
        <v>0.18217</v>
      </c>
      <c r="AI170" s="1"/>
      <c r="AN170" s="1"/>
      <c r="AS170" s="1"/>
      <c r="AX170" s="1"/>
      <c r="BC170" s="1"/>
      <c r="BH170" s="1"/>
      <c r="BM170" s="1"/>
      <c r="BR170" s="1"/>
      <c r="BW170" s="1"/>
      <c r="CB170" s="1"/>
    </row>
    <row r="171" spans="1:80" x14ac:dyDescent="0.3">
      <c r="A171" s="2">
        <v>40831</v>
      </c>
      <c r="C171">
        <v>0.29117999999999999</v>
      </c>
      <c r="D171" s="97">
        <v>0.29117999999999999</v>
      </c>
      <c r="F171">
        <v>0.20383000000000001</v>
      </c>
      <c r="G171" s="97">
        <v>0.20383000000000001</v>
      </c>
      <c r="I171">
        <v>0.22020000000000001</v>
      </c>
      <c r="J171" s="97">
        <v>0.22020000000000001</v>
      </c>
      <c r="L171">
        <v>0.19172</v>
      </c>
      <c r="M171" s="97">
        <v>0.19172</v>
      </c>
      <c r="O171">
        <v>0.14587</v>
      </c>
      <c r="P171" s="97">
        <v>0.14587</v>
      </c>
      <c r="AI171" s="1"/>
      <c r="AN171" s="1"/>
      <c r="AS171" s="1"/>
      <c r="AX171" s="1"/>
      <c r="BC171" s="1"/>
      <c r="BH171" s="1"/>
      <c r="BM171" s="1"/>
      <c r="BR171" s="1"/>
      <c r="BW171" s="1"/>
      <c r="CB171" s="1"/>
    </row>
    <row r="172" spans="1:80" x14ac:dyDescent="0.3">
      <c r="A172" s="2">
        <v>40862</v>
      </c>
      <c r="C172">
        <v>0.28222000000000003</v>
      </c>
      <c r="D172" s="97">
        <v>0.28222000000000003</v>
      </c>
      <c r="F172">
        <v>0.22101999999999999</v>
      </c>
      <c r="G172" s="97">
        <v>0.22101999999999999</v>
      </c>
      <c r="I172">
        <v>0.29174</v>
      </c>
      <c r="J172" s="97">
        <v>0.29174</v>
      </c>
      <c r="L172">
        <v>0.29786000000000001</v>
      </c>
      <c r="M172" s="97">
        <v>0.29786000000000001</v>
      </c>
      <c r="O172">
        <v>0.12997</v>
      </c>
      <c r="P172" s="97">
        <v>0.12997</v>
      </c>
      <c r="AI172" s="1"/>
      <c r="AN172" s="1"/>
      <c r="AS172" s="1"/>
      <c r="AX172" s="1"/>
      <c r="BC172" s="1"/>
      <c r="BH172" s="1"/>
      <c r="BM172" s="1"/>
      <c r="BR172" s="1"/>
      <c r="BW172" s="1"/>
      <c r="CB172" s="1"/>
    </row>
    <row r="173" spans="1:80" x14ac:dyDescent="0.3">
      <c r="A173" s="2">
        <v>40892</v>
      </c>
      <c r="C173">
        <v>0.21709000000000001</v>
      </c>
      <c r="D173" s="97">
        <v>0.21709000000000001</v>
      </c>
      <c r="F173">
        <v>0.20732</v>
      </c>
      <c r="G173" s="97">
        <v>0.20732</v>
      </c>
      <c r="I173">
        <v>0.27033000000000001</v>
      </c>
      <c r="J173" s="97">
        <v>0.27033000000000001</v>
      </c>
      <c r="L173">
        <v>0.30573</v>
      </c>
      <c r="M173" s="97">
        <v>0.30573</v>
      </c>
      <c r="O173">
        <v>0.28942000000000001</v>
      </c>
      <c r="P173" s="97">
        <v>0.28942000000000001</v>
      </c>
      <c r="AI173" s="1"/>
      <c r="AN173" s="1"/>
      <c r="AS173" s="1"/>
      <c r="AX173" s="1"/>
      <c r="BC173" s="1"/>
      <c r="BH173" s="1"/>
      <c r="BM173" s="1"/>
      <c r="BR173" s="1"/>
      <c r="BW173" s="1"/>
      <c r="CB173" s="1"/>
    </row>
    <row r="174" spans="1:80" x14ac:dyDescent="0.3">
      <c r="A174" s="2">
        <v>40923</v>
      </c>
      <c r="C174">
        <v>0.20483000000000001</v>
      </c>
      <c r="D174" s="97">
        <v>0.20483000000000001</v>
      </c>
      <c r="F174">
        <v>0.19184999999999999</v>
      </c>
      <c r="G174" s="97">
        <v>0.19184999999999999</v>
      </c>
      <c r="I174">
        <v>0.18265999999999999</v>
      </c>
      <c r="J174" s="97">
        <v>0.18265999999999999</v>
      </c>
      <c r="L174">
        <v>0.24162</v>
      </c>
      <c r="M174" s="97">
        <v>0.24162</v>
      </c>
      <c r="O174">
        <v>0.38217000000000001</v>
      </c>
      <c r="P174" s="97">
        <v>0.38217000000000001</v>
      </c>
      <c r="AI174" s="1"/>
      <c r="AN174" s="1"/>
      <c r="AS174" s="1"/>
      <c r="AX174" s="1"/>
      <c r="BC174" s="1"/>
      <c r="BH174" s="1"/>
      <c r="BM174" s="1"/>
      <c r="BR174" s="1"/>
      <c r="BW174" s="1"/>
      <c r="CB174" s="1"/>
    </row>
    <row r="175" spans="1:80" x14ac:dyDescent="0.3">
      <c r="A175" s="2">
        <v>40954</v>
      </c>
      <c r="C175">
        <v>0.21648999999999999</v>
      </c>
      <c r="D175" s="97">
        <v>0.21648999999999999</v>
      </c>
      <c r="F175">
        <v>0.18803</v>
      </c>
      <c r="G175" s="97">
        <v>0.18803</v>
      </c>
      <c r="I175">
        <v>0.16261999999999999</v>
      </c>
      <c r="J175" s="97">
        <v>0.16261999999999999</v>
      </c>
      <c r="L175">
        <v>0.20910000000000001</v>
      </c>
      <c r="M175" s="97">
        <v>0.20910000000000001</v>
      </c>
      <c r="O175">
        <v>0.34256999999999999</v>
      </c>
      <c r="P175" s="97">
        <v>0.34256999999999999</v>
      </c>
      <c r="AI175" s="1"/>
      <c r="AN175" s="1"/>
      <c r="AS175" s="1"/>
      <c r="AX175" s="1"/>
      <c r="BC175" s="1"/>
      <c r="BH175" s="1"/>
      <c r="BM175" s="1"/>
      <c r="BR175" s="1"/>
      <c r="BW175" s="1"/>
      <c r="CB175" s="1"/>
    </row>
    <row r="176" spans="1:80" x14ac:dyDescent="0.3">
      <c r="A176" s="2">
        <v>40983</v>
      </c>
      <c r="C176">
        <v>0.21207000000000001</v>
      </c>
      <c r="D176" s="97">
        <v>0.21207000000000001</v>
      </c>
      <c r="F176">
        <v>0.18593000000000001</v>
      </c>
      <c r="G176" s="97">
        <v>0.18593000000000001</v>
      </c>
      <c r="I176">
        <v>0.15584000000000001</v>
      </c>
      <c r="J176" s="97">
        <v>0.15584000000000001</v>
      </c>
      <c r="L176">
        <v>0.18608</v>
      </c>
      <c r="M176" s="97">
        <v>0.18608</v>
      </c>
      <c r="O176">
        <v>0.27148</v>
      </c>
      <c r="P176" s="97">
        <v>0.27148</v>
      </c>
      <c r="AI176" s="1"/>
      <c r="AN176" s="1"/>
      <c r="AS176" s="1"/>
      <c r="AX176" s="1"/>
      <c r="BC176" s="1"/>
      <c r="BH176" s="1"/>
      <c r="BM176" s="1"/>
      <c r="BR176" s="1"/>
      <c r="BW176" s="1"/>
      <c r="CB176" s="1"/>
    </row>
    <row r="177" spans="1:80" x14ac:dyDescent="0.3">
      <c r="A177" s="2">
        <v>41014</v>
      </c>
      <c r="C177">
        <v>0.22420999999999999</v>
      </c>
      <c r="D177" s="97">
        <v>0.22420999999999999</v>
      </c>
      <c r="F177">
        <v>0.19067000000000001</v>
      </c>
      <c r="G177" s="97">
        <v>0.19067000000000001</v>
      </c>
      <c r="I177">
        <v>0.15298999999999999</v>
      </c>
      <c r="J177" s="97">
        <v>0.15298999999999999</v>
      </c>
      <c r="L177">
        <v>0.16316</v>
      </c>
      <c r="M177" s="97">
        <v>0.16316</v>
      </c>
      <c r="O177">
        <v>0.11711000000000001</v>
      </c>
      <c r="P177" s="97">
        <v>0.11711000000000001</v>
      </c>
      <c r="AI177" s="1"/>
      <c r="AN177" s="1"/>
      <c r="AS177" s="1"/>
      <c r="AX177" s="1"/>
      <c r="BC177" s="1"/>
      <c r="BH177" s="1"/>
      <c r="BM177" s="1"/>
      <c r="BR177" s="1"/>
      <c r="BW177" s="1"/>
      <c r="CB177" s="1"/>
    </row>
    <row r="178" spans="1:80" x14ac:dyDescent="0.3">
      <c r="A178" s="2">
        <v>41044</v>
      </c>
      <c r="C178">
        <v>0.22412000000000001</v>
      </c>
      <c r="D178" s="97">
        <v>0.22412000000000001</v>
      </c>
      <c r="F178">
        <v>0.20902000000000001</v>
      </c>
      <c r="G178" s="97">
        <v>0.20902000000000001</v>
      </c>
      <c r="I178">
        <v>0.18967999999999999</v>
      </c>
      <c r="J178" s="97">
        <v>0.18967999999999999</v>
      </c>
      <c r="L178">
        <v>0.29146</v>
      </c>
      <c r="M178" s="97">
        <v>0.29146</v>
      </c>
      <c r="P178" s="97" t="e">
        <v>#DIV/0!</v>
      </c>
      <c r="AI178" s="1"/>
      <c r="AN178" s="1"/>
      <c r="AS178" s="1"/>
      <c r="AX178" s="1"/>
      <c r="BC178" s="1"/>
      <c r="BH178" s="1"/>
      <c r="BM178" s="1"/>
      <c r="BR178" s="1"/>
      <c r="BW178" s="1"/>
      <c r="CB178" s="1"/>
    </row>
    <row r="179" spans="1:80" x14ac:dyDescent="0.3">
      <c r="A179" s="2">
        <v>41075</v>
      </c>
      <c r="C179">
        <v>0.23808000000000001</v>
      </c>
      <c r="D179" s="97">
        <v>0.23808000000000001</v>
      </c>
      <c r="F179">
        <v>0.25219000000000003</v>
      </c>
      <c r="G179" s="97">
        <v>0.25219000000000003</v>
      </c>
      <c r="J179" s="97" t="e">
        <v>#DIV/0!</v>
      </c>
      <c r="M179" s="97" t="e">
        <v>#DIV/0!</v>
      </c>
      <c r="P179" s="97" t="e">
        <v>#DIV/0!</v>
      </c>
      <c r="AI179" s="1"/>
      <c r="AN179" s="1"/>
      <c r="AS179" s="1"/>
      <c r="AX179" s="1"/>
      <c r="BC179" s="1"/>
      <c r="BH179" s="1"/>
      <c r="BM179" s="1"/>
      <c r="BR179" s="1"/>
      <c r="BW179" s="1"/>
      <c r="CB179" s="1"/>
    </row>
    <row r="180" spans="1:80" x14ac:dyDescent="0.3">
      <c r="A180" s="2">
        <v>41105</v>
      </c>
      <c r="C180">
        <v>0.21559</v>
      </c>
      <c r="D180" s="97">
        <v>0.21559</v>
      </c>
      <c r="F180">
        <v>0.18096000000000001</v>
      </c>
      <c r="G180" s="97">
        <v>0.18096000000000001</v>
      </c>
      <c r="I180">
        <v>0.21557000000000001</v>
      </c>
      <c r="J180" s="97">
        <v>0.21557000000000001</v>
      </c>
      <c r="L180">
        <v>0.26262999999999997</v>
      </c>
      <c r="M180" s="97">
        <v>0.26262999999999997</v>
      </c>
      <c r="P180" s="97" t="e">
        <v>#DIV/0!</v>
      </c>
      <c r="AI180" s="1"/>
      <c r="AN180" s="1"/>
      <c r="AS180" s="1"/>
      <c r="AX180" s="1"/>
      <c r="BC180" s="1"/>
      <c r="BH180" s="1"/>
      <c r="BM180" s="1"/>
      <c r="BR180" s="1"/>
      <c r="BW180" s="1"/>
      <c r="CB180" s="1"/>
    </row>
    <row r="181" spans="1:80" x14ac:dyDescent="0.3">
      <c r="A181" s="2">
        <v>41136</v>
      </c>
      <c r="C181">
        <v>0.21165999999999999</v>
      </c>
      <c r="D181" s="97">
        <v>0.21165999999999999</v>
      </c>
      <c r="F181">
        <v>0.16667999999999999</v>
      </c>
      <c r="G181" s="97">
        <v>0.16667999999999999</v>
      </c>
      <c r="I181">
        <v>0.17873</v>
      </c>
      <c r="J181" s="97">
        <v>0.17873</v>
      </c>
      <c r="L181">
        <v>0.19384999999999999</v>
      </c>
      <c r="M181" s="97">
        <v>0.19384999999999999</v>
      </c>
      <c r="O181">
        <v>0.14746999999999999</v>
      </c>
      <c r="P181" s="97">
        <v>0.14746999999999999</v>
      </c>
      <c r="AI181" s="1"/>
      <c r="AN181" s="1"/>
      <c r="AS181" s="1"/>
      <c r="AX181" s="1"/>
      <c r="BC181" s="1"/>
      <c r="BH181" s="1"/>
      <c r="BM181" s="1"/>
      <c r="BR181" s="1"/>
      <c r="BW181" s="1"/>
      <c r="CB181" s="1"/>
    </row>
    <row r="182" spans="1:80" x14ac:dyDescent="0.3">
      <c r="A182" s="2">
        <v>41167</v>
      </c>
      <c r="C182">
        <v>0.21662999999999999</v>
      </c>
      <c r="D182" s="97">
        <v>0.21662999999999999</v>
      </c>
      <c r="F182">
        <v>0.16011</v>
      </c>
      <c r="G182" s="97">
        <v>0.16011</v>
      </c>
      <c r="I182">
        <v>0.16777</v>
      </c>
      <c r="J182" s="97">
        <v>0.16777</v>
      </c>
      <c r="L182">
        <v>0.16950999999999999</v>
      </c>
      <c r="M182" s="97">
        <v>0.16950999999999999</v>
      </c>
      <c r="O182">
        <v>0.14888999999999999</v>
      </c>
      <c r="P182" s="97">
        <v>0.14888999999999999</v>
      </c>
      <c r="AI182" s="1"/>
      <c r="AN182" s="1"/>
      <c r="AS182" s="1"/>
      <c r="AX182" s="1"/>
      <c r="BC182" s="1"/>
      <c r="BH182" s="1"/>
      <c r="BM182" s="1"/>
      <c r="BR182" s="1"/>
      <c r="BW182" s="1"/>
      <c r="CB182" s="1"/>
    </row>
    <row r="183" spans="1:80" x14ac:dyDescent="0.3">
      <c r="A183" s="2">
        <v>41197</v>
      </c>
      <c r="C183">
        <v>0.27229999999999999</v>
      </c>
      <c r="D183" s="97">
        <v>0.27229999999999999</v>
      </c>
      <c r="F183">
        <v>0.18804000000000001</v>
      </c>
      <c r="G183" s="97">
        <v>0.18804000000000001</v>
      </c>
      <c r="I183">
        <v>0.18282999999999999</v>
      </c>
      <c r="J183" s="97">
        <v>0.18282999999999999</v>
      </c>
      <c r="L183">
        <v>0.17433999999999999</v>
      </c>
      <c r="M183" s="97">
        <v>0.17433999999999999</v>
      </c>
      <c r="O183">
        <v>7.0790000000000006E-2</v>
      </c>
      <c r="P183" s="97">
        <v>7.0790000000000006E-2</v>
      </c>
      <c r="AI183" s="1"/>
      <c r="AN183" s="1"/>
      <c r="AS183" s="1"/>
      <c r="AX183" s="1"/>
      <c r="BC183" s="1"/>
      <c r="BH183" s="1"/>
      <c r="BM183" s="1"/>
      <c r="BR183" s="1"/>
      <c r="BW183" s="1"/>
      <c r="CB183" s="1"/>
    </row>
    <row r="184" spans="1:80" x14ac:dyDescent="0.3">
      <c r="A184" s="2">
        <v>41228</v>
      </c>
      <c r="C184">
        <v>0.31584000000000001</v>
      </c>
      <c r="D184" s="97">
        <v>0.31584000000000001</v>
      </c>
      <c r="F184">
        <v>0.22903999999999999</v>
      </c>
      <c r="G184" s="97">
        <v>0.22903999999999999</v>
      </c>
      <c r="I184">
        <v>0.31486999999999998</v>
      </c>
      <c r="J184" s="97">
        <v>0.31486999999999998</v>
      </c>
      <c r="L184">
        <v>0.28211000000000003</v>
      </c>
      <c r="M184" s="97">
        <v>0.28211000000000003</v>
      </c>
      <c r="O184">
        <v>0.13045999999999999</v>
      </c>
      <c r="P184" s="97">
        <v>0.13045999999999999</v>
      </c>
      <c r="AI184" s="1"/>
      <c r="AN184" s="1"/>
      <c r="AS184" s="1"/>
      <c r="AX184" s="1"/>
      <c r="BC184" s="1"/>
      <c r="BH184" s="1"/>
      <c r="BM184" s="1"/>
      <c r="BR184" s="1"/>
      <c r="BW184" s="1"/>
      <c r="CB184" s="1"/>
    </row>
    <row r="185" spans="1:80" x14ac:dyDescent="0.3">
      <c r="A185" s="2">
        <v>41258</v>
      </c>
      <c r="C185">
        <v>0.25037999999999999</v>
      </c>
      <c r="D185" s="97">
        <v>0.25037999999999999</v>
      </c>
      <c r="F185">
        <v>0.20507</v>
      </c>
      <c r="G185" s="97">
        <v>0.20507</v>
      </c>
      <c r="I185">
        <v>0.24303</v>
      </c>
      <c r="J185" s="97">
        <v>0.24303</v>
      </c>
      <c r="L185">
        <v>0.27528999999999998</v>
      </c>
      <c r="M185" s="97">
        <v>0.27528999999999998</v>
      </c>
      <c r="O185">
        <v>0.18740999999999999</v>
      </c>
      <c r="P185" s="97">
        <v>0.18740999999999999</v>
      </c>
      <c r="AI185" s="1"/>
      <c r="AN185" s="1"/>
      <c r="AS185" s="1"/>
      <c r="AX185" s="1"/>
      <c r="BC185" s="1"/>
      <c r="BH185" s="1"/>
      <c r="BM185" s="1"/>
      <c r="BR185" s="1"/>
      <c r="BW185" s="1"/>
      <c r="CB185" s="1"/>
    </row>
    <row r="186" spans="1:80" x14ac:dyDescent="0.3">
      <c r="A186" s="2">
        <v>41289</v>
      </c>
      <c r="C186">
        <v>0.21181</v>
      </c>
      <c r="D186" s="97">
        <v>0.21181</v>
      </c>
      <c r="F186">
        <v>0.22091</v>
      </c>
      <c r="G186" s="97">
        <v>0.22091</v>
      </c>
      <c r="I186">
        <v>0.17799000000000001</v>
      </c>
      <c r="J186" s="97">
        <v>0.17799000000000001</v>
      </c>
      <c r="L186">
        <v>0.21548</v>
      </c>
      <c r="M186" s="97">
        <v>0.21548</v>
      </c>
      <c r="O186">
        <v>0.27322000000000002</v>
      </c>
      <c r="P186" s="97">
        <v>0.27322000000000002</v>
      </c>
      <c r="AI186" s="1"/>
      <c r="AN186" s="1"/>
      <c r="AS186" s="1"/>
      <c r="AX186" s="1"/>
      <c r="BC186" s="1"/>
      <c r="BH186" s="1"/>
      <c r="BM186" s="1"/>
      <c r="BR186" s="1"/>
      <c r="BW186" s="1"/>
      <c r="CB186" s="1"/>
    </row>
    <row r="187" spans="1:80" x14ac:dyDescent="0.3">
      <c r="A187" s="2">
        <v>41320</v>
      </c>
      <c r="C187">
        <v>0.18448999999999999</v>
      </c>
      <c r="D187" s="97">
        <v>0.18448999999999999</v>
      </c>
      <c r="F187">
        <v>0.23052</v>
      </c>
      <c r="G187" s="97">
        <v>0.23052</v>
      </c>
      <c r="I187">
        <v>0.16122</v>
      </c>
      <c r="J187" s="97">
        <v>0.16122</v>
      </c>
      <c r="L187">
        <v>0.19094</v>
      </c>
      <c r="M187" s="97">
        <v>0.19094</v>
      </c>
      <c r="O187">
        <v>0.26889999999999997</v>
      </c>
      <c r="P187" s="97">
        <v>0.26889999999999997</v>
      </c>
      <c r="AI187" s="1"/>
      <c r="AN187" s="1"/>
      <c r="AS187" s="1"/>
      <c r="AX187" s="1"/>
      <c r="BC187" s="1"/>
      <c r="BH187" s="1"/>
      <c r="BM187" s="1"/>
      <c r="BR187" s="1"/>
      <c r="BW187" s="1"/>
      <c r="CB187" s="1"/>
    </row>
    <row r="188" spans="1:80" x14ac:dyDescent="0.3">
      <c r="A188" s="2">
        <v>41348</v>
      </c>
      <c r="C188">
        <v>0.22420000000000001</v>
      </c>
      <c r="D188" s="97">
        <v>0.22420000000000001</v>
      </c>
      <c r="F188">
        <v>0.23887</v>
      </c>
      <c r="G188" s="97">
        <v>0.23887</v>
      </c>
      <c r="I188">
        <v>0.16134000000000001</v>
      </c>
      <c r="J188" s="97">
        <v>0.16134000000000001</v>
      </c>
      <c r="L188">
        <v>0.18584999999999999</v>
      </c>
      <c r="M188" s="97">
        <v>0.18584999999999999</v>
      </c>
      <c r="O188">
        <v>0.23300000000000001</v>
      </c>
      <c r="P188" s="97">
        <v>0.23300000000000001</v>
      </c>
      <c r="AI188" s="1"/>
      <c r="AN188" s="1"/>
      <c r="AS188" s="1"/>
      <c r="AX188" s="1"/>
      <c r="BC188" s="1"/>
      <c r="BH188" s="1"/>
      <c r="BM188" s="1"/>
      <c r="BR188" s="1"/>
      <c r="BW188" s="1"/>
      <c r="CB188" s="1"/>
    </row>
    <row r="189" spans="1:80" x14ac:dyDescent="0.3">
      <c r="A189" s="2">
        <v>41379</v>
      </c>
      <c r="C189">
        <v>0.24395</v>
      </c>
      <c r="D189" s="97">
        <v>0.24395</v>
      </c>
      <c r="F189">
        <v>0.19777</v>
      </c>
      <c r="G189" s="97">
        <v>0.19777</v>
      </c>
      <c r="I189">
        <v>0.15193000000000001</v>
      </c>
      <c r="J189" s="97">
        <v>0.15193000000000001</v>
      </c>
      <c r="L189">
        <v>0.1938</v>
      </c>
      <c r="M189" s="97">
        <v>0.1938</v>
      </c>
      <c r="O189">
        <v>0.41528999999999999</v>
      </c>
      <c r="P189" s="97">
        <v>0.41528999999999999</v>
      </c>
      <c r="AI189" s="1"/>
      <c r="AN189" s="1"/>
      <c r="AS189" s="1"/>
      <c r="AX189" s="1"/>
      <c r="BC189" s="1"/>
      <c r="BH189" s="1"/>
      <c r="BM189" s="1"/>
      <c r="BR189" s="1"/>
      <c r="BW189" s="1"/>
      <c r="CB189" s="1"/>
    </row>
    <row r="190" spans="1:80" x14ac:dyDescent="0.3">
      <c r="A190" s="2">
        <v>41409</v>
      </c>
      <c r="C190">
        <v>0.25031999999999999</v>
      </c>
      <c r="D190" s="97">
        <v>0.25031999999999999</v>
      </c>
      <c r="F190">
        <v>0.19642000000000001</v>
      </c>
      <c r="G190" s="97">
        <v>0.19642000000000001</v>
      </c>
      <c r="I190">
        <v>0.19882</v>
      </c>
      <c r="J190" s="97">
        <v>0.19882</v>
      </c>
      <c r="L190">
        <v>0.36921999999999999</v>
      </c>
      <c r="M190" s="97">
        <v>0.36921999999999999</v>
      </c>
      <c r="P190" s="97" t="e">
        <v>#DIV/0!</v>
      </c>
      <c r="AI190" s="1"/>
      <c r="AN190" s="1"/>
      <c r="AS190" s="1"/>
      <c r="AX190" s="1"/>
      <c r="BC190" s="1"/>
      <c r="BH190" s="1"/>
      <c r="BM190" s="1"/>
      <c r="BR190" s="1"/>
      <c r="BW190" s="1"/>
      <c r="CB190" s="1"/>
    </row>
    <row r="191" spans="1:80" x14ac:dyDescent="0.3">
      <c r="A191" s="2">
        <v>41440</v>
      </c>
      <c r="C191">
        <v>0.25699</v>
      </c>
      <c r="D191" s="97">
        <v>0.25699</v>
      </c>
      <c r="F191">
        <v>0.23949000000000001</v>
      </c>
      <c r="G191" s="97">
        <v>0.23949000000000001</v>
      </c>
      <c r="J191" s="97" t="e">
        <v>#DIV/0!</v>
      </c>
      <c r="M191" s="97" t="e">
        <v>#DIV/0!</v>
      </c>
      <c r="P191" s="97" t="e">
        <v>#DIV/0!</v>
      </c>
      <c r="AI191" s="1"/>
      <c r="AN191" s="1"/>
      <c r="AS191" s="1"/>
      <c r="AX191" s="1"/>
      <c r="BC191" s="1"/>
      <c r="BH191" s="1"/>
      <c r="BM191" s="1"/>
      <c r="BR191" s="1"/>
      <c r="BW191" s="1"/>
      <c r="CB191" s="1"/>
    </row>
    <row r="192" spans="1:80" x14ac:dyDescent="0.3">
      <c r="A192" s="2">
        <v>41470</v>
      </c>
      <c r="C192">
        <v>0.22911000000000001</v>
      </c>
      <c r="D192" s="97">
        <v>0.22911000000000001</v>
      </c>
      <c r="F192">
        <v>0.18417</v>
      </c>
      <c r="G192" s="97">
        <v>0.18417</v>
      </c>
      <c r="I192">
        <v>0.22799</v>
      </c>
      <c r="J192" s="97">
        <v>0.22799</v>
      </c>
      <c r="L192">
        <v>0.27639999999999998</v>
      </c>
      <c r="M192" s="97">
        <v>0.27639999999999998</v>
      </c>
      <c r="P192" s="97" t="e">
        <v>#DIV/0!</v>
      </c>
      <c r="AI192" s="1"/>
      <c r="AN192" s="1"/>
      <c r="AS192" s="1"/>
      <c r="AX192" s="1"/>
      <c r="BC192" s="1"/>
      <c r="BH192" s="1"/>
      <c r="BM192" s="1"/>
      <c r="BR192" s="1"/>
      <c r="BW192" s="1"/>
      <c r="CB192" s="1"/>
    </row>
    <row r="193" spans="1:80" x14ac:dyDescent="0.3">
      <c r="A193" s="2">
        <v>41501</v>
      </c>
      <c r="C193">
        <v>0.21646000000000001</v>
      </c>
      <c r="D193" s="97">
        <v>0.21646000000000001</v>
      </c>
      <c r="F193">
        <v>0.15731000000000001</v>
      </c>
      <c r="G193" s="97">
        <v>0.15731000000000001</v>
      </c>
      <c r="I193">
        <v>0.17909</v>
      </c>
      <c r="J193" s="97">
        <v>0.17909</v>
      </c>
      <c r="L193">
        <v>0.16522000000000001</v>
      </c>
      <c r="M193" s="97">
        <v>0.16522000000000001</v>
      </c>
      <c r="O193">
        <v>0.17471999999999999</v>
      </c>
      <c r="P193" s="97">
        <v>0.17471999999999999</v>
      </c>
      <c r="AI193" s="1"/>
      <c r="AN193" s="1"/>
      <c r="AS193" s="1"/>
      <c r="AX193" s="1"/>
      <c r="BC193" s="1"/>
      <c r="BH193" s="1"/>
      <c r="BM193" s="1"/>
      <c r="BR193" s="1"/>
      <c r="BW193" s="1"/>
      <c r="CB193" s="1"/>
    </row>
    <row r="194" spans="1:80" x14ac:dyDescent="0.3">
      <c r="A194" s="2">
        <v>41532</v>
      </c>
      <c r="C194">
        <v>0.24464</v>
      </c>
      <c r="D194" s="97">
        <v>0.24464</v>
      </c>
      <c r="F194">
        <v>0.17027</v>
      </c>
      <c r="G194" s="97">
        <v>0.17027</v>
      </c>
      <c r="I194">
        <v>0.18082000000000001</v>
      </c>
      <c r="J194" s="97">
        <v>0.18082000000000001</v>
      </c>
      <c r="L194">
        <v>0.1714</v>
      </c>
      <c r="M194" s="97">
        <v>0.1714</v>
      </c>
      <c r="O194">
        <v>0.12741</v>
      </c>
      <c r="P194" s="97">
        <v>0.12741</v>
      </c>
      <c r="AI194" s="1"/>
      <c r="AN194" s="1"/>
      <c r="AS194" s="1"/>
      <c r="AX194" s="1"/>
      <c r="BC194" s="1"/>
      <c r="BH194" s="1"/>
      <c r="BM194" s="1"/>
      <c r="BR194" s="1"/>
      <c r="BW194" s="1"/>
      <c r="CB194" s="1"/>
    </row>
    <row r="195" spans="1:80" x14ac:dyDescent="0.3">
      <c r="A195" s="2">
        <v>41562</v>
      </c>
      <c r="C195">
        <v>0.25470999999999999</v>
      </c>
      <c r="D195" s="97">
        <v>0.25470999999999999</v>
      </c>
      <c r="F195">
        <v>0.18936</v>
      </c>
      <c r="G195" s="97">
        <v>0.18936</v>
      </c>
      <c r="I195">
        <v>0.19352</v>
      </c>
      <c r="J195" s="97">
        <v>0.19352</v>
      </c>
      <c r="L195">
        <v>0.17451</v>
      </c>
      <c r="M195" s="97">
        <v>0.17451</v>
      </c>
      <c r="O195">
        <v>8.3000000000000004E-2</v>
      </c>
      <c r="P195" s="97">
        <v>8.3000000000000004E-2</v>
      </c>
      <c r="AI195" s="1"/>
      <c r="AN195" s="1"/>
      <c r="AS195" s="1"/>
      <c r="AX195" s="1"/>
      <c r="BC195" s="1"/>
      <c r="BH195" s="1"/>
      <c r="BM195" s="1"/>
      <c r="BR195" s="1"/>
      <c r="BW195" s="1"/>
      <c r="CB195" s="1"/>
    </row>
    <row r="196" spans="1:80" x14ac:dyDescent="0.3">
      <c r="A196" s="2">
        <v>41593</v>
      </c>
      <c r="C196">
        <v>0.26907999999999999</v>
      </c>
      <c r="D196" s="97">
        <v>0.26907999999999999</v>
      </c>
      <c r="F196">
        <v>0.21346000000000001</v>
      </c>
      <c r="G196" s="97">
        <v>0.21346000000000001</v>
      </c>
      <c r="I196">
        <v>0.25134000000000001</v>
      </c>
      <c r="J196" s="97">
        <v>0.25134000000000001</v>
      </c>
      <c r="L196">
        <v>0.22950000000000001</v>
      </c>
      <c r="M196" s="97">
        <v>0.22950000000000001</v>
      </c>
      <c r="O196">
        <v>0.1173</v>
      </c>
      <c r="P196" s="97">
        <v>0.1173</v>
      </c>
      <c r="AI196" s="1"/>
      <c r="AN196" s="1"/>
      <c r="AS196" s="1"/>
      <c r="AX196" s="1"/>
      <c r="BC196" s="1"/>
      <c r="BH196" s="1"/>
      <c r="BM196" s="1"/>
      <c r="BR196" s="1"/>
      <c r="BW196" s="1"/>
      <c r="CB196" s="1"/>
    </row>
    <row r="197" spans="1:80" x14ac:dyDescent="0.3">
      <c r="A197" s="2">
        <v>41623</v>
      </c>
      <c r="C197">
        <v>0.30991000000000002</v>
      </c>
      <c r="D197" s="97">
        <v>0.30991000000000002</v>
      </c>
      <c r="F197">
        <v>0.2389</v>
      </c>
      <c r="G197" s="97">
        <v>0.2389</v>
      </c>
      <c r="I197">
        <v>0.27338000000000001</v>
      </c>
      <c r="J197" s="97">
        <v>0.27338000000000001</v>
      </c>
      <c r="L197">
        <v>0.32185000000000002</v>
      </c>
      <c r="M197" s="97">
        <v>0.32185000000000002</v>
      </c>
      <c r="O197">
        <v>0.29216999999999999</v>
      </c>
      <c r="P197" s="97">
        <v>0.29216999999999999</v>
      </c>
      <c r="AI197" s="1"/>
      <c r="AN197" s="1"/>
      <c r="AS197" s="1"/>
      <c r="AX197" s="1"/>
      <c r="BC197" s="1"/>
      <c r="BH197" s="1"/>
      <c r="BM197" s="1"/>
      <c r="BR197" s="1"/>
      <c r="BW197" s="1"/>
      <c r="CB197" s="1"/>
    </row>
    <row r="198" spans="1:80" x14ac:dyDescent="0.3">
      <c r="A198" s="2">
        <v>41654</v>
      </c>
      <c r="C198">
        <v>0.28553000000000001</v>
      </c>
      <c r="D198" s="97">
        <v>0.28553000000000001</v>
      </c>
      <c r="F198">
        <v>0.23169000000000001</v>
      </c>
      <c r="G198" s="97">
        <v>0.23169000000000001</v>
      </c>
      <c r="I198">
        <v>0.16799</v>
      </c>
      <c r="J198" s="97">
        <v>0.16799</v>
      </c>
      <c r="L198">
        <v>0.20785000000000001</v>
      </c>
      <c r="M198" s="97">
        <v>0.20785000000000001</v>
      </c>
      <c r="O198">
        <v>0.30462</v>
      </c>
      <c r="P198" s="97">
        <v>0.30462</v>
      </c>
      <c r="AI198" s="1"/>
      <c r="AN198" s="1"/>
      <c r="AS198" s="1"/>
      <c r="AX198" s="1"/>
      <c r="BC198" s="1"/>
      <c r="BH198" s="1"/>
      <c r="BM198" s="1"/>
      <c r="BR198" s="1"/>
      <c r="BW198" s="1"/>
      <c r="CB198" s="1"/>
    </row>
    <row r="199" spans="1:80" x14ac:dyDescent="0.3">
      <c r="A199" s="2">
        <v>41685</v>
      </c>
      <c r="C199">
        <v>0.31217</v>
      </c>
      <c r="D199" s="97">
        <v>0.31217</v>
      </c>
      <c r="F199">
        <v>0.24399000000000001</v>
      </c>
      <c r="G199" s="97">
        <v>0.24399000000000001</v>
      </c>
      <c r="I199">
        <v>0.16994000000000001</v>
      </c>
      <c r="J199" s="97">
        <v>0.16994000000000001</v>
      </c>
      <c r="L199">
        <v>0.19681999999999999</v>
      </c>
      <c r="M199" s="97">
        <v>0.19681999999999999</v>
      </c>
      <c r="O199">
        <v>0.32490000000000002</v>
      </c>
      <c r="P199" s="97">
        <v>0.32490000000000002</v>
      </c>
      <c r="AI199" s="1"/>
      <c r="AN199" s="1"/>
      <c r="AS199" s="1"/>
      <c r="AX199" s="1"/>
      <c r="BC199" s="1"/>
      <c r="BH199" s="1"/>
      <c r="BM199" s="1"/>
      <c r="BR199" s="1"/>
      <c r="BW199" s="1"/>
      <c r="CB199" s="1"/>
    </row>
    <row r="200" spans="1:80" x14ac:dyDescent="0.3">
      <c r="A200" s="2">
        <v>41713</v>
      </c>
      <c r="C200">
        <v>0.23261000000000001</v>
      </c>
      <c r="D200" s="97">
        <v>0.23261000000000001</v>
      </c>
      <c r="F200">
        <v>0.19155</v>
      </c>
      <c r="G200" s="97">
        <v>0.19155</v>
      </c>
      <c r="I200">
        <v>0.1593</v>
      </c>
      <c r="J200" s="97">
        <v>0.1593</v>
      </c>
      <c r="L200">
        <v>0.18928</v>
      </c>
      <c r="M200" s="97">
        <v>0.18928</v>
      </c>
      <c r="O200">
        <v>0.26523999999999998</v>
      </c>
      <c r="P200" s="97">
        <v>0.26523999999999998</v>
      </c>
      <c r="AI200" s="1"/>
      <c r="AN200" s="1"/>
      <c r="AS200" s="1"/>
      <c r="AX200" s="1"/>
      <c r="BC200" s="1"/>
      <c r="BH200" s="1"/>
      <c r="BM200" s="1"/>
      <c r="BR200" s="1"/>
      <c r="BW200" s="1"/>
      <c r="CB200" s="1"/>
    </row>
    <row r="201" spans="1:80" x14ac:dyDescent="0.3">
      <c r="A201" s="2">
        <v>41744</v>
      </c>
      <c r="C201">
        <v>0.21276</v>
      </c>
      <c r="D201" s="97">
        <v>0.21276</v>
      </c>
      <c r="F201">
        <v>0.17344999999999999</v>
      </c>
      <c r="G201" s="97">
        <v>0.17344999999999999</v>
      </c>
      <c r="I201">
        <v>0.14233000000000001</v>
      </c>
      <c r="J201" s="97">
        <v>0.14233000000000001</v>
      </c>
      <c r="L201">
        <v>0.1711</v>
      </c>
      <c r="M201" s="97">
        <v>0.1711</v>
      </c>
      <c r="O201">
        <v>0.27022000000000002</v>
      </c>
      <c r="P201" s="97">
        <v>0.27022000000000002</v>
      </c>
      <c r="AI201" s="1"/>
      <c r="AN201" s="1"/>
      <c r="AS201" s="1"/>
      <c r="AX201" s="1"/>
      <c r="BC201" s="1"/>
      <c r="BH201" s="1"/>
      <c r="BM201" s="1"/>
      <c r="BR201" s="1"/>
      <c r="BW201" s="1"/>
      <c r="CB201" s="1"/>
    </row>
    <row r="202" spans="1:80" x14ac:dyDescent="0.3">
      <c r="A202" s="2">
        <v>41774</v>
      </c>
      <c r="C202">
        <v>0.22559000000000001</v>
      </c>
      <c r="D202" s="97">
        <v>0.22559000000000001</v>
      </c>
      <c r="F202">
        <v>0.20166000000000001</v>
      </c>
      <c r="G202" s="97">
        <v>0.20166000000000001</v>
      </c>
      <c r="I202">
        <v>0.18432000000000001</v>
      </c>
      <c r="J202" s="97">
        <v>0.18432000000000001</v>
      </c>
      <c r="L202">
        <v>0.29008</v>
      </c>
      <c r="M202" s="97">
        <v>0.29008</v>
      </c>
      <c r="P202" s="97" t="e">
        <v>#DIV/0!</v>
      </c>
      <c r="AI202" s="1"/>
      <c r="AN202" s="1"/>
      <c r="AS202" s="1"/>
      <c r="AX202" s="1"/>
      <c r="BC202" s="1"/>
      <c r="BH202" s="1"/>
      <c r="BM202" s="1"/>
      <c r="BR202" s="1"/>
      <c r="BW202" s="1"/>
      <c r="CB202" s="1"/>
    </row>
    <row r="203" spans="1:80" x14ac:dyDescent="0.3">
      <c r="A203" s="2">
        <v>41805</v>
      </c>
      <c r="C203">
        <v>0.24038999999999999</v>
      </c>
      <c r="D203" s="97">
        <v>0.24038999999999999</v>
      </c>
      <c r="F203">
        <v>0.21251999999999999</v>
      </c>
      <c r="G203" s="97">
        <v>0.21251999999999999</v>
      </c>
      <c r="J203" s="97" t="e">
        <v>#DIV/0!</v>
      </c>
      <c r="M203" s="97" t="e">
        <v>#DIV/0!</v>
      </c>
      <c r="P203" s="97" t="e">
        <v>#DIV/0!</v>
      </c>
      <c r="AI203" s="1"/>
      <c r="AN203" s="1"/>
      <c r="AS203" s="1"/>
      <c r="AX203" s="1"/>
      <c r="BC203" s="1"/>
      <c r="BH203" s="1"/>
      <c r="BM203" s="1"/>
      <c r="BR203" s="1"/>
      <c r="BW203" s="1"/>
      <c r="CB203" s="1"/>
    </row>
    <row r="204" spans="1:80" x14ac:dyDescent="0.3">
      <c r="A204" s="2">
        <v>41835</v>
      </c>
      <c r="C204">
        <v>0.24482999999999999</v>
      </c>
      <c r="D204" s="97">
        <v>0.24482999999999999</v>
      </c>
      <c r="F204">
        <v>0.19331000000000001</v>
      </c>
      <c r="G204" s="97">
        <v>0.19331000000000001</v>
      </c>
      <c r="I204">
        <v>0.21647</v>
      </c>
      <c r="J204" s="97">
        <v>0.21647</v>
      </c>
      <c r="L204">
        <v>0.29459999999999997</v>
      </c>
      <c r="M204" s="97">
        <v>0.29459999999999997</v>
      </c>
      <c r="P204" s="97" t="e">
        <v>#DIV/0!</v>
      </c>
      <c r="AI204" s="1"/>
      <c r="AN204" s="1"/>
      <c r="AS204" s="1"/>
      <c r="AX204" s="1"/>
      <c r="BC204" s="1"/>
      <c r="BH204" s="1"/>
      <c r="BM204" s="1"/>
      <c r="BR204" s="1"/>
      <c r="BW204" s="1"/>
      <c r="CB204" s="1"/>
    </row>
    <row r="205" spans="1:80" x14ac:dyDescent="0.3">
      <c r="A205" s="2">
        <v>41866</v>
      </c>
      <c r="C205">
        <v>0.24407000000000001</v>
      </c>
      <c r="D205" s="97">
        <v>0.24407000000000001</v>
      </c>
      <c r="F205">
        <v>0.16585</v>
      </c>
      <c r="G205" s="97">
        <v>0.16585</v>
      </c>
      <c r="I205">
        <v>0.17885000000000001</v>
      </c>
      <c r="J205" s="97">
        <v>0.17885000000000001</v>
      </c>
      <c r="L205">
        <v>0.19289999999999999</v>
      </c>
      <c r="M205" s="97">
        <v>0.19289999999999999</v>
      </c>
      <c r="O205">
        <v>0.18268000000000001</v>
      </c>
      <c r="P205" s="97">
        <v>0.18268000000000001</v>
      </c>
      <c r="AI205" s="1"/>
      <c r="AN205" s="1"/>
      <c r="AS205" s="1"/>
      <c r="AX205" s="1"/>
      <c r="BC205" s="1"/>
      <c r="BH205" s="1"/>
      <c r="BM205" s="1"/>
      <c r="BR205" s="1"/>
      <c r="BW205" s="1"/>
      <c r="CB205" s="1"/>
    </row>
    <row r="206" spans="1:80" x14ac:dyDescent="0.3">
      <c r="A206" s="2">
        <v>41897</v>
      </c>
      <c r="C206">
        <v>0.25165999999999999</v>
      </c>
      <c r="D206" s="97">
        <v>0.25165999999999999</v>
      </c>
      <c r="F206">
        <v>0.16289000000000001</v>
      </c>
      <c r="G206" s="97">
        <v>0.16289000000000001</v>
      </c>
      <c r="I206">
        <v>0.16624</v>
      </c>
      <c r="J206" s="97">
        <v>0.16624</v>
      </c>
      <c r="L206">
        <v>0.16999</v>
      </c>
      <c r="M206" s="97">
        <v>0.16999</v>
      </c>
      <c r="O206">
        <v>0.15687000000000001</v>
      </c>
      <c r="P206" s="97">
        <v>0.15687000000000001</v>
      </c>
      <c r="AI206" s="1"/>
      <c r="AN206" s="1"/>
      <c r="AS206" s="1"/>
      <c r="AX206" s="1"/>
      <c r="BC206" s="1"/>
      <c r="BH206" s="1"/>
      <c r="BM206" s="1"/>
      <c r="BR206" s="1"/>
      <c r="BW206" s="1"/>
      <c r="CB206" s="1"/>
    </row>
    <row r="207" spans="1:80" x14ac:dyDescent="0.3">
      <c r="A207" s="2">
        <v>41927</v>
      </c>
      <c r="C207">
        <v>0.26393</v>
      </c>
      <c r="D207" s="97">
        <v>0.26393</v>
      </c>
      <c r="F207">
        <v>0.18532999999999999</v>
      </c>
      <c r="G207" s="97">
        <v>0.18532999999999999</v>
      </c>
      <c r="I207">
        <v>0.18340000000000001</v>
      </c>
      <c r="J207" s="97">
        <v>0.18340000000000001</v>
      </c>
      <c r="L207">
        <v>0.17444000000000001</v>
      </c>
      <c r="M207" s="97">
        <v>0.17444000000000001</v>
      </c>
      <c r="O207">
        <v>0.10156999999999999</v>
      </c>
      <c r="P207" s="97">
        <v>0.10156999999999999</v>
      </c>
      <c r="AI207" s="1"/>
      <c r="AN207" s="1"/>
      <c r="AS207" s="1"/>
      <c r="AX207" s="1"/>
      <c r="BC207" s="1"/>
      <c r="BH207" s="1"/>
      <c r="BM207" s="1"/>
      <c r="BR207" s="1"/>
      <c r="BW207" s="1"/>
      <c r="CB207" s="1"/>
    </row>
    <row r="208" spans="1:80" x14ac:dyDescent="0.3">
      <c r="A208" s="2">
        <v>41958</v>
      </c>
      <c r="C208">
        <v>0.23835000000000001</v>
      </c>
      <c r="D208" s="97">
        <v>0.23835000000000001</v>
      </c>
      <c r="F208">
        <v>0.22289999999999999</v>
      </c>
      <c r="G208" s="97">
        <v>0.22289999999999999</v>
      </c>
      <c r="I208">
        <v>0.29709999999999998</v>
      </c>
      <c r="J208" s="97">
        <v>0.29709999999999998</v>
      </c>
      <c r="L208">
        <v>0.27417000000000002</v>
      </c>
      <c r="M208" s="97">
        <v>0.27417000000000002</v>
      </c>
      <c r="O208">
        <v>0.20768</v>
      </c>
      <c r="P208" s="97">
        <v>0.20768</v>
      </c>
      <c r="AI208" s="1"/>
      <c r="AN208" s="1"/>
      <c r="AS208" s="1"/>
      <c r="AX208" s="1"/>
      <c r="BC208" s="1"/>
      <c r="BH208" s="1"/>
      <c r="BM208" s="1"/>
      <c r="BR208" s="1"/>
      <c r="BW208" s="1"/>
      <c r="CB208" s="1"/>
    </row>
    <row r="209" spans="1:80" x14ac:dyDescent="0.3">
      <c r="A209" s="2">
        <v>41988</v>
      </c>
      <c r="C209">
        <v>0.24836</v>
      </c>
      <c r="D209" s="97">
        <v>0.24836</v>
      </c>
      <c r="F209">
        <v>0.20873</v>
      </c>
      <c r="G209" s="97">
        <v>0.20873</v>
      </c>
      <c r="I209">
        <v>0.31659999999999999</v>
      </c>
      <c r="J209" s="97">
        <v>0.31659999999999999</v>
      </c>
      <c r="L209">
        <v>0.40489000000000003</v>
      </c>
      <c r="M209" s="97">
        <v>0.40489000000000003</v>
      </c>
      <c r="O209">
        <v>0.34997</v>
      </c>
      <c r="P209" s="97">
        <v>0.34997</v>
      </c>
      <c r="AI209" s="1"/>
      <c r="AN209" s="1"/>
      <c r="AS209" s="1"/>
      <c r="AX209" s="1"/>
      <c r="BC209" s="1"/>
      <c r="BH209" s="1"/>
      <c r="BM209" s="1"/>
      <c r="BR209" s="1"/>
      <c r="BW209" s="1"/>
      <c r="CB209" s="1"/>
    </row>
    <row r="210" spans="1:80" x14ac:dyDescent="0.3">
      <c r="A210" s="2">
        <v>42019</v>
      </c>
      <c r="C210">
        <v>0.19538</v>
      </c>
      <c r="D210" s="97">
        <v>0.19538</v>
      </c>
      <c r="F210">
        <v>0.18559999999999999</v>
      </c>
      <c r="G210" s="97">
        <v>0.18559999999999999</v>
      </c>
      <c r="I210">
        <v>0.16400999999999999</v>
      </c>
      <c r="J210" s="97">
        <v>0.16400999999999999</v>
      </c>
      <c r="L210">
        <v>0.29243000000000002</v>
      </c>
      <c r="M210" s="97">
        <v>0.29243000000000002</v>
      </c>
      <c r="O210">
        <v>0.58823000000000003</v>
      </c>
      <c r="P210" s="97">
        <v>0.58823000000000003</v>
      </c>
      <c r="AI210" s="1"/>
      <c r="AN210" s="1"/>
      <c r="AS210" s="1"/>
      <c r="AX210" s="1"/>
      <c r="BC210" s="1"/>
      <c r="BH210" s="1"/>
      <c r="BM210" s="1"/>
      <c r="BR210" s="1"/>
      <c r="BW210" s="1"/>
      <c r="CB210" s="1"/>
    </row>
    <row r="211" spans="1:80" x14ac:dyDescent="0.3">
      <c r="A211" s="2">
        <v>42050</v>
      </c>
      <c r="C211">
        <v>0.21545</v>
      </c>
      <c r="D211" s="97">
        <v>0.21545</v>
      </c>
      <c r="F211">
        <v>0.20191999999999999</v>
      </c>
      <c r="G211" s="97">
        <v>0.20191999999999999</v>
      </c>
      <c r="I211">
        <v>0.14471000000000001</v>
      </c>
      <c r="J211" s="97">
        <v>0.14471000000000001</v>
      </c>
      <c r="L211">
        <v>0.22470000000000001</v>
      </c>
      <c r="M211" s="97">
        <v>0.22470000000000001</v>
      </c>
      <c r="O211">
        <v>0.55150999999999994</v>
      </c>
      <c r="P211" s="97">
        <v>0.55150999999999994</v>
      </c>
      <c r="AI211" s="1"/>
      <c r="AN211" s="1"/>
      <c r="AS211" s="1"/>
      <c r="AX211" s="1"/>
      <c r="BC211" s="1"/>
      <c r="BH211" s="1"/>
      <c r="BM211" s="1"/>
      <c r="BR211" s="1"/>
      <c r="BW211" s="1"/>
      <c r="CB211" s="1"/>
    </row>
    <row r="212" spans="1:80" x14ac:dyDescent="0.3">
      <c r="A212" s="2">
        <v>42078</v>
      </c>
      <c r="C212">
        <v>0.19470999999999999</v>
      </c>
      <c r="D212" s="97">
        <v>0.19470999999999999</v>
      </c>
      <c r="F212">
        <v>0.19338</v>
      </c>
      <c r="G212" s="97">
        <v>0.19338</v>
      </c>
      <c r="I212">
        <v>0.15298999999999999</v>
      </c>
      <c r="J212" s="97">
        <v>0.15298999999999999</v>
      </c>
      <c r="L212">
        <v>0.18970999999999999</v>
      </c>
      <c r="M212" s="97">
        <v>0.18970999999999999</v>
      </c>
      <c r="O212">
        <v>0.31613999999999998</v>
      </c>
      <c r="P212" s="97">
        <v>0.31613999999999998</v>
      </c>
      <c r="AI212" s="1"/>
      <c r="AN212" s="1"/>
      <c r="AS212" s="1"/>
      <c r="AX212" s="1"/>
      <c r="BC212" s="1"/>
      <c r="BH212" s="1"/>
      <c r="BM212" s="1"/>
      <c r="BR212" s="1"/>
      <c r="BW212" s="1"/>
      <c r="CB212" s="1"/>
    </row>
    <row r="213" spans="1:80" x14ac:dyDescent="0.3">
      <c r="A213" s="2">
        <v>42109</v>
      </c>
      <c r="C213">
        <v>0.20865</v>
      </c>
      <c r="D213" s="97">
        <v>0.20865</v>
      </c>
      <c r="F213">
        <v>0.18748000000000001</v>
      </c>
      <c r="G213" s="97">
        <v>0.18748000000000001</v>
      </c>
      <c r="I213">
        <v>0.15243999999999999</v>
      </c>
      <c r="J213" s="97">
        <v>0.15243999999999999</v>
      </c>
      <c r="L213">
        <v>0.17193</v>
      </c>
      <c r="M213" s="97">
        <v>0.17193</v>
      </c>
      <c r="O213">
        <v>0.13716</v>
      </c>
      <c r="P213" s="97">
        <v>0.13716</v>
      </c>
      <c r="AI213" s="1"/>
      <c r="AN213" s="1"/>
      <c r="AS213" s="1"/>
      <c r="AX213" s="1"/>
      <c r="BC213" s="1"/>
      <c r="BH213" s="1"/>
      <c r="BM213" s="1"/>
      <c r="BR213" s="1"/>
      <c r="BW213" s="1"/>
      <c r="CB213" s="1"/>
    </row>
    <row r="214" spans="1:80" x14ac:dyDescent="0.3">
      <c r="A214" s="2">
        <v>42139</v>
      </c>
      <c r="C214">
        <v>0.21371000000000001</v>
      </c>
      <c r="D214" s="97">
        <v>0.21371000000000001</v>
      </c>
      <c r="F214">
        <v>0.19073000000000001</v>
      </c>
      <c r="G214" s="97">
        <v>0.19073000000000001</v>
      </c>
      <c r="I214">
        <v>0.19039</v>
      </c>
      <c r="J214" s="97">
        <v>0.19039</v>
      </c>
      <c r="L214">
        <v>0.21560000000000001</v>
      </c>
      <c r="M214" s="97">
        <v>0.21560000000000001</v>
      </c>
      <c r="P214" s="97" t="e">
        <v>#DIV/0!</v>
      </c>
      <c r="AI214" s="1"/>
      <c r="AN214" s="1"/>
      <c r="AS214" s="1"/>
      <c r="AX214" s="1"/>
      <c r="BC214" s="1"/>
      <c r="BH214" s="1"/>
      <c r="BM214" s="1"/>
      <c r="BR214" s="1"/>
      <c r="BW214" s="1"/>
      <c r="CB214" s="1"/>
    </row>
    <row r="215" spans="1:80" x14ac:dyDescent="0.3">
      <c r="A215" s="2">
        <v>42170</v>
      </c>
      <c r="C215">
        <v>0.24238000000000001</v>
      </c>
      <c r="D215" s="97">
        <v>0.24238000000000001</v>
      </c>
      <c r="F215">
        <v>0.23647000000000001</v>
      </c>
      <c r="G215" s="97">
        <v>0.23647000000000001</v>
      </c>
      <c r="J215" s="97" t="e">
        <v>#DIV/0!</v>
      </c>
      <c r="M215" s="97" t="e">
        <v>#DIV/0!</v>
      </c>
      <c r="P215" s="97" t="e">
        <v>#DIV/0!</v>
      </c>
      <c r="AI215" s="1"/>
      <c r="AN215" s="1"/>
      <c r="AS215" s="1"/>
      <c r="AX215" s="1"/>
      <c r="BC215" s="1"/>
      <c r="BH215" s="1"/>
      <c r="BM215" s="1"/>
      <c r="BR215" s="1"/>
      <c r="BW215" s="1"/>
      <c r="CB215" s="1"/>
    </row>
    <row r="216" spans="1:80" x14ac:dyDescent="0.3">
      <c r="A216" s="2">
        <v>42200</v>
      </c>
      <c r="C216">
        <v>0.23180000000000001</v>
      </c>
      <c r="D216" s="97">
        <v>0.23180000000000001</v>
      </c>
      <c r="F216">
        <v>0.18098</v>
      </c>
      <c r="G216" s="97">
        <v>0.18098</v>
      </c>
      <c r="I216">
        <v>0.26600000000000001</v>
      </c>
      <c r="J216" s="97">
        <v>0.26600000000000001</v>
      </c>
      <c r="L216">
        <v>0.23338</v>
      </c>
      <c r="M216" s="97">
        <v>0.23338</v>
      </c>
      <c r="P216" s="97" t="e">
        <v>#DIV/0!</v>
      </c>
      <c r="AI216" s="1"/>
      <c r="AN216" s="1"/>
      <c r="AS216" s="1"/>
      <c r="AX216" s="1"/>
      <c r="BC216" s="1"/>
      <c r="BH216" s="1"/>
      <c r="BM216" s="1"/>
      <c r="BR216" s="1"/>
      <c r="BW216" s="1"/>
      <c r="CB216" s="1"/>
    </row>
    <row r="217" spans="1:80" x14ac:dyDescent="0.3">
      <c r="A217" s="2">
        <v>42231</v>
      </c>
      <c r="C217">
        <v>0.21498999999999999</v>
      </c>
      <c r="D217" s="97">
        <v>0.21498999999999999</v>
      </c>
      <c r="F217">
        <v>0.16103000000000001</v>
      </c>
      <c r="G217" s="97">
        <v>0.16103000000000001</v>
      </c>
      <c r="I217">
        <v>0.16614000000000001</v>
      </c>
      <c r="J217" s="97">
        <v>0.16614000000000001</v>
      </c>
      <c r="L217">
        <v>0.16300999999999999</v>
      </c>
      <c r="M217" s="97">
        <v>0.16300999999999999</v>
      </c>
      <c r="P217" s="97" t="e">
        <v>#DIV/0!</v>
      </c>
      <c r="AI217" s="1"/>
      <c r="AN217" s="1"/>
      <c r="AS217" s="1"/>
      <c r="AX217" s="1"/>
      <c r="BC217" s="1"/>
      <c r="BH217" s="1"/>
      <c r="BM217" s="1"/>
      <c r="BR217" s="1"/>
      <c r="BW217" s="1"/>
      <c r="CB217" s="1"/>
    </row>
    <row r="218" spans="1:80" x14ac:dyDescent="0.3">
      <c r="A218" s="2">
        <v>42262</v>
      </c>
      <c r="C218">
        <v>0.23852000000000001</v>
      </c>
      <c r="D218" s="97">
        <v>0.23852000000000001</v>
      </c>
      <c r="F218">
        <v>0.17016999999999999</v>
      </c>
      <c r="G218" s="97">
        <v>0.17016999999999999</v>
      </c>
      <c r="I218">
        <v>0.17435</v>
      </c>
      <c r="J218" s="97">
        <v>0.17435</v>
      </c>
      <c r="L218">
        <v>0.16850999999999999</v>
      </c>
      <c r="M218" s="97">
        <v>0.16850999999999999</v>
      </c>
      <c r="O218">
        <v>0.15579000000000001</v>
      </c>
      <c r="P218" s="97">
        <v>0.15579000000000001</v>
      </c>
      <c r="AI218" s="1"/>
      <c r="AN218" s="1"/>
      <c r="AS218" s="1"/>
      <c r="AX218" s="1"/>
      <c r="BC218" s="1"/>
      <c r="BH218" s="1"/>
      <c r="BM218" s="1"/>
      <c r="BR218" s="1"/>
      <c r="BW218" s="1"/>
      <c r="CB218" s="1"/>
    </row>
    <row r="219" spans="1:80" x14ac:dyDescent="0.3">
      <c r="A219" s="2">
        <v>42292</v>
      </c>
      <c r="C219">
        <v>0.28239999999999998</v>
      </c>
      <c r="D219" s="97">
        <v>0.28239999999999998</v>
      </c>
      <c r="F219">
        <v>0.18359</v>
      </c>
      <c r="G219" s="97">
        <v>0.18359</v>
      </c>
      <c r="I219">
        <v>0.20282</v>
      </c>
      <c r="J219" s="97">
        <v>0.20282</v>
      </c>
      <c r="L219">
        <v>0.18876999999999999</v>
      </c>
      <c r="M219" s="97">
        <v>0.18876999999999999</v>
      </c>
      <c r="O219">
        <v>0.15908</v>
      </c>
      <c r="P219" s="97">
        <v>0.15908</v>
      </c>
      <c r="AI219" s="1"/>
      <c r="AN219" s="1"/>
      <c r="AS219" s="1"/>
      <c r="AX219" s="1"/>
      <c r="BC219" s="1"/>
      <c r="BH219" s="1"/>
      <c r="BM219" s="1"/>
      <c r="BR219" s="1"/>
      <c r="BW219" s="1"/>
      <c r="CB219" s="1"/>
    </row>
    <row r="220" spans="1:80" x14ac:dyDescent="0.3">
      <c r="A220" s="2">
        <v>42323</v>
      </c>
      <c r="C220">
        <v>0.32081999999999999</v>
      </c>
      <c r="D220" s="97">
        <v>0.32081999999999999</v>
      </c>
      <c r="F220">
        <v>0.22863</v>
      </c>
      <c r="G220" s="97">
        <v>0.22863</v>
      </c>
      <c r="I220">
        <v>0.27354000000000001</v>
      </c>
      <c r="J220" s="97">
        <v>0.27354000000000001</v>
      </c>
      <c r="L220">
        <v>0.24432999999999999</v>
      </c>
      <c r="M220" s="97">
        <v>0.24432999999999999</v>
      </c>
      <c r="O220">
        <v>0.25142999999999999</v>
      </c>
      <c r="P220" s="97">
        <v>0.25142999999999999</v>
      </c>
      <c r="AI220" s="1"/>
      <c r="AN220" s="1"/>
      <c r="AS220" s="1"/>
      <c r="AX220" s="1"/>
      <c r="BC220" s="1"/>
      <c r="BH220" s="1"/>
      <c r="BM220" s="1"/>
      <c r="BR220" s="1"/>
      <c r="BW220" s="1"/>
      <c r="CB220" s="1"/>
    </row>
    <row r="221" spans="1:80" x14ac:dyDescent="0.3">
      <c r="A221" s="2">
        <v>42353</v>
      </c>
      <c r="C221">
        <v>0.29481000000000002</v>
      </c>
      <c r="D221" s="97">
        <v>0.29481000000000002</v>
      </c>
      <c r="F221">
        <v>0.25056</v>
      </c>
      <c r="G221" s="97">
        <v>0.25056</v>
      </c>
      <c r="I221">
        <v>0.22097</v>
      </c>
      <c r="J221" s="97">
        <v>0.22097</v>
      </c>
      <c r="L221">
        <v>0.33195000000000002</v>
      </c>
      <c r="M221" s="97">
        <v>0.33195000000000002</v>
      </c>
      <c r="O221">
        <v>0.50795000000000001</v>
      </c>
      <c r="P221" s="97">
        <v>0.50795000000000001</v>
      </c>
      <c r="AI221" s="1"/>
      <c r="AN221" s="1"/>
      <c r="AS221" s="1"/>
      <c r="AX221" s="1"/>
      <c r="BC221" s="1"/>
      <c r="BH221" s="1"/>
      <c r="BM221" s="1"/>
      <c r="BR221" s="1"/>
      <c r="BW221" s="1"/>
      <c r="CB221" s="1"/>
    </row>
    <row r="222" spans="1:80" x14ac:dyDescent="0.3">
      <c r="A222" s="2">
        <v>42384</v>
      </c>
      <c r="C222">
        <v>0.25451000000000001</v>
      </c>
      <c r="D222" s="97">
        <v>0.25451000000000001</v>
      </c>
      <c r="F222">
        <v>0.23654</v>
      </c>
      <c r="G222" s="97">
        <v>0.23654</v>
      </c>
      <c r="I222">
        <v>0.20007</v>
      </c>
      <c r="J222" s="97">
        <v>0.20007</v>
      </c>
      <c r="L222">
        <v>0.32300000000000001</v>
      </c>
      <c r="M222" s="97">
        <v>0.32300000000000001</v>
      </c>
      <c r="O222">
        <v>0.57493000000000005</v>
      </c>
      <c r="P222" s="97">
        <v>0.57493000000000005</v>
      </c>
      <c r="AI222" s="1"/>
      <c r="AN222" s="1"/>
      <c r="AS222" s="1"/>
      <c r="AX222" s="1"/>
      <c r="BC222" s="1"/>
      <c r="BH222" s="1"/>
      <c r="BM222" s="1"/>
      <c r="BR222" s="1"/>
      <c r="BW222" s="1"/>
      <c r="CB222" s="1"/>
    </row>
    <row r="223" spans="1:80" x14ac:dyDescent="0.3">
      <c r="A223" s="2">
        <v>42415</v>
      </c>
      <c r="C223">
        <v>0.20732</v>
      </c>
      <c r="D223" s="97">
        <v>0.20732</v>
      </c>
      <c r="F223">
        <v>0.19566</v>
      </c>
      <c r="G223" s="97">
        <v>0.19566</v>
      </c>
      <c r="I223">
        <v>0.17036999999999999</v>
      </c>
      <c r="J223" s="97">
        <v>0.17036999999999999</v>
      </c>
      <c r="L223">
        <v>0.28075</v>
      </c>
      <c r="M223" s="97">
        <v>0.28075</v>
      </c>
      <c r="O223">
        <v>0.54525000000000001</v>
      </c>
      <c r="P223" s="97">
        <v>0.54525000000000001</v>
      </c>
      <c r="AI223" s="1"/>
      <c r="AN223" s="1"/>
      <c r="AS223" s="1"/>
      <c r="AX223" s="1"/>
      <c r="BC223" s="1"/>
      <c r="BH223" s="1"/>
      <c r="BM223" s="1"/>
      <c r="BR223" s="1"/>
      <c r="BW223" s="1"/>
      <c r="CB223" s="1"/>
    </row>
    <row r="224" spans="1:80" x14ac:dyDescent="0.3">
      <c r="A224" s="2">
        <v>42444</v>
      </c>
      <c r="C224">
        <v>0.22725999999999999</v>
      </c>
      <c r="D224" s="97">
        <v>0.22725999999999999</v>
      </c>
      <c r="F224">
        <v>0.18833</v>
      </c>
      <c r="G224" s="97">
        <v>0.18833</v>
      </c>
      <c r="I224">
        <v>0.16053000000000001</v>
      </c>
      <c r="J224" s="97">
        <v>0.16053000000000001</v>
      </c>
      <c r="L224">
        <v>0.22484000000000001</v>
      </c>
      <c r="M224" s="97">
        <v>0.22484000000000001</v>
      </c>
      <c r="O224">
        <v>0.26318999999999998</v>
      </c>
      <c r="P224" s="97">
        <v>0.26318999999999998</v>
      </c>
      <c r="AI224" s="1"/>
      <c r="AN224" s="1"/>
      <c r="AS224" s="1"/>
      <c r="AX224" s="1"/>
      <c r="BC224" s="1"/>
      <c r="BH224" s="1"/>
      <c r="BM224" s="1"/>
      <c r="BR224" s="1"/>
      <c r="BW224" s="1"/>
      <c r="CB224" s="1"/>
    </row>
    <row r="225" spans="1:80" x14ac:dyDescent="0.3">
      <c r="A225" s="2">
        <v>42475</v>
      </c>
      <c r="C225">
        <v>0.23014999999999999</v>
      </c>
      <c r="D225" s="97">
        <v>0.23014999999999999</v>
      </c>
      <c r="F225">
        <v>0.19571</v>
      </c>
      <c r="G225" s="97">
        <v>0.19571</v>
      </c>
      <c r="I225">
        <v>0.16872999999999999</v>
      </c>
      <c r="J225" s="97">
        <v>0.16872999999999999</v>
      </c>
      <c r="L225">
        <v>0.18894</v>
      </c>
      <c r="M225" s="97">
        <v>0.18894</v>
      </c>
      <c r="O225">
        <v>0.13283</v>
      </c>
      <c r="P225" s="97">
        <v>0.13283</v>
      </c>
      <c r="AI225" s="1"/>
      <c r="AN225" s="1"/>
      <c r="AS225" s="1"/>
      <c r="AX225" s="1"/>
      <c r="BC225" s="1"/>
      <c r="BH225" s="1"/>
      <c r="BM225" s="1"/>
      <c r="BR225" s="1"/>
      <c r="BW225" s="1"/>
      <c r="CB225" s="1"/>
    </row>
    <row r="226" spans="1:80" x14ac:dyDescent="0.3">
      <c r="A226" s="2">
        <v>42505</v>
      </c>
      <c r="C226">
        <v>0.23569999999999999</v>
      </c>
      <c r="D226" s="97">
        <v>0.23569999999999999</v>
      </c>
      <c r="F226">
        <v>0.19633</v>
      </c>
      <c r="G226" s="97">
        <v>0.19633</v>
      </c>
      <c r="I226">
        <v>0.20513000000000001</v>
      </c>
      <c r="J226" s="97">
        <v>0.20513000000000001</v>
      </c>
      <c r="L226">
        <v>0.33623999999999998</v>
      </c>
      <c r="M226" s="97">
        <v>0.33623999999999998</v>
      </c>
      <c r="P226" s="97" t="e">
        <v>#DIV/0!</v>
      </c>
      <c r="AI226" s="1"/>
      <c r="AN226" s="1"/>
      <c r="AS226" s="1"/>
      <c r="AX226" s="1"/>
      <c r="BC226" s="1"/>
      <c r="BH226" s="1"/>
      <c r="BM226" s="1"/>
      <c r="BR226" s="1"/>
      <c r="BW226" s="1"/>
      <c r="CB226" s="1"/>
    </row>
    <row r="227" spans="1:80" x14ac:dyDescent="0.3">
      <c r="A227" s="2">
        <v>42536</v>
      </c>
      <c r="C227">
        <v>0.29233999999999999</v>
      </c>
      <c r="D227" s="97">
        <v>0.29233999999999999</v>
      </c>
      <c r="F227">
        <v>0.26812999999999998</v>
      </c>
      <c r="G227" s="97">
        <v>0.26812999999999998</v>
      </c>
      <c r="J227" s="97" t="e">
        <v>#DIV/0!</v>
      </c>
      <c r="M227" s="97" t="e">
        <v>#DIV/0!</v>
      </c>
      <c r="P227" s="97" t="e">
        <v>#DIV/0!</v>
      </c>
      <c r="AI227" s="1"/>
      <c r="AN227" s="1"/>
      <c r="AS227" s="1"/>
      <c r="AX227" s="1"/>
      <c r="BC227" s="1"/>
      <c r="BH227" s="1"/>
      <c r="BM227" s="1"/>
      <c r="BR227" s="1"/>
      <c r="BW227" s="1"/>
      <c r="CB227" s="1"/>
    </row>
    <row r="228" spans="1:80" x14ac:dyDescent="0.3">
      <c r="A228" s="2">
        <v>42566</v>
      </c>
      <c r="C228">
        <v>0.23499</v>
      </c>
      <c r="D228" s="97">
        <v>0.23499</v>
      </c>
      <c r="F228">
        <v>0.19833999999999999</v>
      </c>
      <c r="G228" s="97">
        <v>0.19833999999999999</v>
      </c>
      <c r="I228">
        <v>0.24679000000000001</v>
      </c>
      <c r="J228" s="97">
        <v>0.24679000000000001</v>
      </c>
      <c r="M228" s="97" t="e">
        <v>#DIV/0!</v>
      </c>
      <c r="P228" s="97" t="e">
        <v>#DIV/0!</v>
      </c>
      <c r="AI228" s="1"/>
      <c r="AN228" s="1"/>
      <c r="AS228" s="1"/>
      <c r="AX228" s="1"/>
      <c r="BC228" s="1"/>
      <c r="BH228" s="1"/>
      <c r="BM228" s="1"/>
      <c r="BR228" s="1"/>
      <c r="BW228" s="1"/>
      <c r="CB228" s="1"/>
    </row>
    <row r="229" spans="1:80" x14ac:dyDescent="0.3">
      <c r="A229" s="2">
        <v>42597</v>
      </c>
      <c r="C229">
        <v>0.22617999999999999</v>
      </c>
      <c r="D229" s="97">
        <v>0.22617999999999999</v>
      </c>
      <c r="F229">
        <v>0.17047999999999999</v>
      </c>
      <c r="G229" s="97">
        <v>0.17047999999999999</v>
      </c>
      <c r="I229">
        <v>0.17713999999999999</v>
      </c>
      <c r="J229" s="97">
        <v>0.17713999999999999</v>
      </c>
      <c r="L229">
        <v>0.18567</v>
      </c>
      <c r="M229" s="97">
        <v>0.18567</v>
      </c>
      <c r="O229">
        <v>9.9229999999999999E-2</v>
      </c>
      <c r="P229" s="97">
        <v>9.9229999999999999E-2</v>
      </c>
      <c r="AI229" s="1"/>
      <c r="AN229" s="1"/>
      <c r="AS229" s="1"/>
      <c r="AX229" s="1"/>
      <c r="BC229" s="1"/>
      <c r="BH229" s="1"/>
      <c r="BM229" s="1"/>
      <c r="BR229" s="1"/>
      <c r="BW229" s="1"/>
      <c r="CB229" s="1"/>
    </row>
    <row r="230" spans="1:80" x14ac:dyDescent="0.3">
      <c r="A230" s="2">
        <v>42628</v>
      </c>
      <c r="C230">
        <v>0.27071000000000001</v>
      </c>
      <c r="D230" s="97">
        <v>0.27071000000000001</v>
      </c>
      <c r="F230">
        <v>0.17859</v>
      </c>
      <c r="G230" s="97">
        <v>0.17859</v>
      </c>
      <c r="I230">
        <v>0.19191</v>
      </c>
      <c r="J230" s="97">
        <v>0.19191</v>
      </c>
      <c r="L230">
        <v>0.17482</v>
      </c>
      <c r="M230" s="97">
        <v>0.17482</v>
      </c>
      <c r="O230">
        <v>0.12562999999999999</v>
      </c>
      <c r="P230" s="97">
        <v>0.12562999999999999</v>
      </c>
      <c r="AI230" s="1"/>
      <c r="AN230" s="1"/>
      <c r="AS230" s="1"/>
      <c r="AX230" s="1"/>
      <c r="BC230" s="1"/>
      <c r="BH230" s="1"/>
      <c r="BM230" s="1"/>
      <c r="BR230" s="1"/>
      <c r="BW230" s="1"/>
      <c r="CB230" s="1"/>
    </row>
    <row r="231" spans="1:80" x14ac:dyDescent="0.3">
      <c r="A231" s="2">
        <v>42658</v>
      </c>
      <c r="C231">
        <v>0.27897</v>
      </c>
      <c r="D231" s="97">
        <v>0.27897</v>
      </c>
      <c r="F231">
        <v>0.20537</v>
      </c>
      <c r="G231" s="97">
        <v>0.20537</v>
      </c>
      <c r="I231">
        <v>0.28098000000000001</v>
      </c>
      <c r="J231" s="97">
        <v>0.28098000000000001</v>
      </c>
      <c r="L231">
        <v>0.20871999999999999</v>
      </c>
      <c r="M231" s="97">
        <v>0.20871999999999999</v>
      </c>
      <c r="O231">
        <v>0.109</v>
      </c>
      <c r="P231" s="97">
        <v>0.109</v>
      </c>
      <c r="AI231" s="1"/>
      <c r="AN231" s="1"/>
      <c r="AS231" s="1"/>
      <c r="AX231" s="1"/>
      <c r="BC231" s="1"/>
      <c r="BH231" s="1"/>
      <c r="BM231" s="1"/>
      <c r="BR231" s="1"/>
      <c r="BW231" s="1"/>
      <c r="CB231" s="1"/>
    </row>
    <row r="232" spans="1:80" x14ac:dyDescent="0.3">
      <c r="A232" s="2">
        <v>42689</v>
      </c>
      <c r="C232">
        <v>0.26905000000000001</v>
      </c>
      <c r="D232" s="97">
        <v>0.26905000000000001</v>
      </c>
      <c r="F232">
        <v>0.25591000000000003</v>
      </c>
      <c r="G232" s="97">
        <v>0.25591000000000003</v>
      </c>
      <c r="I232">
        <v>0.32446000000000003</v>
      </c>
      <c r="J232" s="97">
        <v>0.32446000000000003</v>
      </c>
      <c r="L232">
        <v>0.33982000000000001</v>
      </c>
      <c r="M232" s="97">
        <v>0.33982000000000001</v>
      </c>
      <c r="O232">
        <v>0.16314000000000001</v>
      </c>
      <c r="P232" s="97">
        <v>0.16314000000000001</v>
      </c>
      <c r="AI232" s="1"/>
      <c r="AN232" s="1"/>
      <c r="AS232" s="1"/>
      <c r="AX232" s="1"/>
      <c r="BC232" s="1"/>
      <c r="BH232" s="1"/>
      <c r="BM232" s="1"/>
      <c r="BR232" s="1"/>
      <c r="BW232" s="1"/>
      <c r="CB232" s="1"/>
    </row>
    <row r="233" spans="1:80" x14ac:dyDescent="0.3">
      <c r="A233" s="2">
        <v>42719</v>
      </c>
      <c r="C233">
        <v>0.26628000000000002</v>
      </c>
      <c r="D233" s="97">
        <v>0.26628000000000002</v>
      </c>
      <c r="F233">
        <v>0.22206000000000001</v>
      </c>
      <c r="G233" s="97">
        <v>0.22206000000000001</v>
      </c>
      <c r="I233">
        <v>0.28731000000000001</v>
      </c>
      <c r="J233" s="97">
        <v>0.28731000000000001</v>
      </c>
      <c r="L233">
        <v>0.32834999999999998</v>
      </c>
      <c r="M233" s="97">
        <v>0.32834999999999998</v>
      </c>
      <c r="O233">
        <v>0.31707000000000002</v>
      </c>
      <c r="P233" s="97">
        <v>0.31707000000000002</v>
      </c>
      <c r="AI233" s="1"/>
      <c r="AN233" s="1"/>
      <c r="AS233" s="1"/>
      <c r="AX233" s="1"/>
      <c r="BC233" s="1"/>
      <c r="BH233" s="1"/>
      <c r="BM233" s="1"/>
      <c r="BR233" s="1"/>
      <c r="BW233" s="1"/>
      <c r="CB233" s="1"/>
    </row>
    <row r="234" spans="1:80" x14ac:dyDescent="0.3">
      <c r="A234" s="2">
        <v>42750</v>
      </c>
      <c r="C234">
        <v>0.28482000000000002</v>
      </c>
      <c r="D234" s="97">
        <v>0.28482000000000002</v>
      </c>
      <c r="F234">
        <v>0.18875</v>
      </c>
      <c r="G234" s="97">
        <v>0.18875</v>
      </c>
      <c r="I234">
        <v>0.18185000000000001</v>
      </c>
      <c r="J234" s="97">
        <v>0.18185000000000001</v>
      </c>
      <c r="L234">
        <v>0.22506000000000001</v>
      </c>
      <c r="M234" s="97">
        <v>0.22506000000000001</v>
      </c>
      <c r="O234">
        <v>0.25257000000000002</v>
      </c>
      <c r="P234" s="97">
        <v>0.25257000000000002</v>
      </c>
      <c r="AI234" s="1"/>
      <c r="AN234" s="1"/>
      <c r="AS234" s="1"/>
      <c r="AX234" s="1"/>
      <c r="BC234" s="1"/>
      <c r="BH234" s="1"/>
      <c r="BM234" s="1"/>
      <c r="BR234" s="1"/>
      <c r="BW234" s="1"/>
      <c r="CB234" s="1"/>
    </row>
    <row r="235" spans="1:80" x14ac:dyDescent="0.3">
      <c r="A235" s="2">
        <v>42781</v>
      </c>
      <c r="C235">
        <v>0.27707999999999999</v>
      </c>
      <c r="D235" s="97">
        <v>0.27707999999999999</v>
      </c>
      <c r="F235">
        <v>0.20573</v>
      </c>
      <c r="G235" s="97">
        <v>0.20573</v>
      </c>
      <c r="I235">
        <v>0.17391999999999999</v>
      </c>
      <c r="J235" s="97">
        <v>0.17391999999999999</v>
      </c>
      <c r="L235">
        <v>0.23677000000000001</v>
      </c>
      <c r="M235" s="97">
        <v>0.23677000000000001</v>
      </c>
      <c r="O235">
        <v>0.25295000000000001</v>
      </c>
      <c r="P235" s="97">
        <v>0.25295000000000001</v>
      </c>
      <c r="AI235" s="1"/>
      <c r="AN235" s="1"/>
      <c r="AS235" s="1"/>
      <c r="AX235" s="1"/>
      <c r="BC235" s="1"/>
      <c r="BH235" s="1"/>
      <c r="BM235" s="1"/>
      <c r="BR235" s="1"/>
      <c r="BW235" s="1"/>
      <c r="CB235" s="1"/>
    </row>
    <row r="236" spans="1:80" x14ac:dyDescent="0.3">
      <c r="A236" s="2">
        <v>42809</v>
      </c>
      <c r="C236">
        <v>0.28736</v>
      </c>
      <c r="D236" s="97">
        <v>0.28736</v>
      </c>
      <c r="F236">
        <v>0.19647999999999999</v>
      </c>
      <c r="G236" s="97">
        <v>0.19647999999999999</v>
      </c>
      <c r="I236">
        <v>0.16205</v>
      </c>
      <c r="J236" s="97">
        <v>0.16205</v>
      </c>
      <c r="L236">
        <v>0.23607</v>
      </c>
      <c r="M236" s="97">
        <v>0.23607</v>
      </c>
      <c r="O236">
        <v>0.21639</v>
      </c>
      <c r="P236" s="97">
        <v>0.21639</v>
      </c>
    </row>
    <row r="237" spans="1:80" x14ac:dyDescent="0.3">
      <c r="A237" s="2">
        <v>42840</v>
      </c>
      <c r="C237">
        <v>0.27334999999999998</v>
      </c>
      <c r="D237" s="97">
        <v>0.27334999999999998</v>
      </c>
      <c r="F237">
        <v>0.20627000000000001</v>
      </c>
      <c r="G237" s="97">
        <v>0.20627000000000001</v>
      </c>
      <c r="I237">
        <v>0.17004</v>
      </c>
      <c r="J237" s="97">
        <v>0.17004</v>
      </c>
      <c r="L237">
        <v>0.23164999999999999</v>
      </c>
      <c r="M237" s="97">
        <v>0.23164999999999999</v>
      </c>
      <c r="O237">
        <v>0.15492</v>
      </c>
      <c r="P237" s="97">
        <v>0.15492</v>
      </c>
    </row>
    <row r="238" spans="1:80" x14ac:dyDescent="0.3">
      <c r="A238" s="2">
        <v>42870</v>
      </c>
      <c r="C238">
        <v>0.26649</v>
      </c>
      <c r="D238" s="97">
        <v>0.26649</v>
      </c>
      <c r="F238">
        <v>0.20976</v>
      </c>
      <c r="G238" s="97">
        <v>0.20976</v>
      </c>
      <c r="I238">
        <v>0.22384000000000001</v>
      </c>
      <c r="J238" s="97">
        <v>0.22384000000000001</v>
      </c>
      <c r="L238">
        <v>0.32580999999999999</v>
      </c>
      <c r="M238" s="97">
        <v>0.32580999999999999</v>
      </c>
      <c r="P238" s="97" t="e">
        <v>#DIV/0!</v>
      </c>
    </row>
    <row r="239" spans="1:80" x14ac:dyDescent="0.3">
      <c r="A239" s="2">
        <v>42901</v>
      </c>
      <c r="C239">
        <v>0.27340999999999999</v>
      </c>
      <c r="D239" s="97">
        <v>0.27340999999999999</v>
      </c>
      <c r="F239">
        <v>0.31279000000000001</v>
      </c>
      <c r="G239" s="97">
        <v>0.31279000000000001</v>
      </c>
      <c r="J239" s="97" t="e">
        <v>#DIV/0!</v>
      </c>
      <c r="M239" s="97" t="e">
        <v>#DIV/0!</v>
      </c>
      <c r="P239" s="97" t="e">
        <v>#DIV/0!</v>
      </c>
    </row>
    <row r="240" spans="1:80" x14ac:dyDescent="0.3">
      <c r="A240" s="2">
        <v>42931</v>
      </c>
      <c r="C240">
        <v>0.24499000000000001</v>
      </c>
      <c r="D240" s="97">
        <v>0.24499000000000001</v>
      </c>
      <c r="F240">
        <v>0.20549999999999999</v>
      </c>
      <c r="G240" s="97">
        <v>0.20549999999999999</v>
      </c>
      <c r="I240">
        <v>0.22735</v>
      </c>
      <c r="J240" s="97">
        <v>0.22735</v>
      </c>
      <c r="M240" s="97" t="e">
        <v>#DIV/0!</v>
      </c>
      <c r="P240" s="97" t="e">
        <v>#DIV/0!</v>
      </c>
    </row>
    <row r="241" spans="1:16" x14ac:dyDescent="0.3">
      <c r="A241" s="2">
        <v>42962</v>
      </c>
      <c r="C241">
        <v>0.25590000000000002</v>
      </c>
      <c r="D241" s="97">
        <v>0.25590000000000002</v>
      </c>
      <c r="F241">
        <v>0.18104999999999999</v>
      </c>
      <c r="G241" s="97">
        <v>0.18104999999999999</v>
      </c>
      <c r="I241">
        <v>0.20227999999999999</v>
      </c>
      <c r="J241" s="97">
        <v>0.20227999999999999</v>
      </c>
      <c r="L241">
        <v>0.21482000000000001</v>
      </c>
      <c r="M241" s="97">
        <v>0.21482000000000001</v>
      </c>
      <c r="O241">
        <v>0.1923</v>
      </c>
      <c r="P241" s="97">
        <v>0.1923</v>
      </c>
    </row>
    <row r="242" spans="1:16" x14ac:dyDescent="0.3">
      <c r="A242" s="2">
        <v>42993</v>
      </c>
      <c r="C242">
        <v>0.23669999999999999</v>
      </c>
      <c r="D242" s="97">
        <v>0.23669999999999999</v>
      </c>
      <c r="F242">
        <v>0.17677999999999999</v>
      </c>
      <c r="G242" s="97">
        <v>0.17677999999999999</v>
      </c>
      <c r="I242">
        <v>0.17834</v>
      </c>
      <c r="J242" s="97">
        <v>0.17834</v>
      </c>
      <c r="L242">
        <v>0.17068</v>
      </c>
      <c r="M242" s="97">
        <v>0.17068</v>
      </c>
      <c r="O242">
        <v>0.18969</v>
      </c>
      <c r="P242" s="97">
        <v>0.18969</v>
      </c>
    </row>
    <row r="243" spans="1:16" x14ac:dyDescent="0.3">
      <c r="A243" s="2">
        <v>43023</v>
      </c>
      <c r="C243">
        <v>0.30858000000000002</v>
      </c>
      <c r="D243" s="97">
        <v>0.30858000000000002</v>
      </c>
      <c r="F243">
        <v>0.20601</v>
      </c>
      <c r="G243" s="97">
        <v>0.20601</v>
      </c>
      <c r="I243">
        <v>0.22273999999999999</v>
      </c>
      <c r="J243" s="97">
        <v>0.22273999999999999</v>
      </c>
      <c r="L243">
        <v>0.21376999999999999</v>
      </c>
      <c r="M243" s="97">
        <v>0.21376999999999999</v>
      </c>
      <c r="O243">
        <v>7.424E-2</v>
      </c>
      <c r="P243" s="97">
        <v>7.424E-2</v>
      </c>
    </row>
    <row r="244" spans="1:16" x14ac:dyDescent="0.3">
      <c r="A244" s="2">
        <v>43054</v>
      </c>
      <c r="C244">
        <v>0.29469000000000001</v>
      </c>
      <c r="D244" s="97">
        <v>0.29469000000000001</v>
      </c>
      <c r="F244">
        <v>0.23929</v>
      </c>
      <c r="G244" s="97">
        <v>0.23929</v>
      </c>
      <c r="I244">
        <v>0.28555000000000003</v>
      </c>
      <c r="J244" s="97">
        <v>0.28555000000000003</v>
      </c>
      <c r="L244">
        <v>0.28366999999999998</v>
      </c>
      <c r="M244" s="97">
        <v>0.28366999999999998</v>
      </c>
      <c r="O244">
        <v>0.15282000000000001</v>
      </c>
      <c r="P244" s="97">
        <v>0.15282000000000001</v>
      </c>
    </row>
    <row r="245" spans="1:16" x14ac:dyDescent="0.3">
      <c r="A245" s="2">
        <v>43084</v>
      </c>
      <c r="C245">
        <v>0.29875000000000002</v>
      </c>
      <c r="D245" s="97">
        <v>0.29875000000000002</v>
      </c>
      <c r="F245">
        <v>0.28342000000000001</v>
      </c>
      <c r="G245" s="97">
        <v>0.28342000000000001</v>
      </c>
      <c r="I245">
        <v>0.30597000000000002</v>
      </c>
      <c r="J245" s="97">
        <v>0.30597000000000002</v>
      </c>
      <c r="L245">
        <v>0.34166999999999997</v>
      </c>
      <c r="M245" s="97">
        <v>0.34166999999999997</v>
      </c>
      <c r="O245">
        <v>0.27227000000000001</v>
      </c>
      <c r="P245" s="97">
        <v>0.27227000000000001</v>
      </c>
    </row>
    <row r="246" spans="1:16" x14ac:dyDescent="0.3">
      <c r="A246" s="2">
        <v>43115</v>
      </c>
      <c r="C246">
        <v>0.26544000000000001</v>
      </c>
      <c r="D246" s="97">
        <v>0.26544000000000001</v>
      </c>
      <c r="F246">
        <v>0.25525999999999999</v>
      </c>
      <c r="G246" s="97">
        <v>0.25525999999999999</v>
      </c>
      <c r="I246">
        <v>0.1769</v>
      </c>
      <c r="J246" s="97">
        <v>0.1769</v>
      </c>
      <c r="L246">
        <v>0.25797999999999999</v>
      </c>
      <c r="M246" s="97">
        <v>0.25797999999999999</v>
      </c>
      <c r="O246">
        <v>0.26272000000000001</v>
      </c>
      <c r="P246" s="97">
        <v>0.26272000000000001</v>
      </c>
    </row>
    <row r="247" spans="1:16" x14ac:dyDescent="0.3">
      <c r="A247" s="2">
        <v>43146</v>
      </c>
      <c r="C247">
        <v>0.25631999999999999</v>
      </c>
      <c r="D247" s="97">
        <v>0.25631999999999999</v>
      </c>
      <c r="F247">
        <v>0.21085999999999999</v>
      </c>
      <c r="G247" s="97">
        <v>0.21085999999999999</v>
      </c>
      <c r="I247">
        <v>0.15012</v>
      </c>
      <c r="J247" s="97">
        <v>0.15012</v>
      </c>
      <c r="L247">
        <v>0.24693000000000001</v>
      </c>
      <c r="M247" s="97">
        <v>0.24693000000000001</v>
      </c>
      <c r="O247">
        <v>0.24962999999999999</v>
      </c>
      <c r="P247" s="97">
        <v>0.24962999999999999</v>
      </c>
    </row>
    <row r="248" spans="1:16" x14ac:dyDescent="0.3">
      <c r="A248" s="2">
        <v>43174</v>
      </c>
      <c r="C248">
        <v>0.23916000000000001</v>
      </c>
      <c r="D248" s="97">
        <v>0.23916000000000001</v>
      </c>
      <c r="F248">
        <v>0.18736</v>
      </c>
      <c r="G248" s="97">
        <v>0.18736</v>
      </c>
      <c r="I248">
        <v>0.14602000000000001</v>
      </c>
      <c r="J248" s="97">
        <v>0.14602000000000001</v>
      </c>
      <c r="L248">
        <v>0.18682000000000001</v>
      </c>
      <c r="M248" s="97">
        <v>0.18682000000000001</v>
      </c>
      <c r="O248">
        <v>0.21542</v>
      </c>
      <c r="P248" s="97">
        <v>0.21542</v>
      </c>
    </row>
    <row r="249" spans="1:16" x14ac:dyDescent="0.3">
      <c r="A249" s="2">
        <v>43205</v>
      </c>
      <c r="C249">
        <v>0.23535</v>
      </c>
      <c r="D249" s="97">
        <v>0.23535</v>
      </c>
      <c r="F249">
        <v>0.18042</v>
      </c>
      <c r="G249" s="97">
        <v>0.18042</v>
      </c>
      <c r="I249">
        <v>0.15159</v>
      </c>
      <c r="J249" s="97">
        <v>0.15159</v>
      </c>
      <c r="L249">
        <v>0.17485999999999999</v>
      </c>
      <c r="M249" s="97">
        <v>0.17485999999999999</v>
      </c>
      <c r="O249">
        <v>0.15226000000000001</v>
      </c>
      <c r="P249" s="97">
        <v>0.15226000000000001</v>
      </c>
    </row>
  </sheetData>
  <sortState ref="AC49:AC282">
    <sortCondition ref="AC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workbookViewId="0">
      <selection activeCell="R26" sqref="R26"/>
    </sheetView>
  </sheetViews>
  <sheetFormatPr defaultRowHeight="14.4" x14ac:dyDescent="0.3"/>
  <cols>
    <col min="2" max="2" width="11.6640625" style="99" customWidth="1"/>
    <col min="3" max="3" width="11.6640625" style="95" customWidth="1"/>
    <col min="4" max="4" width="10.6640625" style="99" customWidth="1"/>
    <col min="5" max="5" width="10.6640625" style="95" customWidth="1"/>
    <col min="6" max="7" width="10.6640625" style="99" customWidth="1"/>
    <col min="8" max="9" width="9.77734375" style="99" customWidth="1"/>
    <col min="10" max="10" width="10.6640625" style="99" customWidth="1"/>
    <col min="14" max="14" width="10.6640625" customWidth="1"/>
    <col min="15" max="15" width="10.109375" customWidth="1"/>
  </cols>
  <sheetData>
    <row r="1" spans="1:19" ht="57.6" x14ac:dyDescent="0.3">
      <c r="A1" s="100" t="s">
        <v>2</v>
      </c>
      <c r="B1" s="101" t="s">
        <v>426</v>
      </c>
      <c r="C1" s="102" t="s">
        <v>431</v>
      </c>
      <c r="D1" s="101" t="s">
        <v>427</v>
      </c>
      <c r="E1" s="102" t="s">
        <v>432</v>
      </c>
      <c r="F1" s="101" t="s">
        <v>428</v>
      </c>
      <c r="G1" s="102" t="s">
        <v>433</v>
      </c>
      <c r="H1" s="103" t="s">
        <v>429</v>
      </c>
      <c r="I1" s="104" t="s">
        <v>434</v>
      </c>
      <c r="J1" s="101" t="s">
        <v>430</v>
      </c>
      <c r="K1" s="101" t="s">
        <v>435</v>
      </c>
      <c r="M1" s="24" t="s">
        <v>2</v>
      </c>
      <c r="N1" s="101" t="s">
        <v>436</v>
      </c>
      <c r="O1" s="22" t="s">
        <v>437</v>
      </c>
      <c r="P1" s="22"/>
      <c r="Q1" s="24" t="s">
        <v>2</v>
      </c>
      <c r="R1" s="101" t="s">
        <v>438</v>
      </c>
      <c r="S1" s="22" t="s">
        <v>439</v>
      </c>
    </row>
    <row r="2" spans="1:19" x14ac:dyDescent="0.3">
      <c r="A2" s="1">
        <v>35674</v>
      </c>
      <c r="B2" s="99">
        <v>0.25503999999999999</v>
      </c>
      <c r="C2" s="95">
        <v>1.6767358870967725E-2</v>
      </c>
      <c r="D2" s="99">
        <v>0.18112</v>
      </c>
      <c r="E2" s="95">
        <f>D2-AVERAGE($D$2:$D$249)</f>
        <v>-1.6064657258064524E-2</v>
      </c>
      <c r="F2" s="99">
        <v>0.18853</v>
      </c>
      <c r="G2" s="95">
        <f>F2-AVERAGE($F$2:$F$249)</f>
        <v>-6.9607261410787602E-3</v>
      </c>
      <c r="H2" s="99">
        <v>0.17979000000000001</v>
      </c>
      <c r="I2" s="95">
        <f>H2-AVERAGE($H$2:$H$249)</f>
        <v>-3.5668826086956318E-2</v>
      </c>
      <c r="J2" s="99">
        <v>0.21584999999999999</v>
      </c>
      <c r="K2" s="95">
        <f>J2-AVERAGE($J$2:$J$249)</f>
        <v>-2.4107239583333384E-2</v>
      </c>
      <c r="M2" s="1">
        <v>35674</v>
      </c>
      <c r="N2" s="99">
        <v>0.25503999999999999</v>
      </c>
      <c r="O2" s="95">
        <v>1.6767358870967725E-2</v>
      </c>
      <c r="Q2" s="1">
        <v>35704</v>
      </c>
      <c r="R2" s="99">
        <v>0.25901000000000002</v>
      </c>
      <c r="S2" s="95">
        <v>2.0737358870967754E-2</v>
      </c>
    </row>
    <row r="3" spans="1:19" x14ac:dyDescent="0.3">
      <c r="A3" s="1">
        <v>35704</v>
      </c>
      <c r="B3" s="99">
        <v>0.25901000000000002</v>
      </c>
      <c r="C3" s="95">
        <v>2.0737358870967754E-2</v>
      </c>
      <c r="D3" s="99">
        <v>0.18715999999999999</v>
      </c>
      <c r="E3" s="95">
        <f t="shared" ref="E3:E66" si="0">D3-AVERAGE($D$2:$D$249)</f>
        <v>-1.0024657258064534E-2</v>
      </c>
      <c r="F3" s="99">
        <v>0.20684</v>
      </c>
      <c r="G3" s="95">
        <f t="shared" ref="G3:G66" si="1">F3-AVERAGE($F$2:$F$249)</f>
        <v>1.1349273858921233E-2</v>
      </c>
      <c r="H3" s="99">
        <v>0.20180999999999999</v>
      </c>
      <c r="I3" s="95">
        <f t="shared" ref="I3:I66" si="2">H3-AVERAGE($H$2:$H$249)</f>
        <v>-1.3648826086956334E-2</v>
      </c>
      <c r="J3" s="99">
        <v>0.15529000000000001</v>
      </c>
      <c r="K3" s="95">
        <f t="shared" ref="K3:K66" si="3">J3-AVERAGE($J$2:$J$249)</f>
        <v>-8.4667239583333359E-2</v>
      </c>
      <c r="M3" s="1">
        <v>36039</v>
      </c>
      <c r="N3" s="99">
        <v>0.22691</v>
      </c>
      <c r="O3" s="95">
        <v>-1.1362641129032264E-2</v>
      </c>
      <c r="Q3" s="1">
        <v>36069</v>
      </c>
      <c r="R3" s="99">
        <v>0.25006</v>
      </c>
      <c r="S3" s="95">
        <v>1.178735887096774E-2</v>
      </c>
    </row>
    <row r="4" spans="1:19" x14ac:dyDescent="0.3">
      <c r="A4" s="1">
        <v>35735</v>
      </c>
      <c r="B4" s="99">
        <v>0.25414999999999999</v>
      </c>
      <c r="C4" s="95">
        <v>1.5877358870967723E-2</v>
      </c>
      <c r="D4" s="99">
        <v>0.21564</v>
      </c>
      <c r="E4" s="95">
        <f t="shared" si="0"/>
        <v>1.8455342741935471E-2</v>
      </c>
      <c r="F4" s="99">
        <v>0.22538</v>
      </c>
      <c r="G4" s="95">
        <f t="shared" si="1"/>
        <v>2.9889273858921234E-2</v>
      </c>
      <c r="H4" s="99">
        <v>0.25341999999999998</v>
      </c>
      <c r="I4" s="95">
        <f t="shared" si="2"/>
        <v>3.7961173913043655E-2</v>
      </c>
      <c r="J4" s="99">
        <v>0.155</v>
      </c>
      <c r="K4" s="95">
        <f t="shared" si="3"/>
        <v>-8.4957239583333372E-2</v>
      </c>
      <c r="M4" s="1">
        <v>36404</v>
      </c>
      <c r="N4" s="99">
        <v>0.24743000000000001</v>
      </c>
      <c r="O4" s="95">
        <v>9.1573588709677467E-3</v>
      </c>
      <c r="Q4" s="1">
        <v>36434</v>
      </c>
      <c r="R4" s="99">
        <v>0.26029000000000002</v>
      </c>
      <c r="S4" s="95">
        <v>2.2017358870967757E-2</v>
      </c>
    </row>
    <row r="5" spans="1:19" x14ac:dyDescent="0.3">
      <c r="A5" s="1">
        <v>35765</v>
      </c>
      <c r="B5" s="99">
        <v>0.25694</v>
      </c>
      <c r="C5" s="95">
        <v>1.8667358870967737E-2</v>
      </c>
      <c r="D5" s="99">
        <v>0.22806999999999999</v>
      </c>
      <c r="E5" s="95">
        <f t="shared" si="0"/>
        <v>3.0885342741935468E-2</v>
      </c>
      <c r="F5" s="99">
        <v>0.25852999999999998</v>
      </c>
      <c r="G5" s="95">
        <f t="shared" si="1"/>
        <v>6.3039273858921219E-2</v>
      </c>
      <c r="H5" s="99">
        <v>0.35609000000000002</v>
      </c>
      <c r="I5" s="95">
        <f t="shared" si="2"/>
        <v>0.14063117391304369</v>
      </c>
      <c r="J5" s="99">
        <v>0.31320999999999999</v>
      </c>
      <c r="K5" s="95">
        <f t="shared" si="3"/>
        <v>7.3252760416666618E-2</v>
      </c>
      <c r="M5" s="1">
        <v>36770</v>
      </c>
      <c r="N5" s="99">
        <v>0.20971999999999999</v>
      </c>
      <c r="O5" s="95">
        <v>-2.8552641129032275E-2</v>
      </c>
      <c r="Q5" s="1">
        <v>36800</v>
      </c>
      <c r="R5" s="99">
        <v>0.2341</v>
      </c>
      <c r="S5" s="95">
        <v>-4.1726411290322618E-3</v>
      </c>
    </row>
    <row r="6" spans="1:19" x14ac:dyDescent="0.3">
      <c r="A6" s="1">
        <v>35796</v>
      </c>
      <c r="B6" s="99">
        <v>0.21884000000000001</v>
      </c>
      <c r="C6" s="95">
        <v>-1.9432641129032258E-2</v>
      </c>
      <c r="D6" s="99">
        <v>0.19447</v>
      </c>
      <c r="E6" s="95">
        <f t="shared" si="0"/>
        <v>-2.7146572580645234E-3</v>
      </c>
      <c r="F6" s="99">
        <v>0.20114000000000001</v>
      </c>
      <c r="G6" s="95">
        <f t="shared" si="1"/>
        <v>5.6492738589212499E-3</v>
      </c>
      <c r="H6" s="99">
        <v>0.23785999999999999</v>
      </c>
      <c r="I6" s="95">
        <f t="shared" si="2"/>
        <v>2.2401173913043665E-2</v>
      </c>
      <c r="J6" s="99">
        <v>0.32962999999999998</v>
      </c>
      <c r="K6" s="95">
        <f t="shared" si="3"/>
        <v>8.9672760416666608E-2</v>
      </c>
      <c r="M6" s="1">
        <v>37135</v>
      </c>
      <c r="N6" s="99">
        <v>0.22850999999999999</v>
      </c>
      <c r="O6" s="95">
        <v>-9.7626411290322734E-3</v>
      </c>
      <c r="Q6" s="1">
        <v>37135</v>
      </c>
      <c r="R6" s="99">
        <v>0.22850999999999999</v>
      </c>
      <c r="S6" s="95">
        <v>-9.7626411290322734E-3</v>
      </c>
    </row>
    <row r="7" spans="1:19" x14ac:dyDescent="0.3">
      <c r="A7" s="1">
        <v>35827</v>
      </c>
      <c r="B7" s="99">
        <v>0.21273</v>
      </c>
      <c r="C7" s="95">
        <v>-2.5542641129032262E-2</v>
      </c>
      <c r="D7" s="99">
        <v>0.19048999999999999</v>
      </c>
      <c r="E7" s="95">
        <f t="shared" si="0"/>
        <v>-6.6946572580645347E-3</v>
      </c>
      <c r="F7" s="99">
        <v>0.16719999999999999</v>
      </c>
      <c r="G7" s="95">
        <f t="shared" si="1"/>
        <v>-2.8290726141078776E-2</v>
      </c>
      <c r="H7" s="99">
        <v>0.17124</v>
      </c>
      <c r="I7" s="95">
        <f t="shared" si="2"/>
        <v>-4.421882608695632E-2</v>
      </c>
      <c r="J7" s="99">
        <v>0.19017999999999999</v>
      </c>
      <c r="K7" s="95">
        <f t="shared" si="3"/>
        <v>-4.9777239583333382E-2</v>
      </c>
      <c r="M7" s="1">
        <v>37500</v>
      </c>
      <c r="N7" s="99">
        <v>0.21692500000000001</v>
      </c>
      <c r="O7" s="95">
        <v>-2.1347641129032258E-2</v>
      </c>
      <c r="Q7" s="1">
        <v>37500</v>
      </c>
      <c r="R7" s="99">
        <v>0.21692500000000001</v>
      </c>
      <c r="S7" s="95">
        <v>-2.1347641129032258E-2</v>
      </c>
    </row>
    <row r="8" spans="1:19" x14ac:dyDescent="0.3">
      <c r="A8" s="1">
        <v>35855</v>
      </c>
      <c r="B8" s="99">
        <v>0.21331</v>
      </c>
      <c r="C8" s="95">
        <v>-2.4962641129032265E-2</v>
      </c>
      <c r="D8" s="99">
        <v>0.18079000000000001</v>
      </c>
      <c r="E8" s="95">
        <f t="shared" si="0"/>
        <v>-1.6394657258064521E-2</v>
      </c>
      <c r="F8" s="99">
        <v>0.15432000000000001</v>
      </c>
      <c r="G8" s="95">
        <f t="shared" si="1"/>
        <v>-4.1170726141078751E-2</v>
      </c>
      <c r="H8" s="99">
        <v>0.13761999999999999</v>
      </c>
      <c r="I8" s="95">
        <f t="shared" si="2"/>
        <v>-7.7838826086956331E-2</v>
      </c>
      <c r="J8" s="99">
        <v>0.18531</v>
      </c>
      <c r="K8" s="95">
        <f t="shared" si="3"/>
        <v>-5.4647239583333368E-2</v>
      </c>
      <c r="M8" s="1">
        <v>37865</v>
      </c>
      <c r="N8" s="99">
        <v>0.218085</v>
      </c>
      <c r="O8" s="95">
        <v>-2.0187641129032263E-2</v>
      </c>
      <c r="Q8" s="1">
        <v>37865</v>
      </c>
      <c r="R8" s="99">
        <v>0.218085</v>
      </c>
      <c r="S8" s="95">
        <v>-2.0187641129032263E-2</v>
      </c>
    </row>
    <row r="9" spans="1:19" x14ac:dyDescent="0.3">
      <c r="A9" s="1">
        <v>35886</v>
      </c>
      <c r="B9" s="99">
        <v>0.20507</v>
      </c>
      <c r="C9" s="95">
        <v>-3.3202641129032262E-2</v>
      </c>
      <c r="D9" s="99">
        <v>0.18465000000000001</v>
      </c>
      <c r="E9" s="95">
        <f t="shared" si="0"/>
        <v>-1.2534657258064519E-2</v>
      </c>
      <c r="F9" s="99">
        <v>0.15164</v>
      </c>
      <c r="G9" s="95">
        <f t="shared" si="1"/>
        <v>-4.3850726141078766E-2</v>
      </c>
      <c r="H9" s="99">
        <v>0.12526000000000001</v>
      </c>
      <c r="I9" s="95">
        <f t="shared" si="2"/>
        <v>-9.0198826086956313E-2</v>
      </c>
      <c r="J9" s="99">
        <v>0.12579000000000001</v>
      </c>
      <c r="K9" s="95">
        <f t="shared" si="3"/>
        <v>-0.11416723958333336</v>
      </c>
      <c r="M9" s="1">
        <v>38231</v>
      </c>
      <c r="N9" s="99">
        <v>0.24465499999999998</v>
      </c>
      <c r="O9" s="95">
        <v>6.3823588709677193E-3</v>
      </c>
      <c r="Q9" s="1">
        <v>38231</v>
      </c>
      <c r="R9" s="99">
        <v>0.24465499999999998</v>
      </c>
      <c r="S9" s="95">
        <v>6.3823588709677193E-3</v>
      </c>
    </row>
    <row r="10" spans="1:19" x14ac:dyDescent="0.3">
      <c r="A10" s="1">
        <v>35916</v>
      </c>
      <c r="B10" s="99">
        <v>0.20321</v>
      </c>
      <c r="C10" s="95">
        <v>-3.5062641129032263E-2</v>
      </c>
      <c r="D10" s="99">
        <v>0.17649999999999999</v>
      </c>
      <c r="E10" s="95">
        <f t="shared" si="0"/>
        <v>-2.0684657258064537E-2</v>
      </c>
      <c r="F10" s="99">
        <v>0.15717</v>
      </c>
      <c r="G10" s="95">
        <f t="shared" si="1"/>
        <v>-3.8320726141078759E-2</v>
      </c>
      <c r="H10" s="99">
        <v>0.15179000000000001</v>
      </c>
      <c r="I10" s="95">
        <f t="shared" si="2"/>
        <v>-6.3668826086956315E-2</v>
      </c>
      <c r="J10" s="99">
        <v>0.10585</v>
      </c>
      <c r="K10" s="95">
        <f t="shared" si="3"/>
        <v>-0.13410723958333337</v>
      </c>
      <c r="M10" s="1">
        <v>38596</v>
      </c>
      <c r="N10" s="99">
        <v>0.24526500000000001</v>
      </c>
      <c r="O10" s="95">
        <v>6.9923588709677464E-3</v>
      </c>
      <c r="Q10" s="1">
        <v>38596</v>
      </c>
      <c r="R10" s="99">
        <v>0.24526500000000001</v>
      </c>
      <c r="S10" s="95">
        <v>6.9923588709677464E-3</v>
      </c>
    </row>
    <row r="11" spans="1:19" x14ac:dyDescent="0.3">
      <c r="A11" s="1">
        <v>35947</v>
      </c>
      <c r="B11" s="99">
        <v>0.19603000000000001</v>
      </c>
      <c r="C11" s="95">
        <v>-4.2242641129032255E-2</v>
      </c>
      <c r="D11" s="99">
        <v>0.17050999999999999</v>
      </c>
      <c r="E11" s="95">
        <f t="shared" si="0"/>
        <v>-2.6674657258064532E-2</v>
      </c>
      <c r="F11" s="99">
        <v>0.16968</v>
      </c>
      <c r="G11" s="95">
        <f t="shared" si="1"/>
        <v>-2.5810726141078766E-2</v>
      </c>
      <c r="H11" s="99">
        <v>0.21235000000000001</v>
      </c>
      <c r="I11" s="95">
        <f t="shared" si="2"/>
        <v>-3.1088260869563122E-3</v>
      </c>
      <c r="K11" s="95"/>
      <c r="M11" s="1">
        <v>38961</v>
      </c>
      <c r="N11" s="99">
        <v>0.21937000000000001</v>
      </c>
      <c r="O11" s="95">
        <v>-1.8902641129032255E-2</v>
      </c>
      <c r="Q11" s="1">
        <v>38961</v>
      </c>
      <c r="R11" s="99">
        <v>0.21937000000000001</v>
      </c>
      <c r="S11" s="95">
        <v>-1.8902641129032255E-2</v>
      </c>
    </row>
    <row r="12" spans="1:19" x14ac:dyDescent="0.3">
      <c r="A12" s="1">
        <v>35977</v>
      </c>
      <c r="B12" s="99">
        <v>0.19841</v>
      </c>
      <c r="C12" s="95">
        <v>-3.9862641129032261E-2</v>
      </c>
      <c r="D12" s="99">
        <v>0.15093999999999999</v>
      </c>
      <c r="E12" s="95">
        <f t="shared" si="0"/>
        <v>-4.6244657258064537E-2</v>
      </c>
      <c r="F12" s="99">
        <v>0.15201000000000001</v>
      </c>
      <c r="G12" s="95">
        <f t="shared" si="1"/>
        <v>-4.3480726141078757E-2</v>
      </c>
      <c r="H12" s="99">
        <v>0.16345999999999999</v>
      </c>
      <c r="I12" s="95">
        <f t="shared" si="2"/>
        <v>-5.1998826086956329E-2</v>
      </c>
      <c r="K12" s="95"/>
      <c r="M12" s="1">
        <v>39326</v>
      </c>
      <c r="N12" s="99">
        <v>0.245695</v>
      </c>
      <c r="O12" s="95">
        <v>7.4223588709677324E-3</v>
      </c>
      <c r="Q12" s="1">
        <v>39326</v>
      </c>
      <c r="R12" s="99">
        <v>0.245695</v>
      </c>
      <c r="S12" s="95">
        <v>7.4223588709677324E-3</v>
      </c>
    </row>
    <row r="13" spans="1:19" x14ac:dyDescent="0.3">
      <c r="A13" s="1">
        <v>36008</v>
      </c>
      <c r="B13" s="99">
        <v>0.20848</v>
      </c>
      <c r="C13" s="95">
        <v>-2.9792641129032266E-2</v>
      </c>
      <c r="D13" s="99">
        <v>0.15347</v>
      </c>
      <c r="E13" s="95">
        <f t="shared" si="0"/>
        <v>-4.3714657258064532E-2</v>
      </c>
      <c r="F13" s="99">
        <v>0.14949000000000001</v>
      </c>
      <c r="G13" s="95">
        <f t="shared" si="1"/>
        <v>-4.6000726141078752E-2</v>
      </c>
      <c r="H13" s="99">
        <v>0.14771999999999999</v>
      </c>
      <c r="I13" s="95">
        <f t="shared" si="2"/>
        <v>-6.7738826086956333E-2</v>
      </c>
      <c r="J13" s="99">
        <v>0.12895000000000001</v>
      </c>
      <c r="K13" s="95">
        <f t="shared" si="3"/>
        <v>-0.11100723958333336</v>
      </c>
      <c r="M13" s="1">
        <v>39692</v>
      </c>
      <c r="N13" s="99">
        <v>0.21379500000000001</v>
      </c>
      <c r="O13" s="95">
        <v>-2.4477641129032252E-2</v>
      </c>
      <c r="Q13" s="1">
        <v>39692</v>
      </c>
      <c r="R13" s="99">
        <v>0.21379500000000001</v>
      </c>
      <c r="S13" s="95">
        <v>-2.4477641129032252E-2</v>
      </c>
    </row>
    <row r="14" spans="1:19" x14ac:dyDescent="0.3">
      <c r="A14" s="1">
        <v>36039</v>
      </c>
      <c r="B14" s="99">
        <v>0.22691</v>
      </c>
      <c r="C14" s="95">
        <v>-1.1362641129032264E-2</v>
      </c>
      <c r="D14" s="99">
        <v>0.15690999999999999</v>
      </c>
      <c r="E14" s="95">
        <f t="shared" si="0"/>
        <v>-4.0274657258064533E-2</v>
      </c>
      <c r="F14" s="99">
        <v>0.15572</v>
      </c>
      <c r="G14" s="95">
        <f t="shared" si="1"/>
        <v>-3.9770726141078766E-2</v>
      </c>
      <c r="H14" s="99">
        <v>0.15118000000000001</v>
      </c>
      <c r="I14" s="95">
        <f t="shared" si="2"/>
        <v>-6.4278826086956314E-2</v>
      </c>
      <c r="J14" s="99">
        <v>0.12822</v>
      </c>
      <c r="K14" s="95">
        <f t="shared" si="3"/>
        <v>-0.11173723958333337</v>
      </c>
      <c r="M14" s="1">
        <v>40057</v>
      </c>
      <c r="N14" s="99">
        <v>0.26414500000000002</v>
      </c>
      <c r="O14" s="95">
        <v>2.5872358870967754E-2</v>
      </c>
      <c r="Q14" s="1">
        <v>40057</v>
      </c>
      <c r="R14" s="99">
        <v>0.26414500000000002</v>
      </c>
      <c r="S14" s="95">
        <v>2.5872358870967754E-2</v>
      </c>
    </row>
    <row r="15" spans="1:19" x14ac:dyDescent="0.3">
      <c r="A15" s="1">
        <v>36069</v>
      </c>
      <c r="B15" s="99">
        <v>0.25006</v>
      </c>
      <c r="C15" s="95">
        <v>1.178735887096774E-2</v>
      </c>
      <c r="D15" s="99">
        <v>0.16922000000000001</v>
      </c>
      <c r="E15" s="95">
        <f t="shared" si="0"/>
        <v>-2.7964657258064518E-2</v>
      </c>
      <c r="F15" s="99">
        <v>0.18775</v>
      </c>
      <c r="G15" s="95">
        <f t="shared" si="1"/>
        <v>-7.7407261410787631E-3</v>
      </c>
      <c r="H15" s="99">
        <v>0.17410999999999999</v>
      </c>
      <c r="I15" s="95">
        <f t="shared" si="2"/>
        <v>-4.1348826086956336E-2</v>
      </c>
      <c r="J15" s="99">
        <v>0.13796</v>
      </c>
      <c r="K15" s="95">
        <f t="shared" si="3"/>
        <v>-0.10199723958333337</v>
      </c>
      <c r="M15" s="1">
        <v>40422</v>
      </c>
      <c r="N15" s="99">
        <v>0.23263</v>
      </c>
      <c r="O15" s="95">
        <v>-5.6426411290322609E-3</v>
      </c>
      <c r="Q15" s="1">
        <v>40422</v>
      </c>
      <c r="R15" s="99">
        <v>0.23263</v>
      </c>
      <c r="S15" s="95">
        <v>-5.6426411290322609E-3</v>
      </c>
    </row>
    <row r="16" spans="1:19" x14ac:dyDescent="0.3">
      <c r="A16" s="1">
        <v>36100</v>
      </c>
      <c r="B16" s="99">
        <v>0.22095000000000001</v>
      </c>
      <c r="C16" s="95">
        <v>-1.7322641129032257E-2</v>
      </c>
      <c r="D16" s="99">
        <v>0.17854</v>
      </c>
      <c r="E16" s="95">
        <f t="shared" si="0"/>
        <v>-1.8644657258064523E-2</v>
      </c>
      <c r="F16" s="99">
        <v>0.25097000000000003</v>
      </c>
      <c r="G16" s="95">
        <f t="shared" si="1"/>
        <v>5.5479273858921263E-2</v>
      </c>
      <c r="H16" s="99">
        <v>0.24560000000000001</v>
      </c>
      <c r="I16" s="95">
        <f t="shared" si="2"/>
        <v>3.014117391304369E-2</v>
      </c>
      <c r="J16" s="99">
        <v>0.18767</v>
      </c>
      <c r="K16" s="95">
        <f t="shared" si="3"/>
        <v>-5.2287239583333367E-2</v>
      </c>
      <c r="M16" s="2">
        <v>40801</v>
      </c>
      <c r="N16" s="99">
        <v>0.24734</v>
      </c>
      <c r="O16" s="95">
        <v>9.06735887096774E-3</v>
      </c>
      <c r="Q16" s="2">
        <v>40801</v>
      </c>
      <c r="R16" s="99">
        <v>0.24734</v>
      </c>
      <c r="S16" s="95">
        <v>9.06735887096774E-3</v>
      </c>
    </row>
    <row r="17" spans="1:19" x14ac:dyDescent="0.3">
      <c r="A17" s="1">
        <v>36130</v>
      </c>
      <c r="B17" s="99">
        <v>0.20946999999999999</v>
      </c>
      <c r="C17" s="95">
        <v>-2.8802641129032275E-2</v>
      </c>
      <c r="D17" s="99">
        <v>0.19114999999999999</v>
      </c>
      <c r="E17" s="95">
        <f t="shared" si="0"/>
        <v>-6.0346572580645408E-3</v>
      </c>
      <c r="F17" s="99">
        <v>0.27465000000000001</v>
      </c>
      <c r="G17" s="95">
        <f t="shared" si="1"/>
        <v>7.9159273858921242E-2</v>
      </c>
      <c r="H17" s="99">
        <v>0.34155999999999997</v>
      </c>
      <c r="I17" s="95">
        <f t="shared" si="2"/>
        <v>0.12610117391304365</v>
      </c>
      <c r="J17" s="99">
        <v>0.35224</v>
      </c>
      <c r="K17" s="95">
        <f t="shared" si="3"/>
        <v>0.11228276041666663</v>
      </c>
      <c r="M17" s="2">
        <v>41167</v>
      </c>
      <c r="N17" s="99">
        <v>0.21662999999999999</v>
      </c>
      <c r="O17" s="95">
        <v>-2.1642641129032275E-2</v>
      </c>
      <c r="Q17" s="2">
        <v>41167</v>
      </c>
      <c r="R17" s="99">
        <v>0.21662999999999999</v>
      </c>
      <c r="S17" s="95">
        <v>-2.1642641129032275E-2</v>
      </c>
    </row>
    <row r="18" spans="1:19" x14ac:dyDescent="0.3">
      <c r="A18" s="1">
        <v>36161</v>
      </c>
      <c r="B18" s="99">
        <v>0.19964999999999999</v>
      </c>
      <c r="C18" s="95">
        <v>-3.862264112903227E-2</v>
      </c>
      <c r="D18" s="99">
        <v>0.18174000000000001</v>
      </c>
      <c r="E18" s="95">
        <f t="shared" si="0"/>
        <v>-1.5444657258064515E-2</v>
      </c>
      <c r="F18" s="99">
        <v>0.16767000000000001</v>
      </c>
      <c r="G18" s="95">
        <f t="shared" si="1"/>
        <v>-2.782072614107875E-2</v>
      </c>
      <c r="H18" s="99">
        <v>0.22495999999999999</v>
      </c>
      <c r="I18" s="95">
        <f t="shared" si="2"/>
        <v>9.5011739130436701E-3</v>
      </c>
      <c r="J18" s="99">
        <v>0.45445000000000002</v>
      </c>
      <c r="K18" s="95">
        <f t="shared" si="3"/>
        <v>0.21449276041666665</v>
      </c>
      <c r="M18" s="2">
        <v>41532</v>
      </c>
      <c r="N18" s="99">
        <v>0.24464</v>
      </c>
      <c r="O18" s="95">
        <v>6.367358870967732E-3</v>
      </c>
      <c r="Q18" s="2">
        <v>41532</v>
      </c>
      <c r="R18" s="99">
        <v>0.24464</v>
      </c>
      <c r="S18" s="95">
        <v>6.367358870967732E-3</v>
      </c>
    </row>
    <row r="19" spans="1:19" x14ac:dyDescent="0.3">
      <c r="A19" s="1">
        <v>36192</v>
      </c>
      <c r="B19" s="99">
        <v>0.20311000000000001</v>
      </c>
      <c r="C19" s="95">
        <v>-3.5162641129032252E-2</v>
      </c>
      <c r="D19" s="99">
        <v>0.18506</v>
      </c>
      <c r="E19" s="95">
        <f t="shared" si="0"/>
        <v>-1.2124657258064525E-2</v>
      </c>
      <c r="F19" s="99">
        <v>0.14435000000000001</v>
      </c>
      <c r="G19" s="95">
        <f t="shared" si="1"/>
        <v>-5.1140726141078757E-2</v>
      </c>
      <c r="H19" s="99">
        <v>0.18379000000000001</v>
      </c>
      <c r="I19" s="95">
        <f t="shared" si="2"/>
        <v>-3.1668826086956314E-2</v>
      </c>
      <c r="J19" s="99">
        <v>0.34272999999999998</v>
      </c>
      <c r="K19" s="95">
        <f t="shared" si="3"/>
        <v>0.10277276041666661</v>
      </c>
      <c r="M19" s="2">
        <v>41897</v>
      </c>
      <c r="N19" s="99">
        <v>0.25165999999999999</v>
      </c>
      <c r="O19" s="95">
        <v>1.338735887096773E-2</v>
      </c>
      <c r="Q19" s="2">
        <v>41897</v>
      </c>
      <c r="R19" s="99">
        <v>0.25165999999999999</v>
      </c>
      <c r="S19" s="95">
        <v>1.338735887096773E-2</v>
      </c>
    </row>
    <row r="20" spans="1:19" x14ac:dyDescent="0.3">
      <c r="A20" s="1">
        <v>36220</v>
      </c>
      <c r="B20" s="99">
        <v>0.21787000000000001</v>
      </c>
      <c r="C20" s="95">
        <v>-2.0402641129032256E-2</v>
      </c>
      <c r="D20" s="99">
        <v>0.17738000000000001</v>
      </c>
      <c r="E20" s="95">
        <f t="shared" si="0"/>
        <v>-1.9804657258064517E-2</v>
      </c>
      <c r="F20" s="99">
        <v>0.15545</v>
      </c>
      <c r="G20" s="95">
        <f t="shared" si="1"/>
        <v>-4.0040726141078758E-2</v>
      </c>
      <c r="H20" s="99">
        <v>0.16120999999999999</v>
      </c>
      <c r="I20" s="95">
        <f t="shared" si="2"/>
        <v>-5.4248826086956331E-2</v>
      </c>
      <c r="J20" s="99">
        <v>0.22378000000000001</v>
      </c>
      <c r="K20" s="95">
        <f t="shared" si="3"/>
        <v>-1.6177239583333364E-2</v>
      </c>
      <c r="M20" s="2">
        <v>42262</v>
      </c>
      <c r="N20" s="99">
        <v>0.23852000000000001</v>
      </c>
      <c r="O20" s="95">
        <v>2.4735887096774545E-4</v>
      </c>
      <c r="Q20" s="2">
        <v>42262</v>
      </c>
      <c r="R20" s="99">
        <v>0.23852000000000001</v>
      </c>
      <c r="S20" s="95">
        <v>2.4735887096774545E-4</v>
      </c>
    </row>
    <row r="21" spans="1:19" x14ac:dyDescent="0.3">
      <c r="A21" s="1">
        <v>36251</v>
      </c>
      <c r="B21" s="99">
        <v>0.2021</v>
      </c>
      <c r="C21" s="95">
        <v>-3.6172641129032262E-2</v>
      </c>
      <c r="D21" s="99">
        <v>0.16866</v>
      </c>
      <c r="E21" s="95">
        <f t="shared" si="0"/>
        <v>-2.8524657258064523E-2</v>
      </c>
      <c r="F21" s="99">
        <v>0.16402</v>
      </c>
      <c r="G21" s="95">
        <f t="shared" si="1"/>
        <v>-3.1470726141078764E-2</v>
      </c>
      <c r="H21" s="99">
        <v>0.14416000000000001</v>
      </c>
      <c r="I21" s="95">
        <f t="shared" si="2"/>
        <v>-7.1298826086956313E-2</v>
      </c>
      <c r="J21" s="99">
        <v>0.12653</v>
      </c>
      <c r="K21" s="95">
        <f t="shared" si="3"/>
        <v>-0.11342723958333337</v>
      </c>
      <c r="M21" s="2">
        <v>42628</v>
      </c>
      <c r="N21" s="99">
        <v>0.27071000000000001</v>
      </c>
      <c r="O21" s="95">
        <v>3.2437358870967742E-2</v>
      </c>
      <c r="Q21" s="2">
        <v>42628</v>
      </c>
      <c r="R21" s="99">
        <v>0.27071000000000001</v>
      </c>
      <c r="S21" s="95">
        <v>3.2437358870967742E-2</v>
      </c>
    </row>
    <row r="22" spans="1:19" x14ac:dyDescent="0.3">
      <c r="A22" s="1">
        <v>36281</v>
      </c>
      <c r="B22" s="99">
        <v>0.21339</v>
      </c>
      <c r="C22" s="95">
        <v>-2.4882641129032268E-2</v>
      </c>
      <c r="D22" s="99">
        <v>0.17055000000000001</v>
      </c>
      <c r="E22" s="95">
        <f t="shared" si="0"/>
        <v>-2.663465725806452E-2</v>
      </c>
      <c r="F22" s="99">
        <v>0.15876000000000001</v>
      </c>
      <c r="G22" s="95">
        <f t="shared" si="1"/>
        <v>-3.6730726141078751E-2</v>
      </c>
      <c r="H22" s="99">
        <v>0.15761</v>
      </c>
      <c r="I22" s="95">
        <f t="shared" si="2"/>
        <v>-5.7848826086956323E-2</v>
      </c>
      <c r="J22" s="99">
        <v>0.11933000000000001</v>
      </c>
      <c r="K22" s="95">
        <f t="shared" si="3"/>
        <v>-0.12062723958333336</v>
      </c>
      <c r="M22" s="2">
        <v>42993</v>
      </c>
      <c r="N22" s="99">
        <v>0.23669999999999999</v>
      </c>
      <c r="O22" s="95">
        <v>-1.5726411290322706E-3</v>
      </c>
      <c r="Q22" s="2">
        <v>42993</v>
      </c>
      <c r="R22" s="99">
        <v>0.23669999999999999</v>
      </c>
      <c r="S22" s="95">
        <v>-1.5726411290322706E-3</v>
      </c>
    </row>
    <row r="23" spans="1:19" x14ac:dyDescent="0.3">
      <c r="A23" s="1">
        <v>36312</v>
      </c>
      <c r="B23" s="99">
        <v>0.20494999999999999</v>
      </c>
      <c r="C23" s="95">
        <v>-3.3322641129032271E-2</v>
      </c>
      <c r="D23" s="99">
        <v>0.16558</v>
      </c>
      <c r="E23" s="95">
        <f t="shared" si="0"/>
        <v>-3.1604657258064522E-2</v>
      </c>
      <c r="F23" s="99">
        <v>0.17385999999999999</v>
      </c>
      <c r="G23" s="95">
        <f t="shared" si="1"/>
        <v>-2.1630726141078777E-2</v>
      </c>
      <c r="I23" s="95"/>
      <c r="K23" s="95"/>
    </row>
    <row r="24" spans="1:19" x14ac:dyDescent="0.3">
      <c r="A24" s="1">
        <v>36342</v>
      </c>
      <c r="B24" s="99">
        <v>0.19409999999999999</v>
      </c>
      <c r="C24" s="95">
        <v>-4.417264112903227E-2</v>
      </c>
      <c r="D24" s="99">
        <v>0.15382000000000001</v>
      </c>
      <c r="E24" s="95">
        <f t="shared" si="0"/>
        <v>-4.3364657258064515E-2</v>
      </c>
      <c r="F24" s="99">
        <v>0.16317999999999999</v>
      </c>
      <c r="G24" s="95">
        <f t="shared" si="1"/>
        <v>-3.2310726141078772E-2</v>
      </c>
      <c r="H24" s="99">
        <v>0.18104999999999999</v>
      </c>
      <c r="I24" s="95">
        <f t="shared" si="2"/>
        <v>-3.4408826086956334E-2</v>
      </c>
      <c r="K24" s="95"/>
    </row>
    <row r="25" spans="1:19" x14ac:dyDescent="0.3">
      <c r="A25" s="1">
        <v>36373</v>
      </c>
      <c r="B25" s="99">
        <v>0.20913000000000001</v>
      </c>
      <c r="C25" s="95">
        <v>-2.9142641129032254E-2</v>
      </c>
      <c r="D25" s="99">
        <v>0.15941</v>
      </c>
      <c r="E25" s="95">
        <f t="shared" si="0"/>
        <v>-3.7774657258064531E-2</v>
      </c>
      <c r="F25" s="99">
        <v>0.16098999999999999</v>
      </c>
      <c r="G25" s="95">
        <f t="shared" si="1"/>
        <v>-3.4500726141078769E-2</v>
      </c>
      <c r="H25" s="99">
        <v>0.15287000000000001</v>
      </c>
      <c r="I25" s="95">
        <f t="shared" si="2"/>
        <v>-6.2588826086956317E-2</v>
      </c>
      <c r="J25" s="99">
        <v>0.14058000000000001</v>
      </c>
      <c r="K25" s="95">
        <f t="shared" si="3"/>
        <v>-9.937723958333336E-2</v>
      </c>
    </row>
    <row r="26" spans="1:19" x14ac:dyDescent="0.3">
      <c r="A26" s="1">
        <v>36404</v>
      </c>
      <c r="B26" s="99">
        <v>0.24743000000000001</v>
      </c>
      <c r="C26" s="95">
        <v>9.1573588709677467E-3</v>
      </c>
      <c r="D26" s="99">
        <v>0.16446</v>
      </c>
      <c r="E26" s="95">
        <f t="shared" si="0"/>
        <v>-3.2724657258064532E-2</v>
      </c>
      <c r="F26" s="99">
        <v>0.16661999999999999</v>
      </c>
      <c r="G26" s="95">
        <f t="shared" si="1"/>
        <v>-2.8870726141078773E-2</v>
      </c>
      <c r="H26" s="99">
        <v>0.15786</v>
      </c>
      <c r="I26" s="95">
        <f t="shared" si="2"/>
        <v>-5.7598826086956323E-2</v>
      </c>
      <c r="J26" s="99">
        <v>0.13297</v>
      </c>
      <c r="K26" s="95">
        <f t="shared" si="3"/>
        <v>-0.10698723958333337</v>
      </c>
    </row>
    <row r="27" spans="1:19" x14ac:dyDescent="0.3">
      <c r="A27" s="1">
        <v>36434</v>
      </c>
      <c r="B27" s="99">
        <v>0.26029000000000002</v>
      </c>
      <c r="C27" s="95">
        <v>2.2017358870967757E-2</v>
      </c>
      <c r="D27" s="99">
        <v>0.18176</v>
      </c>
      <c r="E27" s="95">
        <f t="shared" si="0"/>
        <v>-1.5424657258064522E-2</v>
      </c>
      <c r="F27" s="99">
        <v>0.19209000000000001</v>
      </c>
      <c r="G27" s="95">
        <f t="shared" si="1"/>
        <v>-3.4007261410787526E-3</v>
      </c>
      <c r="H27" s="99">
        <v>0.18465000000000001</v>
      </c>
      <c r="I27" s="95">
        <f t="shared" si="2"/>
        <v>-3.0808826086956315E-2</v>
      </c>
      <c r="J27" s="99">
        <v>0.13500999999999999</v>
      </c>
      <c r="K27" s="95">
        <f t="shared" si="3"/>
        <v>-0.10494723958333338</v>
      </c>
    </row>
    <row r="28" spans="1:19" x14ac:dyDescent="0.3">
      <c r="A28" s="1">
        <v>36465</v>
      </c>
      <c r="B28" s="99">
        <v>0.24651000000000001</v>
      </c>
      <c r="C28" s="95">
        <v>8.2373588709677426E-3</v>
      </c>
      <c r="D28" s="99">
        <v>0.18784999999999999</v>
      </c>
      <c r="E28" s="95">
        <f t="shared" si="0"/>
        <v>-9.3346572580645382E-3</v>
      </c>
      <c r="F28" s="99">
        <v>0.2767</v>
      </c>
      <c r="G28" s="95">
        <f t="shared" si="1"/>
        <v>8.1209273858921238E-2</v>
      </c>
      <c r="H28" s="99">
        <v>0.28755999999999998</v>
      </c>
      <c r="I28" s="95">
        <f t="shared" si="2"/>
        <v>7.2101173913043659E-2</v>
      </c>
      <c r="J28" s="99">
        <v>0.16900999999999999</v>
      </c>
      <c r="K28" s="95">
        <f t="shared" si="3"/>
        <v>-7.0947239583333377E-2</v>
      </c>
    </row>
    <row r="29" spans="1:19" x14ac:dyDescent="0.3">
      <c r="A29" s="1">
        <v>36495</v>
      </c>
      <c r="B29" s="99">
        <v>0.22875999999999999</v>
      </c>
      <c r="C29" s="95">
        <v>-9.5126411290322732E-3</v>
      </c>
      <c r="D29" s="99">
        <v>0.19517000000000001</v>
      </c>
      <c r="E29" s="95">
        <f t="shared" si="0"/>
        <v>-2.0146572580645172E-3</v>
      </c>
      <c r="F29" s="99">
        <v>0.2964</v>
      </c>
      <c r="G29" s="95">
        <f t="shared" si="1"/>
        <v>0.10090927385892123</v>
      </c>
      <c r="H29" s="99">
        <v>0.37417</v>
      </c>
      <c r="I29" s="95">
        <f t="shared" si="2"/>
        <v>0.15871117391304368</v>
      </c>
      <c r="J29" s="99">
        <v>0.34534999999999999</v>
      </c>
      <c r="K29" s="95">
        <f t="shared" si="3"/>
        <v>0.10539276041666662</v>
      </c>
    </row>
    <row r="30" spans="1:19" x14ac:dyDescent="0.3">
      <c r="A30" s="1">
        <v>36526</v>
      </c>
      <c r="B30" s="99">
        <v>0.23555999999999999</v>
      </c>
      <c r="C30" s="95">
        <v>-2.7126411290322727E-3</v>
      </c>
      <c r="D30" s="99">
        <v>0.18423</v>
      </c>
      <c r="E30" s="95">
        <f t="shared" si="0"/>
        <v>-1.2954657258064523E-2</v>
      </c>
      <c r="F30" s="99">
        <v>0.18126999999999999</v>
      </c>
      <c r="G30" s="95">
        <f t="shared" si="1"/>
        <v>-1.4220726141078777E-2</v>
      </c>
      <c r="H30" s="99">
        <v>0.27692</v>
      </c>
      <c r="I30" s="95">
        <f t="shared" si="2"/>
        <v>6.1461173913043676E-2</v>
      </c>
      <c r="J30" s="99">
        <v>0.57779999999999998</v>
      </c>
      <c r="K30" s="95">
        <f t="shared" si="3"/>
        <v>0.33784276041666661</v>
      </c>
    </row>
    <row r="31" spans="1:19" x14ac:dyDescent="0.3">
      <c r="A31" s="1">
        <v>36557</v>
      </c>
      <c r="B31" s="99">
        <v>0.22109999999999999</v>
      </c>
      <c r="C31" s="95">
        <v>-1.7172641129032273E-2</v>
      </c>
      <c r="D31" s="99">
        <v>0.20338000000000001</v>
      </c>
      <c r="E31" s="95">
        <f t="shared" si="0"/>
        <v>6.1953427419354778E-3</v>
      </c>
      <c r="F31" s="99">
        <v>0.17043</v>
      </c>
      <c r="G31" s="95">
        <f t="shared" si="1"/>
        <v>-2.5060726141078765E-2</v>
      </c>
      <c r="H31" s="99">
        <v>0.21098</v>
      </c>
      <c r="I31" s="95">
        <f t="shared" si="2"/>
        <v>-4.4788260869563223E-3</v>
      </c>
      <c r="J31" s="99">
        <v>0.42652000000000001</v>
      </c>
      <c r="K31" s="95">
        <f t="shared" si="3"/>
        <v>0.18656276041666664</v>
      </c>
    </row>
    <row r="32" spans="1:19" x14ac:dyDescent="0.3">
      <c r="A32" s="1">
        <v>36586</v>
      </c>
      <c r="B32" s="99">
        <v>0.20202000000000001</v>
      </c>
      <c r="C32" s="95">
        <v>-3.6252641129032259E-2</v>
      </c>
      <c r="D32" s="99">
        <v>0.17641000000000001</v>
      </c>
      <c r="E32" s="95">
        <f t="shared" si="0"/>
        <v>-2.0774657258064516E-2</v>
      </c>
      <c r="F32" s="99">
        <v>0.16481000000000001</v>
      </c>
      <c r="G32" s="95">
        <f t="shared" si="1"/>
        <v>-3.0680726141078751E-2</v>
      </c>
      <c r="H32" s="99">
        <v>0.16832</v>
      </c>
      <c r="I32" s="95">
        <f t="shared" si="2"/>
        <v>-4.7138826086956326E-2</v>
      </c>
      <c r="J32" s="99">
        <v>0.25173000000000001</v>
      </c>
      <c r="K32" s="95">
        <f t="shared" si="3"/>
        <v>1.1772760416666639E-2</v>
      </c>
    </row>
    <row r="33" spans="1:11" x14ac:dyDescent="0.3">
      <c r="A33" s="1">
        <v>36617</v>
      </c>
      <c r="B33" s="99">
        <v>0.20549999999999999</v>
      </c>
      <c r="C33" s="95">
        <v>-3.2772641129032276E-2</v>
      </c>
      <c r="D33" s="99">
        <v>0.17548</v>
      </c>
      <c r="E33" s="95">
        <f t="shared" si="0"/>
        <v>-2.170465725806453E-2</v>
      </c>
      <c r="F33" s="99">
        <v>0.15720000000000001</v>
      </c>
      <c r="G33" s="95">
        <f t="shared" si="1"/>
        <v>-3.8290726141078757E-2</v>
      </c>
      <c r="H33" s="99">
        <v>0.14509</v>
      </c>
      <c r="I33" s="95">
        <f t="shared" si="2"/>
        <v>-7.0368826086956326E-2</v>
      </c>
      <c r="J33" s="99">
        <v>0.14337</v>
      </c>
      <c r="K33" s="95">
        <f t="shared" si="3"/>
        <v>-9.6587239583333373E-2</v>
      </c>
    </row>
    <row r="34" spans="1:11" x14ac:dyDescent="0.3">
      <c r="A34" s="1">
        <v>36647</v>
      </c>
      <c r="B34" s="99">
        <v>0.20594000000000001</v>
      </c>
      <c r="C34" s="95">
        <v>-3.2332641129032252E-2</v>
      </c>
      <c r="D34" s="99">
        <v>0.16847000000000001</v>
      </c>
      <c r="E34" s="95">
        <f t="shared" si="0"/>
        <v>-2.8714657258064519E-2</v>
      </c>
      <c r="F34" s="99">
        <v>0.16938</v>
      </c>
      <c r="G34" s="95">
        <f t="shared" si="1"/>
        <v>-2.6110726141078761E-2</v>
      </c>
      <c r="H34" s="99">
        <v>0.15914</v>
      </c>
      <c r="I34" s="95">
        <f t="shared" si="2"/>
        <v>-5.631882608695632E-2</v>
      </c>
      <c r="K34" s="95"/>
    </row>
    <row r="35" spans="1:11" x14ac:dyDescent="0.3">
      <c r="A35" s="1">
        <v>36678</v>
      </c>
      <c r="B35" s="99">
        <v>0.20194999999999999</v>
      </c>
      <c r="C35" s="95">
        <v>-3.6322641129032274E-2</v>
      </c>
      <c r="D35" s="99">
        <v>0.17438999999999999</v>
      </c>
      <c r="E35" s="95">
        <f t="shared" si="0"/>
        <v>-2.2794657258064538E-2</v>
      </c>
      <c r="F35" s="99">
        <v>0.18856000000000001</v>
      </c>
      <c r="G35" s="95">
        <f t="shared" si="1"/>
        <v>-6.930726141078758E-3</v>
      </c>
      <c r="I35" s="95"/>
      <c r="K35" s="95"/>
    </row>
    <row r="36" spans="1:11" x14ac:dyDescent="0.3">
      <c r="A36" s="1">
        <v>36708</v>
      </c>
      <c r="B36" s="99">
        <v>0.19921</v>
      </c>
      <c r="C36" s="95">
        <v>-3.9062641129032266E-2</v>
      </c>
      <c r="D36" s="99">
        <v>0.16044</v>
      </c>
      <c r="E36" s="95">
        <f t="shared" si="0"/>
        <v>-3.6744657258064528E-2</v>
      </c>
      <c r="F36" s="99">
        <v>0.16744000000000001</v>
      </c>
      <c r="G36" s="95">
        <f t="shared" si="1"/>
        <v>-2.8050726141078758E-2</v>
      </c>
      <c r="H36" s="99">
        <v>0.16384000000000001</v>
      </c>
      <c r="I36" s="95">
        <f t="shared" si="2"/>
        <v>-5.161882608695631E-2</v>
      </c>
      <c r="K36" s="95"/>
    </row>
    <row r="37" spans="1:11" x14ac:dyDescent="0.3">
      <c r="A37" s="1">
        <v>36739</v>
      </c>
      <c r="B37" s="99">
        <v>0.20308999999999999</v>
      </c>
      <c r="C37" s="95">
        <v>-3.5182641129032272E-2</v>
      </c>
      <c r="D37" s="99">
        <v>0.15484999999999999</v>
      </c>
      <c r="E37" s="95">
        <f t="shared" si="0"/>
        <v>-4.233465725806454E-2</v>
      </c>
      <c r="F37" s="99">
        <v>0.15387000000000001</v>
      </c>
      <c r="G37" s="95">
        <f t="shared" si="1"/>
        <v>-4.1620726141078757E-2</v>
      </c>
      <c r="H37" s="99">
        <v>0.16231000000000001</v>
      </c>
      <c r="I37" s="95">
        <f t="shared" si="2"/>
        <v>-5.3148826086956313E-2</v>
      </c>
      <c r="J37" s="99">
        <v>0.15148</v>
      </c>
      <c r="K37" s="95">
        <f t="shared" si="3"/>
        <v>-8.8477239583333367E-2</v>
      </c>
    </row>
    <row r="38" spans="1:11" x14ac:dyDescent="0.3">
      <c r="A38" s="1">
        <v>36770</v>
      </c>
      <c r="B38" s="99">
        <v>0.20971999999999999</v>
      </c>
      <c r="C38" s="95">
        <v>-2.8552641129032275E-2</v>
      </c>
      <c r="D38" s="99">
        <v>0.15559999999999999</v>
      </c>
      <c r="E38" s="95">
        <f t="shared" si="0"/>
        <v>-4.1584657258064539E-2</v>
      </c>
      <c r="F38" s="99">
        <v>0.15581999999999999</v>
      </c>
      <c r="G38" s="95">
        <f t="shared" si="1"/>
        <v>-3.9670726141078777E-2</v>
      </c>
      <c r="H38" s="99">
        <v>0.16378999999999999</v>
      </c>
      <c r="I38" s="95">
        <f t="shared" si="2"/>
        <v>-5.1668826086956332E-2</v>
      </c>
      <c r="J38" s="99">
        <v>0.14373</v>
      </c>
      <c r="K38" s="95">
        <f t="shared" si="3"/>
        <v>-9.6227239583333374E-2</v>
      </c>
    </row>
    <row r="39" spans="1:11" x14ac:dyDescent="0.3">
      <c r="A39" s="1">
        <v>36800</v>
      </c>
      <c r="B39" s="99">
        <v>0.2341</v>
      </c>
      <c r="C39" s="95">
        <v>-4.1726411290322618E-3</v>
      </c>
      <c r="D39" s="99">
        <v>0.17458000000000001</v>
      </c>
      <c r="E39" s="95">
        <f t="shared" si="0"/>
        <v>-2.2604657258064514E-2</v>
      </c>
      <c r="F39" s="99">
        <v>0.16678999999999999</v>
      </c>
      <c r="G39" s="95">
        <f t="shared" si="1"/>
        <v>-2.870072614107877E-2</v>
      </c>
      <c r="H39" s="99">
        <v>0.17538999999999999</v>
      </c>
      <c r="I39" s="95">
        <f t="shared" si="2"/>
        <v>-4.0068826086956333E-2</v>
      </c>
      <c r="J39" s="99">
        <v>0.15114</v>
      </c>
      <c r="K39" s="95">
        <f t="shared" si="3"/>
        <v>-8.8817239583333374E-2</v>
      </c>
    </row>
    <row r="40" spans="1:11" x14ac:dyDescent="0.3">
      <c r="A40" s="1">
        <v>36831</v>
      </c>
      <c r="B40" s="99">
        <v>0.28308</v>
      </c>
      <c r="C40" s="95">
        <v>4.4807358870967734E-2</v>
      </c>
      <c r="D40" s="99">
        <v>0.20696000000000001</v>
      </c>
      <c r="E40" s="95">
        <f t="shared" si="0"/>
        <v>9.7753427419354777E-3</v>
      </c>
      <c r="F40" s="99">
        <v>0.22548000000000001</v>
      </c>
      <c r="G40" s="95">
        <f t="shared" si="1"/>
        <v>2.998927385892125E-2</v>
      </c>
      <c r="H40" s="99">
        <v>0.19892000000000001</v>
      </c>
      <c r="I40" s="95">
        <f t="shared" si="2"/>
        <v>-1.653882608695631E-2</v>
      </c>
      <c r="J40" s="99">
        <v>0.15223999999999999</v>
      </c>
      <c r="K40" s="95">
        <f t="shared" si="3"/>
        <v>-8.7717239583333384E-2</v>
      </c>
    </row>
    <row r="41" spans="1:11" x14ac:dyDescent="0.3">
      <c r="A41" s="1">
        <v>36861</v>
      </c>
      <c r="B41" s="99">
        <v>0.21592</v>
      </c>
      <c r="C41" s="95">
        <v>-2.2352641129032264E-2</v>
      </c>
      <c r="D41" s="99">
        <v>0.22528000000000001</v>
      </c>
      <c r="E41" s="95">
        <f t="shared" si="0"/>
        <v>2.8095342741935481E-2</v>
      </c>
      <c r="F41" s="99">
        <v>0.24998999999999999</v>
      </c>
      <c r="G41" s="95">
        <f t="shared" si="1"/>
        <v>5.4499273858921227E-2</v>
      </c>
      <c r="H41" s="99">
        <v>0.25497999999999998</v>
      </c>
      <c r="I41" s="95">
        <f t="shared" si="2"/>
        <v>3.9521173913043661E-2</v>
      </c>
      <c r="J41" s="99">
        <v>0.41153000000000001</v>
      </c>
      <c r="K41" s="95">
        <f t="shared" si="3"/>
        <v>0.17157276041666664</v>
      </c>
    </row>
    <row r="42" spans="1:11" x14ac:dyDescent="0.3">
      <c r="A42" s="1">
        <v>36892</v>
      </c>
      <c r="B42" s="99">
        <v>0.21808</v>
      </c>
      <c r="C42" s="95">
        <v>-2.0192641129032268E-2</v>
      </c>
      <c r="D42" s="99">
        <v>0.22144</v>
      </c>
      <c r="E42" s="95">
        <f t="shared" si="0"/>
        <v>2.4255342741935471E-2</v>
      </c>
      <c r="F42" s="99">
        <v>0.18248</v>
      </c>
      <c r="G42" s="95">
        <f t="shared" si="1"/>
        <v>-1.301072614107876E-2</v>
      </c>
      <c r="H42" s="99">
        <v>0.22370999999999999</v>
      </c>
      <c r="I42" s="95">
        <f t="shared" si="2"/>
        <v>8.251173913043669E-3</v>
      </c>
      <c r="J42" s="99">
        <v>0.30992999999999998</v>
      </c>
      <c r="K42" s="95">
        <f t="shared" si="3"/>
        <v>6.9972760416666613E-2</v>
      </c>
    </row>
    <row r="43" spans="1:11" x14ac:dyDescent="0.3">
      <c r="A43" s="1">
        <v>36923</v>
      </c>
      <c r="B43" s="99">
        <v>0.22675000000000001</v>
      </c>
      <c r="C43" s="95">
        <v>-1.1522641129032257E-2</v>
      </c>
      <c r="D43" s="99">
        <v>0.23368</v>
      </c>
      <c r="E43" s="95">
        <f t="shared" si="0"/>
        <v>3.6495342741935471E-2</v>
      </c>
      <c r="F43" s="99">
        <v>0.15201999999999999</v>
      </c>
      <c r="G43" s="95">
        <f t="shared" si="1"/>
        <v>-4.3470726141078775E-2</v>
      </c>
      <c r="H43" s="99">
        <v>0.17577000000000001</v>
      </c>
      <c r="I43" s="95">
        <f t="shared" si="2"/>
        <v>-3.9688826086956314E-2</v>
      </c>
      <c r="J43" s="99">
        <v>0.22098000000000001</v>
      </c>
      <c r="K43" s="95">
        <f t="shared" si="3"/>
        <v>-1.8977239583333361E-2</v>
      </c>
    </row>
    <row r="44" spans="1:11" x14ac:dyDescent="0.3">
      <c r="A44" s="1">
        <v>36951</v>
      </c>
      <c r="B44" s="99">
        <v>0.20338000000000001</v>
      </c>
      <c r="C44" s="95">
        <v>-3.4892641129032259E-2</v>
      </c>
      <c r="D44" s="99">
        <v>0.21545</v>
      </c>
      <c r="E44" s="95">
        <f t="shared" si="0"/>
        <v>1.8265342741935475E-2</v>
      </c>
      <c r="F44" s="99">
        <v>0.15987000000000001</v>
      </c>
      <c r="G44" s="95">
        <f t="shared" si="1"/>
        <v>-3.5620726141078751E-2</v>
      </c>
      <c r="H44" s="99">
        <v>0.15925</v>
      </c>
      <c r="I44" s="95">
        <f t="shared" si="2"/>
        <v>-5.6208826086956321E-2</v>
      </c>
      <c r="J44" s="99">
        <v>0.17186000000000001</v>
      </c>
      <c r="K44" s="95">
        <f t="shared" si="3"/>
        <v>-6.8097239583333358E-2</v>
      </c>
    </row>
    <row r="45" spans="1:11" x14ac:dyDescent="0.3">
      <c r="A45" s="1">
        <v>36982</v>
      </c>
      <c r="B45" s="99">
        <v>0.20444999999999999</v>
      </c>
      <c r="C45" s="95">
        <v>-3.3822641129032271E-2</v>
      </c>
      <c r="D45" s="99">
        <v>0.18754000000000001</v>
      </c>
      <c r="E45" s="95">
        <f t="shared" si="0"/>
        <v>-9.6446572580645151E-3</v>
      </c>
      <c r="F45" s="99">
        <v>0.15595999999999999</v>
      </c>
      <c r="G45" s="95">
        <f t="shared" si="1"/>
        <v>-3.9530726141078776E-2</v>
      </c>
      <c r="H45" s="99">
        <v>0.14180000000000001</v>
      </c>
      <c r="I45" s="95">
        <f t="shared" si="2"/>
        <v>-7.3658826086956314E-2</v>
      </c>
      <c r="J45" s="99">
        <v>0.13062000000000001</v>
      </c>
      <c r="K45" s="95">
        <f t="shared" si="3"/>
        <v>-0.10933723958333336</v>
      </c>
    </row>
    <row r="46" spans="1:11" x14ac:dyDescent="0.3">
      <c r="A46" s="1">
        <v>37012</v>
      </c>
      <c r="B46" s="99">
        <v>0.20973</v>
      </c>
      <c r="C46" s="95">
        <v>-2.8542641129032265E-2</v>
      </c>
      <c r="D46" s="99">
        <v>0.18215999999999999</v>
      </c>
      <c r="E46" s="95">
        <f t="shared" si="0"/>
        <v>-1.5024657258064539E-2</v>
      </c>
      <c r="F46" s="99">
        <v>0.17871999999999999</v>
      </c>
      <c r="G46" s="95">
        <f t="shared" si="1"/>
        <v>-1.6770726141078773E-2</v>
      </c>
      <c r="H46" s="99">
        <v>0.17337</v>
      </c>
      <c r="I46" s="95">
        <f t="shared" si="2"/>
        <v>-4.2088826086956327E-2</v>
      </c>
      <c r="K46" s="95"/>
    </row>
    <row r="47" spans="1:11" x14ac:dyDescent="0.3">
      <c r="A47" s="1">
        <v>37043</v>
      </c>
      <c r="B47" s="99">
        <v>0.20082</v>
      </c>
      <c r="C47" s="95">
        <v>-3.7452641129032266E-2</v>
      </c>
      <c r="D47" s="99">
        <v>0.17856</v>
      </c>
      <c r="E47" s="95">
        <f t="shared" si="0"/>
        <v>-1.8624657258064531E-2</v>
      </c>
      <c r="F47" s="99">
        <v>0.20683000000000001</v>
      </c>
      <c r="G47" s="95">
        <f t="shared" si="1"/>
        <v>1.1339273858921251E-2</v>
      </c>
      <c r="H47" s="99">
        <v>0.24812000000000001</v>
      </c>
      <c r="I47" s="95">
        <f t="shared" si="2"/>
        <v>3.2661173913043684E-2</v>
      </c>
      <c r="K47" s="95"/>
    </row>
    <row r="48" spans="1:11" x14ac:dyDescent="0.3">
      <c r="A48" s="1">
        <v>37073</v>
      </c>
      <c r="B48" s="99">
        <v>0.20219000000000001</v>
      </c>
      <c r="C48" s="95">
        <v>-3.6082641129032256E-2</v>
      </c>
      <c r="D48" s="99">
        <v>0.15301000000000001</v>
      </c>
      <c r="E48" s="95">
        <f t="shared" si="0"/>
        <v>-4.417465725806452E-2</v>
      </c>
      <c r="F48" s="99">
        <v>0.16514999999999999</v>
      </c>
      <c r="G48" s="95">
        <f t="shared" si="1"/>
        <v>-3.0340726141078772E-2</v>
      </c>
      <c r="H48" s="99">
        <v>0.17591999999999999</v>
      </c>
      <c r="I48" s="95">
        <f t="shared" si="2"/>
        <v>-3.953882608695633E-2</v>
      </c>
      <c r="K48" s="95"/>
    </row>
    <row r="49" spans="1:11" x14ac:dyDescent="0.3">
      <c r="A49" s="1">
        <v>37104</v>
      </c>
      <c r="B49" s="99">
        <v>0.20982000000000001</v>
      </c>
      <c r="C49" s="95">
        <v>-2.8452641129032258E-2</v>
      </c>
      <c r="D49" s="99">
        <v>0.15403</v>
      </c>
      <c r="E49" s="95">
        <f t="shared" si="0"/>
        <v>-4.3154657258064527E-2</v>
      </c>
      <c r="F49" s="99">
        <v>0.15472</v>
      </c>
      <c r="G49" s="95">
        <f t="shared" si="1"/>
        <v>-4.0770726141078767E-2</v>
      </c>
      <c r="H49" s="99">
        <v>0.15373999999999999</v>
      </c>
      <c r="I49" s="95">
        <f t="shared" si="2"/>
        <v>-6.1718826086956335E-2</v>
      </c>
      <c r="J49" s="99">
        <v>0.14258000000000001</v>
      </c>
      <c r="K49" s="95">
        <f t="shared" si="3"/>
        <v>-9.7377239583333358E-2</v>
      </c>
    </row>
    <row r="50" spans="1:11" x14ac:dyDescent="0.3">
      <c r="A50" s="1">
        <v>37135</v>
      </c>
      <c r="B50" s="99">
        <v>0.22850999999999999</v>
      </c>
      <c r="C50" s="95">
        <v>-9.7626411290322734E-3</v>
      </c>
      <c r="D50" s="99">
        <v>0.15615999999999999</v>
      </c>
      <c r="E50" s="95">
        <f t="shared" si="0"/>
        <v>-4.1024657258064534E-2</v>
      </c>
      <c r="F50" s="99">
        <v>0.16264000000000001</v>
      </c>
      <c r="G50" s="95">
        <f t="shared" si="1"/>
        <v>-3.2850726141078757E-2</v>
      </c>
      <c r="H50" s="99">
        <v>0.15567</v>
      </c>
      <c r="I50" s="95">
        <f t="shared" si="2"/>
        <v>-5.978882608695632E-2</v>
      </c>
      <c r="J50" s="99">
        <v>0.14530999999999999</v>
      </c>
      <c r="K50" s="95">
        <f t="shared" si="3"/>
        <v>-9.4647239583333376E-2</v>
      </c>
    </row>
    <row r="51" spans="1:11" x14ac:dyDescent="0.3">
      <c r="A51" s="1">
        <v>37165</v>
      </c>
      <c r="B51" s="99">
        <v>0.24934000000000001</v>
      </c>
      <c r="C51" s="95">
        <v>1.1067358870967742E-2</v>
      </c>
      <c r="D51" s="99">
        <v>0.16986999999999999</v>
      </c>
      <c r="E51" s="95">
        <f t="shared" si="0"/>
        <v>-2.7314657258064534E-2</v>
      </c>
      <c r="F51" s="99">
        <v>0.17530999999999999</v>
      </c>
      <c r="G51" s="95">
        <f t="shared" si="1"/>
        <v>-2.018072614107877E-2</v>
      </c>
      <c r="H51" s="99">
        <v>0.18479000000000001</v>
      </c>
      <c r="I51" s="95">
        <f t="shared" si="2"/>
        <v>-3.0668826086956313E-2</v>
      </c>
      <c r="J51" s="99">
        <v>0.21717</v>
      </c>
      <c r="K51" s="95">
        <f t="shared" si="3"/>
        <v>-2.2787239583333369E-2</v>
      </c>
    </row>
    <row r="52" spans="1:11" x14ac:dyDescent="0.3">
      <c r="A52" s="1">
        <v>37196</v>
      </c>
      <c r="B52" s="99">
        <v>0.23566999999999999</v>
      </c>
      <c r="C52" s="95">
        <v>-2.6026411290322737E-3</v>
      </c>
      <c r="D52" s="99">
        <v>0.19943</v>
      </c>
      <c r="E52" s="95">
        <f t="shared" si="0"/>
        <v>2.2453427419354688E-3</v>
      </c>
      <c r="F52" s="99">
        <v>0.26568999999999998</v>
      </c>
      <c r="G52" s="95">
        <f t="shared" si="1"/>
        <v>7.0199273858921218E-2</v>
      </c>
      <c r="H52" s="99">
        <v>0.26263999999999998</v>
      </c>
      <c r="I52" s="95">
        <f t="shared" si="2"/>
        <v>4.7181173913043661E-2</v>
      </c>
      <c r="J52" s="99">
        <v>0.16123000000000001</v>
      </c>
      <c r="K52" s="95">
        <f t="shared" si="3"/>
        <v>-7.8727239583333358E-2</v>
      </c>
    </row>
    <row r="53" spans="1:11" x14ac:dyDescent="0.3">
      <c r="A53" s="1">
        <v>37226</v>
      </c>
      <c r="B53" s="99">
        <v>0.17136999999999999</v>
      </c>
      <c r="C53" s="95">
        <v>-6.690264112903227E-2</v>
      </c>
      <c r="D53" s="99">
        <v>0.16483999999999999</v>
      </c>
      <c r="E53" s="95">
        <f t="shared" si="0"/>
        <v>-3.2344657258064541E-2</v>
      </c>
      <c r="F53" s="99">
        <v>0.31080999999999998</v>
      </c>
      <c r="G53" s="95">
        <f t="shared" si="1"/>
        <v>0.11531927385892121</v>
      </c>
      <c r="H53" s="99">
        <v>0.32846999999999998</v>
      </c>
      <c r="I53" s="95">
        <f t="shared" si="2"/>
        <v>0.11301117391304366</v>
      </c>
      <c r="J53" s="99">
        <v>0.36743999999999999</v>
      </c>
      <c r="K53" s="95">
        <f t="shared" si="3"/>
        <v>0.12748276041666662</v>
      </c>
    </row>
    <row r="54" spans="1:11" x14ac:dyDescent="0.3">
      <c r="A54" s="1">
        <v>37257</v>
      </c>
      <c r="B54" s="99">
        <v>0.17566999999999999</v>
      </c>
      <c r="C54" s="95">
        <v>-6.2602641129032272E-2</v>
      </c>
      <c r="D54" s="99">
        <v>0.16703999999999999</v>
      </c>
      <c r="E54" s="95">
        <f t="shared" si="0"/>
        <v>-3.0144657258064533E-2</v>
      </c>
      <c r="F54" s="99">
        <v>0.14274999999999999</v>
      </c>
      <c r="G54" s="95">
        <f t="shared" si="1"/>
        <v>-5.2740726141078775E-2</v>
      </c>
      <c r="H54" s="99">
        <v>0.18012</v>
      </c>
      <c r="I54" s="95">
        <f t="shared" si="2"/>
        <v>-3.5338826086956321E-2</v>
      </c>
      <c r="J54" s="99">
        <v>0.34853000000000001</v>
      </c>
      <c r="K54" s="95">
        <f t="shared" si="3"/>
        <v>0.10857276041666664</v>
      </c>
    </row>
    <row r="55" spans="1:11" x14ac:dyDescent="0.3">
      <c r="A55" s="1">
        <v>37288</v>
      </c>
      <c r="B55" s="99">
        <v>0.17927999999999999</v>
      </c>
      <c r="C55" s="95">
        <v>-5.8992641129032269E-2</v>
      </c>
      <c r="D55" s="99">
        <v>0.18959999999999999</v>
      </c>
      <c r="E55" s="95">
        <f t="shared" si="0"/>
        <v>-7.5846572580645366E-3</v>
      </c>
      <c r="F55" s="99">
        <v>0.15407000000000001</v>
      </c>
      <c r="G55" s="95">
        <f t="shared" si="1"/>
        <v>-4.1420726141078751E-2</v>
      </c>
      <c r="H55" s="99">
        <v>0.16578000000000001</v>
      </c>
      <c r="I55" s="95">
        <f t="shared" si="2"/>
        <v>-4.9678826086956313E-2</v>
      </c>
      <c r="J55" s="99">
        <v>0.22417999999999999</v>
      </c>
      <c r="K55" s="95">
        <f t="shared" si="3"/>
        <v>-1.577723958333338E-2</v>
      </c>
    </row>
    <row r="56" spans="1:11" x14ac:dyDescent="0.3">
      <c r="A56" s="1">
        <v>37316</v>
      </c>
      <c r="B56" s="99">
        <v>0.20394999999999999</v>
      </c>
      <c r="C56" s="95">
        <v>-3.4322641129032272E-2</v>
      </c>
      <c r="D56" s="99">
        <v>0.19814999999999999</v>
      </c>
      <c r="E56" s="95">
        <f t="shared" si="0"/>
        <v>9.6534274193546543E-4</v>
      </c>
      <c r="F56" s="99">
        <v>0.14535999999999999</v>
      </c>
      <c r="G56" s="95">
        <f t="shared" si="1"/>
        <v>-5.0130726141078774E-2</v>
      </c>
      <c r="H56" s="99">
        <v>0.13600999999999999</v>
      </c>
      <c r="I56" s="95">
        <f t="shared" si="2"/>
        <v>-7.9448826086956331E-2</v>
      </c>
      <c r="J56" s="99">
        <v>0.16841</v>
      </c>
      <c r="K56" s="95">
        <f t="shared" si="3"/>
        <v>-7.1547239583333366E-2</v>
      </c>
    </row>
    <row r="57" spans="1:11" x14ac:dyDescent="0.3">
      <c r="A57" s="1">
        <v>37347</v>
      </c>
      <c r="B57" s="99">
        <v>0.21648999999999999</v>
      </c>
      <c r="C57" s="95">
        <v>-2.1782641129032276E-2</v>
      </c>
      <c r="D57" s="99">
        <v>0.20115</v>
      </c>
      <c r="E57" s="95">
        <f t="shared" si="0"/>
        <v>3.9653427419354681E-3</v>
      </c>
      <c r="F57" s="99">
        <v>0.15556</v>
      </c>
      <c r="G57" s="95">
        <f t="shared" si="1"/>
        <v>-3.993072614107876E-2</v>
      </c>
      <c r="H57" s="99">
        <v>0.13531000000000001</v>
      </c>
      <c r="I57" s="95">
        <f t="shared" si="2"/>
        <v>-8.014882608695631E-2</v>
      </c>
      <c r="J57" s="99">
        <v>0.13389999999999999</v>
      </c>
      <c r="K57" s="95">
        <f t="shared" si="3"/>
        <v>-0.10605723958333338</v>
      </c>
    </row>
    <row r="58" spans="1:11" x14ac:dyDescent="0.3">
      <c r="A58" s="1">
        <v>37377</v>
      </c>
      <c r="B58" s="99">
        <v>0.20759</v>
      </c>
      <c r="C58" s="95">
        <v>-3.0682641129032268E-2</v>
      </c>
      <c r="D58" s="99">
        <v>0.19264000000000001</v>
      </c>
      <c r="E58" s="95">
        <f t="shared" si="0"/>
        <v>-4.5446572580645217E-3</v>
      </c>
      <c r="F58" s="99">
        <v>0.18009</v>
      </c>
      <c r="G58" s="95">
        <f t="shared" si="1"/>
        <v>-1.5400726141078763E-2</v>
      </c>
      <c r="H58" s="99">
        <v>0.16656000000000001</v>
      </c>
      <c r="I58" s="95">
        <f t="shared" si="2"/>
        <v>-4.889882608695631E-2</v>
      </c>
      <c r="K58" s="95"/>
    </row>
    <row r="59" spans="1:11" x14ac:dyDescent="0.3">
      <c r="A59" s="1">
        <v>37408</v>
      </c>
      <c r="B59" s="99">
        <v>0.19206999999999999</v>
      </c>
      <c r="C59" s="95">
        <v>-4.6202641129032274E-2</v>
      </c>
      <c r="D59" s="99">
        <v>0.17582</v>
      </c>
      <c r="E59" s="95">
        <f t="shared" si="0"/>
        <v>-2.1364657258064523E-2</v>
      </c>
      <c r="F59" s="99">
        <v>0.25633</v>
      </c>
      <c r="G59" s="95">
        <f t="shared" si="1"/>
        <v>6.0839273858921239E-2</v>
      </c>
      <c r="H59" s="99">
        <v>0.18986</v>
      </c>
      <c r="I59" s="95">
        <f t="shared" si="2"/>
        <v>-2.5598826086956322E-2</v>
      </c>
      <c r="K59" s="95"/>
    </row>
    <row r="60" spans="1:11" x14ac:dyDescent="0.3">
      <c r="A60" s="1">
        <v>37438</v>
      </c>
      <c r="B60" s="99">
        <v>0.18679000000000001</v>
      </c>
      <c r="C60" s="95">
        <v>-5.1482641129032253E-2</v>
      </c>
      <c r="D60" s="99">
        <v>0.15484500000000001</v>
      </c>
      <c r="E60" s="95">
        <f t="shared" si="0"/>
        <v>-4.2339657258064517E-2</v>
      </c>
      <c r="F60" s="99">
        <v>0.22878500000000002</v>
      </c>
      <c r="G60" s="95">
        <f t="shared" si="1"/>
        <v>3.3294273858921253E-2</v>
      </c>
      <c r="H60" s="99">
        <v>0.18864</v>
      </c>
      <c r="I60" s="95">
        <f t="shared" si="2"/>
        <v>-2.6818826086956321E-2</v>
      </c>
      <c r="K60" s="95"/>
    </row>
    <row r="61" spans="1:11" x14ac:dyDescent="0.3">
      <c r="A61" s="1">
        <v>37469</v>
      </c>
      <c r="B61" s="99">
        <v>0.21512999999999999</v>
      </c>
      <c r="C61" s="95">
        <v>-2.3142641129032276E-2</v>
      </c>
      <c r="D61" s="99">
        <v>0.16171000000000002</v>
      </c>
      <c r="E61" s="95">
        <f t="shared" si="0"/>
        <v>-3.5474657258064507E-2</v>
      </c>
      <c r="F61" s="99">
        <v>0.16458499999999998</v>
      </c>
      <c r="G61" s="95">
        <f t="shared" si="1"/>
        <v>-3.0905726141078782E-2</v>
      </c>
      <c r="H61" s="99">
        <v>0.16616500000000001</v>
      </c>
      <c r="I61" s="95">
        <f t="shared" si="2"/>
        <v>-4.9293826086956316E-2</v>
      </c>
      <c r="J61" s="99">
        <v>0.14804</v>
      </c>
      <c r="K61" s="95">
        <f t="shared" si="3"/>
        <v>-9.1917239583333366E-2</v>
      </c>
    </row>
    <row r="62" spans="1:11" x14ac:dyDescent="0.3">
      <c r="A62" s="1">
        <v>37500</v>
      </c>
      <c r="B62" s="99">
        <v>0.21692500000000001</v>
      </c>
      <c r="C62" s="95">
        <v>-2.1347641129032258E-2</v>
      </c>
      <c r="D62" s="99">
        <v>0.15898499999999999</v>
      </c>
      <c r="E62" s="95">
        <f t="shared" si="0"/>
        <v>-3.819965725806454E-2</v>
      </c>
      <c r="F62" s="99">
        <v>0.16925499999999999</v>
      </c>
      <c r="G62" s="95">
        <f t="shared" si="1"/>
        <v>-2.6235726141078775E-2</v>
      </c>
      <c r="H62" s="99">
        <v>0.17042000000000002</v>
      </c>
      <c r="I62" s="95">
        <f t="shared" si="2"/>
        <v>-4.5038826086956307E-2</v>
      </c>
      <c r="J62" s="99">
        <v>0.15601500000000001</v>
      </c>
      <c r="K62" s="95">
        <f t="shared" si="3"/>
        <v>-8.3942239583333356E-2</v>
      </c>
    </row>
    <row r="63" spans="1:11" x14ac:dyDescent="0.3">
      <c r="A63" s="1">
        <v>37530</v>
      </c>
      <c r="B63" s="99">
        <v>0.24057500000000001</v>
      </c>
      <c r="C63" s="95">
        <v>2.3023588709677467E-3</v>
      </c>
      <c r="D63" s="99">
        <v>0.18425</v>
      </c>
      <c r="E63" s="95">
        <f t="shared" si="0"/>
        <v>-1.293465725806453E-2</v>
      </c>
      <c r="F63" s="99">
        <v>0.18840999999999999</v>
      </c>
      <c r="G63" s="95">
        <f t="shared" si="1"/>
        <v>-7.0807261410787692E-3</v>
      </c>
      <c r="H63" s="99">
        <v>0.1804</v>
      </c>
      <c r="I63" s="95">
        <f t="shared" si="2"/>
        <v>-3.5058826086956318E-2</v>
      </c>
      <c r="J63" s="99">
        <v>0.14596500000000001</v>
      </c>
      <c r="K63" s="95">
        <f t="shared" si="3"/>
        <v>-9.3992239583333359E-2</v>
      </c>
    </row>
    <row r="64" spans="1:11" x14ac:dyDescent="0.3">
      <c r="A64" s="1">
        <v>37561</v>
      </c>
      <c r="B64" s="99">
        <v>0.24477000000000002</v>
      </c>
      <c r="C64" s="95">
        <v>6.497358870967751E-3</v>
      </c>
      <c r="D64" s="99">
        <v>0.23699000000000001</v>
      </c>
      <c r="E64" s="95">
        <f t="shared" si="0"/>
        <v>3.9805342741935479E-2</v>
      </c>
      <c r="F64" s="99">
        <v>0.30404999999999999</v>
      </c>
      <c r="G64" s="95">
        <f t="shared" si="1"/>
        <v>0.10855927385892122</v>
      </c>
      <c r="H64" s="99">
        <v>0.23421</v>
      </c>
      <c r="I64" s="95">
        <f t="shared" si="2"/>
        <v>1.8751173913043678E-2</v>
      </c>
      <c r="J64" s="99">
        <v>0.19473000000000001</v>
      </c>
      <c r="K64" s="95">
        <f t="shared" si="3"/>
        <v>-4.5227239583333356E-2</v>
      </c>
    </row>
    <row r="65" spans="1:11" x14ac:dyDescent="0.3">
      <c r="A65" s="1">
        <v>37591</v>
      </c>
      <c r="B65" s="99">
        <v>0.25448999999999999</v>
      </c>
      <c r="C65" s="95">
        <v>1.621735887096773E-2</v>
      </c>
      <c r="D65" s="99">
        <v>0.23039499999999999</v>
      </c>
      <c r="E65" s="95">
        <f t="shared" si="0"/>
        <v>3.3210342741935461E-2</v>
      </c>
      <c r="F65" s="99">
        <v>0.24237500000000001</v>
      </c>
      <c r="G65" s="95">
        <f t="shared" si="1"/>
        <v>4.6884273858921244E-2</v>
      </c>
      <c r="H65" s="99">
        <v>0.26943499999999998</v>
      </c>
      <c r="I65" s="95">
        <f t="shared" si="2"/>
        <v>5.3976173913043657E-2</v>
      </c>
      <c r="J65" s="99">
        <v>0.52777499999999999</v>
      </c>
      <c r="K65" s="95">
        <f t="shared" si="3"/>
        <v>0.28781776041666662</v>
      </c>
    </row>
    <row r="66" spans="1:11" x14ac:dyDescent="0.3">
      <c r="A66" s="1">
        <v>37622</v>
      </c>
      <c r="B66" s="99">
        <v>0.27434999999999998</v>
      </c>
      <c r="C66" s="95">
        <v>3.6077358870967718E-2</v>
      </c>
      <c r="D66" s="99">
        <v>0.271675</v>
      </c>
      <c r="E66" s="95">
        <f t="shared" si="0"/>
        <v>7.4490342741935472E-2</v>
      </c>
      <c r="F66" s="99">
        <v>0.17572500000000002</v>
      </c>
      <c r="G66" s="95">
        <f t="shared" si="1"/>
        <v>-1.9765726141078743E-2</v>
      </c>
      <c r="H66" s="99">
        <v>0.212335</v>
      </c>
      <c r="I66" s="95">
        <f t="shared" si="2"/>
        <v>-3.1238260869563272E-3</v>
      </c>
      <c r="J66" s="99">
        <v>0.50977000000000006</v>
      </c>
      <c r="K66" s="95">
        <f t="shared" si="3"/>
        <v>0.26981276041666669</v>
      </c>
    </row>
    <row r="67" spans="1:11" x14ac:dyDescent="0.3">
      <c r="A67" s="1">
        <v>37653</v>
      </c>
      <c r="B67" s="99">
        <v>0.291545</v>
      </c>
      <c r="C67" s="95">
        <v>5.3272358870967734E-2</v>
      </c>
      <c r="D67" s="99">
        <v>0.29675499999999999</v>
      </c>
      <c r="E67" s="95">
        <f t="shared" ref="E67:E130" si="4">D67-AVERAGE($D$2:$D$249)</f>
        <v>9.9570342741935464E-2</v>
      </c>
      <c r="F67" s="99">
        <v>0.20234000000000002</v>
      </c>
      <c r="G67" s="95">
        <f t="shared" ref="G67:G130" si="5">F67-AVERAGE($F$2:$F$249)</f>
        <v>6.8492738589212565E-3</v>
      </c>
      <c r="H67" s="99">
        <v>0.17488500000000001</v>
      </c>
      <c r="I67" s="95">
        <f t="shared" ref="I67:I130" si="6">H67-AVERAGE($H$2:$H$249)</f>
        <v>-4.0573826086956311E-2</v>
      </c>
      <c r="J67" s="99">
        <v>0.29154000000000002</v>
      </c>
      <c r="K67" s="95">
        <f t="shared" ref="K67:K130" si="7">J67-AVERAGE($J$2:$J$249)</f>
        <v>5.1582760416666651E-2</v>
      </c>
    </row>
    <row r="68" spans="1:11" x14ac:dyDescent="0.3">
      <c r="A68" s="1">
        <v>37681</v>
      </c>
      <c r="B68" s="99">
        <v>0.25492999999999999</v>
      </c>
      <c r="C68" s="95">
        <v>1.6657358870967726E-2</v>
      </c>
      <c r="D68" s="99">
        <v>0.230465</v>
      </c>
      <c r="E68" s="95">
        <f t="shared" si="4"/>
        <v>3.3280342741935476E-2</v>
      </c>
      <c r="F68" s="99">
        <v>0.16960500000000001</v>
      </c>
      <c r="G68" s="95">
        <f t="shared" si="5"/>
        <v>-2.5885726141078758E-2</v>
      </c>
      <c r="H68" s="99">
        <v>0.15176000000000001</v>
      </c>
      <c r="I68" s="95">
        <f t="shared" si="6"/>
        <v>-6.3698826086956317E-2</v>
      </c>
      <c r="J68" s="99">
        <v>0.203435</v>
      </c>
      <c r="K68" s="95">
        <f t="shared" si="7"/>
        <v>-3.6522239583333366E-2</v>
      </c>
    </row>
    <row r="69" spans="1:11" x14ac:dyDescent="0.3">
      <c r="A69" s="1">
        <v>37712</v>
      </c>
      <c r="B69" s="99">
        <v>0.24713499999999999</v>
      </c>
      <c r="C69" s="95">
        <v>8.8623588709677292E-3</v>
      </c>
      <c r="D69" s="99">
        <v>0.21540000000000001</v>
      </c>
      <c r="E69" s="95">
        <f t="shared" si="4"/>
        <v>1.8215342741935481E-2</v>
      </c>
      <c r="F69" s="99">
        <v>0.15598000000000001</v>
      </c>
      <c r="G69" s="95">
        <f t="shared" si="5"/>
        <v>-3.9510726141078756E-2</v>
      </c>
      <c r="H69" s="99">
        <v>0.14463500000000001</v>
      </c>
      <c r="I69" s="95">
        <f t="shared" si="6"/>
        <v>-7.082382608695631E-2</v>
      </c>
      <c r="J69" s="99">
        <v>0.15778500000000001</v>
      </c>
      <c r="K69" s="95">
        <f t="shared" si="7"/>
        <v>-8.2172239583333362E-2</v>
      </c>
    </row>
    <row r="70" spans="1:11" x14ac:dyDescent="0.3">
      <c r="A70" s="1">
        <v>37742</v>
      </c>
      <c r="B70" s="99">
        <v>0.23098000000000002</v>
      </c>
      <c r="C70" s="95">
        <v>-7.2926411290322457E-3</v>
      </c>
      <c r="D70" s="99">
        <v>0.20202000000000001</v>
      </c>
      <c r="E70" s="95">
        <f t="shared" si="4"/>
        <v>4.8353427419354778E-3</v>
      </c>
      <c r="F70" s="99">
        <v>0.14266499999999999</v>
      </c>
      <c r="G70" s="95">
        <f t="shared" si="5"/>
        <v>-5.2825726141078777E-2</v>
      </c>
      <c r="H70" s="99">
        <v>0.17126999999999998</v>
      </c>
      <c r="I70" s="95">
        <f t="shared" si="6"/>
        <v>-4.4188826086956345E-2</v>
      </c>
      <c r="K70" s="95"/>
    </row>
    <row r="71" spans="1:11" x14ac:dyDescent="0.3">
      <c r="A71" s="1">
        <v>37773</v>
      </c>
      <c r="B71" s="99">
        <v>0.240785</v>
      </c>
      <c r="C71" s="95">
        <v>2.5123588709677347E-3</v>
      </c>
      <c r="D71" s="99">
        <v>0.204095</v>
      </c>
      <c r="E71" s="95">
        <f t="shared" si="4"/>
        <v>6.9103427419354713E-3</v>
      </c>
      <c r="F71" s="99">
        <v>0.19539999999999999</v>
      </c>
      <c r="G71" s="95">
        <f t="shared" si="5"/>
        <v>-9.0726141078772971E-5</v>
      </c>
      <c r="I71" s="95"/>
      <c r="K71" s="95"/>
    </row>
    <row r="72" spans="1:11" x14ac:dyDescent="0.3">
      <c r="A72" s="1">
        <v>37803</v>
      </c>
      <c r="B72" s="99">
        <v>0.21240999999999999</v>
      </c>
      <c r="C72" s="95">
        <v>-2.5862641129032277E-2</v>
      </c>
      <c r="D72" s="99">
        <v>0.15687499999999999</v>
      </c>
      <c r="E72" s="95">
        <f t="shared" si="4"/>
        <v>-4.0309657258064541E-2</v>
      </c>
      <c r="F72" s="99">
        <v>0.17760999999999999</v>
      </c>
      <c r="G72" s="95">
        <f t="shared" si="5"/>
        <v>-1.7880726141078773E-2</v>
      </c>
      <c r="H72" s="99">
        <v>0.16126000000000001</v>
      </c>
      <c r="I72" s="95">
        <f t="shared" si="6"/>
        <v>-5.4198826086956309E-2</v>
      </c>
      <c r="K72" s="95"/>
    </row>
    <row r="73" spans="1:11" x14ac:dyDescent="0.3">
      <c r="A73" s="1">
        <v>37834</v>
      </c>
      <c r="B73" s="99">
        <v>0.20760000000000001</v>
      </c>
      <c r="C73" s="95">
        <v>-3.0672641129032258E-2</v>
      </c>
      <c r="D73" s="99">
        <v>0.15564</v>
      </c>
      <c r="E73" s="95">
        <f t="shared" si="4"/>
        <v>-4.1544657258064527E-2</v>
      </c>
      <c r="F73" s="99">
        <v>0.16294999999999998</v>
      </c>
      <c r="G73" s="95">
        <f t="shared" si="5"/>
        <v>-3.254072614107878E-2</v>
      </c>
      <c r="H73" s="99">
        <v>0.15395999999999999</v>
      </c>
      <c r="I73" s="95">
        <f t="shared" si="6"/>
        <v>-6.1498826086956337E-2</v>
      </c>
      <c r="J73" s="99">
        <v>0.1343</v>
      </c>
      <c r="K73" s="95">
        <f t="shared" si="7"/>
        <v>-0.10565723958333337</v>
      </c>
    </row>
    <row r="74" spans="1:11" x14ac:dyDescent="0.3">
      <c r="A74" s="1">
        <v>37865</v>
      </c>
      <c r="B74" s="99">
        <v>0.218085</v>
      </c>
      <c r="C74" s="95">
        <v>-2.0187641129032263E-2</v>
      </c>
      <c r="D74" s="99">
        <v>0.15965499999999999</v>
      </c>
      <c r="E74" s="95">
        <f t="shared" si="4"/>
        <v>-3.7529657258064536E-2</v>
      </c>
      <c r="F74" s="99">
        <v>0.17919499999999999</v>
      </c>
      <c r="G74" s="95">
        <f t="shared" si="5"/>
        <v>-1.629572614107877E-2</v>
      </c>
      <c r="H74" s="99">
        <v>0.16286999999999999</v>
      </c>
      <c r="I74" s="95">
        <f t="shared" si="6"/>
        <v>-5.2588826086956336E-2</v>
      </c>
      <c r="J74" s="99">
        <v>0.130605</v>
      </c>
      <c r="K74" s="95">
        <f t="shared" si="7"/>
        <v>-0.10935223958333337</v>
      </c>
    </row>
    <row r="75" spans="1:11" x14ac:dyDescent="0.3">
      <c r="A75" s="1">
        <v>37895</v>
      </c>
      <c r="B75" s="99">
        <v>0.27190500000000001</v>
      </c>
      <c r="C75" s="95">
        <v>3.3632358870967743E-2</v>
      </c>
      <c r="D75" s="99">
        <v>0.18663000000000002</v>
      </c>
      <c r="E75" s="95">
        <f t="shared" si="4"/>
        <v>-1.0554657258064509E-2</v>
      </c>
      <c r="F75" s="99">
        <v>0.24110999999999999</v>
      </c>
      <c r="G75" s="95">
        <f t="shared" si="5"/>
        <v>4.5619273858921228E-2</v>
      </c>
      <c r="H75" s="99">
        <v>0.20366000000000001</v>
      </c>
      <c r="I75" s="95">
        <f t="shared" si="6"/>
        <v>-1.1798826086956316E-2</v>
      </c>
      <c r="J75" s="99">
        <v>6.855E-2</v>
      </c>
      <c r="K75" s="95">
        <f t="shared" si="7"/>
        <v>-0.17140723958333337</v>
      </c>
    </row>
    <row r="76" spans="1:11" x14ac:dyDescent="0.3">
      <c r="A76" s="1">
        <v>37926</v>
      </c>
      <c r="B76" s="99">
        <v>0.26635999999999999</v>
      </c>
      <c r="C76" s="95">
        <v>2.8087358870967721E-2</v>
      </c>
      <c r="D76" s="99">
        <v>0.208255</v>
      </c>
      <c r="E76" s="95">
        <f t="shared" si="4"/>
        <v>1.1070342741935468E-2</v>
      </c>
      <c r="F76" s="99">
        <v>0.31799500000000003</v>
      </c>
      <c r="G76" s="95">
        <f t="shared" si="5"/>
        <v>0.12250427385892126</v>
      </c>
      <c r="H76" s="99">
        <v>0.30337000000000003</v>
      </c>
      <c r="I76" s="95">
        <f t="shared" si="6"/>
        <v>8.7911173913043705E-2</v>
      </c>
      <c r="J76" s="99">
        <v>0.188635</v>
      </c>
      <c r="K76" s="95">
        <f t="shared" si="7"/>
        <v>-5.1322239583333373E-2</v>
      </c>
    </row>
    <row r="77" spans="1:11" x14ac:dyDescent="0.3">
      <c r="A77" s="1">
        <v>37956</v>
      </c>
      <c r="B77" s="99">
        <v>0.285605</v>
      </c>
      <c r="C77" s="95">
        <v>4.7332358870967733E-2</v>
      </c>
      <c r="D77" s="99">
        <v>0.24814999999999998</v>
      </c>
      <c r="E77" s="95">
        <f t="shared" si="4"/>
        <v>5.0965342741935454E-2</v>
      </c>
      <c r="F77" s="99">
        <v>0.31777999999999995</v>
      </c>
      <c r="G77" s="95">
        <f t="shared" si="5"/>
        <v>0.12228927385892119</v>
      </c>
      <c r="H77" s="99">
        <v>0.33997500000000003</v>
      </c>
      <c r="I77" s="95">
        <f t="shared" si="6"/>
        <v>0.1245161739130437</v>
      </c>
      <c r="J77" s="99">
        <v>0.50685500000000006</v>
      </c>
      <c r="K77" s="95">
        <f t="shared" si="7"/>
        <v>0.26689776041666669</v>
      </c>
    </row>
    <row r="78" spans="1:11" x14ac:dyDescent="0.3">
      <c r="A78" s="1">
        <v>37987</v>
      </c>
      <c r="B78" s="99">
        <v>0.24723000000000001</v>
      </c>
      <c r="C78" s="95">
        <v>8.957358870967741E-3</v>
      </c>
      <c r="D78" s="99">
        <v>0.25688999999999995</v>
      </c>
      <c r="E78" s="95">
        <f t="shared" si="4"/>
        <v>5.9705342741935424E-2</v>
      </c>
      <c r="F78" s="99">
        <v>0.23415</v>
      </c>
      <c r="G78" s="95">
        <f t="shared" si="5"/>
        <v>3.8659273858921234E-2</v>
      </c>
      <c r="H78" s="99">
        <v>0.28186999999999995</v>
      </c>
      <c r="I78" s="95">
        <f t="shared" si="6"/>
        <v>6.6411173913043631E-2</v>
      </c>
      <c r="J78" s="99">
        <v>0.53886499999999993</v>
      </c>
      <c r="K78" s="95">
        <f t="shared" si="7"/>
        <v>0.29890776041666656</v>
      </c>
    </row>
    <row r="79" spans="1:11" x14ac:dyDescent="0.3">
      <c r="A79" s="1">
        <v>38018</v>
      </c>
      <c r="B79" s="99">
        <v>0.22023000000000001</v>
      </c>
      <c r="C79" s="95">
        <v>-1.8042641129032255E-2</v>
      </c>
      <c r="D79" s="99">
        <v>0.20436500000000002</v>
      </c>
      <c r="E79" s="95">
        <f t="shared" si="4"/>
        <v>7.1803427419354915E-3</v>
      </c>
      <c r="F79" s="99">
        <v>0.16850999999999999</v>
      </c>
      <c r="G79" s="95">
        <f t="shared" si="5"/>
        <v>-2.698072614107877E-2</v>
      </c>
      <c r="H79" s="99">
        <v>0.19597999999999999</v>
      </c>
      <c r="I79" s="95">
        <f t="shared" si="6"/>
        <v>-1.9478826086956336E-2</v>
      </c>
      <c r="J79" s="99">
        <v>0.38422000000000001</v>
      </c>
      <c r="K79" s="95">
        <f t="shared" si="7"/>
        <v>0.14426276041666664</v>
      </c>
    </row>
    <row r="80" spans="1:11" x14ac:dyDescent="0.3">
      <c r="A80" s="1">
        <v>38047</v>
      </c>
      <c r="B80" s="99">
        <v>0.22642999999999999</v>
      </c>
      <c r="C80" s="95">
        <v>-1.1842641129032272E-2</v>
      </c>
      <c r="D80" s="99">
        <v>0.20011999999999999</v>
      </c>
      <c r="E80" s="95">
        <f t="shared" si="4"/>
        <v>2.935342741935465E-3</v>
      </c>
      <c r="F80" s="99">
        <v>0.16273500000000002</v>
      </c>
      <c r="G80" s="95">
        <f t="shared" si="5"/>
        <v>-3.2755726141078745E-2</v>
      </c>
      <c r="H80" s="99">
        <v>0.15420500000000001</v>
      </c>
      <c r="I80" s="95">
        <f t="shared" si="6"/>
        <v>-6.1253826086956314E-2</v>
      </c>
      <c r="J80" s="99">
        <v>0.231045</v>
      </c>
      <c r="K80" s="95">
        <f t="shared" si="7"/>
        <v>-8.9122395833333701E-3</v>
      </c>
    </row>
    <row r="81" spans="1:11" x14ac:dyDescent="0.3">
      <c r="A81" s="1">
        <v>38078</v>
      </c>
      <c r="B81" s="99">
        <v>0.25391000000000002</v>
      </c>
      <c r="C81" s="95">
        <v>1.563735887096776E-2</v>
      </c>
      <c r="D81" s="99">
        <v>0.19377</v>
      </c>
      <c r="E81" s="95">
        <f t="shared" si="4"/>
        <v>-3.4146572580645296E-3</v>
      </c>
      <c r="F81" s="99">
        <v>0.16142499999999999</v>
      </c>
      <c r="G81" s="95">
        <f t="shared" si="5"/>
        <v>-3.4065726141078778E-2</v>
      </c>
      <c r="H81" s="99">
        <v>0.14035500000000001</v>
      </c>
      <c r="I81" s="95">
        <f t="shared" si="6"/>
        <v>-7.5103826086956316E-2</v>
      </c>
      <c r="J81" s="99">
        <v>0.114965</v>
      </c>
      <c r="K81" s="95">
        <f t="shared" si="7"/>
        <v>-0.12499223958333337</v>
      </c>
    </row>
    <row r="82" spans="1:11" x14ac:dyDescent="0.3">
      <c r="A82" s="1">
        <v>38108</v>
      </c>
      <c r="B82" s="99">
        <v>0.223025</v>
      </c>
      <c r="C82" s="95">
        <v>-1.5247641129032263E-2</v>
      </c>
      <c r="D82" s="99">
        <v>0.18230499999999999</v>
      </c>
      <c r="E82" s="95">
        <f t="shared" si="4"/>
        <v>-1.4879657258064533E-2</v>
      </c>
      <c r="F82" s="99">
        <v>0.179925</v>
      </c>
      <c r="G82" s="95">
        <f t="shared" si="5"/>
        <v>-1.5565726141078762E-2</v>
      </c>
      <c r="H82" s="99">
        <v>0.19276500000000002</v>
      </c>
      <c r="I82" s="95">
        <f t="shared" si="6"/>
        <v>-2.2693826086956304E-2</v>
      </c>
      <c r="J82" s="99">
        <v>0.15029000000000001</v>
      </c>
      <c r="K82" s="95">
        <f t="shared" si="7"/>
        <v>-8.9667239583333364E-2</v>
      </c>
    </row>
    <row r="83" spans="1:11" x14ac:dyDescent="0.3">
      <c r="A83" s="1">
        <v>38139</v>
      </c>
      <c r="B83" s="99">
        <v>0.21960000000000002</v>
      </c>
      <c r="C83" s="95">
        <v>-1.8672641129032247E-2</v>
      </c>
      <c r="D83" s="99">
        <v>0.17233999999999999</v>
      </c>
      <c r="E83" s="95">
        <f t="shared" si="4"/>
        <v>-2.4844657258064534E-2</v>
      </c>
      <c r="F83" s="99">
        <v>0.17435999999999999</v>
      </c>
      <c r="G83" s="95">
        <f t="shared" si="5"/>
        <v>-2.1130726141078776E-2</v>
      </c>
      <c r="H83" s="99">
        <v>0.22076999999999999</v>
      </c>
      <c r="I83" s="95">
        <f t="shared" si="6"/>
        <v>5.3111739130436708E-3</v>
      </c>
      <c r="K83" s="95"/>
    </row>
    <row r="84" spans="1:11" x14ac:dyDescent="0.3">
      <c r="A84" s="1">
        <v>38169</v>
      </c>
      <c r="B84" s="99">
        <v>0.213865</v>
      </c>
      <c r="C84" s="95">
        <v>-2.4407641129032265E-2</v>
      </c>
      <c r="D84" s="99">
        <v>0.16361500000000001</v>
      </c>
      <c r="E84" s="95">
        <f t="shared" si="4"/>
        <v>-3.3569657258064517E-2</v>
      </c>
      <c r="F84" s="99">
        <v>0.17405499999999999</v>
      </c>
      <c r="G84" s="95">
        <f t="shared" si="5"/>
        <v>-2.1435726141078776E-2</v>
      </c>
      <c r="H84" s="99">
        <v>0.179845</v>
      </c>
      <c r="I84" s="95">
        <f t="shared" si="6"/>
        <v>-3.5613826086956318E-2</v>
      </c>
      <c r="K84" s="95"/>
    </row>
    <row r="85" spans="1:11" x14ac:dyDescent="0.3">
      <c r="A85" s="1">
        <v>38200</v>
      </c>
      <c r="B85" s="99">
        <v>0.22198499999999999</v>
      </c>
      <c r="C85" s="95">
        <v>-1.6287641129032276E-2</v>
      </c>
      <c r="D85" s="99">
        <v>0.157605</v>
      </c>
      <c r="E85" s="95">
        <f t="shared" si="4"/>
        <v>-3.9579657258064532E-2</v>
      </c>
      <c r="F85" s="99">
        <v>0.16</v>
      </c>
      <c r="G85" s="95">
        <f t="shared" si="5"/>
        <v>-3.549072614107876E-2</v>
      </c>
      <c r="H85" s="99">
        <v>0.16278500000000001</v>
      </c>
      <c r="I85" s="95">
        <f t="shared" si="6"/>
        <v>-5.267382608695631E-2</v>
      </c>
      <c r="J85" s="99">
        <v>0.18844</v>
      </c>
      <c r="K85" s="95">
        <f t="shared" si="7"/>
        <v>-5.1517239583333374E-2</v>
      </c>
    </row>
    <row r="86" spans="1:11" x14ac:dyDescent="0.3">
      <c r="A86" s="1">
        <v>38231</v>
      </c>
      <c r="B86" s="99">
        <v>0.24465499999999998</v>
      </c>
      <c r="C86" s="95">
        <v>6.3823588709677193E-3</v>
      </c>
      <c r="D86" s="99">
        <v>0.16216</v>
      </c>
      <c r="E86" s="95">
        <f t="shared" si="4"/>
        <v>-3.5024657258064529E-2</v>
      </c>
      <c r="F86" s="99">
        <v>0.15510000000000002</v>
      </c>
      <c r="G86" s="95">
        <f t="shared" si="5"/>
        <v>-4.0390726141078748E-2</v>
      </c>
      <c r="H86" s="99">
        <v>0.160945</v>
      </c>
      <c r="I86" s="95">
        <f t="shared" si="6"/>
        <v>-5.4513826086956318E-2</v>
      </c>
      <c r="J86" s="99">
        <v>0.12823999999999999</v>
      </c>
      <c r="K86" s="95">
        <f t="shared" si="7"/>
        <v>-0.11171723958333338</v>
      </c>
    </row>
    <row r="87" spans="1:11" x14ac:dyDescent="0.3">
      <c r="A87" s="1">
        <v>38261</v>
      </c>
      <c r="B87" s="99">
        <v>0.284885</v>
      </c>
      <c r="C87" s="95">
        <v>4.6612358870967735E-2</v>
      </c>
      <c r="D87" s="99">
        <v>0.19859499999999999</v>
      </c>
      <c r="E87" s="95">
        <f t="shared" si="4"/>
        <v>1.4103427419354664E-3</v>
      </c>
      <c r="F87" s="99">
        <v>0.215165</v>
      </c>
      <c r="G87" s="95">
        <f t="shared" si="5"/>
        <v>1.9674273858921232E-2</v>
      </c>
      <c r="H87" s="99">
        <v>0.202815</v>
      </c>
      <c r="I87" s="95">
        <f t="shared" si="6"/>
        <v>-1.2643826086956328E-2</v>
      </c>
      <c r="J87" s="99">
        <v>0.16489999999999999</v>
      </c>
      <c r="K87" s="95">
        <f t="shared" si="7"/>
        <v>-7.5057239583333379E-2</v>
      </c>
    </row>
    <row r="88" spans="1:11" x14ac:dyDescent="0.3">
      <c r="A88" s="1">
        <v>38292</v>
      </c>
      <c r="B88" s="99">
        <v>0.24249999999999999</v>
      </c>
      <c r="C88" s="95">
        <v>4.227358870967729E-3</v>
      </c>
      <c r="D88" s="99">
        <v>0.23569999999999999</v>
      </c>
      <c r="E88" s="95">
        <f t="shared" si="4"/>
        <v>3.8515342741935465E-2</v>
      </c>
      <c r="F88" s="99">
        <v>0.29249999999999998</v>
      </c>
      <c r="G88" s="95">
        <f t="shared" si="5"/>
        <v>9.7009273858921219E-2</v>
      </c>
      <c r="H88" s="99">
        <v>0.29866999999999999</v>
      </c>
      <c r="I88" s="95">
        <f t="shared" si="6"/>
        <v>8.3211173913043668E-2</v>
      </c>
      <c r="J88" s="99">
        <v>0.149065</v>
      </c>
      <c r="K88" s="95">
        <f t="shared" si="7"/>
        <v>-9.0892239583333367E-2</v>
      </c>
    </row>
    <row r="89" spans="1:11" x14ac:dyDescent="0.3">
      <c r="A89" s="1">
        <v>38322</v>
      </c>
      <c r="B89" s="99">
        <v>0.230015</v>
      </c>
      <c r="C89" s="95">
        <v>-8.2576411290322671E-3</v>
      </c>
      <c r="D89" s="99">
        <v>0.24454500000000001</v>
      </c>
      <c r="E89" s="95">
        <f t="shared" si="4"/>
        <v>4.7360342741935485E-2</v>
      </c>
      <c r="F89" s="99">
        <v>0.25129499999999999</v>
      </c>
      <c r="G89" s="95">
        <f t="shared" si="5"/>
        <v>5.5804273858921227E-2</v>
      </c>
      <c r="H89" s="99">
        <v>0.29135</v>
      </c>
      <c r="I89" s="95">
        <f t="shared" si="6"/>
        <v>7.5891173913043675E-2</v>
      </c>
      <c r="J89" s="99">
        <v>0.32513000000000003</v>
      </c>
      <c r="K89" s="95">
        <f t="shared" si="7"/>
        <v>8.517276041666666E-2</v>
      </c>
    </row>
    <row r="90" spans="1:11" x14ac:dyDescent="0.3">
      <c r="A90" s="1">
        <v>38353</v>
      </c>
      <c r="B90" s="99">
        <v>0.240255</v>
      </c>
      <c r="C90" s="95">
        <v>1.982358870967732E-3</v>
      </c>
      <c r="D90" s="99">
        <v>0.21044000000000002</v>
      </c>
      <c r="E90" s="95">
        <f t="shared" si="4"/>
        <v>1.3255342741935489E-2</v>
      </c>
      <c r="F90" s="99">
        <v>0.17754500000000001</v>
      </c>
      <c r="G90" s="95">
        <f t="shared" si="5"/>
        <v>-1.7945726141078755E-2</v>
      </c>
      <c r="H90" s="99">
        <v>0.19541</v>
      </c>
      <c r="I90" s="95">
        <f t="shared" si="6"/>
        <v>-2.0048826086956323E-2</v>
      </c>
      <c r="J90" s="99">
        <v>0.43498000000000003</v>
      </c>
      <c r="K90" s="95">
        <f t="shared" si="7"/>
        <v>0.19502276041666666</v>
      </c>
    </row>
    <row r="91" spans="1:11" x14ac:dyDescent="0.3">
      <c r="A91" s="1">
        <v>38384</v>
      </c>
      <c r="B91" s="99">
        <v>0.25086999999999998</v>
      </c>
      <c r="C91" s="95">
        <v>1.2597358870967718E-2</v>
      </c>
      <c r="D91" s="99">
        <v>0.19638</v>
      </c>
      <c r="E91" s="95">
        <f t="shared" si="4"/>
        <v>-8.0465725806452837E-4</v>
      </c>
      <c r="F91" s="99">
        <v>0.15406500000000001</v>
      </c>
      <c r="G91" s="95">
        <f t="shared" si="5"/>
        <v>-4.1425726141078756E-2</v>
      </c>
      <c r="H91" s="99">
        <v>0.163935</v>
      </c>
      <c r="I91" s="95">
        <f t="shared" si="6"/>
        <v>-5.1523826086956326E-2</v>
      </c>
      <c r="J91" s="99">
        <v>0.39207500000000001</v>
      </c>
      <c r="K91" s="95">
        <f t="shared" si="7"/>
        <v>0.15211776041666664</v>
      </c>
    </row>
    <row r="92" spans="1:11" x14ac:dyDescent="0.3">
      <c r="A92" s="1">
        <v>38412</v>
      </c>
      <c r="B92" s="99">
        <v>0.26077499999999998</v>
      </c>
      <c r="C92" s="95">
        <v>2.2502358870967715E-2</v>
      </c>
      <c r="D92" s="99">
        <v>0.19372</v>
      </c>
      <c r="E92" s="95">
        <f t="shared" si="4"/>
        <v>-3.4646572580645241E-3</v>
      </c>
      <c r="F92" s="99">
        <v>0.15362500000000001</v>
      </c>
      <c r="G92" s="95">
        <f t="shared" si="5"/>
        <v>-4.1865726141078752E-2</v>
      </c>
      <c r="H92" s="99">
        <v>0.160055</v>
      </c>
      <c r="I92" s="95">
        <f t="shared" si="6"/>
        <v>-5.540382608695632E-2</v>
      </c>
      <c r="J92" s="99">
        <v>0.23623</v>
      </c>
      <c r="K92" s="95">
        <f t="shared" si="7"/>
        <v>-3.7272395833333749E-3</v>
      </c>
    </row>
    <row r="93" spans="1:11" x14ac:dyDescent="0.3">
      <c r="A93" s="1">
        <v>38443</v>
      </c>
      <c r="B93" s="99">
        <v>0.23377999999999999</v>
      </c>
      <c r="C93" s="95">
        <v>-4.4926411290322765E-3</v>
      </c>
      <c r="D93" s="99">
        <v>0.18379999999999999</v>
      </c>
      <c r="E93" s="95">
        <f t="shared" si="4"/>
        <v>-1.3384657258064536E-2</v>
      </c>
      <c r="F93" s="99">
        <v>0.14693000000000001</v>
      </c>
      <c r="G93" s="95">
        <f t="shared" si="5"/>
        <v>-4.8560726141078758E-2</v>
      </c>
      <c r="H93" s="99">
        <v>0.147455</v>
      </c>
      <c r="I93" s="95">
        <f t="shared" si="6"/>
        <v>-6.800382608695632E-2</v>
      </c>
      <c r="J93" s="99">
        <v>0.16323500000000002</v>
      </c>
      <c r="K93" s="95">
        <f t="shared" si="7"/>
        <v>-7.6722239583333351E-2</v>
      </c>
    </row>
    <row r="94" spans="1:11" x14ac:dyDescent="0.3">
      <c r="A94" s="1">
        <v>38473</v>
      </c>
      <c r="B94" s="99">
        <v>0.21764</v>
      </c>
      <c r="C94" s="95">
        <v>-2.0632641129032264E-2</v>
      </c>
      <c r="D94" s="99">
        <v>0.18519000000000002</v>
      </c>
      <c r="E94" s="95">
        <f t="shared" si="4"/>
        <v>-1.1994657258064506E-2</v>
      </c>
      <c r="F94" s="99">
        <v>0.16474</v>
      </c>
      <c r="G94" s="95">
        <f t="shared" si="5"/>
        <v>-3.0750726141078766E-2</v>
      </c>
      <c r="H94" s="99">
        <v>0.173515</v>
      </c>
      <c r="I94" s="95">
        <f t="shared" si="6"/>
        <v>-4.1943826086956321E-2</v>
      </c>
      <c r="K94" s="95"/>
    </row>
    <row r="95" spans="1:11" x14ac:dyDescent="0.3">
      <c r="A95" s="1">
        <v>38504</v>
      </c>
      <c r="B95" s="99">
        <v>0.223805</v>
      </c>
      <c r="C95" s="95">
        <v>-1.446764112903226E-2</v>
      </c>
      <c r="D95" s="99">
        <v>0.18345</v>
      </c>
      <c r="E95" s="95">
        <f t="shared" si="4"/>
        <v>-1.3734657258064525E-2</v>
      </c>
      <c r="F95" s="99">
        <v>0.18032000000000001</v>
      </c>
      <c r="G95" s="95">
        <f t="shared" si="5"/>
        <v>-1.5170726141078755E-2</v>
      </c>
      <c r="I95" s="95"/>
      <c r="K95" s="95"/>
    </row>
    <row r="96" spans="1:11" x14ac:dyDescent="0.3">
      <c r="A96" s="1">
        <v>38534</v>
      </c>
      <c r="B96" s="99">
        <v>0.21595999999999999</v>
      </c>
      <c r="C96" s="95">
        <v>-2.2312641129032279E-2</v>
      </c>
      <c r="D96" s="99">
        <v>0.160715</v>
      </c>
      <c r="E96" s="95">
        <f t="shared" si="4"/>
        <v>-3.6469657258064531E-2</v>
      </c>
      <c r="F96" s="99">
        <v>0.16737000000000002</v>
      </c>
      <c r="G96" s="95">
        <f t="shared" si="5"/>
        <v>-2.8120726141078745E-2</v>
      </c>
      <c r="H96" s="99">
        <v>0.175455</v>
      </c>
      <c r="I96" s="95">
        <f t="shared" si="6"/>
        <v>-4.0003826086956323E-2</v>
      </c>
      <c r="K96" s="95"/>
    </row>
    <row r="97" spans="1:11" x14ac:dyDescent="0.3">
      <c r="A97" s="1">
        <v>38565</v>
      </c>
      <c r="B97" s="99">
        <v>0.21517</v>
      </c>
      <c r="C97" s="95">
        <v>-2.3102641129032264E-2</v>
      </c>
      <c r="D97" s="99">
        <v>0.15598500000000001</v>
      </c>
      <c r="E97" s="95">
        <f t="shared" si="4"/>
        <v>-4.1199657258064515E-2</v>
      </c>
      <c r="F97" s="99">
        <v>0.15722</v>
      </c>
      <c r="G97" s="95">
        <f t="shared" si="5"/>
        <v>-3.8270726141078765E-2</v>
      </c>
      <c r="H97" s="99">
        <v>0.16657</v>
      </c>
      <c r="I97" s="95">
        <f t="shared" si="6"/>
        <v>-4.8888826086956327E-2</v>
      </c>
      <c r="J97" s="99">
        <v>0.1623</v>
      </c>
      <c r="K97" s="95">
        <f t="shared" si="7"/>
        <v>-7.7657239583333371E-2</v>
      </c>
    </row>
    <row r="98" spans="1:11" x14ac:dyDescent="0.3">
      <c r="A98" s="1">
        <v>38596</v>
      </c>
      <c r="B98" s="99">
        <v>0.24526500000000001</v>
      </c>
      <c r="C98" s="95">
        <v>6.9923588709677464E-3</v>
      </c>
      <c r="D98" s="99">
        <v>0.16627</v>
      </c>
      <c r="E98" s="95">
        <f t="shared" si="4"/>
        <v>-3.0914657258064526E-2</v>
      </c>
      <c r="F98" s="99">
        <v>0.17238999999999999</v>
      </c>
      <c r="G98" s="95">
        <f t="shared" si="5"/>
        <v>-2.3100726141078776E-2</v>
      </c>
      <c r="H98" s="99">
        <v>0.164155</v>
      </c>
      <c r="I98" s="95">
        <f t="shared" si="6"/>
        <v>-5.1303826086956328E-2</v>
      </c>
      <c r="J98" s="99">
        <v>0.140935</v>
      </c>
      <c r="K98" s="95">
        <f t="shared" si="7"/>
        <v>-9.9022239583333366E-2</v>
      </c>
    </row>
    <row r="99" spans="1:11" x14ac:dyDescent="0.3">
      <c r="A99" s="1">
        <v>38626</v>
      </c>
      <c r="B99" s="99">
        <v>0.27168999999999999</v>
      </c>
      <c r="C99" s="95">
        <v>3.3417358870967723E-2</v>
      </c>
      <c r="D99" s="99">
        <v>0.19326500000000002</v>
      </c>
      <c r="E99" s="95">
        <f t="shared" si="4"/>
        <v>-3.9196572580645073E-3</v>
      </c>
      <c r="F99" s="99">
        <v>0.210455</v>
      </c>
      <c r="G99" s="95">
        <f t="shared" si="5"/>
        <v>1.496427385892124E-2</v>
      </c>
      <c r="H99" s="99">
        <v>0.18479000000000001</v>
      </c>
      <c r="I99" s="95">
        <f t="shared" si="6"/>
        <v>-3.0668826086956313E-2</v>
      </c>
      <c r="J99" s="99">
        <v>0.33628999999999998</v>
      </c>
      <c r="K99" s="95">
        <f t="shared" si="7"/>
        <v>9.6332760416666607E-2</v>
      </c>
    </row>
    <row r="100" spans="1:11" x14ac:dyDescent="0.3">
      <c r="A100" s="1">
        <v>38657</v>
      </c>
      <c r="B100" s="99">
        <v>0.27869500000000003</v>
      </c>
      <c r="C100" s="95">
        <v>4.0422358870967762E-2</v>
      </c>
      <c r="D100" s="99">
        <v>0.22153</v>
      </c>
      <c r="E100" s="95">
        <f t="shared" si="4"/>
        <v>2.4345342741935477E-2</v>
      </c>
      <c r="F100" s="99">
        <v>0.295375</v>
      </c>
      <c r="G100" s="95">
        <f t="shared" si="5"/>
        <v>9.9884273858921235E-2</v>
      </c>
      <c r="H100" s="99">
        <v>0.28063499999999997</v>
      </c>
      <c r="I100" s="95">
        <f t="shared" si="6"/>
        <v>6.5176173913043645E-2</v>
      </c>
      <c r="J100" s="99">
        <v>0.17115</v>
      </c>
      <c r="K100" s="95">
        <f t="shared" si="7"/>
        <v>-6.8807239583333374E-2</v>
      </c>
    </row>
    <row r="101" spans="1:11" x14ac:dyDescent="0.3">
      <c r="A101" s="1">
        <v>38687</v>
      </c>
      <c r="B101" s="99">
        <v>0.25691999999999998</v>
      </c>
      <c r="C101" s="95">
        <v>1.8647358870967717E-2</v>
      </c>
      <c r="D101" s="99">
        <v>0.2417</v>
      </c>
      <c r="E101" s="95">
        <f t="shared" si="4"/>
        <v>4.4515342741935471E-2</v>
      </c>
      <c r="F101" s="99">
        <v>0.25622499999999998</v>
      </c>
      <c r="G101" s="95">
        <f t="shared" si="5"/>
        <v>6.0734273858921217E-2</v>
      </c>
      <c r="H101" s="99">
        <v>0.2742</v>
      </c>
      <c r="I101" s="95">
        <f t="shared" si="6"/>
        <v>5.8741173913043676E-2</v>
      </c>
      <c r="J101" s="99">
        <v>0.30413999999999997</v>
      </c>
      <c r="K101" s="95">
        <f t="shared" si="7"/>
        <v>6.4182760416666595E-2</v>
      </c>
    </row>
    <row r="102" spans="1:11" x14ac:dyDescent="0.3">
      <c r="A102" s="1">
        <v>38718</v>
      </c>
      <c r="B102" s="99">
        <v>0.216225</v>
      </c>
      <c r="C102" s="95">
        <v>-2.2047641129032264E-2</v>
      </c>
      <c r="D102" s="99">
        <v>0.20174500000000001</v>
      </c>
      <c r="E102" s="95">
        <f t="shared" si="4"/>
        <v>4.5603427419354803E-3</v>
      </c>
      <c r="F102" s="99">
        <v>0.19384999999999999</v>
      </c>
      <c r="G102" s="95">
        <f t="shared" si="5"/>
        <v>-1.6407261410787688E-3</v>
      </c>
      <c r="H102" s="99">
        <v>0.23502000000000001</v>
      </c>
      <c r="I102" s="95">
        <f t="shared" si="6"/>
        <v>1.9561173913043683E-2</v>
      </c>
      <c r="J102" s="99">
        <v>0.56684000000000001</v>
      </c>
      <c r="K102" s="95">
        <f t="shared" si="7"/>
        <v>0.32688276041666664</v>
      </c>
    </row>
    <row r="103" spans="1:11" x14ac:dyDescent="0.3">
      <c r="A103" s="1">
        <v>38749</v>
      </c>
      <c r="B103" s="99">
        <v>0.19968</v>
      </c>
      <c r="C103" s="95">
        <v>-3.8592641129032268E-2</v>
      </c>
      <c r="D103" s="99">
        <v>0.16689500000000002</v>
      </c>
      <c r="E103" s="95">
        <f t="shared" si="4"/>
        <v>-3.0289657258064512E-2</v>
      </c>
      <c r="F103" s="99">
        <v>0.161855</v>
      </c>
      <c r="G103" s="95">
        <f t="shared" si="5"/>
        <v>-3.3635726141078764E-2</v>
      </c>
      <c r="H103" s="99">
        <v>0.20136999999999999</v>
      </c>
      <c r="I103" s="95">
        <f t="shared" si="6"/>
        <v>-1.408882608695633E-2</v>
      </c>
      <c r="J103" s="99">
        <v>0.19873000000000002</v>
      </c>
      <c r="K103" s="95">
        <f t="shared" si="7"/>
        <v>-4.1227239583333353E-2</v>
      </c>
    </row>
    <row r="104" spans="1:11" x14ac:dyDescent="0.3">
      <c r="A104" s="1">
        <v>38777</v>
      </c>
      <c r="B104" s="99">
        <v>0.21367999999999998</v>
      </c>
      <c r="C104" s="95">
        <v>-2.4592641129032283E-2</v>
      </c>
      <c r="D104" s="99">
        <v>0.18045</v>
      </c>
      <c r="E104" s="95">
        <f t="shared" si="4"/>
        <v>-1.6734657258064528E-2</v>
      </c>
      <c r="F104" s="99">
        <v>0.16033500000000001</v>
      </c>
      <c r="G104" s="95">
        <f t="shared" si="5"/>
        <v>-3.5155726141078758E-2</v>
      </c>
      <c r="H104" s="99">
        <v>0.18064000000000002</v>
      </c>
      <c r="I104" s="95">
        <f t="shared" si="6"/>
        <v>-3.48188260869563E-2</v>
      </c>
      <c r="J104" s="99">
        <v>0.15091500000000002</v>
      </c>
      <c r="K104" s="95">
        <f t="shared" si="7"/>
        <v>-8.9042239583333349E-2</v>
      </c>
    </row>
    <row r="105" spans="1:11" x14ac:dyDescent="0.3">
      <c r="A105" s="1">
        <v>38808</v>
      </c>
      <c r="B105" s="99">
        <v>0.21226499999999998</v>
      </c>
      <c r="C105" s="95">
        <v>-2.6007641129032283E-2</v>
      </c>
      <c r="D105" s="99">
        <v>0.17630000000000001</v>
      </c>
      <c r="E105" s="95">
        <f t="shared" si="4"/>
        <v>-2.0884657258064515E-2</v>
      </c>
      <c r="F105" s="99">
        <v>0.16538</v>
      </c>
      <c r="G105" s="95">
        <f t="shared" si="5"/>
        <v>-3.0110726141078764E-2</v>
      </c>
      <c r="H105" s="99">
        <v>0.15901999999999999</v>
      </c>
      <c r="I105" s="95">
        <f t="shared" si="6"/>
        <v>-5.6438826086956329E-2</v>
      </c>
      <c r="J105" s="99">
        <v>0.13344500000000001</v>
      </c>
      <c r="K105" s="95">
        <f t="shared" si="7"/>
        <v>-0.10651223958333336</v>
      </c>
    </row>
    <row r="106" spans="1:11" x14ac:dyDescent="0.3">
      <c r="A106" s="1">
        <v>38838</v>
      </c>
      <c r="B106" s="99">
        <v>0.21420499999999998</v>
      </c>
      <c r="C106" s="95">
        <v>-2.4067641129032286E-2</v>
      </c>
      <c r="D106" s="99">
        <v>0.17624499999999999</v>
      </c>
      <c r="E106" s="95">
        <f t="shared" si="4"/>
        <v>-2.0939657258064542E-2</v>
      </c>
      <c r="F106" s="99">
        <v>0.19020999999999999</v>
      </c>
      <c r="G106" s="95">
        <f t="shared" si="5"/>
        <v>-5.2807261410787731E-3</v>
      </c>
      <c r="H106" s="99">
        <v>0.21378000000000003</v>
      </c>
      <c r="I106" s="95">
        <f t="shared" si="6"/>
        <v>-1.6788260869562976E-3</v>
      </c>
      <c r="J106" s="99">
        <v>0.16278000000000001</v>
      </c>
      <c r="K106" s="95">
        <f t="shared" si="7"/>
        <v>-7.7177239583333362E-2</v>
      </c>
    </row>
    <row r="107" spans="1:11" x14ac:dyDescent="0.3">
      <c r="A107" s="1">
        <v>38869</v>
      </c>
      <c r="B107" s="99">
        <v>0.22655500000000001</v>
      </c>
      <c r="C107" s="95">
        <v>-1.1717641129032258E-2</v>
      </c>
      <c r="D107" s="99">
        <v>0.18983</v>
      </c>
      <c r="E107" s="95">
        <f t="shared" si="4"/>
        <v>-7.3546572580645286E-3</v>
      </c>
      <c r="F107" s="99">
        <v>0.18942999999999999</v>
      </c>
      <c r="G107" s="95">
        <f t="shared" si="5"/>
        <v>-6.0607261410787761E-3</v>
      </c>
      <c r="H107" s="99">
        <v>0.28283999999999998</v>
      </c>
      <c r="I107" s="95">
        <f t="shared" si="6"/>
        <v>6.7381173913043657E-2</v>
      </c>
      <c r="K107" s="95"/>
    </row>
    <row r="108" spans="1:11" x14ac:dyDescent="0.3">
      <c r="A108" s="1">
        <v>38899</v>
      </c>
      <c r="B108" s="99">
        <v>0.22147500000000001</v>
      </c>
      <c r="C108" s="95">
        <v>-1.6797641129032259E-2</v>
      </c>
      <c r="D108" s="99">
        <v>0.16658999999999999</v>
      </c>
      <c r="E108" s="95">
        <f t="shared" si="4"/>
        <v>-3.0594657258064539E-2</v>
      </c>
      <c r="F108" s="99">
        <v>0.17557500000000001</v>
      </c>
      <c r="G108" s="95">
        <f t="shared" si="5"/>
        <v>-1.9915726141078754E-2</v>
      </c>
      <c r="H108" s="99">
        <v>0.18479999999999999</v>
      </c>
      <c r="I108" s="95">
        <f t="shared" si="6"/>
        <v>-3.0658826086956331E-2</v>
      </c>
      <c r="K108" s="95"/>
    </row>
    <row r="109" spans="1:11" x14ac:dyDescent="0.3">
      <c r="A109" s="1">
        <v>38930</v>
      </c>
      <c r="B109" s="99">
        <v>0.21808</v>
      </c>
      <c r="C109" s="95">
        <v>-2.0192641129032268E-2</v>
      </c>
      <c r="D109" s="99">
        <v>0.159495</v>
      </c>
      <c r="E109" s="95">
        <f t="shared" si="4"/>
        <v>-3.7689657258064529E-2</v>
      </c>
      <c r="F109" s="99">
        <v>0.16617999999999999</v>
      </c>
      <c r="G109" s="95">
        <f t="shared" si="5"/>
        <v>-2.9310726141078769E-2</v>
      </c>
      <c r="H109" s="99">
        <v>0.15679999999999999</v>
      </c>
      <c r="I109" s="95">
        <f t="shared" si="6"/>
        <v>-5.8658826086956328E-2</v>
      </c>
      <c r="J109" s="99">
        <v>0.14995</v>
      </c>
      <c r="K109" s="95">
        <f t="shared" si="7"/>
        <v>-9.000723958333337E-2</v>
      </c>
    </row>
    <row r="110" spans="1:11" x14ac:dyDescent="0.3">
      <c r="A110" s="1">
        <v>38961</v>
      </c>
      <c r="B110" s="99">
        <v>0.21937000000000001</v>
      </c>
      <c r="C110" s="95">
        <v>-1.8902641129032255E-2</v>
      </c>
      <c r="D110" s="99">
        <v>0.15965000000000001</v>
      </c>
      <c r="E110" s="95">
        <f t="shared" si="4"/>
        <v>-3.7534657258064513E-2</v>
      </c>
      <c r="F110" s="99">
        <v>0.18432000000000001</v>
      </c>
      <c r="G110" s="95">
        <f t="shared" si="5"/>
        <v>-1.1170726141078752E-2</v>
      </c>
      <c r="H110" s="99">
        <v>0.16175500000000001</v>
      </c>
      <c r="I110" s="95">
        <f t="shared" si="6"/>
        <v>-5.3703826086956313E-2</v>
      </c>
      <c r="J110" s="99">
        <v>0.12191</v>
      </c>
      <c r="K110" s="95">
        <f t="shared" si="7"/>
        <v>-0.11804723958333337</v>
      </c>
    </row>
    <row r="111" spans="1:11" x14ac:dyDescent="0.3">
      <c r="A111" s="1">
        <v>38991</v>
      </c>
      <c r="B111" s="99">
        <v>0.24204500000000001</v>
      </c>
      <c r="C111" s="95">
        <v>3.7723588709677458E-3</v>
      </c>
      <c r="D111" s="99">
        <v>0.20241999999999999</v>
      </c>
      <c r="E111" s="95">
        <f t="shared" si="4"/>
        <v>5.2353427419354615E-3</v>
      </c>
      <c r="F111" s="99">
        <v>0.23960500000000001</v>
      </c>
      <c r="G111" s="95">
        <f t="shared" si="5"/>
        <v>4.4114273858921249E-2</v>
      </c>
      <c r="H111" s="99">
        <v>0.18993499999999999</v>
      </c>
      <c r="I111" s="95">
        <f t="shared" si="6"/>
        <v>-2.552382608695633E-2</v>
      </c>
      <c r="J111" s="99">
        <v>0.10550000000000001</v>
      </c>
      <c r="K111" s="95">
        <f t="shared" si="7"/>
        <v>-0.13445723958333336</v>
      </c>
    </row>
    <row r="112" spans="1:11" x14ac:dyDescent="0.3">
      <c r="A112" s="1">
        <v>39022</v>
      </c>
      <c r="B112" s="99">
        <v>0.26338</v>
      </c>
      <c r="C112" s="95">
        <v>2.5107358870967739E-2</v>
      </c>
      <c r="D112" s="99">
        <v>0.242205</v>
      </c>
      <c r="E112" s="95">
        <f t="shared" si="4"/>
        <v>4.5020342741935476E-2</v>
      </c>
      <c r="F112" s="99">
        <v>0.31455999999999995</v>
      </c>
      <c r="G112" s="95">
        <f t="shared" si="5"/>
        <v>0.11906927385892119</v>
      </c>
      <c r="H112" s="99">
        <v>0.37642999999999999</v>
      </c>
      <c r="I112" s="95">
        <f t="shared" si="6"/>
        <v>0.16097117391304366</v>
      </c>
      <c r="J112" s="99">
        <v>0.143735</v>
      </c>
      <c r="K112" s="95">
        <f t="shared" si="7"/>
        <v>-9.6222239583333369E-2</v>
      </c>
    </row>
    <row r="113" spans="1:11" x14ac:dyDescent="0.3">
      <c r="A113" s="1">
        <v>39052</v>
      </c>
      <c r="B113" s="99">
        <v>0.24637500000000001</v>
      </c>
      <c r="C113" s="95">
        <v>8.1023588709677463E-3</v>
      </c>
      <c r="D113" s="99">
        <v>0.21218999999999999</v>
      </c>
      <c r="E113" s="95">
        <f t="shared" si="4"/>
        <v>1.5005342741935462E-2</v>
      </c>
      <c r="F113" s="99">
        <v>0.28364</v>
      </c>
      <c r="G113" s="95">
        <f t="shared" si="5"/>
        <v>8.814927385892124E-2</v>
      </c>
      <c r="H113" s="99">
        <v>0.39163999999999999</v>
      </c>
      <c r="I113" s="95">
        <f t="shared" si="6"/>
        <v>0.17618117391304366</v>
      </c>
      <c r="J113" s="99">
        <v>0.47234999999999999</v>
      </c>
      <c r="K113" s="95">
        <f t="shared" si="7"/>
        <v>0.23239276041666662</v>
      </c>
    </row>
    <row r="114" spans="1:11" x14ac:dyDescent="0.3">
      <c r="A114" s="1">
        <v>39083</v>
      </c>
      <c r="B114" s="99">
        <v>0.22831499999999999</v>
      </c>
      <c r="C114" s="95">
        <v>-9.9576411290322742E-3</v>
      </c>
      <c r="D114" s="99">
        <v>0.21861999999999998</v>
      </c>
      <c r="E114" s="95">
        <f t="shared" si="4"/>
        <v>2.1435342741935454E-2</v>
      </c>
      <c r="F114" s="99">
        <v>0.18609000000000001</v>
      </c>
      <c r="G114" s="95">
        <f t="shared" si="5"/>
        <v>-9.4007261410787579E-3</v>
      </c>
      <c r="H114" s="99">
        <v>0.24675999999999998</v>
      </c>
      <c r="I114" s="95">
        <f t="shared" si="6"/>
        <v>3.1301173913043656E-2</v>
      </c>
      <c r="J114" s="99">
        <v>0.47418000000000005</v>
      </c>
      <c r="K114" s="95">
        <f t="shared" si="7"/>
        <v>0.23422276041666668</v>
      </c>
    </row>
    <row r="115" spans="1:11" x14ac:dyDescent="0.3">
      <c r="A115" s="1">
        <v>39114</v>
      </c>
      <c r="B115" s="99">
        <v>0.24274999999999999</v>
      </c>
      <c r="C115" s="95">
        <v>4.4773588709677292E-3</v>
      </c>
      <c r="D115" s="99">
        <v>0.20979999999999999</v>
      </c>
      <c r="E115" s="95">
        <f t="shared" si="4"/>
        <v>1.2615342741935459E-2</v>
      </c>
      <c r="F115" s="99">
        <v>0.17160500000000001</v>
      </c>
      <c r="G115" s="95">
        <f t="shared" si="5"/>
        <v>-2.3885726141078756E-2</v>
      </c>
      <c r="H115" s="99">
        <v>0.21767500000000001</v>
      </c>
      <c r="I115" s="95">
        <f t="shared" si="6"/>
        <v>2.2161739130436842E-3</v>
      </c>
      <c r="J115" s="99">
        <v>0.44233499999999998</v>
      </c>
      <c r="K115" s="95">
        <f t="shared" si="7"/>
        <v>0.20237776041666661</v>
      </c>
    </row>
    <row r="116" spans="1:11" x14ac:dyDescent="0.3">
      <c r="A116" s="1">
        <v>39142</v>
      </c>
      <c r="B116" s="99">
        <v>0.25529500000000005</v>
      </c>
      <c r="C116" s="95">
        <v>1.7022358870967785E-2</v>
      </c>
      <c r="D116" s="99">
        <v>0.24291000000000001</v>
      </c>
      <c r="E116" s="95">
        <f t="shared" si="4"/>
        <v>4.5725342741935487E-2</v>
      </c>
      <c r="F116" s="99">
        <v>0.16347</v>
      </c>
      <c r="G116" s="95">
        <f t="shared" si="5"/>
        <v>-3.2020726141078759E-2</v>
      </c>
      <c r="H116" s="99">
        <v>0.17720000000000002</v>
      </c>
      <c r="I116" s="95">
        <f t="shared" si="6"/>
        <v>-3.8258826086956299E-2</v>
      </c>
      <c r="J116" s="99">
        <v>0.25534000000000001</v>
      </c>
      <c r="K116" s="95">
        <f t="shared" si="7"/>
        <v>1.5382760416666641E-2</v>
      </c>
    </row>
    <row r="117" spans="1:11" x14ac:dyDescent="0.3">
      <c r="A117" s="1">
        <v>39173</v>
      </c>
      <c r="B117" s="99">
        <v>0.25194499999999997</v>
      </c>
      <c r="C117" s="95">
        <v>1.367235887096771E-2</v>
      </c>
      <c r="D117" s="99">
        <v>0.209485</v>
      </c>
      <c r="E117" s="95">
        <f t="shared" si="4"/>
        <v>1.2300342741935477E-2</v>
      </c>
      <c r="F117" s="99">
        <v>0.15329999999999999</v>
      </c>
      <c r="G117" s="95">
        <f t="shared" si="5"/>
        <v>-4.2190726141078772E-2</v>
      </c>
      <c r="H117" s="99">
        <v>0.15231</v>
      </c>
      <c r="I117" s="95">
        <f t="shared" si="6"/>
        <v>-6.3148826086956322E-2</v>
      </c>
      <c r="J117" s="99">
        <v>0.16944500000000001</v>
      </c>
      <c r="K117" s="95">
        <f t="shared" si="7"/>
        <v>-7.0512239583333358E-2</v>
      </c>
    </row>
    <row r="118" spans="1:11" x14ac:dyDescent="0.3">
      <c r="A118" s="1">
        <v>39203</v>
      </c>
      <c r="B118" s="99">
        <v>0.23560999999999999</v>
      </c>
      <c r="C118" s="95">
        <v>-2.6626411290322782E-3</v>
      </c>
      <c r="D118" s="99">
        <v>0.18612000000000001</v>
      </c>
      <c r="E118" s="95">
        <f t="shared" si="4"/>
        <v>-1.106465725806452E-2</v>
      </c>
      <c r="F118" s="99">
        <v>0.16539999999999999</v>
      </c>
      <c r="G118" s="95">
        <f t="shared" si="5"/>
        <v>-3.0090726141078772E-2</v>
      </c>
      <c r="H118" s="99">
        <v>0.1867</v>
      </c>
      <c r="I118" s="95">
        <f t="shared" si="6"/>
        <v>-2.8758826086956318E-2</v>
      </c>
      <c r="J118" s="99">
        <v>0.20669999999999999</v>
      </c>
      <c r="K118" s="95">
        <f t="shared" si="7"/>
        <v>-3.3257239583333376E-2</v>
      </c>
    </row>
    <row r="119" spans="1:11" x14ac:dyDescent="0.3">
      <c r="A119" s="1">
        <v>39234</v>
      </c>
      <c r="B119" s="99">
        <v>0.23085499999999998</v>
      </c>
      <c r="C119" s="95">
        <v>-7.4176411290322875E-3</v>
      </c>
      <c r="D119" s="99">
        <v>0.20169999999999999</v>
      </c>
      <c r="E119" s="95">
        <f t="shared" si="4"/>
        <v>4.515342741935463E-3</v>
      </c>
      <c r="F119" s="99">
        <v>0.18071999999999999</v>
      </c>
      <c r="G119" s="95">
        <f t="shared" si="5"/>
        <v>-1.4770726141078772E-2</v>
      </c>
      <c r="H119" s="99">
        <v>0.18759000000000001</v>
      </c>
      <c r="I119" s="95">
        <f t="shared" si="6"/>
        <v>-2.7868826086956316E-2</v>
      </c>
      <c r="K119" s="95"/>
    </row>
    <row r="120" spans="1:11" x14ac:dyDescent="0.3">
      <c r="A120" s="1">
        <v>39264</v>
      </c>
      <c r="B120" s="99">
        <v>0.22217999999999999</v>
      </c>
      <c r="C120" s="95">
        <v>-1.6092641129032276E-2</v>
      </c>
      <c r="D120" s="99">
        <v>0.17157500000000001</v>
      </c>
      <c r="E120" s="95">
        <f t="shared" si="4"/>
        <v>-2.5609657258064522E-2</v>
      </c>
      <c r="F120" s="99">
        <v>0.17205500000000001</v>
      </c>
      <c r="G120" s="95">
        <f t="shared" si="5"/>
        <v>-2.343572614107875E-2</v>
      </c>
      <c r="H120" s="99">
        <v>0.18163000000000001</v>
      </c>
      <c r="I120" s="95">
        <f t="shared" si="6"/>
        <v>-3.382882608695631E-2</v>
      </c>
      <c r="K120" s="95"/>
    </row>
    <row r="121" spans="1:11" x14ac:dyDescent="0.3">
      <c r="A121" s="1">
        <v>39295</v>
      </c>
      <c r="B121" s="99">
        <v>0.22408500000000001</v>
      </c>
      <c r="C121" s="95">
        <v>-1.4187641129032258E-2</v>
      </c>
      <c r="D121" s="99">
        <v>0.16073000000000001</v>
      </c>
      <c r="E121" s="95">
        <f t="shared" si="4"/>
        <v>-3.6454657258064516E-2</v>
      </c>
      <c r="F121" s="99">
        <v>0.15737499999999999</v>
      </c>
      <c r="G121" s="95">
        <f t="shared" si="5"/>
        <v>-3.8115726141078776E-2</v>
      </c>
      <c r="H121" s="99">
        <v>0.16813</v>
      </c>
      <c r="I121" s="95">
        <f t="shared" si="6"/>
        <v>-4.7328826086956322E-2</v>
      </c>
      <c r="J121" s="99">
        <v>0.17180000000000001</v>
      </c>
      <c r="K121" s="95">
        <f t="shared" si="7"/>
        <v>-6.8157239583333362E-2</v>
      </c>
    </row>
    <row r="122" spans="1:11" x14ac:dyDescent="0.3">
      <c r="A122" s="1">
        <v>39326</v>
      </c>
      <c r="B122" s="99">
        <v>0.245695</v>
      </c>
      <c r="C122" s="95">
        <v>7.4223588709677324E-3</v>
      </c>
      <c r="D122" s="99">
        <v>0.16678500000000002</v>
      </c>
      <c r="E122" s="95">
        <f t="shared" si="4"/>
        <v>-3.0399657258064511E-2</v>
      </c>
      <c r="F122" s="99">
        <v>0.16664499999999999</v>
      </c>
      <c r="G122" s="95">
        <f t="shared" si="5"/>
        <v>-2.8845726141078776E-2</v>
      </c>
      <c r="H122" s="99">
        <v>0.16850500000000002</v>
      </c>
      <c r="I122" s="95">
        <f t="shared" si="6"/>
        <v>-4.6953826086956307E-2</v>
      </c>
      <c r="J122" s="99">
        <v>0.14834999999999998</v>
      </c>
      <c r="K122" s="95">
        <f t="shared" si="7"/>
        <v>-9.1607239583333389E-2</v>
      </c>
    </row>
    <row r="123" spans="1:11" x14ac:dyDescent="0.3">
      <c r="A123" s="1">
        <v>39356</v>
      </c>
      <c r="B123" s="99">
        <v>0.24976999999999999</v>
      </c>
      <c r="C123" s="95">
        <v>1.1497358870967728E-2</v>
      </c>
      <c r="D123" s="99">
        <v>0.18148999999999998</v>
      </c>
      <c r="E123" s="95">
        <f t="shared" si="4"/>
        <v>-1.5694657258064543E-2</v>
      </c>
      <c r="F123" s="99">
        <v>0.20679500000000001</v>
      </c>
      <c r="G123" s="95">
        <f t="shared" si="5"/>
        <v>1.1304273858921243E-2</v>
      </c>
      <c r="H123" s="99">
        <v>0.18331999999999998</v>
      </c>
      <c r="I123" s="95">
        <f t="shared" si="6"/>
        <v>-3.213882608695634E-2</v>
      </c>
      <c r="J123" s="99">
        <v>0.158085</v>
      </c>
      <c r="K123" s="95">
        <f t="shared" si="7"/>
        <v>-8.1872239583333367E-2</v>
      </c>
    </row>
    <row r="124" spans="1:11" x14ac:dyDescent="0.3">
      <c r="A124" s="1">
        <v>39387</v>
      </c>
      <c r="B124" s="99">
        <v>0.276945</v>
      </c>
      <c r="C124" s="95">
        <v>3.8672358870967732E-2</v>
      </c>
      <c r="D124" s="99">
        <v>0.21704499999999999</v>
      </c>
      <c r="E124" s="95">
        <f t="shared" si="4"/>
        <v>1.9860342741935461E-2</v>
      </c>
      <c r="F124" s="99">
        <v>0.29155500000000001</v>
      </c>
      <c r="G124" s="95">
        <f t="shared" si="5"/>
        <v>9.6064273858921245E-2</v>
      </c>
      <c r="H124" s="99">
        <v>0.32450500000000004</v>
      </c>
      <c r="I124" s="95">
        <f t="shared" si="6"/>
        <v>0.10904617391304372</v>
      </c>
      <c r="J124" s="99">
        <v>0.15090999999999999</v>
      </c>
      <c r="K124" s="95">
        <f t="shared" si="7"/>
        <v>-8.9047239583333382E-2</v>
      </c>
    </row>
    <row r="125" spans="1:11" x14ac:dyDescent="0.3">
      <c r="A125" s="1">
        <v>39417</v>
      </c>
      <c r="B125" s="99">
        <v>0.26328499999999999</v>
      </c>
      <c r="C125" s="95">
        <v>2.5012358870967727E-2</v>
      </c>
      <c r="D125" s="99">
        <v>0.21598000000000001</v>
      </c>
      <c r="E125" s="95">
        <f t="shared" si="4"/>
        <v>1.8795342741935478E-2</v>
      </c>
      <c r="F125" s="99">
        <v>0.22984500000000002</v>
      </c>
      <c r="G125" s="95">
        <f t="shared" si="5"/>
        <v>3.4354273858921258E-2</v>
      </c>
      <c r="H125" s="99">
        <v>0.35414499999999999</v>
      </c>
      <c r="I125" s="95">
        <f t="shared" si="6"/>
        <v>0.13868617391304366</v>
      </c>
      <c r="J125" s="99">
        <v>0.28027999999999997</v>
      </c>
      <c r="K125" s="95">
        <f t="shared" si="7"/>
        <v>4.0322760416666603E-2</v>
      </c>
    </row>
    <row r="126" spans="1:11" x14ac:dyDescent="0.3">
      <c r="A126" s="1">
        <v>39448</v>
      </c>
      <c r="B126" s="99">
        <v>0.22678999999999999</v>
      </c>
      <c r="C126" s="95">
        <v>-1.1482641129032273E-2</v>
      </c>
      <c r="D126" s="99">
        <v>0.2215</v>
      </c>
      <c r="E126" s="95">
        <f t="shared" si="4"/>
        <v>2.4315342741935475E-2</v>
      </c>
      <c r="F126" s="99">
        <v>0.17993999999999999</v>
      </c>
      <c r="G126" s="95">
        <f t="shared" si="5"/>
        <v>-1.5550726141078774E-2</v>
      </c>
      <c r="H126" s="99">
        <v>0.22777</v>
      </c>
      <c r="I126" s="95">
        <f t="shared" si="6"/>
        <v>1.2311173913043677E-2</v>
      </c>
      <c r="J126" s="99">
        <v>0.30760999999999999</v>
      </c>
      <c r="K126" s="95">
        <f t="shared" si="7"/>
        <v>6.7652760416666624E-2</v>
      </c>
    </row>
    <row r="127" spans="1:11" x14ac:dyDescent="0.3">
      <c r="A127" s="1">
        <v>39479</v>
      </c>
      <c r="B127" s="99">
        <v>0.24167</v>
      </c>
      <c r="C127" s="95">
        <v>3.3973588709677316E-3</v>
      </c>
      <c r="D127" s="99">
        <v>0.19588</v>
      </c>
      <c r="E127" s="95">
        <f t="shared" si="4"/>
        <v>-1.3046572580645288E-3</v>
      </c>
      <c r="F127" s="99">
        <v>0.16316</v>
      </c>
      <c r="G127" s="95">
        <f t="shared" si="5"/>
        <v>-3.2330726141078764E-2</v>
      </c>
      <c r="H127" s="99">
        <v>0.22955</v>
      </c>
      <c r="I127" s="95">
        <f t="shared" si="6"/>
        <v>1.4091173913043681E-2</v>
      </c>
      <c r="J127" s="99">
        <v>0.28843000000000002</v>
      </c>
      <c r="K127" s="95">
        <f t="shared" si="7"/>
        <v>4.8472760416666649E-2</v>
      </c>
    </row>
    <row r="128" spans="1:11" x14ac:dyDescent="0.3">
      <c r="A128" s="1">
        <v>39508</v>
      </c>
      <c r="B128" s="99">
        <v>0.25361</v>
      </c>
      <c r="C128" s="95">
        <v>1.5337358870967738E-2</v>
      </c>
      <c r="D128" s="99">
        <v>0.2407</v>
      </c>
      <c r="E128" s="95">
        <f t="shared" si="4"/>
        <v>4.351534274193547E-2</v>
      </c>
      <c r="F128" s="99">
        <v>0.15947</v>
      </c>
      <c r="G128" s="95">
        <f t="shared" si="5"/>
        <v>-3.6020726141078763E-2</v>
      </c>
      <c r="H128" s="99">
        <v>0.16900999999999999</v>
      </c>
      <c r="I128" s="95">
        <f t="shared" si="6"/>
        <v>-4.644882608695633E-2</v>
      </c>
      <c r="J128" s="99">
        <v>0.23938000000000001</v>
      </c>
      <c r="K128" s="95">
        <f t="shared" si="7"/>
        <v>-5.7723958333336101E-4</v>
      </c>
    </row>
    <row r="129" spans="1:11" x14ac:dyDescent="0.3">
      <c r="A129" s="1">
        <v>39539</v>
      </c>
      <c r="B129" s="99">
        <v>0.242285</v>
      </c>
      <c r="C129" s="95">
        <v>4.012358870967736E-3</v>
      </c>
      <c r="D129" s="99">
        <v>0.202345</v>
      </c>
      <c r="E129" s="95">
        <f t="shared" si="4"/>
        <v>5.1603427419354697E-3</v>
      </c>
      <c r="F129" s="99">
        <v>0.151945</v>
      </c>
      <c r="G129" s="95">
        <f t="shared" si="5"/>
        <v>-4.3545726141078767E-2</v>
      </c>
      <c r="H129" s="99">
        <v>0.14918500000000001</v>
      </c>
      <c r="I129" s="95">
        <f t="shared" si="6"/>
        <v>-6.6273826086956311E-2</v>
      </c>
      <c r="J129" s="99">
        <v>0.12287000000000001</v>
      </c>
      <c r="K129" s="95">
        <f t="shared" si="7"/>
        <v>-0.11708723958333336</v>
      </c>
    </row>
    <row r="130" spans="1:11" x14ac:dyDescent="0.3">
      <c r="A130" s="1">
        <v>39569</v>
      </c>
      <c r="B130" s="99">
        <v>0.23926999999999998</v>
      </c>
      <c r="C130" s="95">
        <v>9.9735887096771836E-4</v>
      </c>
      <c r="D130" s="99">
        <v>0.185025</v>
      </c>
      <c r="E130" s="95">
        <f t="shared" si="4"/>
        <v>-1.2159657258064532E-2</v>
      </c>
      <c r="F130" s="99">
        <v>0.15628500000000001</v>
      </c>
      <c r="G130" s="95">
        <f t="shared" si="5"/>
        <v>-3.9205726141078756E-2</v>
      </c>
      <c r="H130" s="99">
        <v>0.175205</v>
      </c>
      <c r="I130" s="95">
        <f t="shared" si="6"/>
        <v>-4.0253826086956324E-2</v>
      </c>
      <c r="K130" s="95"/>
    </row>
    <row r="131" spans="1:11" x14ac:dyDescent="0.3">
      <c r="A131" s="1">
        <v>39600</v>
      </c>
      <c r="B131" s="99">
        <v>0.239875</v>
      </c>
      <c r="C131" s="95">
        <v>1.6023588709677405E-3</v>
      </c>
      <c r="D131" s="99">
        <v>0.22718500000000003</v>
      </c>
      <c r="E131" s="95">
        <f t="shared" ref="E131:E194" si="8">D131-AVERAGE($D$2:$D$249)</f>
        <v>3.0000342741935498E-2</v>
      </c>
      <c r="F131" s="99">
        <v>0.17144999999999999</v>
      </c>
      <c r="G131" s="95">
        <f t="shared" ref="G131:G194" si="9">F131-AVERAGE($F$2:$F$249)</f>
        <v>-2.4040726141078772E-2</v>
      </c>
      <c r="I131" s="95"/>
      <c r="K131" s="95"/>
    </row>
    <row r="132" spans="1:11" x14ac:dyDescent="0.3">
      <c r="A132" s="1">
        <v>39630</v>
      </c>
      <c r="B132" s="99">
        <v>0.22355</v>
      </c>
      <c r="C132" s="95">
        <v>-1.4722641129032266E-2</v>
      </c>
      <c r="D132" s="99">
        <v>0.19336999999999999</v>
      </c>
      <c r="E132" s="95">
        <f t="shared" si="8"/>
        <v>-3.814657258064541E-3</v>
      </c>
      <c r="F132" s="99">
        <v>0.17718</v>
      </c>
      <c r="G132" s="95">
        <f t="shared" si="9"/>
        <v>-1.8310726141078759E-2</v>
      </c>
      <c r="I132" s="95"/>
      <c r="K132" s="95"/>
    </row>
    <row r="133" spans="1:11" x14ac:dyDescent="0.3">
      <c r="A133" s="1">
        <v>39661</v>
      </c>
      <c r="B133" s="99">
        <v>0.21531</v>
      </c>
      <c r="C133" s="95">
        <v>-2.2962641129032263E-2</v>
      </c>
      <c r="D133" s="99">
        <v>0.15340500000000001</v>
      </c>
      <c r="E133" s="95">
        <f t="shared" si="8"/>
        <v>-4.3779657258064514E-2</v>
      </c>
      <c r="F133" s="99">
        <v>0.160305</v>
      </c>
      <c r="G133" s="95">
        <f t="shared" si="9"/>
        <v>-3.518572614107876E-2</v>
      </c>
      <c r="H133" s="99">
        <v>0.16748499999999999</v>
      </c>
      <c r="I133" s="95">
        <f t="shared" ref="I131:I194" si="10">H133-AVERAGE($H$2:$H$249)</f>
        <v>-4.7973826086956328E-2</v>
      </c>
      <c r="J133" s="99">
        <v>0.20060499999999998</v>
      </c>
      <c r="K133" s="95">
        <f t="shared" ref="K131:K194" si="11">J133-AVERAGE($J$2:$J$249)</f>
        <v>-3.9352239583333393E-2</v>
      </c>
    </row>
    <row r="134" spans="1:11" x14ac:dyDescent="0.3">
      <c r="A134" s="1">
        <v>39692</v>
      </c>
      <c r="B134" s="99">
        <v>0.21379500000000001</v>
      </c>
      <c r="C134" s="95">
        <v>-2.4477641129032252E-2</v>
      </c>
      <c r="D134" s="99">
        <v>0.15475</v>
      </c>
      <c r="E134" s="95">
        <f t="shared" si="8"/>
        <v>-4.2434657258064529E-2</v>
      </c>
      <c r="F134" s="99">
        <v>0.16463499999999998</v>
      </c>
      <c r="G134" s="95">
        <f t="shared" si="9"/>
        <v>-3.0855726141078788E-2</v>
      </c>
      <c r="H134" s="99">
        <v>0.16472999999999999</v>
      </c>
      <c r="I134" s="95">
        <f t="shared" si="10"/>
        <v>-5.0728826086956336E-2</v>
      </c>
      <c r="J134" s="99">
        <v>0.13412499999999999</v>
      </c>
      <c r="K134" s="95">
        <f t="shared" si="11"/>
        <v>-0.10583223958333338</v>
      </c>
    </row>
    <row r="135" spans="1:11" x14ac:dyDescent="0.3">
      <c r="A135" s="1">
        <v>39722</v>
      </c>
      <c r="B135" s="99">
        <v>0.24455500000000002</v>
      </c>
      <c r="C135" s="95">
        <v>6.282358870967758E-3</v>
      </c>
      <c r="D135" s="99">
        <v>0.18247000000000002</v>
      </c>
      <c r="E135" s="95">
        <f t="shared" si="8"/>
        <v>-1.4714657258064506E-2</v>
      </c>
      <c r="F135" s="99">
        <v>0.20128499999999999</v>
      </c>
      <c r="G135" s="95">
        <f t="shared" si="9"/>
        <v>5.7942738589212284E-3</v>
      </c>
      <c r="H135" s="99">
        <v>0.19552</v>
      </c>
      <c r="I135" s="95">
        <f t="shared" si="10"/>
        <v>-1.9938826086956324E-2</v>
      </c>
      <c r="J135" s="99">
        <v>0.16040499999999999</v>
      </c>
      <c r="K135" s="95">
        <f t="shared" si="11"/>
        <v>-7.9552239583333378E-2</v>
      </c>
    </row>
    <row r="136" spans="1:11" x14ac:dyDescent="0.3">
      <c r="A136" s="1">
        <v>39753</v>
      </c>
      <c r="B136" s="99">
        <v>0.25703999999999999</v>
      </c>
      <c r="C136" s="95">
        <v>1.8767358870967726E-2</v>
      </c>
      <c r="D136" s="99">
        <v>0.19164999999999999</v>
      </c>
      <c r="E136" s="95">
        <f t="shared" si="8"/>
        <v>-5.5346572580645403E-3</v>
      </c>
      <c r="F136" s="99">
        <v>0.22499000000000002</v>
      </c>
      <c r="G136" s="95">
        <f t="shared" si="9"/>
        <v>2.949927385892126E-2</v>
      </c>
      <c r="H136" s="99">
        <v>0.29152499999999998</v>
      </c>
      <c r="I136" s="95">
        <f t="shared" si="10"/>
        <v>7.6066173913043655E-2</v>
      </c>
      <c r="J136" s="99">
        <v>0.18596499999999999</v>
      </c>
      <c r="K136" s="95">
        <f t="shared" si="11"/>
        <v>-5.3992239583333379E-2</v>
      </c>
    </row>
    <row r="137" spans="1:11" x14ac:dyDescent="0.3">
      <c r="A137" s="1">
        <v>39783</v>
      </c>
      <c r="B137" s="99">
        <v>0.24806999999999998</v>
      </c>
      <c r="C137" s="95">
        <v>9.7973588709677206E-3</v>
      </c>
      <c r="D137" s="99">
        <v>0.17918000000000001</v>
      </c>
      <c r="E137" s="95">
        <f t="shared" si="8"/>
        <v>-1.8004657258064521E-2</v>
      </c>
      <c r="F137" s="99">
        <v>0.173675</v>
      </c>
      <c r="G137" s="95">
        <f t="shared" si="9"/>
        <v>-2.1815726141078767E-2</v>
      </c>
      <c r="H137" s="99">
        <v>0.28105000000000002</v>
      </c>
      <c r="I137" s="95">
        <f t="shared" si="10"/>
        <v>6.5591173913043699E-2</v>
      </c>
      <c r="J137" s="99">
        <v>0.30422499999999997</v>
      </c>
      <c r="K137" s="95">
        <f t="shared" si="11"/>
        <v>6.4267760416666597E-2</v>
      </c>
    </row>
    <row r="138" spans="1:11" x14ac:dyDescent="0.3">
      <c r="A138" s="1">
        <v>39814</v>
      </c>
      <c r="B138" s="99">
        <v>0.24657499999999999</v>
      </c>
      <c r="C138" s="95">
        <v>8.3023588709677243E-3</v>
      </c>
      <c r="D138" s="99">
        <v>0.20036500000000002</v>
      </c>
      <c r="E138" s="95">
        <f t="shared" si="8"/>
        <v>3.1803427419354879E-3</v>
      </c>
      <c r="F138" s="99">
        <v>0.15140999999999999</v>
      </c>
      <c r="G138" s="95">
        <f t="shared" si="9"/>
        <v>-4.4080726141078774E-2</v>
      </c>
      <c r="H138" s="99">
        <v>0.24891000000000002</v>
      </c>
      <c r="I138" s="95">
        <f t="shared" si="10"/>
        <v>3.3451173913043697E-2</v>
      </c>
      <c r="J138" s="99">
        <v>0.39039499999999999</v>
      </c>
      <c r="K138" s="95">
        <f t="shared" si="11"/>
        <v>0.15043776041666662</v>
      </c>
    </row>
    <row r="139" spans="1:11" x14ac:dyDescent="0.3">
      <c r="A139" s="1">
        <v>39845</v>
      </c>
      <c r="B139" s="99">
        <v>0.27497499999999997</v>
      </c>
      <c r="C139" s="95">
        <v>3.6702358870967705E-2</v>
      </c>
      <c r="D139" s="99">
        <v>0.22419499999999998</v>
      </c>
      <c r="E139" s="95">
        <f t="shared" si="8"/>
        <v>2.701034274193545E-2</v>
      </c>
      <c r="F139" s="99">
        <v>0.15971999999999997</v>
      </c>
      <c r="G139" s="95">
        <f t="shared" si="9"/>
        <v>-3.577072614107879E-2</v>
      </c>
      <c r="H139" s="99">
        <v>0.21582499999999999</v>
      </c>
      <c r="I139" s="95">
        <f t="shared" si="10"/>
        <v>3.6617391304366587E-4</v>
      </c>
      <c r="J139" s="99">
        <v>0.37495000000000001</v>
      </c>
      <c r="K139" s="95">
        <f t="shared" si="11"/>
        <v>0.13499276041666664</v>
      </c>
    </row>
    <row r="140" spans="1:11" x14ac:dyDescent="0.3">
      <c r="A140" s="1">
        <v>39873</v>
      </c>
      <c r="B140" s="99">
        <v>0.30745</v>
      </c>
      <c r="C140" s="95">
        <v>6.9177358870967737E-2</v>
      </c>
      <c r="D140" s="99">
        <v>0.23782999999999999</v>
      </c>
      <c r="E140" s="95">
        <f t="shared" si="8"/>
        <v>4.0645342741935458E-2</v>
      </c>
      <c r="F140" s="99">
        <v>0.15346500000000002</v>
      </c>
      <c r="G140" s="95">
        <f t="shared" si="9"/>
        <v>-4.2025726141078745E-2</v>
      </c>
      <c r="H140" s="99">
        <v>0.18568999999999999</v>
      </c>
      <c r="I140" s="95">
        <f t="shared" si="10"/>
        <v>-2.9768826086956329E-2</v>
      </c>
      <c r="J140" s="99">
        <v>0.28537999999999997</v>
      </c>
      <c r="K140" s="95">
        <f t="shared" si="11"/>
        <v>4.5422760416666597E-2</v>
      </c>
    </row>
    <row r="141" spans="1:11" x14ac:dyDescent="0.3">
      <c r="A141" s="1">
        <v>39904</v>
      </c>
      <c r="B141" s="99">
        <v>0.25429999999999997</v>
      </c>
      <c r="C141" s="95">
        <v>1.6027358870967706E-2</v>
      </c>
      <c r="D141" s="99">
        <v>0.20224</v>
      </c>
      <c r="E141" s="95">
        <f t="shared" si="8"/>
        <v>5.0553427419354757E-3</v>
      </c>
      <c r="F141" s="99">
        <v>0.15353</v>
      </c>
      <c r="G141" s="95">
        <f t="shared" si="9"/>
        <v>-4.1960726141078764E-2</v>
      </c>
      <c r="H141" s="99">
        <v>0.16450500000000001</v>
      </c>
      <c r="I141" s="95">
        <f t="shared" si="10"/>
        <v>-5.0953826086956311E-2</v>
      </c>
      <c r="J141" s="99">
        <v>0.14244999999999999</v>
      </c>
      <c r="K141" s="95">
        <f t="shared" si="11"/>
        <v>-9.7507239583333377E-2</v>
      </c>
    </row>
    <row r="142" spans="1:11" x14ac:dyDescent="0.3">
      <c r="A142" s="1">
        <v>39934</v>
      </c>
      <c r="B142" s="99">
        <v>0.26849000000000001</v>
      </c>
      <c r="C142" s="95">
        <v>3.0217358870967742E-2</v>
      </c>
      <c r="D142" s="99">
        <v>0.24046000000000001</v>
      </c>
      <c r="E142" s="95">
        <f t="shared" si="8"/>
        <v>4.327534274193548E-2</v>
      </c>
      <c r="F142" s="99">
        <v>0.18243999999999999</v>
      </c>
      <c r="G142" s="95">
        <f t="shared" si="9"/>
        <v>-1.3050726141078772E-2</v>
      </c>
      <c r="H142" s="99">
        <v>0.21886</v>
      </c>
      <c r="I142" s="95">
        <f t="shared" si="10"/>
        <v>3.4011739130436758E-3</v>
      </c>
      <c r="K142" s="95"/>
    </row>
    <row r="143" spans="1:11" x14ac:dyDescent="0.3">
      <c r="A143" s="1">
        <v>39965</v>
      </c>
      <c r="B143" s="99">
        <v>0.28173500000000001</v>
      </c>
      <c r="C143" s="95">
        <v>4.3462358870967749E-2</v>
      </c>
      <c r="D143" s="99">
        <v>0.24634500000000001</v>
      </c>
      <c r="E143" s="95">
        <f t="shared" si="8"/>
        <v>4.9160342741935481E-2</v>
      </c>
      <c r="F143" s="99">
        <v>0.23143</v>
      </c>
      <c r="G143" s="95">
        <f t="shared" si="9"/>
        <v>3.5939273858921233E-2</v>
      </c>
      <c r="I143" s="95"/>
      <c r="K143" s="95"/>
    </row>
    <row r="144" spans="1:11" x14ac:dyDescent="0.3">
      <c r="A144" s="1">
        <v>39995</v>
      </c>
      <c r="B144" s="99">
        <v>0.22079500000000002</v>
      </c>
      <c r="C144" s="95">
        <v>-1.7477641129032245E-2</v>
      </c>
      <c r="D144" s="99">
        <v>0.187335</v>
      </c>
      <c r="E144" s="95">
        <f t="shared" si="8"/>
        <v>-9.8496572580645259E-3</v>
      </c>
      <c r="F144" s="99">
        <v>0.19959499999999999</v>
      </c>
      <c r="G144" s="95">
        <f t="shared" si="9"/>
        <v>4.1042738589212313E-3</v>
      </c>
      <c r="H144" s="99">
        <v>0.20455000000000001</v>
      </c>
      <c r="I144" s="95">
        <f t="shared" si="10"/>
        <v>-1.0908826086956314E-2</v>
      </c>
      <c r="K144" s="95"/>
    </row>
    <row r="145" spans="1:11" x14ac:dyDescent="0.3">
      <c r="A145" s="1">
        <v>40026</v>
      </c>
      <c r="B145" s="99">
        <v>0.22452</v>
      </c>
      <c r="C145" s="95">
        <v>-1.3752641129032267E-2</v>
      </c>
      <c r="D145" s="99">
        <v>0.17260999999999999</v>
      </c>
      <c r="E145" s="95">
        <f t="shared" si="8"/>
        <v>-2.4574657258064542E-2</v>
      </c>
      <c r="F145" s="99">
        <v>0.17318</v>
      </c>
      <c r="G145" s="95">
        <f t="shared" si="9"/>
        <v>-2.2310726141078763E-2</v>
      </c>
      <c r="H145" s="99">
        <v>0.16282000000000002</v>
      </c>
      <c r="I145" s="95">
        <f t="shared" si="10"/>
        <v>-5.2638826086956303E-2</v>
      </c>
      <c r="J145" s="99">
        <v>0.15353</v>
      </c>
      <c r="K145" s="95">
        <f t="shared" si="11"/>
        <v>-8.6427239583333371E-2</v>
      </c>
    </row>
    <row r="146" spans="1:11" x14ac:dyDescent="0.3">
      <c r="A146" s="1">
        <v>40057</v>
      </c>
      <c r="B146" s="99">
        <v>0.26414500000000002</v>
      </c>
      <c r="C146" s="95">
        <v>2.5872358870967754E-2</v>
      </c>
      <c r="D146" s="99">
        <v>0.15034999999999998</v>
      </c>
      <c r="E146" s="95">
        <f t="shared" si="8"/>
        <v>-4.6834657258064544E-2</v>
      </c>
      <c r="F146" s="99">
        <v>0.18621500000000002</v>
      </c>
      <c r="G146" s="95">
        <f t="shared" si="9"/>
        <v>-9.2757261410787439E-3</v>
      </c>
      <c r="H146" s="99">
        <v>0.16513</v>
      </c>
      <c r="I146" s="95">
        <f t="shared" si="10"/>
        <v>-5.0328826086956324E-2</v>
      </c>
      <c r="J146" s="99">
        <v>0.13037499999999999</v>
      </c>
      <c r="K146" s="95">
        <f t="shared" si="11"/>
        <v>-0.10958223958333338</v>
      </c>
    </row>
    <row r="147" spans="1:11" x14ac:dyDescent="0.3">
      <c r="A147" s="1">
        <v>40087</v>
      </c>
      <c r="B147" s="99">
        <v>0.28383999999999998</v>
      </c>
      <c r="C147" s="95">
        <v>4.5567358870967717E-2</v>
      </c>
      <c r="D147" s="99">
        <v>0.20047999999999999</v>
      </c>
      <c r="E147" s="95">
        <f t="shared" si="8"/>
        <v>3.2953427419354642E-3</v>
      </c>
      <c r="F147" s="99">
        <v>0.19633500000000001</v>
      </c>
      <c r="G147" s="95">
        <f t="shared" si="9"/>
        <v>8.4427385892124618E-4</v>
      </c>
      <c r="H147" s="99">
        <v>0.18179000000000001</v>
      </c>
      <c r="I147" s="95">
        <f t="shared" si="10"/>
        <v>-3.3668826086956316E-2</v>
      </c>
      <c r="J147" s="99">
        <v>0.113135</v>
      </c>
      <c r="K147" s="95">
        <f t="shared" si="11"/>
        <v>-0.12682223958333338</v>
      </c>
    </row>
    <row r="148" spans="1:11" x14ac:dyDescent="0.3">
      <c r="A148" s="1">
        <v>40118</v>
      </c>
      <c r="B148" s="99">
        <v>0.26301999999999998</v>
      </c>
      <c r="C148" s="95">
        <v>2.4747358870967712E-2</v>
      </c>
      <c r="D148" s="99">
        <v>0.25492499999999996</v>
      </c>
      <c r="E148" s="95">
        <f t="shared" si="8"/>
        <v>5.774034274193543E-2</v>
      </c>
      <c r="F148" s="99">
        <v>0.27163000000000004</v>
      </c>
      <c r="G148" s="95">
        <f t="shared" si="9"/>
        <v>7.6139273858921275E-2</v>
      </c>
      <c r="H148" s="99">
        <v>0.29319499999999998</v>
      </c>
      <c r="I148" s="95">
        <f t="shared" si="10"/>
        <v>7.773617391304366E-2</v>
      </c>
      <c r="J148" s="99">
        <v>0.20937500000000001</v>
      </c>
      <c r="K148" s="95">
        <f t="shared" si="11"/>
        <v>-3.0582239583333365E-2</v>
      </c>
    </row>
    <row r="149" spans="1:11" x14ac:dyDescent="0.3">
      <c r="A149" s="1">
        <v>40148</v>
      </c>
      <c r="B149" s="99">
        <v>0.253965</v>
      </c>
      <c r="C149" s="95">
        <v>1.5692358870967732E-2</v>
      </c>
      <c r="D149" s="99">
        <v>0.261125</v>
      </c>
      <c r="E149" s="95">
        <f t="shared" si="8"/>
        <v>6.3940342741935469E-2</v>
      </c>
      <c r="F149" s="99">
        <v>0.25659500000000002</v>
      </c>
      <c r="G149" s="95">
        <f t="shared" si="9"/>
        <v>6.1104273858921254E-2</v>
      </c>
      <c r="H149" s="99">
        <v>0.34870000000000001</v>
      </c>
      <c r="I149" s="95">
        <f t="shared" si="10"/>
        <v>0.13324117391304369</v>
      </c>
      <c r="J149" s="99">
        <v>0.858375</v>
      </c>
      <c r="K149" s="95">
        <f t="shared" si="11"/>
        <v>0.61841776041666663</v>
      </c>
    </row>
    <row r="150" spans="1:11" x14ac:dyDescent="0.3">
      <c r="A150" s="1">
        <v>40179</v>
      </c>
      <c r="B150" s="99">
        <v>0.24885999999999997</v>
      </c>
      <c r="C150" s="95">
        <v>1.0587358870967706E-2</v>
      </c>
      <c r="D150" s="99">
        <v>0.23562</v>
      </c>
      <c r="E150" s="95">
        <f t="shared" si="8"/>
        <v>3.8435342741935469E-2</v>
      </c>
      <c r="F150" s="99">
        <v>0.17174</v>
      </c>
      <c r="G150" s="95">
        <f t="shared" si="9"/>
        <v>-2.375072614107876E-2</v>
      </c>
      <c r="H150" s="99">
        <v>0.25928000000000001</v>
      </c>
      <c r="I150" s="95">
        <f t="shared" si="10"/>
        <v>4.3821173913043687E-2</v>
      </c>
      <c r="J150" s="99">
        <v>0.58802500000000002</v>
      </c>
      <c r="K150" s="95">
        <f t="shared" si="11"/>
        <v>0.34806776041666665</v>
      </c>
    </row>
    <row r="151" spans="1:11" x14ac:dyDescent="0.3">
      <c r="A151" s="1">
        <v>40210</v>
      </c>
      <c r="B151" s="99">
        <v>0.29761000000000004</v>
      </c>
      <c r="C151" s="95">
        <v>5.9337358870967777E-2</v>
      </c>
      <c r="D151" s="99">
        <v>0.24232999999999999</v>
      </c>
      <c r="E151" s="95">
        <f t="shared" si="8"/>
        <v>4.5145342741935462E-2</v>
      </c>
      <c r="F151" s="99">
        <v>0.1741</v>
      </c>
      <c r="G151" s="95">
        <f t="shared" si="9"/>
        <v>-2.1390726141078759E-2</v>
      </c>
      <c r="H151" s="99">
        <v>0.20297499999999999</v>
      </c>
      <c r="I151" s="95">
        <f t="shared" si="10"/>
        <v>-1.2483826086956334E-2</v>
      </c>
      <c r="J151" s="99">
        <v>0.38661499999999999</v>
      </c>
      <c r="K151" s="95">
        <f t="shared" si="11"/>
        <v>0.14665776041666662</v>
      </c>
    </row>
    <row r="152" spans="1:11" x14ac:dyDescent="0.3">
      <c r="A152" s="1">
        <v>40238</v>
      </c>
      <c r="B152" s="99">
        <v>0.26304499999999997</v>
      </c>
      <c r="C152" s="95">
        <v>2.4772358870967709E-2</v>
      </c>
      <c r="D152" s="99">
        <v>0.22578999999999999</v>
      </c>
      <c r="E152" s="95">
        <f t="shared" si="8"/>
        <v>2.8605342741935463E-2</v>
      </c>
      <c r="F152" s="99">
        <v>0.179705</v>
      </c>
      <c r="G152" s="95">
        <f t="shared" si="9"/>
        <v>-1.578572614107876E-2</v>
      </c>
      <c r="H152" s="99">
        <v>0.200595</v>
      </c>
      <c r="I152" s="95">
        <f t="shared" si="10"/>
        <v>-1.4863826086956328E-2</v>
      </c>
      <c r="J152" s="99">
        <v>0.26688000000000001</v>
      </c>
      <c r="K152" s="95">
        <f t="shared" si="11"/>
        <v>2.6922760416666636E-2</v>
      </c>
    </row>
    <row r="153" spans="1:11" x14ac:dyDescent="0.3">
      <c r="A153" s="1">
        <v>40269</v>
      </c>
      <c r="B153" s="99">
        <v>0.24445</v>
      </c>
      <c r="C153" s="95">
        <v>6.1773588709677363E-3</v>
      </c>
      <c r="D153" s="99">
        <v>0.20480500000000001</v>
      </c>
      <c r="E153" s="95">
        <f t="shared" si="8"/>
        <v>7.6203427419354874E-3</v>
      </c>
      <c r="F153" s="99">
        <v>0.17448999999999998</v>
      </c>
      <c r="G153" s="95">
        <f t="shared" si="9"/>
        <v>-2.1000726141078785E-2</v>
      </c>
      <c r="H153" s="99">
        <v>0.170985</v>
      </c>
      <c r="I153" s="95">
        <f t="shared" si="10"/>
        <v>-4.4473826086956325E-2</v>
      </c>
      <c r="J153" s="99">
        <v>0.17465999999999998</v>
      </c>
      <c r="K153" s="95">
        <f t="shared" si="11"/>
        <v>-6.5297239583333389E-2</v>
      </c>
    </row>
    <row r="154" spans="1:11" x14ac:dyDescent="0.3">
      <c r="A154" s="1">
        <v>40299</v>
      </c>
      <c r="B154" s="99">
        <v>0.25910500000000003</v>
      </c>
      <c r="C154" s="95">
        <v>2.0832358870967765E-2</v>
      </c>
      <c r="D154" s="99">
        <v>0.20699499999999998</v>
      </c>
      <c r="E154" s="95">
        <f t="shared" si="8"/>
        <v>9.8103427419354572E-3</v>
      </c>
      <c r="F154" s="99">
        <v>0.20555499999999999</v>
      </c>
      <c r="G154" s="95">
        <f t="shared" si="9"/>
        <v>1.0064273858921224E-2</v>
      </c>
      <c r="H154" s="99">
        <v>0.26319500000000001</v>
      </c>
      <c r="I154" s="95">
        <f t="shared" si="10"/>
        <v>4.7736173913043689E-2</v>
      </c>
      <c r="K154" s="95"/>
    </row>
    <row r="155" spans="1:11" x14ac:dyDescent="0.3">
      <c r="A155" s="1">
        <v>40330</v>
      </c>
      <c r="B155" s="99">
        <v>0.24876999999999999</v>
      </c>
      <c r="C155" s="95">
        <v>1.0497358870967727E-2</v>
      </c>
      <c r="D155" s="99">
        <v>0.221635</v>
      </c>
      <c r="E155" s="95">
        <f t="shared" si="8"/>
        <v>2.4450342741935471E-2</v>
      </c>
      <c r="F155" s="99">
        <v>0.16966000000000001</v>
      </c>
      <c r="G155" s="95">
        <f t="shared" si="9"/>
        <v>-2.5830726141078758E-2</v>
      </c>
      <c r="I155" s="95"/>
      <c r="K155" s="95"/>
    </row>
    <row r="156" spans="1:11" x14ac:dyDescent="0.3">
      <c r="A156" s="1">
        <v>40360</v>
      </c>
      <c r="B156" s="99">
        <v>0.22530500000000001</v>
      </c>
      <c r="C156" s="95">
        <v>-1.2967641129032259E-2</v>
      </c>
      <c r="D156" s="99">
        <v>0.18631999999999999</v>
      </c>
      <c r="E156" s="95">
        <f t="shared" si="8"/>
        <v>-1.0864657258064542E-2</v>
      </c>
      <c r="F156" s="99">
        <v>0.20385999999999999</v>
      </c>
      <c r="G156" s="95">
        <f t="shared" si="9"/>
        <v>8.3692738589212223E-3</v>
      </c>
      <c r="H156" s="99">
        <v>0.20421</v>
      </c>
      <c r="I156" s="95">
        <f t="shared" si="10"/>
        <v>-1.1248826086956321E-2</v>
      </c>
      <c r="K156" s="95"/>
    </row>
    <row r="157" spans="1:11" x14ac:dyDescent="0.3">
      <c r="A157" s="1">
        <v>40391</v>
      </c>
      <c r="B157" s="99">
        <v>0.23119499999999998</v>
      </c>
      <c r="C157" s="95">
        <v>-7.0776411290322805E-3</v>
      </c>
      <c r="D157" s="99">
        <v>0.17701500000000001</v>
      </c>
      <c r="E157" s="95">
        <f t="shared" si="8"/>
        <v>-2.0169657258064522E-2</v>
      </c>
      <c r="F157" s="99">
        <v>0.18005500000000002</v>
      </c>
      <c r="G157" s="95">
        <f t="shared" si="9"/>
        <v>-1.5435726141078743E-2</v>
      </c>
      <c r="H157" s="99">
        <v>0.17102499999999998</v>
      </c>
      <c r="I157" s="95">
        <f t="shared" si="10"/>
        <v>-4.4433826086956341E-2</v>
      </c>
      <c r="J157" s="99">
        <v>0.26717999999999997</v>
      </c>
      <c r="K157" s="95">
        <f t="shared" si="11"/>
        <v>2.7222760416666603E-2</v>
      </c>
    </row>
    <row r="158" spans="1:11" x14ac:dyDescent="0.3">
      <c r="A158" s="1">
        <v>40422</v>
      </c>
      <c r="B158" s="99">
        <v>0.23263</v>
      </c>
      <c r="C158" s="95">
        <v>-5.6426411290322609E-3</v>
      </c>
      <c r="D158" s="99">
        <v>0.17238999999999999</v>
      </c>
      <c r="E158" s="95">
        <f t="shared" si="8"/>
        <v>-2.479465725806454E-2</v>
      </c>
      <c r="F158" s="99">
        <v>0.174015</v>
      </c>
      <c r="G158" s="95">
        <f t="shared" si="9"/>
        <v>-2.147572614107876E-2</v>
      </c>
      <c r="H158" s="99">
        <v>0.18528500000000001</v>
      </c>
      <c r="I158" s="95">
        <f t="shared" si="10"/>
        <v>-3.0173826086956318E-2</v>
      </c>
      <c r="J158" s="99">
        <v>0.20401</v>
      </c>
      <c r="K158" s="95">
        <f t="shared" si="11"/>
        <v>-3.5947239583333374E-2</v>
      </c>
    </row>
    <row r="159" spans="1:11" x14ac:dyDescent="0.3">
      <c r="A159" s="1">
        <v>40452</v>
      </c>
      <c r="B159" s="99">
        <v>0.26885999999999999</v>
      </c>
      <c r="C159" s="95">
        <v>3.0587358870967724E-2</v>
      </c>
      <c r="D159" s="99">
        <v>0.182115</v>
      </c>
      <c r="E159" s="95">
        <f t="shared" si="8"/>
        <v>-1.5069657258064528E-2</v>
      </c>
      <c r="F159" s="99">
        <v>0.18897999999999998</v>
      </c>
      <c r="G159" s="95">
        <f t="shared" si="9"/>
        <v>-6.510726141078782E-3</v>
      </c>
      <c r="H159" s="99">
        <v>0.24220000000000003</v>
      </c>
      <c r="I159" s="95">
        <f t="shared" si="10"/>
        <v>2.6741173913043703E-2</v>
      </c>
      <c r="J159" s="99">
        <v>0.17191000000000001</v>
      </c>
      <c r="K159" s="95">
        <f t="shared" si="11"/>
        <v>-6.8047239583333363E-2</v>
      </c>
    </row>
    <row r="160" spans="1:11" x14ac:dyDescent="0.3">
      <c r="A160" s="2">
        <v>40497</v>
      </c>
      <c r="B160" s="99">
        <v>0.27543499999999999</v>
      </c>
      <c r="C160" s="95">
        <v>3.7162358870967721E-2</v>
      </c>
      <c r="D160" s="99">
        <v>0.23383999999999999</v>
      </c>
      <c r="E160" s="95">
        <f t="shared" si="8"/>
        <v>3.6655342741935465E-2</v>
      </c>
      <c r="F160" s="99">
        <v>0.28872999999999999</v>
      </c>
      <c r="G160" s="95">
        <f t="shared" si="9"/>
        <v>9.3239273858921223E-2</v>
      </c>
      <c r="H160" s="99">
        <v>0.391565</v>
      </c>
      <c r="I160" s="95">
        <f t="shared" si="10"/>
        <v>0.17610617391304367</v>
      </c>
      <c r="J160" s="99">
        <v>0.197265</v>
      </c>
      <c r="K160" s="95">
        <f t="shared" si="11"/>
        <v>-4.2692239583333375E-2</v>
      </c>
    </row>
    <row r="161" spans="1:11" x14ac:dyDescent="0.3">
      <c r="A161" s="2">
        <v>40527</v>
      </c>
      <c r="B161" s="99">
        <v>0.25633</v>
      </c>
      <c r="C161" s="95">
        <v>1.8057358870967738E-2</v>
      </c>
      <c r="D161" s="99">
        <v>0.23336999999999999</v>
      </c>
      <c r="E161" s="95">
        <f t="shared" si="8"/>
        <v>3.6185342741935467E-2</v>
      </c>
      <c r="F161" s="99">
        <v>0.24292</v>
      </c>
      <c r="G161" s="95">
        <f t="shared" si="9"/>
        <v>4.7429273858921234E-2</v>
      </c>
      <c r="H161" s="99">
        <v>0.37930999999999998</v>
      </c>
      <c r="I161" s="95">
        <f t="shared" si="10"/>
        <v>0.16385117391304366</v>
      </c>
      <c r="J161" s="99">
        <v>0.36684</v>
      </c>
      <c r="K161" s="95">
        <f t="shared" si="11"/>
        <v>0.12688276041666663</v>
      </c>
    </row>
    <row r="162" spans="1:11" x14ac:dyDescent="0.3">
      <c r="A162" s="2">
        <v>40558</v>
      </c>
      <c r="B162" s="99">
        <v>0.21865000000000001</v>
      </c>
      <c r="C162" s="95">
        <v>-1.9622641129032253E-2</v>
      </c>
      <c r="D162" s="99">
        <v>0.21481</v>
      </c>
      <c r="E162" s="95">
        <f t="shared" si="8"/>
        <v>1.7625342741935474E-2</v>
      </c>
      <c r="F162" s="99">
        <v>0.17877000000000001</v>
      </c>
      <c r="G162" s="95">
        <f t="shared" si="9"/>
        <v>-1.6720726141078751E-2</v>
      </c>
      <c r="H162" s="99">
        <v>0.30906</v>
      </c>
      <c r="I162" s="95">
        <f t="shared" si="10"/>
        <v>9.3601173913043678E-2</v>
      </c>
      <c r="J162" s="99">
        <v>0.57755000000000001</v>
      </c>
      <c r="K162" s="95">
        <f t="shared" si="11"/>
        <v>0.33759276041666664</v>
      </c>
    </row>
    <row r="163" spans="1:11" x14ac:dyDescent="0.3">
      <c r="A163" s="2">
        <v>40589</v>
      </c>
      <c r="B163" s="99">
        <v>0.18759999999999999</v>
      </c>
      <c r="C163" s="95">
        <v>-5.0672641129032275E-2</v>
      </c>
      <c r="D163" s="99">
        <v>0.18007000000000001</v>
      </c>
      <c r="E163" s="95">
        <f t="shared" si="8"/>
        <v>-1.711465725806452E-2</v>
      </c>
      <c r="F163" s="99">
        <v>0.16964000000000001</v>
      </c>
      <c r="G163" s="95">
        <f t="shared" si="9"/>
        <v>-2.585072614107875E-2</v>
      </c>
      <c r="H163" s="99">
        <v>0.26590999999999998</v>
      </c>
      <c r="I163" s="95">
        <f t="shared" si="10"/>
        <v>5.0451173913043657E-2</v>
      </c>
      <c r="J163" s="99">
        <v>0.53088000000000002</v>
      </c>
      <c r="K163" s="95">
        <f t="shared" si="11"/>
        <v>0.29092276041666665</v>
      </c>
    </row>
    <row r="164" spans="1:11" x14ac:dyDescent="0.3">
      <c r="A164" s="2">
        <v>40617</v>
      </c>
      <c r="B164" s="99">
        <v>0.21315000000000001</v>
      </c>
      <c r="C164" s="95">
        <v>-2.5122641129032258E-2</v>
      </c>
      <c r="D164" s="99">
        <v>0.19173999999999999</v>
      </c>
      <c r="E164" s="95">
        <f t="shared" si="8"/>
        <v>-5.4446572580645336E-3</v>
      </c>
      <c r="F164" s="99">
        <v>0.16305</v>
      </c>
      <c r="G164" s="95">
        <f t="shared" si="9"/>
        <v>-3.2440726141078763E-2</v>
      </c>
      <c r="H164" s="99">
        <v>0.21515999999999999</v>
      </c>
      <c r="I164" s="95">
        <f t="shared" si="10"/>
        <v>-2.9882608695633306E-4</v>
      </c>
      <c r="J164" s="99">
        <v>0.33851999999999999</v>
      </c>
      <c r="K164" s="95">
        <f t="shared" si="11"/>
        <v>9.8562760416666617E-2</v>
      </c>
    </row>
    <row r="165" spans="1:11" x14ac:dyDescent="0.3">
      <c r="A165" s="2">
        <v>40648</v>
      </c>
      <c r="B165" s="99">
        <v>0.23960000000000001</v>
      </c>
      <c r="C165" s="95">
        <v>1.3273588709677431E-3</v>
      </c>
      <c r="D165" s="99">
        <v>0.20057</v>
      </c>
      <c r="E165" s="95">
        <f t="shared" si="8"/>
        <v>3.3853427419354709E-3</v>
      </c>
      <c r="F165" s="99">
        <v>0.17166999999999999</v>
      </c>
      <c r="G165" s="95">
        <f t="shared" si="9"/>
        <v>-2.3820726141078774E-2</v>
      </c>
      <c r="H165" s="99">
        <v>0.18348999999999999</v>
      </c>
      <c r="I165" s="95">
        <f t="shared" si="10"/>
        <v>-3.1968826086956337E-2</v>
      </c>
      <c r="J165" s="99">
        <v>0.13725000000000001</v>
      </c>
      <c r="K165" s="95">
        <f t="shared" si="11"/>
        <v>-0.10270723958333336</v>
      </c>
    </row>
    <row r="166" spans="1:11" x14ac:dyDescent="0.3">
      <c r="A166" s="2">
        <v>40678</v>
      </c>
      <c r="B166" s="99">
        <v>0.23447999999999999</v>
      </c>
      <c r="C166" s="95">
        <v>-3.7926411290322704E-3</v>
      </c>
      <c r="D166" s="99">
        <v>0.21858</v>
      </c>
      <c r="E166" s="95">
        <f t="shared" si="8"/>
        <v>2.1395342741935469E-2</v>
      </c>
      <c r="F166" s="99">
        <v>0.21238000000000001</v>
      </c>
      <c r="G166" s="95">
        <f t="shared" si="9"/>
        <v>1.688927385892125E-2</v>
      </c>
      <c r="H166" s="99">
        <v>0.29603000000000002</v>
      </c>
      <c r="I166" s="95">
        <f t="shared" si="10"/>
        <v>8.0571173913043692E-2</v>
      </c>
      <c r="K166" s="95"/>
    </row>
    <row r="167" spans="1:11" x14ac:dyDescent="0.3">
      <c r="A167" s="2">
        <v>40709</v>
      </c>
      <c r="B167" s="99">
        <v>0.29308000000000001</v>
      </c>
      <c r="C167" s="95">
        <v>5.4807358870967743E-2</v>
      </c>
      <c r="D167" s="99">
        <v>0.27816000000000002</v>
      </c>
      <c r="E167" s="95">
        <f t="shared" si="8"/>
        <v>8.0975342741935491E-2</v>
      </c>
      <c r="G167" s="95"/>
      <c r="I167" s="95"/>
      <c r="K167" s="95"/>
    </row>
    <row r="168" spans="1:11" x14ac:dyDescent="0.3">
      <c r="A168" s="2">
        <v>40739</v>
      </c>
      <c r="B168" s="99">
        <v>0.24667</v>
      </c>
      <c r="C168" s="95">
        <v>8.397358870967736E-3</v>
      </c>
      <c r="D168" s="99">
        <v>0.21393999999999999</v>
      </c>
      <c r="E168" s="95">
        <f t="shared" si="8"/>
        <v>1.6755342741935464E-2</v>
      </c>
      <c r="F168" s="99">
        <v>0.65186999999999995</v>
      </c>
      <c r="G168" s="95">
        <f t="shared" si="9"/>
        <v>0.45637927385892119</v>
      </c>
      <c r="I168" s="95"/>
      <c r="K168" s="95"/>
    </row>
    <row r="169" spans="1:11" x14ac:dyDescent="0.3">
      <c r="A169" s="2">
        <v>40770</v>
      </c>
      <c r="B169" s="99">
        <v>0.24790000000000001</v>
      </c>
      <c r="C169" s="95">
        <v>9.6273588709677449E-3</v>
      </c>
      <c r="D169" s="99">
        <v>0.17973</v>
      </c>
      <c r="E169" s="95">
        <f t="shared" si="8"/>
        <v>-1.7454657258064527E-2</v>
      </c>
      <c r="F169" s="99">
        <v>0.18645</v>
      </c>
      <c r="G169" s="95">
        <f t="shared" si="9"/>
        <v>-9.0407261410787587E-3</v>
      </c>
      <c r="H169" s="99">
        <v>0.18955</v>
      </c>
      <c r="I169" s="95">
        <f t="shared" si="10"/>
        <v>-2.5908826086956327E-2</v>
      </c>
      <c r="J169" s="99">
        <v>0.13569999999999999</v>
      </c>
      <c r="K169" s="95">
        <f t="shared" si="11"/>
        <v>-0.10425723958333338</v>
      </c>
    </row>
    <row r="170" spans="1:11" x14ac:dyDescent="0.3">
      <c r="A170" s="2">
        <v>40801</v>
      </c>
      <c r="B170" s="99">
        <v>0.24734</v>
      </c>
      <c r="C170" s="95">
        <v>9.06735887096774E-3</v>
      </c>
      <c r="D170" s="99">
        <v>0.17224</v>
      </c>
      <c r="E170" s="95">
        <f t="shared" si="8"/>
        <v>-2.4944657258064523E-2</v>
      </c>
      <c r="F170" s="99">
        <v>0.17898</v>
      </c>
      <c r="G170" s="95">
        <f t="shared" si="9"/>
        <v>-1.6510726141078763E-2</v>
      </c>
      <c r="H170" s="99">
        <v>0.18032000000000001</v>
      </c>
      <c r="I170" s="95">
        <f t="shared" si="10"/>
        <v>-3.5138826086956315E-2</v>
      </c>
      <c r="J170" s="99">
        <v>0.18217</v>
      </c>
      <c r="K170" s="95">
        <f t="shared" si="11"/>
        <v>-5.7787239583333372E-2</v>
      </c>
    </row>
    <row r="171" spans="1:11" x14ac:dyDescent="0.3">
      <c r="A171" s="2">
        <v>40831</v>
      </c>
      <c r="B171" s="99">
        <v>0.29117999999999999</v>
      </c>
      <c r="C171" s="95">
        <v>5.290735887096773E-2</v>
      </c>
      <c r="D171" s="99">
        <v>0.20383000000000001</v>
      </c>
      <c r="E171" s="95">
        <f t="shared" si="8"/>
        <v>6.6453427419354838E-3</v>
      </c>
      <c r="F171" s="99">
        <v>0.22020000000000001</v>
      </c>
      <c r="G171" s="95">
        <f t="shared" si="9"/>
        <v>2.4709273858921244E-2</v>
      </c>
      <c r="H171" s="99">
        <v>0.19172</v>
      </c>
      <c r="I171" s="95">
        <f t="shared" si="10"/>
        <v>-2.3738826086956322E-2</v>
      </c>
      <c r="J171" s="99">
        <v>0.14587</v>
      </c>
      <c r="K171" s="95">
        <f t="shared" si="11"/>
        <v>-9.4087239583333371E-2</v>
      </c>
    </row>
    <row r="172" spans="1:11" x14ac:dyDescent="0.3">
      <c r="A172" s="2">
        <v>40862</v>
      </c>
      <c r="B172" s="99">
        <v>0.28222000000000003</v>
      </c>
      <c r="C172" s="95">
        <v>4.3947358870967762E-2</v>
      </c>
      <c r="D172" s="99">
        <v>0.22101999999999999</v>
      </c>
      <c r="E172" s="95">
        <f t="shared" si="8"/>
        <v>2.3835342741935467E-2</v>
      </c>
      <c r="F172" s="99">
        <v>0.29174</v>
      </c>
      <c r="G172" s="95">
        <f t="shared" si="9"/>
        <v>9.6249273858921236E-2</v>
      </c>
      <c r="H172" s="99">
        <v>0.29786000000000001</v>
      </c>
      <c r="I172" s="95">
        <f t="shared" si="10"/>
        <v>8.240117391304369E-2</v>
      </c>
      <c r="J172" s="99">
        <v>0.12997</v>
      </c>
      <c r="K172" s="95">
        <f t="shared" si="11"/>
        <v>-0.10998723958333337</v>
      </c>
    </row>
    <row r="173" spans="1:11" x14ac:dyDescent="0.3">
      <c r="A173" s="2">
        <v>40892</v>
      </c>
      <c r="B173" s="99">
        <v>0.21709000000000001</v>
      </c>
      <c r="C173" s="95">
        <v>-2.1182641129032259E-2</v>
      </c>
      <c r="D173" s="99">
        <v>0.20732</v>
      </c>
      <c r="E173" s="95">
        <f t="shared" si="8"/>
        <v>1.0135342741935477E-2</v>
      </c>
      <c r="F173" s="99">
        <v>0.27033000000000001</v>
      </c>
      <c r="G173" s="95">
        <f t="shared" si="9"/>
        <v>7.4839273858921251E-2</v>
      </c>
      <c r="H173" s="99">
        <v>0.30573</v>
      </c>
      <c r="I173" s="95">
        <f t="shared" si="10"/>
        <v>9.0271173913043679E-2</v>
      </c>
      <c r="J173" s="99">
        <v>0.28942000000000001</v>
      </c>
      <c r="K173" s="95">
        <f t="shared" si="11"/>
        <v>4.946276041666664E-2</v>
      </c>
    </row>
    <row r="174" spans="1:11" x14ac:dyDescent="0.3">
      <c r="A174" s="2">
        <v>40923</v>
      </c>
      <c r="B174" s="99">
        <v>0.20483000000000001</v>
      </c>
      <c r="C174" s="95">
        <v>-3.3442641129032252E-2</v>
      </c>
      <c r="D174" s="99">
        <v>0.19184999999999999</v>
      </c>
      <c r="E174" s="95">
        <f t="shared" si="8"/>
        <v>-5.3346572580645346E-3</v>
      </c>
      <c r="F174" s="99">
        <v>0.18265999999999999</v>
      </c>
      <c r="G174" s="95">
        <f t="shared" si="9"/>
        <v>-1.2830726141078774E-2</v>
      </c>
      <c r="H174" s="99">
        <v>0.24162</v>
      </c>
      <c r="I174" s="95">
        <f t="shared" si="10"/>
        <v>2.6161173913043678E-2</v>
      </c>
      <c r="J174" s="99">
        <v>0.38217000000000001</v>
      </c>
      <c r="K174" s="95">
        <f t="shared" si="11"/>
        <v>0.14221276041666664</v>
      </c>
    </row>
    <row r="175" spans="1:11" x14ac:dyDescent="0.3">
      <c r="A175" s="2">
        <v>40954</v>
      </c>
      <c r="B175" s="99">
        <v>0.21648999999999999</v>
      </c>
      <c r="C175" s="95">
        <v>-2.1782641129032276E-2</v>
      </c>
      <c r="D175" s="99">
        <v>0.18803</v>
      </c>
      <c r="E175" s="95">
        <f t="shared" si="8"/>
        <v>-9.1546572580645247E-3</v>
      </c>
      <c r="F175" s="99">
        <v>0.16261999999999999</v>
      </c>
      <c r="G175" s="95">
        <f t="shared" si="9"/>
        <v>-3.2870726141078777E-2</v>
      </c>
      <c r="H175" s="99">
        <v>0.20910000000000001</v>
      </c>
      <c r="I175" s="95">
        <f t="shared" si="10"/>
        <v>-6.3588260869563151E-3</v>
      </c>
      <c r="J175" s="99">
        <v>0.34256999999999999</v>
      </c>
      <c r="K175" s="95">
        <f t="shared" si="11"/>
        <v>0.10261276041666662</v>
      </c>
    </row>
    <row r="176" spans="1:11" x14ac:dyDescent="0.3">
      <c r="A176" s="2">
        <v>40983</v>
      </c>
      <c r="B176" s="99">
        <v>0.21207000000000001</v>
      </c>
      <c r="C176" s="95">
        <v>-2.6202641129032256E-2</v>
      </c>
      <c r="D176" s="99">
        <v>0.18593000000000001</v>
      </c>
      <c r="E176" s="95">
        <f t="shared" si="8"/>
        <v>-1.1254657258064515E-2</v>
      </c>
      <c r="F176" s="99">
        <v>0.15584000000000001</v>
      </c>
      <c r="G176" s="95">
        <f t="shared" si="9"/>
        <v>-3.9650726141078757E-2</v>
      </c>
      <c r="H176" s="99">
        <v>0.18608</v>
      </c>
      <c r="I176" s="95">
        <f t="shared" si="10"/>
        <v>-2.9378826086956328E-2</v>
      </c>
      <c r="J176" s="99">
        <v>0.27148</v>
      </c>
      <c r="K176" s="95">
        <f t="shared" si="11"/>
        <v>3.1522760416666629E-2</v>
      </c>
    </row>
    <row r="177" spans="1:11" x14ac:dyDescent="0.3">
      <c r="A177" s="2">
        <v>41014</v>
      </c>
      <c r="B177" s="99">
        <v>0.22420999999999999</v>
      </c>
      <c r="C177" s="95">
        <v>-1.4062641129032272E-2</v>
      </c>
      <c r="D177" s="99">
        <v>0.19067000000000001</v>
      </c>
      <c r="E177" s="95">
        <f t="shared" si="8"/>
        <v>-6.5146572580645212E-3</v>
      </c>
      <c r="F177" s="99">
        <v>0.15298999999999999</v>
      </c>
      <c r="G177" s="95">
        <f t="shared" si="9"/>
        <v>-4.2500726141078776E-2</v>
      </c>
      <c r="H177" s="99">
        <v>0.16316</v>
      </c>
      <c r="I177" s="95">
        <f t="shared" si="10"/>
        <v>-5.2298826086956324E-2</v>
      </c>
      <c r="J177" s="99">
        <v>0.11711000000000001</v>
      </c>
      <c r="K177" s="95">
        <f t="shared" si="11"/>
        <v>-0.12284723958333336</v>
      </c>
    </row>
    <row r="178" spans="1:11" x14ac:dyDescent="0.3">
      <c r="A178" s="2">
        <v>41044</v>
      </c>
      <c r="B178" s="99">
        <v>0.22412000000000001</v>
      </c>
      <c r="C178" s="95">
        <v>-1.4152641129032251E-2</v>
      </c>
      <c r="D178" s="99">
        <v>0.20902000000000001</v>
      </c>
      <c r="E178" s="95">
        <f t="shared" si="8"/>
        <v>1.1835342741935484E-2</v>
      </c>
      <c r="F178" s="99">
        <v>0.18967999999999999</v>
      </c>
      <c r="G178" s="95">
        <f t="shared" si="9"/>
        <v>-5.8107261410787758E-3</v>
      </c>
      <c r="H178" s="99">
        <v>0.29146</v>
      </c>
      <c r="I178" s="95">
        <f t="shared" si="10"/>
        <v>7.6001173913043674E-2</v>
      </c>
      <c r="K178" s="95">
        <f t="shared" si="11"/>
        <v>-0.23995723958333337</v>
      </c>
    </row>
    <row r="179" spans="1:11" x14ac:dyDescent="0.3">
      <c r="A179" s="2">
        <v>41075</v>
      </c>
      <c r="B179" s="99">
        <v>0.23808000000000001</v>
      </c>
      <c r="C179" s="95">
        <v>-1.926411290322505E-4</v>
      </c>
      <c r="D179" s="99">
        <v>0.25219000000000003</v>
      </c>
      <c r="E179" s="95">
        <f t="shared" si="8"/>
        <v>5.5005342741935498E-2</v>
      </c>
      <c r="G179" s="95"/>
      <c r="I179" s="95"/>
      <c r="K179" s="95">
        <f t="shared" si="11"/>
        <v>-0.23995723958333337</v>
      </c>
    </row>
    <row r="180" spans="1:11" x14ac:dyDescent="0.3">
      <c r="A180" s="2">
        <v>41105</v>
      </c>
      <c r="B180" s="99">
        <v>0.21559</v>
      </c>
      <c r="C180" s="95">
        <v>-2.268264112903226E-2</v>
      </c>
      <c r="D180" s="99">
        <v>0.18096000000000001</v>
      </c>
      <c r="E180" s="95">
        <f t="shared" si="8"/>
        <v>-1.6224657258064518E-2</v>
      </c>
      <c r="F180" s="99">
        <v>0.21557000000000001</v>
      </c>
      <c r="G180" s="95">
        <f t="shared" si="9"/>
        <v>2.0079273858921248E-2</v>
      </c>
      <c r="H180" s="99">
        <v>0.26262999999999997</v>
      </c>
      <c r="I180" s="95">
        <f t="shared" si="10"/>
        <v>4.7171173913043651E-2</v>
      </c>
      <c r="K180" s="95">
        <f t="shared" si="11"/>
        <v>-0.23995723958333337</v>
      </c>
    </row>
    <row r="181" spans="1:11" x14ac:dyDescent="0.3">
      <c r="A181" s="2">
        <v>41136</v>
      </c>
      <c r="B181" s="99">
        <v>0.21165999999999999</v>
      </c>
      <c r="C181" s="95">
        <v>-2.6612641129032277E-2</v>
      </c>
      <c r="D181" s="99">
        <v>0.16667999999999999</v>
      </c>
      <c r="E181" s="95">
        <f t="shared" si="8"/>
        <v>-3.0504657258064533E-2</v>
      </c>
      <c r="F181" s="99">
        <v>0.17873</v>
      </c>
      <c r="G181" s="95">
        <f t="shared" si="9"/>
        <v>-1.6760726141078763E-2</v>
      </c>
      <c r="H181" s="99">
        <v>0.19384999999999999</v>
      </c>
      <c r="I181" s="95">
        <f t="shared" si="10"/>
        <v>-2.1608826086956329E-2</v>
      </c>
      <c r="J181" s="99">
        <v>0.14746999999999999</v>
      </c>
      <c r="K181" s="95">
        <f t="shared" si="11"/>
        <v>-9.248723958333338E-2</v>
      </c>
    </row>
    <row r="182" spans="1:11" x14ac:dyDescent="0.3">
      <c r="A182" s="2">
        <v>41167</v>
      </c>
      <c r="B182" s="99">
        <v>0.21662999999999999</v>
      </c>
      <c r="C182" s="95">
        <v>-2.1642641129032275E-2</v>
      </c>
      <c r="D182" s="99">
        <v>0.16011</v>
      </c>
      <c r="E182" s="95">
        <f t="shared" si="8"/>
        <v>-3.7074657258064525E-2</v>
      </c>
      <c r="F182" s="99">
        <v>0.16777</v>
      </c>
      <c r="G182" s="95">
        <f t="shared" si="9"/>
        <v>-2.7720726141078761E-2</v>
      </c>
      <c r="H182" s="99">
        <v>0.16950999999999999</v>
      </c>
      <c r="I182" s="95">
        <f t="shared" si="10"/>
        <v>-4.5948826086956329E-2</v>
      </c>
      <c r="J182" s="99">
        <v>0.14888999999999999</v>
      </c>
      <c r="K182" s="95">
        <f t="shared" si="11"/>
        <v>-9.1067239583333376E-2</v>
      </c>
    </row>
    <row r="183" spans="1:11" x14ac:dyDescent="0.3">
      <c r="A183" s="2">
        <v>41197</v>
      </c>
      <c r="B183" s="99">
        <v>0.27229999999999999</v>
      </c>
      <c r="C183" s="95">
        <v>3.4027358870967722E-2</v>
      </c>
      <c r="D183" s="99">
        <v>0.18804000000000001</v>
      </c>
      <c r="E183" s="95">
        <f t="shared" si="8"/>
        <v>-9.1446572580645147E-3</v>
      </c>
      <c r="F183" s="99">
        <v>0.18282999999999999</v>
      </c>
      <c r="G183" s="95">
        <f t="shared" si="9"/>
        <v>-1.2660726141078771E-2</v>
      </c>
      <c r="H183" s="99">
        <v>0.17433999999999999</v>
      </c>
      <c r="I183" s="95">
        <f t="shared" si="10"/>
        <v>-4.1118826086956328E-2</v>
      </c>
      <c r="J183" s="99">
        <v>7.0790000000000006E-2</v>
      </c>
      <c r="K183" s="95">
        <f t="shared" si="11"/>
        <v>-0.16916723958333335</v>
      </c>
    </row>
    <row r="184" spans="1:11" x14ac:dyDescent="0.3">
      <c r="A184" s="2">
        <v>41228</v>
      </c>
      <c r="B184" s="99">
        <v>0.31584000000000001</v>
      </c>
      <c r="C184" s="95">
        <v>7.7567358870967745E-2</v>
      </c>
      <c r="D184" s="99">
        <v>0.22903999999999999</v>
      </c>
      <c r="E184" s="95">
        <f t="shared" si="8"/>
        <v>3.1855342741935466E-2</v>
      </c>
      <c r="F184" s="99">
        <v>0.31486999999999998</v>
      </c>
      <c r="G184" s="95">
        <f t="shared" si="9"/>
        <v>0.11937927385892122</v>
      </c>
      <c r="H184" s="99">
        <v>0.28211000000000003</v>
      </c>
      <c r="I184" s="95">
        <f t="shared" si="10"/>
        <v>6.6651173913043704E-2</v>
      </c>
      <c r="J184" s="99">
        <v>0.13045999999999999</v>
      </c>
      <c r="K184" s="95">
        <f t="shared" si="11"/>
        <v>-0.10949723958333338</v>
      </c>
    </row>
    <row r="185" spans="1:11" x14ac:dyDescent="0.3">
      <c r="A185" s="2">
        <v>41258</v>
      </c>
      <c r="B185" s="99">
        <v>0.25037999999999999</v>
      </c>
      <c r="C185" s="95">
        <v>1.2107358870967727E-2</v>
      </c>
      <c r="D185" s="99">
        <v>0.20507</v>
      </c>
      <c r="E185" s="95">
        <f t="shared" si="8"/>
        <v>7.8853427419354749E-3</v>
      </c>
      <c r="F185" s="99">
        <v>0.24303</v>
      </c>
      <c r="G185" s="95">
        <f t="shared" si="9"/>
        <v>4.7539273858921233E-2</v>
      </c>
      <c r="H185" s="99">
        <v>0.27528999999999998</v>
      </c>
      <c r="I185" s="95">
        <f t="shared" si="10"/>
        <v>5.9831173913043656E-2</v>
      </c>
      <c r="J185" s="99">
        <v>0.18740999999999999</v>
      </c>
      <c r="K185" s="95">
        <f t="shared" si="11"/>
        <v>-5.2547239583333377E-2</v>
      </c>
    </row>
    <row r="186" spans="1:11" x14ac:dyDescent="0.3">
      <c r="A186" s="2">
        <v>41289</v>
      </c>
      <c r="B186" s="99">
        <v>0.21181</v>
      </c>
      <c r="C186" s="95">
        <v>-2.6462641129032266E-2</v>
      </c>
      <c r="D186" s="99">
        <v>0.22091</v>
      </c>
      <c r="E186" s="95">
        <f t="shared" si="8"/>
        <v>2.3725342741935468E-2</v>
      </c>
      <c r="F186" s="99">
        <v>0.17799000000000001</v>
      </c>
      <c r="G186" s="95">
        <f t="shared" si="9"/>
        <v>-1.7500726141078754E-2</v>
      </c>
      <c r="H186" s="99">
        <v>0.21548</v>
      </c>
      <c r="I186" s="95">
        <f t="shared" si="10"/>
        <v>2.1173913043681658E-5</v>
      </c>
      <c r="J186" s="99">
        <v>0.27322000000000002</v>
      </c>
      <c r="K186" s="95">
        <f t="shared" si="11"/>
        <v>3.3262760416666648E-2</v>
      </c>
    </row>
    <row r="187" spans="1:11" x14ac:dyDescent="0.3">
      <c r="A187" s="2">
        <v>41320</v>
      </c>
      <c r="B187" s="99">
        <v>0.18448999999999999</v>
      </c>
      <c r="C187" s="95">
        <v>-5.3782641129032277E-2</v>
      </c>
      <c r="D187" s="99">
        <v>0.23052</v>
      </c>
      <c r="E187" s="95">
        <f t="shared" si="8"/>
        <v>3.3335342741935475E-2</v>
      </c>
      <c r="F187" s="99">
        <v>0.16122</v>
      </c>
      <c r="G187" s="95">
        <f t="shared" si="9"/>
        <v>-3.4270726141078761E-2</v>
      </c>
      <c r="H187" s="99">
        <v>0.19094</v>
      </c>
      <c r="I187" s="95">
        <f t="shared" si="10"/>
        <v>-2.4518826086956325E-2</v>
      </c>
      <c r="J187" s="99">
        <v>0.26889999999999997</v>
      </c>
      <c r="K187" s="95">
        <f t="shared" si="11"/>
        <v>2.8942760416666602E-2</v>
      </c>
    </row>
    <row r="188" spans="1:11" x14ac:dyDescent="0.3">
      <c r="A188" s="2">
        <v>41348</v>
      </c>
      <c r="B188" s="99">
        <v>0.22420000000000001</v>
      </c>
      <c r="C188" s="95">
        <v>-1.4072641129032254E-2</v>
      </c>
      <c r="D188" s="99">
        <v>0.23887</v>
      </c>
      <c r="E188" s="95">
        <f t="shared" si="8"/>
        <v>4.1685342741935472E-2</v>
      </c>
      <c r="F188" s="99">
        <v>0.16134000000000001</v>
      </c>
      <c r="G188" s="95">
        <f t="shared" si="9"/>
        <v>-3.4150726141078752E-2</v>
      </c>
      <c r="H188" s="99">
        <v>0.18584999999999999</v>
      </c>
      <c r="I188" s="95">
        <f t="shared" si="10"/>
        <v>-2.9608826086956336E-2</v>
      </c>
      <c r="J188" s="99">
        <v>0.23300000000000001</v>
      </c>
      <c r="K188" s="95">
        <f t="shared" si="11"/>
        <v>-6.9572395833333578E-3</v>
      </c>
    </row>
    <row r="189" spans="1:11" x14ac:dyDescent="0.3">
      <c r="A189" s="2">
        <v>41379</v>
      </c>
      <c r="B189" s="99">
        <v>0.24395</v>
      </c>
      <c r="C189" s="95">
        <v>5.6773588709677358E-3</v>
      </c>
      <c r="D189" s="99">
        <v>0.19777</v>
      </c>
      <c r="E189" s="95">
        <f t="shared" si="8"/>
        <v>5.8534274193547398E-4</v>
      </c>
      <c r="F189" s="99">
        <v>0.15193000000000001</v>
      </c>
      <c r="G189" s="95">
        <f t="shared" si="9"/>
        <v>-4.3560726141078754E-2</v>
      </c>
      <c r="H189" s="99">
        <v>0.1938</v>
      </c>
      <c r="I189" s="95">
        <f t="shared" si="10"/>
        <v>-2.1658826086956323E-2</v>
      </c>
      <c r="J189" s="99">
        <v>0.41528999999999999</v>
      </c>
      <c r="K189" s="95">
        <f t="shared" si="11"/>
        <v>0.17533276041666662</v>
      </c>
    </row>
    <row r="190" spans="1:11" x14ac:dyDescent="0.3">
      <c r="A190" s="2">
        <v>41409</v>
      </c>
      <c r="B190" s="99">
        <v>0.25031999999999999</v>
      </c>
      <c r="C190" s="95">
        <v>1.2047358870967723E-2</v>
      </c>
      <c r="D190" s="99">
        <v>0.19642000000000001</v>
      </c>
      <c r="E190" s="95">
        <f t="shared" si="8"/>
        <v>-7.6465725806451612E-4</v>
      </c>
      <c r="F190" s="99">
        <v>0.19882</v>
      </c>
      <c r="G190" s="95">
        <f t="shared" si="9"/>
        <v>3.3292738589212334E-3</v>
      </c>
      <c r="H190" s="99">
        <v>0.36921999999999999</v>
      </c>
      <c r="I190" s="95">
        <f t="shared" si="10"/>
        <v>0.15376117391304367</v>
      </c>
      <c r="K190" s="95"/>
    </row>
    <row r="191" spans="1:11" x14ac:dyDescent="0.3">
      <c r="A191" s="2">
        <v>41440</v>
      </c>
      <c r="B191" s="99">
        <v>0.25699</v>
      </c>
      <c r="C191" s="95">
        <v>1.8717358870967732E-2</v>
      </c>
      <c r="D191" s="99">
        <v>0.23949000000000001</v>
      </c>
      <c r="E191" s="95">
        <f t="shared" si="8"/>
        <v>4.2305342741935481E-2</v>
      </c>
      <c r="G191" s="95"/>
      <c r="I191" s="95"/>
      <c r="K191" s="95"/>
    </row>
    <row r="192" spans="1:11" x14ac:dyDescent="0.3">
      <c r="A192" s="2">
        <v>41470</v>
      </c>
      <c r="B192" s="99">
        <v>0.22911000000000001</v>
      </c>
      <c r="C192" s="95">
        <v>-9.1626411290322562E-3</v>
      </c>
      <c r="D192" s="99">
        <v>0.18417</v>
      </c>
      <c r="E192" s="95">
        <f t="shared" si="8"/>
        <v>-1.3014657258064527E-2</v>
      </c>
      <c r="F192" s="99">
        <v>0.22799</v>
      </c>
      <c r="G192" s="95">
        <f t="shared" si="9"/>
        <v>3.2499273858921235E-2</v>
      </c>
      <c r="H192" s="99">
        <v>0.27639999999999998</v>
      </c>
      <c r="I192" s="95">
        <f t="shared" si="10"/>
        <v>6.0941173913043656E-2</v>
      </c>
      <c r="K192" s="95"/>
    </row>
    <row r="193" spans="1:11" x14ac:dyDescent="0.3">
      <c r="A193" s="2">
        <v>41501</v>
      </c>
      <c r="B193" s="99">
        <v>0.21646000000000001</v>
      </c>
      <c r="C193" s="95">
        <v>-2.1812641129032251E-2</v>
      </c>
      <c r="D193" s="99">
        <v>0.15731000000000001</v>
      </c>
      <c r="E193" s="95">
        <f t="shared" si="8"/>
        <v>-3.9874657258064522E-2</v>
      </c>
      <c r="F193" s="99">
        <v>0.17909</v>
      </c>
      <c r="G193" s="95">
        <f t="shared" si="9"/>
        <v>-1.6400726141078764E-2</v>
      </c>
      <c r="H193" s="99">
        <v>0.16522000000000001</v>
      </c>
      <c r="I193" s="95">
        <f t="shared" si="10"/>
        <v>-5.0238826086956317E-2</v>
      </c>
      <c r="J193" s="99">
        <v>0.17471999999999999</v>
      </c>
      <c r="K193" s="95">
        <f t="shared" si="11"/>
        <v>-6.5237239583333384E-2</v>
      </c>
    </row>
    <row r="194" spans="1:11" x14ac:dyDescent="0.3">
      <c r="A194" s="2">
        <v>41532</v>
      </c>
      <c r="B194" s="99">
        <v>0.24464</v>
      </c>
      <c r="C194" s="95">
        <v>6.367358870967732E-3</v>
      </c>
      <c r="D194" s="99">
        <v>0.17027</v>
      </c>
      <c r="E194" s="95">
        <f t="shared" si="8"/>
        <v>-2.6914657258064523E-2</v>
      </c>
      <c r="F194" s="99">
        <v>0.18082000000000001</v>
      </c>
      <c r="G194" s="95">
        <f t="shared" si="9"/>
        <v>-1.4670726141078755E-2</v>
      </c>
      <c r="H194" s="99">
        <v>0.1714</v>
      </c>
      <c r="I194" s="95">
        <f t="shared" si="10"/>
        <v>-4.4058826086956326E-2</v>
      </c>
      <c r="J194" s="99">
        <v>0.12741</v>
      </c>
      <c r="K194" s="95">
        <f t="shared" si="11"/>
        <v>-0.11254723958333337</v>
      </c>
    </row>
    <row r="195" spans="1:11" x14ac:dyDescent="0.3">
      <c r="A195" s="2">
        <v>41562</v>
      </c>
      <c r="B195" s="99">
        <v>0.25470999999999999</v>
      </c>
      <c r="C195" s="95">
        <v>1.6437358870967728E-2</v>
      </c>
      <c r="D195" s="99">
        <v>0.18936</v>
      </c>
      <c r="E195" s="95">
        <f t="shared" ref="E195:E249" si="12">D195-AVERAGE($D$2:$D$249)</f>
        <v>-7.8246572580645268E-3</v>
      </c>
      <c r="F195" s="99">
        <v>0.19352</v>
      </c>
      <c r="G195" s="95">
        <f t="shared" ref="G195:G249" si="13">F195-AVERAGE($F$2:$F$249)</f>
        <v>-1.9707261410787658E-3</v>
      </c>
      <c r="H195" s="99">
        <v>0.17451</v>
      </c>
      <c r="I195" s="95">
        <f t="shared" ref="I195:I249" si="14">H195-AVERAGE($H$2:$H$249)</f>
        <v>-4.0948826086956325E-2</v>
      </c>
      <c r="J195" s="99">
        <v>8.3000000000000004E-2</v>
      </c>
      <c r="K195" s="95">
        <f t="shared" ref="K195:K249" si="15">J195-AVERAGE($J$2:$J$249)</f>
        <v>-0.15695723958333335</v>
      </c>
    </row>
    <row r="196" spans="1:11" x14ac:dyDescent="0.3">
      <c r="A196" s="2">
        <v>41593</v>
      </c>
      <c r="B196" s="99">
        <v>0.26907999999999999</v>
      </c>
      <c r="C196" s="95">
        <v>3.0807358870967722E-2</v>
      </c>
      <c r="D196" s="99">
        <v>0.21346000000000001</v>
      </c>
      <c r="E196" s="95">
        <f t="shared" si="12"/>
        <v>1.6275342741935483E-2</v>
      </c>
      <c r="F196" s="99">
        <v>0.25134000000000001</v>
      </c>
      <c r="G196" s="95">
        <f t="shared" si="13"/>
        <v>5.5849273858921245E-2</v>
      </c>
      <c r="H196" s="99">
        <v>0.22950000000000001</v>
      </c>
      <c r="I196" s="95">
        <f t="shared" si="14"/>
        <v>1.4041173913043686E-2</v>
      </c>
      <c r="J196" s="99">
        <v>0.1173</v>
      </c>
      <c r="K196" s="95">
        <f t="shared" si="15"/>
        <v>-0.12265723958333337</v>
      </c>
    </row>
    <row r="197" spans="1:11" x14ac:dyDescent="0.3">
      <c r="A197" s="2">
        <v>41623</v>
      </c>
      <c r="B197" s="99">
        <v>0.30991000000000002</v>
      </c>
      <c r="C197" s="95">
        <v>7.1637358870967754E-2</v>
      </c>
      <c r="D197" s="99">
        <v>0.2389</v>
      </c>
      <c r="E197" s="95">
        <f t="shared" si="12"/>
        <v>4.1715342741935474E-2</v>
      </c>
      <c r="F197" s="99">
        <v>0.27338000000000001</v>
      </c>
      <c r="G197" s="95">
        <f t="shared" si="13"/>
        <v>7.7889273858921249E-2</v>
      </c>
      <c r="H197" s="99">
        <v>0.32185000000000002</v>
      </c>
      <c r="I197" s="95">
        <f t="shared" si="14"/>
        <v>0.1063911739130437</v>
      </c>
      <c r="J197" s="99">
        <v>0.29216999999999999</v>
      </c>
      <c r="K197" s="95">
        <f t="shared" si="15"/>
        <v>5.2212760416666615E-2</v>
      </c>
    </row>
    <row r="198" spans="1:11" x14ac:dyDescent="0.3">
      <c r="A198" s="2">
        <v>41654</v>
      </c>
      <c r="B198" s="99">
        <v>0.28553000000000001</v>
      </c>
      <c r="C198" s="95">
        <v>4.7257358870967742E-2</v>
      </c>
      <c r="D198" s="99">
        <v>0.23169000000000001</v>
      </c>
      <c r="E198" s="95">
        <f t="shared" si="12"/>
        <v>3.450534274193548E-2</v>
      </c>
      <c r="F198" s="99">
        <v>0.16799</v>
      </c>
      <c r="G198" s="95">
        <f t="shared" si="13"/>
        <v>-2.7500726141078763E-2</v>
      </c>
      <c r="H198" s="99">
        <v>0.20785000000000001</v>
      </c>
      <c r="I198" s="95">
        <f t="shared" si="14"/>
        <v>-7.6088260869563162E-3</v>
      </c>
      <c r="J198" s="99">
        <v>0.30462</v>
      </c>
      <c r="K198" s="95">
        <f t="shared" si="15"/>
        <v>6.4662760416666631E-2</v>
      </c>
    </row>
    <row r="199" spans="1:11" x14ac:dyDescent="0.3">
      <c r="A199" s="2">
        <v>41685</v>
      </c>
      <c r="B199" s="99">
        <v>0.31217</v>
      </c>
      <c r="C199" s="95">
        <v>7.3897358870967739E-2</v>
      </c>
      <c r="D199" s="99">
        <v>0.24399000000000001</v>
      </c>
      <c r="E199" s="95">
        <f t="shared" si="12"/>
        <v>4.6805342741935485E-2</v>
      </c>
      <c r="F199" s="99">
        <v>0.16994000000000001</v>
      </c>
      <c r="G199" s="95">
        <f t="shared" si="13"/>
        <v>-2.5550726141078756E-2</v>
      </c>
      <c r="H199" s="99">
        <v>0.19681999999999999</v>
      </c>
      <c r="I199" s="95">
        <f t="shared" si="14"/>
        <v>-1.8638826086956328E-2</v>
      </c>
      <c r="J199" s="99">
        <v>0.32490000000000002</v>
      </c>
      <c r="K199" s="95">
        <f t="shared" si="15"/>
        <v>8.4942760416666652E-2</v>
      </c>
    </row>
    <row r="200" spans="1:11" x14ac:dyDescent="0.3">
      <c r="A200" s="2">
        <v>41713</v>
      </c>
      <c r="B200" s="99">
        <v>0.23261000000000001</v>
      </c>
      <c r="C200" s="95">
        <v>-5.6626411290322531E-3</v>
      </c>
      <c r="D200" s="99">
        <v>0.19155</v>
      </c>
      <c r="E200" s="95">
        <f t="shared" si="12"/>
        <v>-5.6346572580645293E-3</v>
      </c>
      <c r="F200" s="99">
        <v>0.1593</v>
      </c>
      <c r="G200" s="95">
        <f t="shared" si="13"/>
        <v>-3.6190726141078766E-2</v>
      </c>
      <c r="H200" s="99">
        <v>0.18928</v>
      </c>
      <c r="I200" s="95">
        <f t="shared" si="14"/>
        <v>-2.6178826086956319E-2</v>
      </c>
      <c r="J200" s="99">
        <v>0.26523999999999998</v>
      </c>
      <c r="K200" s="95">
        <f t="shared" si="15"/>
        <v>2.5282760416666605E-2</v>
      </c>
    </row>
    <row r="201" spans="1:11" x14ac:dyDescent="0.3">
      <c r="A201" s="2">
        <v>41744</v>
      </c>
      <c r="B201" s="99">
        <v>0.21276</v>
      </c>
      <c r="C201" s="95">
        <v>-2.551264112903226E-2</v>
      </c>
      <c r="D201" s="99">
        <v>0.17344999999999999</v>
      </c>
      <c r="E201" s="95">
        <f t="shared" si="12"/>
        <v>-2.3734657258064534E-2</v>
      </c>
      <c r="F201" s="99">
        <v>0.14233000000000001</v>
      </c>
      <c r="G201" s="95">
        <f t="shared" si="13"/>
        <v>-5.3160726141078751E-2</v>
      </c>
      <c r="H201" s="99">
        <v>0.1711</v>
      </c>
      <c r="I201" s="95">
        <f t="shared" si="14"/>
        <v>-4.4358826086956321E-2</v>
      </c>
      <c r="J201" s="99">
        <v>0.27022000000000002</v>
      </c>
      <c r="K201" s="95">
        <f t="shared" si="15"/>
        <v>3.0262760416666645E-2</v>
      </c>
    </row>
    <row r="202" spans="1:11" x14ac:dyDescent="0.3">
      <c r="A202" s="2">
        <v>41774</v>
      </c>
      <c r="B202" s="99">
        <v>0.22559000000000001</v>
      </c>
      <c r="C202" s="95">
        <v>-1.2682641129032252E-2</v>
      </c>
      <c r="D202" s="99">
        <v>0.20166000000000001</v>
      </c>
      <c r="E202" s="95">
        <f t="shared" si="12"/>
        <v>4.4753427419354785E-3</v>
      </c>
      <c r="F202" s="99">
        <v>0.18432000000000001</v>
      </c>
      <c r="G202" s="95">
        <f t="shared" si="13"/>
        <v>-1.1170726141078752E-2</v>
      </c>
      <c r="H202" s="99">
        <v>0.29008</v>
      </c>
      <c r="I202" s="95">
        <f t="shared" si="14"/>
        <v>7.4621173913043681E-2</v>
      </c>
      <c r="K202" s="95"/>
    </row>
    <row r="203" spans="1:11" x14ac:dyDescent="0.3">
      <c r="A203" s="2">
        <v>41805</v>
      </c>
      <c r="B203" s="99">
        <v>0.24038999999999999</v>
      </c>
      <c r="C203" s="95">
        <v>2.1173588709677282E-3</v>
      </c>
      <c r="D203" s="99">
        <v>0.21251999999999999</v>
      </c>
      <c r="E203" s="95">
        <f t="shared" si="12"/>
        <v>1.5335342741935459E-2</v>
      </c>
      <c r="G203" s="95"/>
      <c r="I203" s="95"/>
      <c r="K203" s="95"/>
    </row>
    <row r="204" spans="1:11" x14ac:dyDescent="0.3">
      <c r="A204" s="2">
        <v>41835</v>
      </c>
      <c r="B204" s="99">
        <v>0.24482999999999999</v>
      </c>
      <c r="C204" s="95">
        <v>6.5573588709677277E-3</v>
      </c>
      <c r="D204" s="99">
        <v>0.19331000000000001</v>
      </c>
      <c r="E204" s="95">
        <f t="shared" si="12"/>
        <v>-3.8746572580645178E-3</v>
      </c>
      <c r="F204" s="99">
        <v>0.21647</v>
      </c>
      <c r="G204" s="95">
        <f t="shared" si="13"/>
        <v>2.0979273858921232E-2</v>
      </c>
      <c r="H204" s="99">
        <v>0.29459999999999997</v>
      </c>
      <c r="I204" s="95">
        <f t="shared" si="14"/>
        <v>7.914117391304365E-2</v>
      </c>
      <c r="K204" s="95"/>
    </row>
    <row r="205" spans="1:11" x14ac:dyDescent="0.3">
      <c r="A205" s="2">
        <v>41866</v>
      </c>
      <c r="B205" s="99">
        <v>0.24407000000000001</v>
      </c>
      <c r="C205" s="95">
        <v>5.7973588709677448E-3</v>
      </c>
      <c r="D205" s="99">
        <v>0.16585</v>
      </c>
      <c r="E205" s="95">
        <f t="shared" si="12"/>
        <v>-3.133465725806453E-2</v>
      </c>
      <c r="F205" s="99">
        <v>0.17885000000000001</v>
      </c>
      <c r="G205" s="95">
        <f t="shared" si="13"/>
        <v>-1.6640726141078754E-2</v>
      </c>
      <c r="H205" s="99">
        <v>0.19289999999999999</v>
      </c>
      <c r="I205" s="95">
        <f t="shared" si="14"/>
        <v>-2.2558826086956335E-2</v>
      </c>
      <c r="J205" s="99">
        <v>0.18268000000000001</v>
      </c>
      <c r="K205" s="95">
        <f t="shared" si="15"/>
        <v>-5.7277239583333361E-2</v>
      </c>
    </row>
    <row r="206" spans="1:11" x14ac:dyDescent="0.3">
      <c r="A206" s="2">
        <v>41897</v>
      </c>
      <c r="B206" s="99">
        <v>0.25165999999999999</v>
      </c>
      <c r="C206" s="95">
        <v>1.338735887096773E-2</v>
      </c>
      <c r="D206" s="99">
        <v>0.16289000000000001</v>
      </c>
      <c r="E206" s="95">
        <f t="shared" si="12"/>
        <v>-3.429465725806452E-2</v>
      </c>
      <c r="F206" s="99">
        <v>0.16624</v>
      </c>
      <c r="G206" s="95">
        <f t="shared" si="13"/>
        <v>-2.9250726141078764E-2</v>
      </c>
      <c r="H206" s="99">
        <v>0.16999</v>
      </c>
      <c r="I206" s="95">
        <f t="shared" si="14"/>
        <v>-4.5468826086956321E-2</v>
      </c>
      <c r="J206" s="99">
        <v>0.15687000000000001</v>
      </c>
      <c r="K206" s="95">
        <f t="shared" si="15"/>
        <v>-8.3087239583333361E-2</v>
      </c>
    </row>
    <row r="207" spans="1:11" x14ac:dyDescent="0.3">
      <c r="A207" s="2">
        <v>41927</v>
      </c>
      <c r="B207" s="99">
        <v>0.26393</v>
      </c>
      <c r="C207" s="95">
        <v>2.5657358870967734E-2</v>
      </c>
      <c r="D207" s="99">
        <v>0.18532999999999999</v>
      </c>
      <c r="E207" s="95">
        <f t="shared" si="12"/>
        <v>-1.1854657258064533E-2</v>
      </c>
      <c r="F207" s="99">
        <v>0.18340000000000001</v>
      </c>
      <c r="G207" s="95">
        <f t="shared" si="13"/>
        <v>-1.2090726141078756E-2</v>
      </c>
      <c r="H207" s="99">
        <v>0.17444000000000001</v>
      </c>
      <c r="I207" s="95">
        <f t="shared" si="14"/>
        <v>-4.1018826086956311E-2</v>
      </c>
      <c r="J207" s="99">
        <v>0.10156999999999999</v>
      </c>
      <c r="K207" s="95">
        <f t="shared" si="15"/>
        <v>-0.13838723958333338</v>
      </c>
    </row>
    <row r="208" spans="1:11" x14ac:dyDescent="0.3">
      <c r="A208" s="2">
        <v>41958</v>
      </c>
      <c r="B208" s="99">
        <v>0.23835000000000001</v>
      </c>
      <c r="C208" s="95">
        <v>7.7358870967741966E-5</v>
      </c>
      <c r="D208" s="99">
        <v>0.22289999999999999</v>
      </c>
      <c r="E208" s="95">
        <f t="shared" si="12"/>
        <v>2.571534274193546E-2</v>
      </c>
      <c r="F208" s="99">
        <v>0.29709999999999998</v>
      </c>
      <c r="G208" s="95">
        <f t="shared" si="13"/>
        <v>0.10160927385892121</v>
      </c>
      <c r="H208" s="99">
        <v>0.27417000000000002</v>
      </c>
      <c r="I208" s="95">
        <f t="shared" si="14"/>
        <v>5.8711173913043702E-2</v>
      </c>
      <c r="J208" s="99">
        <v>0.20768</v>
      </c>
      <c r="K208" s="95">
        <f t="shared" si="15"/>
        <v>-3.2277239583333367E-2</v>
      </c>
    </row>
    <row r="209" spans="1:11" x14ac:dyDescent="0.3">
      <c r="A209" s="2">
        <v>41988</v>
      </c>
      <c r="B209" s="99">
        <v>0.24836</v>
      </c>
      <c r="C209" s="95">
        <v>1.0087358870967733E-2</v>
      </c>
      <c r="D209" s="99">
        <v>0.20873</v>
      </c>
      <c r="E209" s="95">
        <f t="shared" si="12"/>
        <v>1.1545342741935471E-2</v>
      </c>
      <c r="F209" s="99">
        <v>0.31659999999999999</v>
      </c>
      <c r="G209" s="95">
        <f t="shared" si="13"/>
        <v>0.12110927385892123</v>
      </c>
      <c r="H209" s="99">
        <v>0.40489000000000003</v>
      </c>
      <c r="I209" s="95">
        <f t="shared" si="14"/>
        <v>0.1894311739130437</v>
      </c>
      <c r="J209" s="99">
        <v>0.34997</v>
      </c>
      <c r="K209" s="95">
        <f t="shared" si="15"/>
        <v>0.11001276041666663</v>
      </c>
    </row>
    <row r="210" spans="1:11" x14ac:dyDescent="0.3">
      <c r="A210" s="2">
        <v>42019</v>
      </c>
      <c r="B210" s="99">
        <v>0.19538</v>
      </c>
      <c r="C210" s="95">
        <v>-4.2892641129032266E-2</v>
      </c>
      <c r="D210" s="99">
        <v>0.18559999999999999</v>
      </c>
      <c r="E210" s="95">
        <f t="shared" si="12"/>
        <v>-1.158465725806454E-2</v>
      </c>
      <c r="F210" s="99">
        <v>0.16400999999999999</v>
      </c>
      <c r="G210" s="95">
        <f t="shared" si="13"/>
        <v>-3.1480726141078774E-2</v>
      </c>
      <c r="H210" s="99">
        <v>0.29243000000000002</v>
      </c>
      <c r="I210" s="95">
        <f t="shared" si="14"/>
        <v>7.69711739130437E-2</v>
      </c>
      <c r="J210" s="99">
        <v>0.58823000000000003</v>
      </c>
      <c r="K210" s="95">
        <f t="shared" si="15"/>
        <v>0.34827276041666666</v>
      </c>
    </row>
    <row r="211" spans="1:11" x14ac:dyDescent="0.3">
      <c r="A211" s="2">
        <v>42050</v>
      </c>
      <c r="B211" s="99">
        <v>0.21545</v>
      </c>
      <c r="C211" s="95">
        <v>-2.2822641129032262E-2</v>
      </c>
      <c r="D211" s="99">
        <v>0.20191999999999999</v>
      </c>
      <c r="E211" s="95">
        <f t="shared" si="12"/>
        <v>4.735342741935461E-3</v>
      </c>
      <c r="F211" s="99">
        <v>0.14471000000000001</v>
      </c>
      <c r="G211" s="95">
        <f t="shared" si="13"/>
        <v>-5.0780726141078758E-2</v>
      </c>
      <c r="H211" s="99">
        <v>0.22470000000000001</v>
      </c>
      <c r="I211" s="95">
        <f t="shared" si="14"/>
        <v>9.2411739130436876E-3</v>
      </c>
      <c r="J211" s="99">
        <v>0.55150999999999994</v>
      </c>
      <c r="K211" s="95">
        <f t="shared" si="15"/>
        <v>0.31155276041666657</v>
      </c>
    </row>
    <row r="212" spans="1:11" x14ac:dyDescent="0.3">
      <c r="A212" s="2">
        <v>42078</v>
      </c>
      <c r="B212" s="99">
        <v>0.19470999999999999</v>
      </c>
      <c r="C212" s="95">
        <v>-4.356264112903227E-2</v>
      </c>
      <c r="D212" s="99">
        <v>0.19338</v>
      </c>
      <c r="E212" s="95">
        <f t="shared" si="12"/>
        <v>-3.804657258064531E-3</v>
      </c>
      <c r="F212" s="99">
        <v>0.15298999999999999</v>
      </c>
      <c r="G212" s="95">
        <f t="shared" si="13"/>
        <v>-4.2500726141078776E-2</v>
      </c>
      <c r="H212" s="99">
        <v>0.18970999999999999</v>
      </c>
      <c r="I212" s="95">
        <f t="shared" si="14"/>
        <v>-2.5748826086956333E-2</v>
      </c>
      <c r="J212" s="99">
        <v>0.31613999999999998</v>
      </c>
      <c r="K212" s="95">
        <f t="shared" si="15"/>
        <v>7.6182760416666606E-2</v>
      </c>
    </row>
    <row r="213" spans="1:11" x14ac:dyDescent="0.3">
      <c r="A213" s="2">
        <v>42109</v>
      </c>
      <c r="B213" s="99">
        <v>0.20865</v>
      </c>
      <c r="C213" s="95">
        <v>-2.9622641129032262E-2</v>
      </c>
      <c r="D213" s="99">
        <v>0.18748000000000001</v>
      </c>
      <c r="E213" s="95">
        <f t="shared" si="12"/>
        <v>-9.7046572580645196E-3</v>
      </c>
      <c r="F213" s="99">
        <v>0.15243999999999999</v>
      </c>
      <c r="G213" s="95">
        <f t="shared" si="13"/>
        <v>-4.3050726141078771E-2</v>
      </c>
      <c r="H213" s="99">
        <v>0.17193</v>
      </c>
      <c r="I213" s="95">
        <f t="shared" si="14"/>
        <v>-4.3528826086956324E-2</v>
      </c>
      <c r="J213" s="99">
        <v>0.13716</v>
      </c>
      <c r="K213" s="95">
        <f t="shared" si="15"/>
        <v>-0.10279723958333337</v>
      </c>
    </row>
    <row r="214" spans="1:11" x14ac:dyDescent="0.3">
      <c r="A214" s="2">
        <v>42139</v>
      </c>
      <c r="B214" s="99">
        <v>0.21371000000000001</v>
      </c>
      <c r="C214" s="95">
        <v>-2.4562641129032253E-2</v>
      </c>
      <c r="D214" s="99">
        <v>0.19073000000000001</v>
      </c>
      <c r="E214" s="95">
        <f t="shared" si="12"/>
        <v>-6.4546572580645167E-3</v>
      </c>
      <c r="F214" s="99">
        <v>0.19039</v>
      </c>
      <c r="G214" s="95">
        <f t="shared" si="13"/>
        <v>-5.1007261410787597E-3</v>
      </c>
      <c r="H214" s="99">
        <v>0.21560000000000001</v>
      </c>
      <c r="I214" s="95">
        <f t="shared" si="14"/>
        <v>1.4117391304369065E-4</v>
      </c>
      <c r="K214" s="95"/>
    </row>
    <row r="215" spans="1:11" x14ac:dyDescent="0.3">
      <c r="A215" s="2">
        <v>42170</v>
      </c>
      <c r="B215" s="99">
        <v>0.24238000000000001</v>
      </c>
      <c r="C215" s="95">
        <v>4.1073588709677478E-3</v>
      </c>
      <c r="D215" s="99">
        <v>0.23647000000000001</v>
      </c>
      <c r="E215" s="95">
        <f t="shared" si="12"/>
        <v>3.9285342741935486E-2</v>
      </c>
      <c r="G215" s="95"/>
      <c r="I215" s="95"/>
      <c r="K215" s="95"/>
    </row>
    <row r="216" spans="1:11" x14ac:dyDescent="0.3">
      <c r="A216" s="2">
        <v>42200</v>
      </c>
      <c r="B216" s="99">
        <v>0.23180000000000001</v>
      </c>
      <c r="C216" s="95">
        <v>-6.4726411290322583E-3</v>
      </c>
      <c r="D216" s="99">
        <v>0.18098</v>
      </c>
      <c r="E216" s="95">
        <f t="shared" si="12"/>
        <v>-1.6204657258064525E-2</v>
      </c>
      <c r="F216" s="99">
        <v>0.26600000000000001</v>
      </c>
      <c r="G216" s="95">
        <f t="shared" si="13"/>
        <v>7.0509273858921251E-2</v>
      </c>
      <c r="H216" s="99">
        <v>0.23338</v>
      </c>
      <c r="I216" s="95">
        <f t="shared" si="14"/>
        <v>1.7921173913043681E-2</v>
      </c>
      <c r="K216" s="95"/>
    </row>
    <row r="217" spans="1:11" x14ac:dyDescent="0.3">
      <c r="A217" s="2">
        <v>42231</v>
      </c>
      <c r="B217" s="99">
        <v>0.21498999999999999</v>
      </c>
      <c r="C217" s="95">
        <v>-2.3282641129032278E-2</v>
      </c>
      <c r="D217" s="99">
        <v>0.16103000000000001</v>
      </c>
      <c r="E217" s="95">
        <f t="shared" si="12"/>
        <v>-3.6154657258064521E-2</v>
      </c>
      <c r="F217" s="99">
        <v>0.16614000000000001</v>
      </c>
      <c r="G217" s="95">
        <f t="shared" si="13"/>
        <v>-2.9350726141078753E-2</v>
      </c>
      <c r="H217" s="99">
        <v>0.16300999999999999</v>
      </c>
      <c r="I217" s="95">
        <f t="shared" si="14"/>
        <v>-5.2448826086956335E-2</v>
      </c>
      <c r="K217" s="95"/>
    </row>
    <row r="218" spans="1:11" x14ac:dyDescent="0.3">
      <c r="A218" s="2">
        <v>42262</v>
      </c>
      <c r="B218" s="99">
        <v>0.23852000000000001</v>
      </c>
      <c r="C218" s="95">
        <v>2.4735887096774545E-4</v>
      </c>
      <c r="D218" s="99">
        <v>0.17016999999999999</v>
      </c>
      <c r="E218" s="95">
        <f t="shared" si="12"/>
        <v>-2.7014657258064539E-2</v>
      </c>
      <c r="F218" s="99">
        <v>0.17435</v>
      </c>
      <c r="G218" s="95">
        <f t="shared" si="13"/>
        <v>-2.1140726141078758E-2</v>
      </c>
      <c r="H218" s="99">
        <v>0.16850999999999999</v>
      </c>
      <c r="I218" s="95">
        <f t="shared" si="14"/>
        <v>-4.694882608695633E-2</v>
      </c>
      <c r="J218" s="99">
        <v>0.15579000000000001</v>
      </c>
      <c r="K218" s="95">
        <f t="shared" si="15"/>
        <v>-8.4167239583333359E-2</v>
      </c>
    </row>
    <row r="219" spans="1:11" x14ac:dyDescent="0.3">
      <c r="A219" s="2">
        <v>42292</v>
      </c>
      <c r="B219" s="99">
        <v>0.28239999999999998</v>
      </c>
      <c r="C219" s="95">
        <v>4.412735887096772E-2</v>
      </c>
      <c r="D219" s="99">
        <v>0.18359</v>
      </c>
      <c r="E219" s="95">
        <f t="shared" si="12"/>
        <v>-1.3594657258064524E-2</v>
      </c>
      <c r="F219" s="99">
        <v>0.20282</v>
      </c>
      <c r="G219" s="95">
        <f t="shared" si="13"/>
        <v>7.329273858921237E-3</v>
      </c>
      <c r="H219" s="99">
        <v>0.18876999999999999</v>
      </c>
      <c r="I219" s="95">
        <f t="shared" si="14"/>
        <v>-2.668882608695633E-2</v>
      </c>
      <c r="J219" s="99">
        <v>0.15908</v>
      </c>
      <c r="K219" s="95">
        <f t="shared" si="15"/>
        <v>-8.0877239583333371E-2</v>
      </c>
    </row>
    <row r="220" spans="1:11" x14ac:dyDescent="0.3">
      <c r="A220" s="2">
        <v>42323</v>
      </c>
      <c r="B220" s="99">
        <v>0.32081999999999999</v>
      </c>
      <c r="C220" s="95">
        <v>8.254735887096773E-2</v>
      </c>
      <c r="D220" s="99">
        <v>0.22863</v>
      </c>
      <c r="E220" s="95">
        <f t="shared" si="12"/>
        <v>3.1445342741935473E-2</v>
      </c>
      <c r="F220" s="99">
        <v>0.27354000000000001</v>
      </c>
      <c r="G220" s="95">
        <f t="shared" si="13"/>
        <v>7.8049273858921242E-2</v>
      </c>
      <c r="H220" s="99">
        <v>0.24432999999999999</v>
      </c>
      <c r="I220" s="95">
        <f t="shared" si="14"/>
        <v>2.8871173913043668E-2</v>
      </c>
      <c r="J220" s="99">
        <v>0.25142999999999999</v>
      </c>
      <c r="K220" s="95">
        <f t="shared" si="15"/>
        <v>1.1472760416666616E-2</v>
      </c>
    </row>
    <row r="221" spans="1:11" x14ac:dyDescent="0.3">
      <c r="A221" s="2">
        <v>42353</v>
      </c>
      <c r="B221" s="99">
        <v>0.29481000000000002</v>
      </c>
      <c r="C221" s="95">
        <v>5.6537358870967752E-2</v>
      </c>
      <c r="D221" s="99">
        <v>0.25056</v>
      </c>
      <c r="E221" s="95">
        <f t="shared" si="12"/>
        <v>5.3375342741935478E-2</v>
      </c>
      <c r="F221" s="99">
        <v>0.22097</v>
      </c>
      <c r="G221" s="95">
        <f t="shared" si="13"/>
        <v>2.5479273858921236E-2</v>
      </c>
      <c r="H221" s="99">
        <v>0.33195000000000002</v>
      </c>
      <c r="I221" s="95">
        <f t="shared" si="14"/>
        <v>0.1164911739130437</v>
      </c>
      <c r="J221" s="99">
        <v>0.50795000000000001</v>
      </c>
      <c r="K221" s="95">
        <f t="shared" si="15"/>
        <v>0.26799276041666664</v>
      </c>
    </row>
    <row r="222" spans="1:11" x14ac:dyDescent="0.3">
      <c r="A222" s="2">
        <v>42384</v>
      </c>
      <c r="B222" s="99">
        <v>0.25451000000000001</v>
      </c>
      <c r="C222" s="95">
        <v>1.623735887096775E-2</v>
      </c>
      <c r="D222" s="99">
        <v>0.23654</v>
      </c>
      <c r="E222" s="95">
        <f t="shared" si="12"/>
        <v>3.9355342741935473E-2</v>
      </c>
      <c r="F222" s="99">
        <v>0.20007</v>
      </c>
      <c r="G222" s="95">
        <f t="shared" si="13"/>
        <v>4.5792738589212345E-3</v>
      </c>
      <c r="H222" s="99">
        <v>0.32300000000000001</v>
      </c>
      <c r="I222" s="95">
        <f t="shared" si="14"/>
        <v>0.10754117391304369</v>
      </c>
      <c r="J222" s="99">
        <v>0.57493000000000005</v>
      </c>
      <c r="K222" s="95">
        <f t="shared" si="15"/>
        <v>0.33497276041666668</v>
      </c>
    </row>
    <row r="223" spans="1:11" x14ac:dyDescent="0.3">
      <c r="A223" s="2">
        <v>42415</v>
      </c>
      <c r="B223" s="99">
        <v>0.20732</v>
      </c>
      <c r="C223" s="95">
        <v>-3.095264112903226E-2</v>
      </c>
      <c r="D223" s="99">
        <v>0.19566</v>
      </c>
      <c r="E223" s="95">
        <f t="shared" si="12"/>
        <v>-1.5246572580645268E-3</v>
      </c>
      <c r="F223" s="99">
        <v>0.17036999999999999</v>
      </c>
      <c r="G223" s="95">
        <f t="shared" si="13"/>
        <v>-2.512072614107877E-2</v>
      </c>
      <c r="H223" s="99">
        <v>0.28075</v>
      </c>
      <c r="I223" s="95">
        <f t="shared" si="14"/>
        <v>6.5291173913043676E-2</v>
      </c>
      <c r="J223" s="99">
        <v>0.54525000000000001</v>
      </c>
      <c r="K223" s="95">
        <f t="shared" si="15"/>
        <v>0.30529276041666664</v>
      </c>
    </row>
    <row r="224" spans="1:11" x14ac:dyDescent="0.3">
      <c r="A224" s="2">
        <v>42444</v>
      </c>
      <c r="B224" s="99">
        <v>0.22725999999999999</v>
      </c>
      <c r="C224" s="95">
        <v>-1.1012641129032275E-2</v>
      </c>
      <c r="D224" s="99">
        <v>0.18833</v>
      </c>
      <c r="E224" s="95">
        <f t="shared" si="12"/>
        <v>-8.85465725806453E-3</v>
      </c>
      <c r="F224" s="99">
        <v>0.16053000000000001</v>
      </c>
      <c r="G224" s="95">
        <f t="shared" si="13"/>
        <v>-3.4960726141078757E-2</v>
      </c>
      <c r="H224" s="99">
        <v>0.22484000000000001</v>
      </c>
      <c r="I224" s="95">
        <f t="shared" si="14"/>
        <v>9.3811739130436889E-3</v>
      </c>
      <c r="J224" s="99">
        <v>0.26318999999999998</v>
      </c>
      <c r="K224" s="95">
        <f t="shared" si="15"/>
        <v>2.3232760416666609E-2</v>
      </c>
    </row>
    <row r="225" spans="1:11" x14ac:dyDescent="0.3">
      <c r="A225" s="2">
        <v>42475</v>
      </c>
      <c r="B225" s="99">
        <v>0.23014999999999999</v>
      </c>
      <c r="C225" s="95">
        <v>-8.1226411290322709E-3</v>
      </c>
      <c r="D225" s="99">
        <v>0.19571</v>
      </c>
      <c r="E225" s="95">
        <f t="shared" si="12"/>
        <v>-1.4746572580645323E-3</v>
      </c>
      <c r="F225" s="99">
        <v>0.16872999999999999</v>
      </c>
      <c r="G225" s="95">
        <f t="shared" si="13"/>
        <v>-2.6760726141078772E-2</v>
      </c>
      <c r="H225" s="99">
        <v>0.18894</v>
      </c>
      <c r="I225" s="95">
        <f t="shared" si="14"/>
        <v>-2.6518826086956326E-2</v>
      </c>
      <c r="J225" s="99">
        <v>0.13283</v>
      </c>
      <c r="K225" s="95">
        <f t="shared" si="15"/>
        <v>-0.10712723958333337</v>
      </c>
    </row>
    <row r="226" spans="1:11" x14ac:dyDescent="0.3">
      <c r="A226" s="2">
        <v>42505</v>
      </c>
      <c r="B226" s="99">
        <v>0.23569999999999999</v>
      </c>
      <c r="C226" s="95">
        <v>-2.5726411290322715E-3</v>
      </c>
      <c r="D226" s="99">
        <v>0.19633</v>
      </c>
      <c r="E226" s="95">
        <f t="shared" si="12"/>
        <v>-8.5465725806452286E-4</v>
      </c>
      <c r="F226" s="99">
        <v>0.20513000000000001</v>
      </c>
      <c r="G226" s="95">
        <f t="shared" si="13"/>
        <v>9.6392738589212434E-3</v>
      </c>
      <c r="H226" s="99">
        <v>0.33623999999999998</v>
      </c>
      <c r="I226" s="95">
        <f t="shared" si="14"/>
        <v>0.12078117391304366</v>
      </c>
      <c r="K226" s="95"/>
    </row>
    <row r="227" spans="1:11" x14ac:dyDescent="0.3">
      <c r="A227" s="2">
        <v>42536</v>
      </c>
      <c r="B227" s="99">
        <v>0.29233999999999999</v>
      </c>
      <c r="C227" s="95">
        <v>5.4067358870967724E-2</v>
      </c>
      <c r="D227" s="99">
        <v>0.26812999999999998</v>
      </c>
      <c r="E227" s="95">
        <f t="shared" si="12"/>
        <v>7.0945342741935452E-2</v>
      </c>
      <c r="G227" s="95"/>
      <c r="I227" s="95"/>
      <c r="K227" s="95"/>
    </row>
    <row r="228" spans="1:11" x14ac:dyDescent="0.3">
      <c r="A228" s="2">
        <v>42566</v>
      </c>
      <c r="B228" s="99">
        <v>0.23499</v>
      </c>
      <c r="C228" s="95">
        <v>-3.2826411290322599E-3</v>
      </c>
      <c r="D228" s="99">
        <v>0.19833999999999999</v>
      </c>
      <c r="E228" s="95">
        <f t="shared" si="12"/>
        <v>1.1553427419354612E-3</v>
      </c>
      <c r="F228" s="99">
        <v>0.24679000000000001</v>
      </c>
      <c r="G228" s="95">
        <f t="shared" si="13"/>
        <v>5.1299273858921246E-2</v>
      </c>
      <c r="I228" s="95"/>
      <c r="K228" s="95"/>
    </row>
    <row r="229" spans="1:11" x14ac:dyDescent="0.3">
      <c r="A229" s="2">
        <v>42597</v>
      </c>
      <c r="B229" s="99">
        <v>0.22617999999999999</v>
      </c>
      <c r="C229" s="95">
        <v>-1.2092641129032272E-2</v>
      </c>
      <c r="D229" s="99">
        <v>0.17047999999999999</v>
      </c>
      <c r="E229" s="95">
        <f t="shared" si="12"/>
        <v>-2.6704657258064535E-2</v>
      </c>
      <c r="F229" s="99">
        <v>0.17713999999999999</v>
      </c>
      <c r="G229" s="95">
        <f t="shared" si="13"/>
        <v>-1.8350726141078771E-2</v>
      </c>
      <c r="H229" s="99">
        <v>0.18567</v>
      </c>
      <c r="I229" s="95">
        <f t="shared" si="14"/>
        <v>-2.9788826086956322E-2</v>
      </c>
      <c r="J229" s="99">
        <v>9.9229999999999999E-2</v>
      </c>
      <c r="K229" s="95">
        <f t="shared" si="15"/>
        <v>-0.14072723958333339</v>
      </c>
    </row>
    <row r="230" spans="1:11" x14ac:dyDescent="0.3">
      <c r="A230" s="2">
        <v>42628</v>
      </c>
      <c r="B230" s="99">
        <v>0.27071000000000001</v>
      </c>
      <c r="C230" s="95">
        <v>3.2437358870967742E-2</v>
      </c>
      <c r="D230" s="99">
        <v>0.17859</v>
      </c>
      <c r="E230" s="95">
        <f t="shared" si="12"/>
        <v>-1.8594657258064529E-2</v>
      </c>
      <c r="F230" s="99">
        <v>0.19191</v>
      </c>
      <c r="G230" s="95">
        <f t="shared" si="13"/>
        <v>-3.5807261410787661E-3</v>
      </c>
      <c r="H230" s="99">
        <v>0.17482</v>
      </c>
      <c r="I230" s="95">
        <f t="shared" si="14"/>
        <v>-4.063882608695632E-2</v>
      </c>
      <c r="J230" s="99">
        <v>0.12562999999999999</v>
      </c>
      <c r="K230" s="95">
        <f t="shared" si="15"/>
        <v>-0.11432723958333338</v>
      </c>
    </row>
    <row r="231" spans="1:11" x14ac:dyDescent="0.3">
      <c r="A231" s="2">
        <v>42658</v>
      </c>
      <c r="B231" s="99">
        <v>0.27897</v>
      </c>
      <c r="C231" s="95">
        <v>4.0697358870967731E-2</v>
      </c>
      <c r="D231" s="99">
        <v>0.20537</v>
      </c>
      <c r="E231" s="95">
        <f t="shared" si="12"/>
        <v>8.1853427419354696E-3</v>
      </c>
      <c r="F231" s="99">
        <v>0.28098000000000001</v>
      </c>
      <c r="G231" s="95">
        <f t="shared" si="13"/>
        <v>8.5489273858921244E-2</v>
      </c>
      <c r="H231" s="99">
        <v>0.20871999999999999</v>
      </c>
      <c r="I231" s="95">
        <f t="shared" si="14"/>
        <v>-6.7388260869563343E-3</v>
      </c>
      <c r="J231" s="99">
        <v>0.109</v>
      </c>
      <c r="K231" s="95">
        <f t="shared" si="15"/>
        <v>-0.13095723958333338</v>
      </c>
    </row>
    <row r="232" spans="1:11" x14ac:dyDescent="0.3">
      <c r="A232" s="2">
        <v>42689</v>
      </c>
      <c r="B232" s="99">
        <v>0.26905000000000001</v>
      </c>
      <c r="C232" s="95">
        <v>3.0777358870967747E-2</v>
      </c>
      <c r="D232" s="99">
        <v>0.25591000000000003</v>
      </c>
      <c r="E232" s="95">
        <f t="shared" si="12"/>
        <v>5.8725342741935499E-2</v>
      </c>
      <c r="F232" s="99">
        <v>0.32446000000000003</v>
      </c>
      <c r="G232" s="95">
        <f t="shared" si="13"/>
        <v>0.12896927385892126</v>
      </c>
      <c r="H232" s="99">
        <v>0.33982000000000001</v>
      </c>
      <c r="I232" s="95">
        <f t="shared" si="14"/>
        <v>0.12436117391304369</v>
      </c>
      <c r="J232" s="99">
        <v>0.16314000000000001</v>
      </c>
      <c r="K232" s="95">
        <f t="shared" si="15"/>
        <v>-7.6817239583333363E-2</v>
      </c>
    </row>
    <row r="233" spans="1:11" x14ac:dyDescent="0.3">
      <c r="A233" s="2">
        <v>42719</v>
      </c>
      <c r="B233" s="99">
        <v>0.26628000000000002</v>
      </c>
      <c r="C233" s="95">
        <v>2.8007358870967752E-2</v>
      </c>
      <c r="D233" s="99">
        <v>0.22206000000000001</v>
      </c>
      <c r="E233" s="95">
        <f t="shared" si="12"/>
        <v>2.487534274193548E-2</v>
      </c>
      <c r="F233" s="99">
        <v>0.28731000000000001</v>
      </c>
      <c r="G233" s="95">
        <f t="shared" si="13"/>
        <v>9.1819273858921246E-2</v>
      </c>
      <c r="H233" s="99">
        <v>0.32834999999999998</v>
      </c>
      <c r="I233" s="95">
        <f t="shared" si="14"/>
        <v>0.11289117391304365</v>
      </c>
      <c r="J233" s="99">
        <v>0.31707000000000002</v>
      </c>
      <c r="K233" s="95">
        <f t="shared" si="15"/>
        <v>7.7112760416666648E-2</v>
      </c>
    </row>
    <row r="234" spans="1:11" x14ac:dyDescent="0.3">
      <c r="A234" s="2">
        <v>42750</v>
      </c>
      <c r="B234" s="99">
        <v>0.28482000000000002</v>
      </c>
      <c r="C234" s="95">
        <v>4.6547358870967753E-2</v>
      </c>
      <c r="D234" s="99">
        <v>0.18875</v>
      </c>
      <c r="E234" s="95">
        <f t="shared" si="12"/>
        <v>-8.4346572580645263E-3</v>
      </c>
      <c r="F234" s="99">
        <v>0.18185000000000001</v>
      </c>
      <c r="G234" s="95">
        <f t="shared" si="13"/>
        <v>-1.3640726141078752E-2</v>
      </c>
      <c r="H234" s="99">
        <v>0.22506000000000001</v>
      </c>
      <c r="I234" s="95">
        <f t="shared" si="14"/>
        <v>9.6011739130436868E-3</v>
      </c>
      <c r="J234" s="99">
        <v>0.25257000000000002</v>
      </c>
      <c r="K234" s="95">
        <f t="shared" si="15"/>
        <v>1.2612760416666646E-2</v>
      </c>
    </row>
    <row r="235" spans="1:11" x14ac:dyDescent="0.3">
      <c r="A235" s="2">
        <v>42781</v>
      </c>
      <c r="B235" s="99">
        <v>0.27707999999999999</v>
      </c>
      <c r="C235" s="95">
        <v>3.8807358870967729E-2</v>
      </c>
      <c r="D235" s="99">
        <v>0.20573</v>
      </c>
      <c r="E235" s="95">
        <f t="shared" si="12"/>
        <v>8.5453427419354688E-3</v>
      </c>
      <c r="F235" s="99">
        <v>0.17391999999999999</v>
      </c>
      <c r="G235" s="95">
        <f t="shared" si="13"/>
        <v>-2.1570726141078772E-2</v>
      </c>
      <c r="H235" s="99">
        <v>0.23677000000000001</v>
      </c>
      <c r="I235" s="95">
        <f t="shared" si="14"/>
        <v>2.1311173913043685E-2</v>
      </c>
      <c r="J235" s="99">
        <v>0.25295000000000001</v>
      </c>
      <c r="K235" s="95">
        <f t="shared" si="15"/>
        <v>1.2992760416666638E-2</v>
      </c>
    </row>
    <row r="236" spans="1:11" x14ac:dyDescent="0.3">
      <c r="A236" s="2">
        <v>42809</v>
      </c>
      <c r="B236" s="99">
        <v>0.28736</v>
      </c>
      <c r="C236" s="95">
        <v>4.908735887096774E-2</v>
      </c>
      <c r="D236" s="99">
        <v>0.19647999999999999</v>
      </c>
      <c r="E236" s="95">
        <f t="shared" si="12"/>
        <v>-7.0465725806453938E-4</v>
      </c>
      <c r="F236" s="99">
        <v>0.16205</v>
      </c>
      <c r="G236" s="95">
        <f t="shared" si="13"/>
        <v>-3.3440726141078764E-2</v>
      </c>
      <c r="H236" s="99">
        <v>0.23607</v>
      </c>
      <c r="I236" s="95">
        <f t="shared" si="14"/>
        <v>2.0611173913043679E-2</v>
      </c>
      <c r="J236" s="99">
        <v>0.21639</v>
      </c>
      <c r="K236" s="95">
        <f t="shared" si="15"/>
        <v>-2.3567239583333371E-2</v>
      </c>
    </row>
    <row r="237" spans="1:11" x14ac:dyDescent="0.3">
      <c r="A237" s="2">
        <v>42840</v>
      </c>
      <c r="B237" s="99">
        <v>0.27334999999999998</v>
      </c>
      <c r="C237" s="95">
        <v>3.5077358870967718E-2</v>
      </c>
      <c r="D237" s="99">
        <v>0.20627000000000001</v>
      </c>
      <c r="E237" s="95">
        <f t="shared" si="12"/>
        <v>9.0853427419354815E-3</v>
      </c>
      <c r="F237" s="99">
        <v>0.17004</v>
      </c>
      <c r="G237" s="95">
        <f t="shared" si="13"/>
        <v>-2.5450726141078767E-2</v>
      </c>
      <c r="H237" s="99">
        <v>0.23164999999999999</v>
      </c>
      <c r="I237" s="95">
        <f t="shared" si="14"/>
        <v>1.6191173913043672E-2</v>
      </c>
      <c r="J237" s="99">
        <v>0.15492</v>
      </c>
      <c r="K237" s="95">
        <f t="shared" si="15"/>
        <v>-8.5037239583333368E-2</v>
      </c>
    </row>
    <row r="238" spans="1:11" x14ac:dyDescent="0.3">
      <c r="A238" s="2">
        <v>42870</v>
      </c>
      <c r="B238" s="99">
        <v>0.26649</v>
      </c>
      <c r="C238" s="95">
        <v>2.821735887096774E-2</v>
      </c>
      <c r="D238" s="99">
        <v>0.20976</v>
      </c>
      <c r="E238" s="95">
        <f t="shared" si="12"/>
        <v>1.2575342741935475E-2</v>
      </c>
      <c r="F238" s="99">
        <v>0.22384000000000001</v>
      </c>
      <c r="G238" s="95">
        <f t="shared" si="13"/>
        <v>2.8349273858921248E-2</v>
      </c>
      <c r="H238" s="99">
        <v>0.32580999999999999</v>
      </c>
      <c r="I238" s="95">
        <f t="shared" si="14"/>
        <v>0.11035117391304367</v>
      </c>
      <c r="K238" s="95"/>
    </row>
    <row r="239" spans="1:11" x14ac:dyDescent="0.3">
      <c r="A239" s="2">
        <v>42901</v>
      </c>
      <c r="B239" s="99">
        <v>0.27340999999999999</v>
      </c>
      <c r="C239" s="95">
        <v>3.5137358870967722E-2</v>
      </c>
      <c r="D239" s="99">
        <v>0.31279000000000001</v>
      </c>
      <c r="E239" s="95">
        <f t="shared" si="12"/>
        <v>0.11560534274193549</v>
      </c>
      <c r="G239" s="95"/>
      <c r="I239" s="95"/>
      <c r="K239" s="95"/>
    </row>
    <row r="240" spans="1:11" x14ac:dyDescent="0.3">
      <c r="A240" s="2">
        <v>42931</v>
      </c>
      <c r="B240" s="99">
        <v>0.24499000000000001</v>
      </c>
      <c r="C240" s="95">
        <v>6.717358870967749E-3</v>
      </c>
      <c r="D240" s="99">
        <v>0.20549999999999999</v>
      </c>
      <c r="E240" s="95">
        <f t="shared" si="12"/>
        <v>8.3153427419354609E-3</v>
      </c>
      <c r="F240" s="99">
        <v>0.22735</v>
      </c>
      <c r="G240" s="95">
        <f t="shared" si="13"/>
        <v>3.1859273858921233E-2</v>
      </c>
      <c r="I240" s="95"/>
      <c r="K240" s="95"/>
    </row>
    <row r="241" spans="1:11" x14ac:dyDescent="0.3">
      <c r="A241" s="2">
        <v>42962</v>
      </c>
      <c r="B241" s="99">
        <v>0.25590000000000002</v>
      </c>
      <c r="C241" s="95">
        <v>1.7627358870967752E-2</v>
      </c>
      <c r="D241" s="99">
        <v>0.18104999999999999</v>
      </c>
      <c r="E241" s="95">
        <f t="shared" si="12"/>
        <v>-1.6134657258064539E-2</v>
      </c>
      <c r="F241" s="99">
        <v>0.20227999999999999</v>
      </c>
      <c r="G241" s="95">
        <f t="shared" si="13"/>
        <v>6.7892738589212243E-3</v>
      </c>
      <c r="H241" s="99">
        <v>0.21482000000000001</v>
      </c>
      <c r="I241" s="95">
        <f t="shared" si="14"/>
        <v>-6.3882608695631227E-4</v>
      </c>
      <c r="J241" s="99">
        <v>0.1923</v>
      </c>
      <c r="K241" s="95">
        <f t="shared" si="15"/>
        <v>-4.7657239583333372E-2</v>
      </c>
    </row>
    <row r="242" spans="1:11" x14ac:dyDescent="0.3">
      <c r="A242" s="2">
        <v>42993</v>
      </c>
      <c r="B242" s="99">
        <v>0.23669999999999999</v>
      </c>
      <c r="C242" s="95">
        <v>-1.5726411290322706E-3</v>
      </c>
      <c r="D242" s="99">
        <v>0.17677999999999999</v>
      </c>
      <c r="E242" s="95">
        <f t="shared" si="12"/>
        <v>-2.0404657258064535E-2</v>
      </c>
      <c r="F242" s="99">
        <v>0.17834</v>
      </c>
      <c r="G242" s="95">
        <f t="shared" si="13"/>
        <v>-1.7150726141078765E-2</v>
      </c>
      <c r="H242" s="99">
        <v>0.17068</v>
      </c>
      <c r="I242" s="95">
        <f t="shared" si="14"/>
        <v>-4.4778826086956325E-2</v>
      </c>
      <c r="J242" s="99">
        <v>0.18969</v>
      </c>
      <c r="K242" s="95">
        <f t="shared" si="15"/>
        <v>-5.0267239583333373E-2</v>
      </c>
    </row>
    <row r="243" spans="1:11" x14ac:dyDescent="0.3">
      <c r="A243" s="2">
        <v>43023</v>
      </c>
      <c r="B243" s="99">
        <v>0.30858000000000002</v>
      </c>
      <c r="C243" s="95">
        <v>7.0307358870967757E-2</v>
      </c>
      <c r="D243" s="99">
        <v>0.20601</v>
      </c>
      <c r="E243" s="95">
        <f t="shared" si="12"/>
        <v>8.8253427419354713E-3</v>
      </c>
      <c r="F243" s="99">
        <v>0.22273999999999999</v>
      </c>
      <c r="G243" s="95">
        <f t="shared" si="13"/>
        <v>2.724927385892123E-2</v>
      </c>
      <c r="H243" s="99">
        <v>0.21376999999999999</v>
      </c>
      <c r="I243" s="95">
        <f t="shared" si="14"/>
        <v>-1.6888260869563354E-3</v>
      </c>
      <c r="J243" s="99">
        <v>7.424E-2</v>
      </c>
      <c r="K243" s="95">
        <f t="shared" si="15"/>
        <v>-0.16571723958333337</v>
      </c>
    </row>
    <row r="244" spans="1:11" x14ac:dyDescent="0.3">
      <c r="A244" s="2">
        <v>43054</v>
      </c>
      <c r="B244" s="99">
        <v>0.29469000000000001</v>
      </c>
      <c r="C244" s="95">
        <v>5.6417358870967743E-2</v>
      </c>
      <c r="D244" s="99">
        <v>0.23929</v>
      </c>
      <c r="E244" s="95">
        <f t="shared" si="12"/>
        <v>4.2105342741935475E-2</v>
      </c>
      <c r="F244" s="99">
        <v>0.28555000000000003</v>
      </c>
      <c r="G244" s="95">
        <f t="shared" si="13"/>
        <v>9.0059273858921263E-2</v>
      </c>
      <c r="H244" s="99">
        <v>0.28366999999999998</v>
      </c>
      <c r="I244" s="95">
        <f t="shared" si="14"/>
        <v>6.8211173913043655E-2</v>
      </c>
      <c r="J244" s="99">
        <v>0.15282000000000001</v>
      </c>
      <c r="K244" s="95">
        <f t="shared" si="15"/>
        <v>-8.7137239583333359E-2</v>
      </c>
    </row>
    <row r="245" spans="1:11" x14ac:dyDescent="0.3">
      <c r="A245" s="2">
        <v>43084</v>
      </c>
      <c r="B245" s="99">
        <v>0.29875000000000002</v>
      </c>
      <c r="C245" s="95">
        <v>6.0477358870967751E-2</v>
      </c>
      <c r="D245" s="99">
        <v>0.28342000000000001</v>
      </c>
      <c r="E245" s="95">
        <f t="shared" si="12"/>
        <v>8.6235342741935478E-2</v>
      </c>
      <c r="F245" s="99">
        <v>0.30597000000000002</v>
      </c>
      <c r="G245" s="95">
        <f t="shared" si="13"/>
        <v>0.11047927385892126</v>
      </c>
      <c r="H245" s="99">
        <v>0.34166999999999997</v>
      </c>
      <c r="I245" s="95">
        <f t="shared" si="14"/>
        <v>0.12621117391304365</v>
      </c>
      <c r="J245" s="99">
        <v>0.27227000000000001</v>
      </c>
      <c r="K245" s="95">
        <f t="shared" si="15"/>
        <v>3.2312760416666642E-2</v>
      </c>
    </row>
    <row r="246" spans="1:11" x14ac:dyDescent="0.3">
      <c r="A246" s="2">
        <v>43115</v>
      </c>
      <c r="B246" s="99">
        <v>0.26544000000000001</v>
      </c>
      <c r="C246" s="95">
        <v>2.7167358870967745E-2</v>
      </c>
      <c r="D246" s="99">
        <v>0.25525999999999999</v>
      </c>
      <c r="E246" s="95">
        <f t="shared" si="12"/>
        <v>5.807534274193546E-2</v>
      </c>
      <c r="F246" s="99">
        <v>0.1769</v>
      </c>
      <c r="G246" s="95">
        <f t="shared" si="13"/>
        <v>-1.8590726141078762E-2</v>
      </c>
      <c r="H246" s="99">
        <v>0.25797999999999999</v>
      </c>
      <c r="I246" s="95">
        <f t="shared" si="14"/>
        <v>4.2521173913043664E-2</v>
      </c>
      <c r="J246" s="99">
        <v>0.26272000000000001</v>
      </c>
      <c r="K246" s="95">
        <f t="shared" si="15"/>
        <v>2.2762760416666639E-2</v>
      </c>
    </row>
    <row r="247" spans="1:11" x14ac:dyDescent="0.3">
      <c r="A247" s="2">
        <v>43146</v>
      </c>
      <c r="B247" s="99">
        <v>0.25631999999999999</v>
      </c>
      <c r="C247" s="95">
        <v>1.8047358870967728E-2</v>
      </c>
      <c r="D247" s="99">
        <v>0.21085999999999999</v>
      </c>
      <c r="E247" s="95">
        <f t="shared" si="12"/>
        <v>1.3675342741935465E-2</v>
      </c>
      <c r="F247" s="99">
        <v>0.15012</v>
      </c>
      <c r="G247" s="95">
        <f t="shared" si="13"/>
        <v>-4.537072614107876E-2</v>
      </c>
      <c r="H247" s="99">
        <v>0.24693000000000001</v>
      </c>
      <c r="I247" s="95">
        <f t="shared" si="14"/>
        <v>3.1471173913043687E-2</v>
      </c>
      <c r="J247" s="99">
        <v>0.24962999999999999</v>
      </c>
      <c r="K247" s="95">
        <f t="shared" si="15"/>
        <v>9.6727604166666203E-3</v>
      </c>
    </row>
    <row r="248" spans="1:11" x14ac:dyDescent="0.3">
      <c r="A248" s="2">
        <v>43174</v>
      </c>
      <c r="B248" s="99">
        <v>0.23916000000000001</v>
      </c>
      <c r="C248" s="95">
        <v>8.8735887096774713E-4</v>
      </c>
      <c r="D248" s="99">
        <v>0.18736</v>
      </c>
      <c r="E248" s="95">
        <f t="shared" si="12"/>
        <v>-9.8246572580645286E-3</v>
      </c>
      <c r="F248" s="99">
        <v>0.14602000000000001</v>
      </c>
      <c r="G248" s="95">
        <f t="shared" si="13"/>
        <v>-4.9470726141078752E-2</v>
      </c>
      <c r="H248" s="99">
        <v>0.18682000000000001</v>
      </c>
      <c r="I248" s="95">
        <f t="shared" si="14"/>
        <v>-2.8638826086956309E-2</v>
      </c>
      <c r="J248" s="99">
        <v>0.21542</v>
      </c>
      <c r="K248" s="95">
        <f t="shared" si="15"/>
        <v>-2.453723958333337E-2</v>
      </c>
    </row>
    <row r="249" spans="1:11" x14ac:dyDescent="0.3">
      <c r="A249" s="2">
        <v>43205</v>
      </c>
      <c r="B249" s="99">
        <v>0.23535</v>
      </c>
      <c r="C249" s="95">
        <v>-2.9226411290322607E-3</v>
      </c>
      <c r="D249" s="99">
        <v>0.18042</v>
      </c>
      <c r="E249" s="95">
        <f t="shared" si="12"/>
        <v>-1.676465725806453E-2</v>
      </c>
      <c r="F249" s="99">
        <v>0.15159</v>
      </c>
      <c r="G249" s="95">
        <f t="shared" si="13"/>
        <v>-4.3900726141078761E-2</v>
      </c>
      <c r="H249" s="99">
        <v>0.17485999999999999</v>
      </c>
      <c r="I249" s="95">
        <f t="shared" si="14"/>
        <v>-4.0598826086956336E-2</v>
      </c>
      <c r="J249" s="99">
        <v>0.15226000000000001</v>
      </c>
      <c r="K249" s="95">
        <f t="shared" si="15"/>
        <v>-8.7697239583333364E-2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workbookViewId="0">
      <selection activeCell="T12" sqref="T12"/>
    </sheetView>
  </sheetViews>
  <sheetFormatPr defaultRowHeight="14.4" x14ac:dyDescent="0.3"/>
  <cols>
    <col min="1" max="1" width="11.109375" customWidth="1"/>
    <col min="2" max="2" width="10.6640625" style="14" customWidth="1"/>
    <col min="3" max="3" width="7.109375" style="14" customWidth="1"/>
    <col min="4" max="4" width="4.77734375" style="3" customWidth="1"/>
    <col min="5" max="5" width="9.33203125" style="3" customWidth="1"/>
    <col min="6" max="6" width="6.109375" style="3" customWidth="1"/>
    <col min="8" max="8" width="10.33203125" customWidth="1"/>
    <col min="9" max="9" width="10.109375" customWidth="1"/>
    <col min="14" max="14" width="11" customWidth="1"/>
    <col min="15" max="15" width="10.21875" customWidth="1"/>
  </cols>
  <sheetData>
    <row r="1" spans="1:18" ht="28.2" customHeight="1" x14ac:dyDescent="0.3">
      <c r="A1" s="88" t="s">
        <v>44</v>
      </c>
      <c r="B1" s="88"/>
      <c r="C1" s="88"/>
      <c r="D1" s="88"/>
      <c r="E1" s="88"/>
      <c r="F1" s="25"/>
      <c r="H1" s="88" t="s">
        <v>85</v>
      </c>
      <c r="I1" s="88"/>
      <c r="J1" s="88"/>
      <c r="K1" s="88"/>
      <c r="L1" s="88"/>
      <c r="N1" s="88" t="s">
        <v>98</v>
      </c>
      <c r="O1" s="88"/>
      <c r="P1" s="88"/>
      <c r="Q1" s="88"/>
      <c r="R1" s="88"/>
    </row>
    <row r="2" spans="1:18" ht="43.2" x14ac:dyDescent="0.3">
      <c r="A2" s="6" t="s">
        <v>57</v>
      </c>
      <c r="B2" s="26" t="s">
        <v>188</v>
      </c>
      <c r="C2" s="26" t="s">
        <v>62</v>
      </c>
      <c r="D2" s="27" t="s">
        <v>59</v>
      </c>
      <c r="E2" s="25" t="s">
        <v>187</v>
      </c>
      <c r="F2" s="16" t="s">
        <v>60</v>
      </c>
      <c r="H2" t="s">
        <v>57</v>
      </c>
      <c r="I2" s="14" t="s">
        <v>58</v>
      </c>
      <c r="J2" s="14" t="s">
        <v>62</v>
      </c>
      <c r="K2" s="15" t="s">
        <v>59</v>
      </c>
      <c r="L2" s="16" t="s">
        <v>60</v>
      </c>
      <c r="N2" t="s">
        <v>57</v>
      </c>
      <c r="O2" s="14" t="s">
        <v>58</v>
      </c>
      <c r="P2" s="14" t="s">
        <v>62</v>
      </c>
      <c r="Q2" s="15" t="s">
        <v>59</v>
      </c>
      <c r="R2" s="16" t="s">
        <v>60</v>
      </c>
    </row>
    <row r="3" spans="1:18" x14ac:dyDescent="0.3">
      <c r="A3" s="11" t="s">
        <v>43</v>
      </c>
      <c r="B3" s="14" t="s">
        <v>61</v>
      </c>
      <c r="C3" s="14" t="s">
        <v>63</v>
      </c>
      <c r="D3" s="15">
        <v>0.36</v>
      </c>
      <c r="F3" s="17">
        <v>233</v>
      </c>
      <c r="H3" s="11" t="s">
        <v>43</v>
      </c>
      <c r="I3" s="14" t="s">
        <v>61</v>
      </c>
      <c r="J3" s="14" t="s">
        <v>86</v>
      </c>
      <c r="K3" s="15">
        <v>0.27</v>
      </c>
      <c r="L3" s="17">
        <v>233</v>
      </c>
      <c r="N3" s="11" t="s">
        <v>43</v>
      </c>
      <c r="O3" s="14" t="s">
        <v>61</v>
      </c>
      <c r="P3" s="14" t="s">
        <v>99</v>
      </c>
      <c r="Q3" s="15">
        <v>0.35</v>
      </c>
      <c r="R3" s="17">
        <v>234</v>
      </c>
    </row>
    <row r="4" spans="1:18" x14ac:dyDescent="0.3">
      <c r="A4" s="11" t="s">
        <v>45</v>
      </c>
      <c r="B4" s="14" t="s">
        <v>61</v>
      </c>
      <c r="C4" s="14" t="s">
        <v>64</v>
      </c>
      <c r="D4" s="15">
        <v>0.57999999999999996</v>
      </c>
      <c r="F4" s="17">
        <v>19</v>
      </c>
      <c r="H4" s="11" t="s">
        <v>45</v>
      </c>
      <c r="I4" s="14" t="s">
        <v>71</v>
      </c>
      <c r="J4" s="14" t="s">
        <v>87</v>
      </c>
      <c r="K4" s="15">
        <v>1.4E-2</v>
      </c>
      <c r="L4" s="17">
        <v>19</v>
      </c>
      <c r="N4" s="11" t="s">
        <v>45</v>
      </c>
      <c r="O4" s="14" t="s">
        <v>71</v>
      </c>
      <c r="P4" s="14" t="s">
        <v>100</v>
      </c>
      <c r="Q4" s="15">
        <v>0.19</v>
      </c>
      <c r="R4" s="17">
        <v>20</v>
      </c>
    </row>
    <row r="5" spans="1:18" x14ac:dyDescent="0.3">
      <c r="A5" s="12" t="s">
        <v>46</v>
      </c>
      <c r="B5" s="14" t="s">
        <v>61</v>
      </c>
      <c r="C5" s="14" t="s">
        <v>65</v>
      </c>
      <c r="D5" s="15">
        <v>0.56999999999999995</v>
      </c>
      <c r="F5" s="17">
        <v>19</v>
      </c>
      <c r="H5" s="12" t="s">
        <v>46</v>
      </c>
      <c r="I5" s="14" t="s">
        <v>61</v>
      </c>
      <c r="J5" s="14" t="s">
        <v>88</v>
      </c>
      <c r="K5" s="15">
        <v>0.7</v>
      </c>
      <c r="L5" s="17">
        <v>19</v>
      </c>
      <c r="N5" s="12" t="s">
        <v>46</v>
      </c>
      <c r="O5" s="14" t="s">
        <v>61</v>
      </c>
      <c r="P5" s="14" t="s">
        <v>101</v>
      </c>
      <c r="Q5" s="15">
        <v>0.64</v>
      </c>
      <c r="R5" s="17">
        <v>20</v>
      </c>
    </row>
    <row r="6" spans="1:18" x14ac:dyDescent="0.3">
      <c r="A6" s="11" t="s">
        <v>47</v>
      </c>
      <c r="B6" s="14" t="s">
        <v>61</v>
      </c>
      <c r="C6" s="14" t="s">
        <v>66</v>
      </c>
      <c r="D6" s="15">
        <v>0.57999999999999996</v>
      </c>
      <c r="F6" s="17">
        <v>19</v>
      </c>
      <c r="H6" s="11" t="s">
        <v>47</v>
      </c>
      <c r="I6" s="14" t="s">
        <v>61</v>
      </c>
      <c r="J6" s="14" t="s">
        <v>89</v>
      </c>
      <c r="K6" s="15">
        <v>0.68</v>
      </c>
      <c r="L6" s="17">
        <v>18</v>
      </c>
      <c r="N6" s="11" t="s">
        <v>47</v>
      </c>
      <c r="O6" s="14" t="s">
        <v>61</v>
      </c>
      <c r="P6" s="14" t="s">
        <v>102</v>
      </c>
      <c r="Q6" s="15">
        <v>0.75</v>
      </c>
      <c r="R6" s="17">
        <v>19</v>
      </c>
    </row>
    <row r="7" spans="1:18" x14ac:dyDescent="0.3">
      <c r="A7" s="11" t="s">
        <v>48</v>
      </c>
      <c r="B7" s="14" t="s">
        <v>61</v>
      </c>
      <c r="C7" s="14" t="s">
        <v>67</v>
      </c>
      <c r="D7" s="15">
        <v>0.75</v>
      </c>
      <c r="F7" s="17">
        <v>18</v>
      </c>
      <c r="H7" s="11" t="s">
        <v>48</v>
      </c>
      <c r="I7" s="14" t="s">
        <v>61</v>
      </c>
      <c r="J7" s="14" t="s">
        <v>90</v>
      </c>
      <c r="K7" s="15">
        <v>0.78</v>
      </c>
      <c r="L7" s="17">
        <v>18</v>
      </c>
      <c r="N7" s="11" t="s">
        <v>48</v>
      </c>
      <c r="O7" s="14" t="s">
        <v>61</v>
      </c>
      <c r="P7" s="14" t="s">
        <v>103</v>
      </c>
      <c r="Q7" s="15">
        <v>0.75</v>
      </c>
      <c r="R7" s="17">
        <v>19</v>
      </c>
    </row>
    <row r="8" spans="1:18" x14ac:dyDescent="0.3">
      <c r="A8" s="11" t="s">
        <v>49</v>
      </c>
      <c r="B8" s="14" t="s">
        <v>61</v>
      </c>
      <c r="C8" s="14" t="s">
        <v>68</v>
      </c>
      <c r="D8" s="15">
        <v>0.75</v>
      </c>
      <c r="F8" s="17">
        <v>18</v>
      </c>
      <c r="H8" s="11" t="s">
        <v>49</v>
      </c>
      <c r="I8" s="14" t="s">
        <v>61</v>
      </c>
      <c r="J8" s="14" t="s">
        <v>91</v>
      </c>
      <c r="K8" s="15">
        <v>7.0000000000000007E-2</v>
      </c>
      <c r="L8" s="17">
        <v>18</v>
      </c>
      <c r="N8" s="11" t="s">
        <v>49</v>
      </c>
      <c r="O8" s="14" t="s">
        <v>61</v>
      </c>
      <c r="P8" s="14" t="s">
        <v>104</v>
      </c>
      <c r="Q8" s="15">
        <v>0.94</v>
      </c>
      <c r="R8" s="17">
        <v>19</v>
      </c>
    </row>
    <row r="9" spans="1:18" x14ac:dyDescent="0.3">
      <c r="A9" s="11" t="s">
        <v>50</v>
      </c>
      <c r="B9" s="14" t="s">
        <v>61</v>
      </c>
      <c r="C9" s="14" t="s">
        <v>69</v>
      </c>
      <c r="D9" s="15">
        <v>0.88</v>
      </c>
      <c r="F9" s="17">
        <v>18</v>
      </c>
      <c r="H9" s="11" t="s">
        <v>50</v>
      </c>
      <c r="I9" s="14"/>
      <c r="J9" s="14"/>
      <c r="K9" s="15"/>
      <c r="L9" s="17"/>
      <c r="N9" s="11" t="s">
        <v>50</v>
      </c>
      <c r="O9" s="14" t="s">
        <v>61</v>
      </c>
      <c r="P9" s="14" t="s">
        <v>105</v>
      </c>
      <c r="Q9" s="15">
        <v>0.89</v>
      </c>
      <c r="R9" s="17">
        <v>19</v>
      </c>
    </row>
    <row r="10" spans="1:18" x14ac:dyDescent="0.3">
      <c r="A10" s="12" t="s">
        <v>51</v>
      </c>
      <c r="B10" s="14" t="s">
        <v>61</v>
      </c>
      <c r="C10" s="14" t="s">
        <v>70</v>
      </c>
      <c r="D10" s="15">
        <v>0.87</v>
      </c>
      <c r="F10" s="17">
        <v>18</v>
      </c>
      <c r="H10" s="12" t="s">
        <v>51</v>
      </c>
      <c r="I10" s="14" t="s">
        <v>71</v>
      </c>
      <c r="J10" s="14" t="s">
        <v>92</v>
      </c>
      <c r="K10" s="15">
        <v>3.9E-2</v>
      </c>
      <c r="L10" s="17">
        <v>12</v>
      </c>
      <c r="N10" s="12" t="s">
        <v>51</v>
      </c>
      <c r="O10" s="14" t="s">
        <v>61</v>
      </c>
      <c r="P10" s="14" t="s">
        <v>106</v>
      </c>
      <c r="Q10" s="15">
        <v>0.91</v>
      </c>
      <c r="R10" s="17">
        <v>19</v>
      </c>
    </row>
    <row r="11" spans="1:18" x14ac:dyDescent="0.3">
      <c r="A11" s="11" t="s">
        <v>52</v>
      </c>
      <c r="B11" s="14" t="s">
        <v>71</v>
      </c>
      <c r="C11" s="14" t="s">
        <v>72</v>
      </c>
      <c r="D11" s="15">
        <v>0.42</v>
      </c>
      <c r="F11" s="17">
        <v>18</v>
      </c>
      <c r="H11" s="11" t="s">
        <v>52</v>
      </c>
      <c r="I11" s="14" t="s">
        <v>61</v>
      </c>
      <c r="J11" s="14" t="s">
        <v>93</v>
      </c>
      <c r="K11" s="15">
        <v>0.79</v>
      </c>
      <c r="L11" s="17">
        <v>18</v>
      </c>
      <c r="N11" s="11" t="s">
        <v>52</v>
      </c>
      <c r="O11" s="14" t="s">
        <v>61</v>
      </c>
      <c r="P11" s="14" t="s">
        <v>107</v>
      </c>
      <c r="Q11" s="15">
        <v>0.56999999999999995</v>
      </c>
      <c r="R11" s="17">
        <v>19</v>
      </c>
    </row>
    <row r="12" spans="1:18" x14ac:dyDescent="0.3">
      <c r="A12" s="11" t="s">
        <v>53</v>
      </c>
      <c r="B12" s="14" t="s">
        <v>71</v>
      </c>
      <c r="C12" s="14" t="s">
        <v>73</v>
      </c>
      <c r="D12" s="15">
        <v>0.34</v>
      </c>
      <c r="F12" s="17">
        <v>19</v>
      </c>
      <c r="H12" s="11" t="s">
        <v>53</v>
      </c>
      <c r="I12" s="14" t="s">
        <v>61</v>
      </c>
      <c r="J12" s="14" t="s">
        <v>94</v>
      </c>
      <c r="K12" s="15">
        <v>0.48</v>
      </c>
      <c r="L12" s="17">
        <v>19</v>
      </c>
      <c r="N12" s="11" t="s">
        <v>53</v>
      </c>
      <c r="O12" s="14" t="s">
        <v>71</v>
      </c>
      <c r="P12" s="14" t="s">
        <v>108</v>
      </c>
      <c r="Q12" s="15">
        <v>0.36</v>
      </c>
      <c r="R12" s="17">
        <v>20</v>
      </c>
    </row>
    <row r="13" spans="1:18" x14ac:dyDescent="0.3">
      <c r="A13" s="11" t="s">
        <v>54</v>
      </c>
      <c r="B13" s="14" t="s">
        <v>61</v>
      </c>
      <c r="C13" s="14" t="s">
        <v>74</v>
      </c>
      <c r="D13" s="15">
        <v>0.45</v>
      </c>
      <c r="F13" s="17">
        <v>19</v>
      </c>
      <c r="H13" s="11" t="s">
        <v>54</v>
      </c>
      <c r="I13" s="14" t="s">
        <v>61</v>
      </c>
      <c r="J13" s="14" t="s">
        <v>95</v>
      </c>
      <c r="K13" s="15">
        <v>0.44</v>
      </c>
      <c r="L13" s="17">
        <v>19</v>
      </c>
      <c r="N13" s="11" t="s">
        <v>54</v>
      </c>
      <c r="O13" s="14" t="s">
        <v>71</v>
      </c>
      <c r="P13" s="14" t="s">
        <v>109</v>
      </c>
      <c r="Q13" s="15">
        <v>0.32</v>
      </c>
      <c r="R13" s="17">
        <v>20</v>
      </c>
    </row>
    <row r="14" spans="1:18" x14ac:dyDescent="0.3">
      <c r="A14" s="11" t="s">
        <v>55</v>
      </c>
      <c r="B14" s="14" t="s">
        <v>61</v>
      </c>
      <c r="C14" s="14" t="s">
        <v>75</v>
      </c>
      <c r="D14" s="15">
        <v>0.48</v>
      </c>
      <c r="F14" s="17">
        <v>19</v>
      </c>
      <c r="H14" s="11" t="s">
        <v>55</v>
      </c>
      <c r="I14" s="14" t="s">
        <v>71</v>
      </c>
      <c r="J14" s="14" t="s">
        <v>96</v>
      </c>
      <c r="K14" s="15">
        <v>0.12</v>
      </c>
      <c r="L14" s="17">
        <v>19</v>
      </c>
      <c r="N14" s="11" t="s">
        <v>55</v>
      </c>
      <c r="O14" s="14" t="s">
        <v>61</v>
      </c>
      <c r="P14" s="14" t="s">
        <v>110</v>
      </c>
      <c r="Q14" s="15">
        <v>0.46</v>
      </c>
      <c r="R14" s="17">
        <v>20</v>
      </c>
    </row>
    <row r="15" spans="1:18" x14ac:dyDescent="0.3">
      <c r="A15" s="11" t="s">
        <v>56</v>
      </c>
      <c r="B15" s="14" t="s">
        <v>61</v>
      </c>
      <c r="C15" s="14" t="s">
        <v>76</v>
      </c>
      <c r="D15" s="15">
        <v>0.53</v>
      </c>
      <c r="F15" s="17">
        <v>19</v>
      </c>
      <c r="H15" s="11" t="s">
        <v>56</v>
      </c>
      <c r="I15" s="14" t="s">
        <v>71</v>
      </c>
      <c r="J15" s="14" t="s">
        <v>97</v>
      </c>
      <c r="K15" s="15">
        <v>0.22</v>
      </c>
      <c r="L15" s="17">
        <v>19</v>
      </c>
      <c r="N15" s="11" t="s">
        <v>56</v>
      </c>
      <c r="O15" s="14" t="s">
        <v>71</v>
      </c>
      <c r="P15" s="14" t="s">
        <v>111</v>
      </c>
      <c r="Q15" s="15">
        <v>0.13</v>
      </c>
      <c r="R15" s="17">
        <v>20</v>
      </c>
    </row>
    <row r="16" spans="1:18" x14ac:dyDescent="0.3">
      <c r="D16" s="10"/>
      <c r="J16" s="1"/>
    </row>
    <row r="17" spans="1:18" x14ac:dyDescent="0.3">
      <c r="D17" s="10"/>
      <c r="J17" s="1"/>
    </row>
    <row r="18" spans="1:18" x14ac:dyDescent="0.3">
      <c r="A18" s="88" t="s">
        <v>135</v>
      </c>
      <c r="B18" s="88"/>
      <c r="C18" s="88"/>
      <c r="D18" s="88"/>
      <c r="E18" s="88"/>
      <c r="F18" s="25"/>
      <c r="H18" s="88" t="s">
        <v>136</v>
      </c>
      <c r="I18" s="88"/>
      <c r="J18" s="88"/>
      <c r="K18" s="88"/>
      <c r="L18" s="88"/>
      <c r="N18" s="88" t="s">
        <v>137</v>
      </c>
      <c r="O18" s="88"/>
      <c r="P18" s="88"/>
      <c r="Q18" s="88"/>
      <c r="R18" s="88"/>
    </row>
    <row r="19" spans="1:18" x14ac:dyDescent="0.3">
      <c r="A19" t="s">
        <v>57</v>
      </c>
      <c r="B19" s="14" t="s">
        <v>58</v>
      </c>
      <c r="C19" s="14" t="s">
        <v>62</v>
      </c>
      <c r="D19" s="15" t="s">
        <v>59</v>
      </c>
      <c r="E19" s="16" t="s">
        <v>60</v>
      </c>
      <c r="F19" s="16"/>
      <c r="H19" t="s">
        <v>57</v>
      </c>
      <c r="I19" s="14" t="s">
        <v>58</v>
      </c>
      <c r="J19" s="14" t="s">
        <v>62</v>
      </c>
      <c r="K19" s="15" t="s">
        <v>59</v>
      </c>
      <c r="L19" s="16" t="s">
        <v>60</v>
      </c>
      <c r="N19" t="s">
        <v>57</v>
      </c>
      <c r="O19" s="14" t="s">
        <v>58</v>
      </c>
      <c r="P19" s="14" t="s">
        <v>62</v>
      </c>
      <c r="Q19" s="15" t="s">
        <v>59</v>
      </c>
      <c r="R19" s="16" t="s">
        <v>60</v>
      </c>
    </row>
    <row r="20" spans="1:18" x14ac:dyDescent="0.3">
      <c r="A20" s="11" t="s">
        <v>43</v>
      </c>
      <c r="B20" s="14" t="s">
        <v>61</v>
      </c>
      <c r="C20" s="14" t="s">
        <v>138</v>
      </c>
      <c r="D20" s="15">
        <v>0.56000000000000005</v>
      </c>
      <c r="E20" s="17">
        <v>234</v>
      </c>
      <c r="F20" s="17"/>
      <c r="H20" s="11" t="s">
        <v>43</v>
      </c>
      <c r="I20" s="14" t="s">
        <v>61</v>
      </c>
      <c r="J20" s="14" t="s">
        <v>150</v>
      </c>
      <c r="K20" s="15">
        <v>0.34</v>
      </c>
      <c r="L20" s="17">
        <v>212</v>
      </c>
      <c r="N20" s="11" t="s">
        <v>43</v>
      </c>
      <c r="O20" s="14" t="s">
        <v>61</v>
      </c>
      <c r="P20" s="14" t="s">
        <v>162</v>
      </c>
      <c r="Q20" s="15">
        <v>0.42</v>
      </c>
      <c r="R20" s="17">
        <v>233</v>
      </c>
    </row>
    <row r="21" spans="1:18" x14ac:dyDescent="0.3">
      <c r="A21" s="11" t="s">
        <v>45</v>
      </c>
      <c r="B21" s="14" t="s">
        <v>61</v>
      </c>
      <c r="C21" s="14" t="s">
        <v>139</v>
      </c>
      <c r="D21" s="15">
        <v>0.84</v>
      </c>
      <c r="E21" s="17">
        <v>20</v>
      </c>
      <c r="F21" s="17"/>
      <c r="H21" s="11" t="s">
        <v>45</v>
      </c>
      <c r="I21" s="14" t="s">
        <v>61</v>
      </c>
      <c r="J21" s="14" t="s">
        <v>151</v>
      </c>
      <c r="K21" s="15">
        <v>0.57999999999999996</v>
      </c>
      <c r="L21" s="17">
        <v>20</v>
      </c>
      <c r="N21" s="11" t="s">
        <v>45</v>
      </c>
      <c r="O21" s="14" t="s">
        <v>61</v>
      </c>
      <c r="P21" s="14" t="s">
        <v>163</v>
      </c>
      <c r="Q21" s="15">
        <v>0.8</v>
      </c>
      <c r="R21" s="17">
        <v>20</v>
      </c>
    </row>
    <row r="22" spans="1:18" x14ac:dyDescent="0.3">
      <c r="A22" s="12" t="s">
        <v>46</v>
      </c>
      <c r="B22" s="14" t="s">
        <v>61</v>
      </c>
      <c r="C22" s="14" t="s">
        <v>140</v>
      </c>
      <c r="D22" s="15">
        <v>0.79</v>
      </c>
      <c r="E22" s="17">
        <v>20</v>
      </c>
      <c r="F22" s="17"/>
      <c r="H22" s="12" t="s">
        <v>46</v>
      </c>
      <c r="I22" s="14" t="s">
        <v>61</v>
      </c>
      <c r="J22" s="14" t="s">
        <v>152</v>
      </c>
      <c r="K22" s="15">
        <v>0.66</v>
      </c>
      <c r="L22" s="17">
        <v>20</v>
      </c>
      <c r="N22" s="12" t="s">
        <v>46</v>
      </c>
      <c r="O22" s="14" t="s">
        <v>61</v>
      </c>
      <c r="P22" s="14" t="s">
        <v>164</v>
      </c>
      <c r="Q22" s="15">
        <v>0.76</v>
      </c>
      <c r="R22" s="17">
        <v>20</v>
      </c>
    </row>
    <row r="23" spans="1:18" x14ac:dyDescent="0.3">
      <c r="A23" s="11" t="s">
        <v>47</v>
      </c>
      <c r="B23" s="14" t="s">
        <v>61</v>
      </c>
      <c r="C23" s="14" t="s">
        <v>141</v>
      </c>
      <c r="D23" s="15">
        <v>0.7</v>
      </c>
      <c r="E23" s="17">
        <v>19</v>
      </c>
      <c r="F23" s="17"/>
      <c r="H23" s="11" t="s">
        <v>47</v>
      </c>
      <c r="I23" s="14" t="s">
        <v>71</v>
      </c>
      <c r="J23" s="14" t="s">
        <v>153</v>
      </c>
      <c r="K23" s="15">
        <v>0.34</v>
      </c>
      <c r="L23" s="17">
        <v>19</v>
      </c>
      <c r="N23" s="11" t="s">
        <v>47</v>
      </c>
      <c r="O23" s="14" t="s">
        <v>61</v>
      </c>
      <c r="P23" s="14" t="s">
        <v>165</v>
      </c>
      <c r="Q23" s="15">
        <v>0.56000000000000005</v>
      </c>
      <c r="R23" s="17">
        <v>19</v>
      </c>
    </row>
    <row r="24" spans="1:18" x14ac:dyDescent="0.3">
      <c r="A24" s="11" t="s">
        <v>48</v>
      </c>
      <c r="B24" s="14" t="s">
        <v>71</v>
      </c>
      <c r="C24" s="14" t="s">
        <v>142</v>
      </c>
      <c r="D24" s="15">
        <v>0.22</v>
      </c>
      <c r="E24" s="17">
        <v>19</v>
      </c>
      <c r="F24" s="17"/>
      <c r="H24" s="11" t="s">
        <v>48</v>
      </c>
      <c r="I24" s="14" t="s">
        <v>71</v>
      </c>
      <c r="J24" s="14" t="s">
        <v>154</v>
      </c>
      <c r="K24" s="15">
        <v>0.11</v>
      </c>
      <c r="L24" s="17">
        <v>19</v>
      </c>
      <c r="N24" s="11" t="s">
        <v>48</v>
      </c>
      <c r="O24" s="14" t="s">
        <v>71</v>
      </c>
      <c r="P24" s="14" t="s">
        <v>166</v>
      </c>
      <c r="Q24" s="15">
        <v>0.04</v>
      </c>
      <c r="R24" s="17">
        <v>19</v>
      </c>
    </row>
    <row r="25" spans="1:18" x14ac:dyDescent="0.3">
      <c r="A25" s="11" t="s">
        <v>49</v>
      </c>
      <c r="B25" s="14" t="s">
        <v>71</v>
      </c>
      <c r="C25" s="14" t="s">
        <v>71</v>
      </c>
      <c r="D25" s="15">
        <v>0</v>
      </c>
      <c r="E25" s="17">
        <v>19</v>
      </c>
      <c r="F25" s="17"/>
      <c r="H25" s="11" t="s">
        <v>49</v>
      </c>
      <c r="I25" s="14" t="s">
        <v>71</v>
      </c>
      <c r="J25" s="14" t="s">
        <v>155</v>
      </c>
      <c r="K25" s="15">
        <v>0.35</v>
      </c>
      <c r="L25" s="17">
        <v>19</v>
      </c>
      <c r="N25" s="11" t="s">
        <v>49</v>
      </c>
      <c r="O25" s="14" t="s">
        <v>71</v>
      </c>
      <c r="P25" s="14" t="s">
        <v>71</v>
      </c>
      <c r="Q25" s="15">
        <v>0</v>
      </c>
      <c r="R25" s="17">
        <v>19</v>
      </c>
    </row>
    <row r="26" spans="1:18" x14ac:dyDescent="0.3">
      <c r="A26" s="11" t="s">
        <v>50</v>
      </c>
      <c r="B26" s="14" t="s">
        <v>71</v>
      </c>
      <c r="C26" s="14" t="s">
        <v>143</v>
      </c>
      <c r="D26" s="15">
        <v>0.44</v>
      </c>
      <c r="E26" s="17">
        <v>19</v>
      </c>
      <c r="F26" s="17"/>
      <c r="H26" s="11" t="s">
        <v>50</v>
      </c>
      <c r="I26" s="14"/>
      <c r="J26" s="14"/>
      <c r="K26" s="15"/>
      <c r="L26" s="17">
        <v>2</v>
      </c>
      <c r="N26" s="11" t="s">
        <v>50</v>
      </c>
      <c r="O26" s="14" t="s">
        <v>71</v>
      </c>
      <c r="P26" s="14" t="s">
        <v>167</v>
      </c>
      <c r="Q26" s="15">
        <v>0.37</v>
      </c>
      <c r="R26" s="17">
        <v>19</v>
      </c>
    </row>
    <row r="27" spans="1:18" x14ac:dyDescent="0.3">
      <c r="A27" s="12" t="s">
        <v>51</v>
      </c>
      <c r="B27" s="14" t="s">
        <v>71</v>
      </c>
      <c r="C27" s="14" t="s">
        <v>144</v>
      </c>
      <c r="D27" s="15">
        <v>0.3</v>
      </c>
      <c r="E27" s="17">
        <v>19</v>
      </c>
      <c r="F27" s="17"/>
      <c r="H27" s="12" t="s">
        <v>51</v>
      </c>
      <c r="I27" s="14" t="s">
        <v>71</v>
      </c>
      <c r="J27" s="14" t="s">
        <v>156</v>
      </c>
      <c r="K27" s="15">
        <v>0.31</v>
      </c>
      <c r="L27" s="17">
        <v>13</v>
      </c>
      <c r="N27" s="12" t="s">
        <v>51</v>
      </c>
      <c r="O27" s="14" t="s">
        <v>71</v>
      </c>
      <c r="P27" s="14" t="s">
        <v>168</v>
      </c>
      <c r="Q27" s="15">
        <v>0.06</v>
      </c>
      <c r="R27" s="17">
        <v>19</v>
      </c>
    </row>
    <row r="28" spans="1:18" x14ac:dyDescent="0.3">
      <c r="A28" s="11" t="s">
        <v>52</v>
      </c>
      <c r="B28" s="14" t="s">
        <v>71</v>
      </c>
      <c r="C28" s="14" t="s">
        <v>145</v>
      </c>
      <c r="D28" s="15">
        <v>0.3</v>
      </c>
      <c r="E28" s="17">
        <v>19</v>
      </c>
      <c r="F28" s="17"/>
      <c r="H28" s="11" t="s">
        <v>52</v>
      </c>
      <c r="I28" s="14" t="s">
        <v>71</v>
      </c>
      <c r="J28" s="14" t="s">
        <v>157</v>
      </c>
      <c r="K28" s="15">
        <v>0.22</v>
      </c>
      <c r="L28" s="17">
        <v>19</v>
      </c>
      <c r="N28" s="11" t="s">
        <v>52</v>
      </c>
      <c r="O28" s="14" t="s">
        <v>71</v>
      </c>
      <c r="P28" s="14" t="s">
        <v>169</v>
      </c>
      <c r="Q28" s="15">
        <v>0.24</v>
      </c>
      <c r="R28" s="17">
        <v>19</v>
      </c>
    </row>
    <row r="29" spans="1:18" x14ac:dyDescent="0.3">
      <c r="A29" s="11" t="s">
        <v>53</v>
      </c>
      <c r="B29" s="14" t="s">
        <v>61</v>
      </c>
      <c r="C29" s="14" t="s">
        <v>146</v>
      </c>
      <c r="D29" s="15">
        <v>0.6</v>
      </c>
      <c r="E29" s="17">
        <v>20</v>
      </c>
      <c r="F29" s="17"/>
      <c r="H29" s="11" t="s">
        <v>53</v>
      </c>
      <c r="I29" s="14" t="s">
        <v>71</v>
      </c>
      <c r="J29" s="14" t="s">
        <v>158</v>
      </c>
      <c r="K29" s="15">
        <v>0.28000000000000003</v>
      </c>
      <c r="L29" s="17">
        <v>20</v>
      </c>
      <c r="N29" s="11" t="s">
        <v>53</v>
      </c>
      <c r="O29" s="14" t="s">
        <v>61</v>
      </c>
      <c r="P29" s="14" t="s">
        <v>170</v>
      </c>
      <c r="Q29" s="15">
        <v>0.52</v>
      </c>
      <c r="R29" s="17">
        <v>20</v>
      </c>
    </row>
    <row r="30" spans="1:18" x14ac:dyDescent="0.3">
      <c r="A30" s="11" t="s">
        <v>54</v>
      </c>
      <c r="B30" s="14" t="s">
        <v>61</v>
      </c>
      <c r="C30" s="14" t="s">
        <v>147</v>
      </c>
      <c r="D30" s="15">
        <v>0.8</v>
      </c>
      <c r="E30" s="17">
        <v>20</v>
      </c>
      <c r="F30" s="17"/>
      <c r="H30" s="11" t="s">
        <v>54</v>
      </c>
      <c r="I30" s="14" t="s">
        <v>61</v>
      </c>
      <c r="J30" s="14" t="s">
        <v>159</v>
      </c>
      <c r="K30" s="15">
        <v>0.56000000000000005</v>
      </c>
      <c r="L30" s="17">
        <v>20</v>
      </c>
      <c r="N30" s="11" t="s">
        <v>54</v>
      </c>
      <c r="O30" s="14" t="s">
        <v>61</v>
      </c>
      <c r="P30" s="14" t="s">
        <v>171</v>
      </c>
      <c r="Q30" s="15">
        <v>0.69</v>
      </c>
      <c r="R30" s="17">
        <v>20</v>
      </c>
    </row>
    <row r="31" spans="1:18" x14ac:dyDescent="0.3">
      <c r="A31" s="11" t="s">
        <v>55</v>
      </c>
      <c r="B31" s="14" t="s">
        <v>61</v>
      </c>
      <c r="C31" s="14" t="s">
        <v>148</v>
      </c>
      <c r="D31" s="15">
        <v>0.86</v>
      </c>
      <c r="E31" s="17">
        <v>19</v>
      </c>
      <c r="F31" s="17"/>
      <c r="H31" s="11" t="s">
        <v>55</v>
      </c>
      <c r="I31" s="14" t="s">
        <v>61</v>
      </c>
      <c r="J31" s="14" t="s">
        <v>160</v>
      </c>
      <c r="K31" s="15">
        <v>0.54</v>
      </c>
      <c r="L31" s="17">
        <v>20</v>
      </c>
      <c r="N31" s="11" t="s">
        <v>55</v>
      </c>
      <c r="O31" s="14" t="s">
        <v>61</v>
      </c>
      <c r="P31" s="14" t="s">
        <v>172</v>
      </c>
      <c r="Q31" s="15">
        <v>0.76</v>
      </c>
      <c r="R31" s="17">
        <v>20</v>
      </c>
    </row>
    <row r="32" spans="1:18" x14ac:dyDescent="0.3">
      <c r="A32" s="11" t="s">
        <v>56</v>
      </c>
      <c r="B32" s="14" t="s">
        <v>61</v>
      </c>
      <c r="C32" s="14" t="s">
        <v>149</v>
      </c>
      <c r="D32" s="15">
        <v>0.89</v>
      </c>
      <c r="E32" s="17">
        <v>20</v>
      </c>
      <c r="F32" s="17"/>
      <c r="H32" s="11" t="s">
        <v>56</v>
      </c>
      <c r="I32" s="14" t="s">
        <v>61</v>
      </c>
      <c r="J32" s="14" t="s">
        <v>161</v>
      </c>
      <c r="K32" s="15">
        <v>0.64</v>
      </c>
      <c r="L32" s="17">
        <v>20</v>
      </c>
      <c r="N32" s="11" t="s">
        <v>56</v>
      </c>
      <c r="O32" s="14" t="s">
        <v>61</v>
      </c>
      <c r="P32" s="14" t="s">
        <v>173</v>
      </c>
      <c r="Q32" s="15">
        <v>0.77</v>
      </c>
      <c r="R32" s="17">
        <v>20</v>
      </c>
    </row>
    <row r="33" spans="4:4" x14ac:dyDescent="0.3">
      <c r="D33" s="10"/>
    </row>
    <row r="34" spans="4:4" x14ac:dyDescent="0.3">
      <c r="D34" s="10"/>
    </row>
    <row r="35" spans="4:4" x14ac:dyDescent="0.3">
      <c r="D35" s="10"/>
    </row>
    <row r="36" spans="4:4" x14ac:dyDescent="0.3">
      <c r="D36" s="10"/>
    </row>
    <row r="37" spans="4:4" x14ac:dyDescent="0.3">
      <c r="D37" s="10"/>
    </row>
    <row r="38" spans="4:4" x14ac:dyDescent="0.3">
      <c r="D38" s="10"/>
    </row>
    <row r="39" spans="4:4" x14ac:dyDescent="0.3">
      <c r="D39" s="10"/>
    </row>
    <row r="40" spans="4:4" x14ac:dyDescent="0.3">
      <c r="D40" s="10"/>
    </row>
    <row r="41" spans="4:4" x14ac:dyDescent="0.3">
      <c r="D41" s="10"/>
    </row>
    <row r="42" spans="4:4" x14ac:dyDescent="0.3">
      <c r="D42" s="10"/>
    </row>
    <row r="43" spans="4:4" x14ac:dyDescent="0.3">
      <c r="D43" s="10"/>
    </row>
    <row r="44" spans="4:4" x14ac:dyDescent="0.3">
      <c r="D44" s="10"/>
    </row>
    <row r="45" spans="4:4" x14ac:dyDescent="0.3">
      <c r="D45" s="10"/>
    </row>
    <row r="46" spans="4:4" x14ac:dyDescent="0.3">
      <c r="D46" s="10"/>
    </row>
    <row r="47" spans="4:4" x14ac:dyDescent="0.3">
      <c r="D47" s="10"/>
    </row>
    <row r="48" spans="4:4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10"/>
    </row>
    <row r="60" spans="4:4" x14ac:dyDescent="0.3">
      <c r="D60" s="10"/>
    </row>
    <row r="61" spans="4:4" x14ac:dyDescent="0.3">
      <c r="D61" s="10"/>
    </row>
    <row r="62" spans="4:4" x14ac:dyDescent="0.3">
      <c r="D62" s="10"/>
    </row>
    <row r="63" spans="4:4" x14ac:dyDescent="0.3">
      <c r="D63" s="10"/>
    </row>
    <row r="64" spans="4:4" x14ac:dyDescent="0.3">
      <c r="D64" s="10"/>
    </row>
    <row r="65" spans="4:4" x14ac:dyDescent="0.3">
      <c r="D65" s="10"/>
    </row>
    <row r="66" spans="4:4" x14ac:dyDescent="0.3">
      <c r="D66" s="10"/>
    </row>
    <row r="67" spans="4:4" x14ac:dyDescent="0.3">
      <c r="D67" s="10"/>
    </row>
    <row r="68" spans="4:4" x14ac:dyDescent="0.3">
      <c r="D68" s="10"/>
    </row>
    <row r="69" spans="4:4" x14ac:dyDescent="0.3">
      <c r="D69" s="10"/>
    </row>
    <row r="70" spans="4:4" x14ac:dyDescent="0.3">
      <c r="D70" s="10"/>
    </row>
    <row r="71" spans="4:4" x14ac:dyDescent="0.3">
      <c r="D71" s="10"/>
    </row>
    <row r="72" spans="4:4" x14ac:dyDescent="0.3">
      <c r="D72" s="10"/>
    </row>
    <row r="73" spans="4:4" x14ac:dyDescent="0.3">
      <c r="D73" s="10"/>
    </row>
    <row r="74" spans="4:4" x14ac:dyDescent="0.3">
      <c r="D74" s="10"/>
    </row>
    <row r="75" spans="4:4" x14ac:dyDescent="0.3">
      <c r="D75" s="10"/>
    </row>
    <row r="76" spans="4:4" x14ac:dyDescent="0.3">
      <c r="D76" s="10"/>
    </row>
    <row r="77" spans="4:4" x14ac:dyDescent="0.3">
      <c r="D77" s="10"/>
    </row>
    <row r="78" spans="4:4" x14ac:dyDescent="0.3">
      <c r="D78" s="10"/>
    </row>
    <row r="79" spans="4:4" x14ac:dyDescent="0.3">
      <c r="D79" s="10"/>
    </row>
    <row r="80" spans="4:4" x14ac:dyDescent="0.3">
      <c r="D80" s="10"/>
    </row>
    <row r="81" spans="4:4" x14ac:dyDescent="0.3">
      <c r="D81" s="10"/>
    </row>
    <row r="82" spans="4:4" x14ac:dyDescent="0.3">
      <c r="D82" s="10"/>
    </row>
    <row r="83" spans="4:4" x14ac:dyDescent="0.3">
      <c r="D83" s="10"/>
    </row>
    <row r="84" spans="4:4" x14ac:dyDescent="0.3">
      <c r="D84" s="10"/>
    </row>
    <row r="85" spans="4:4" x14ac:dyDescent="0.3">
      <c r="D85" s="10"/>
    </row>
    <row r="86" spans="4:4" x14ac:dyDescent="0.3">
      <c r="D86" s="10"/>
    </row>
    <row r="87" spans="4:4" x14ac:dyDescent="0.3">
      <c r="D87" s="10"/>
    </row>
    <row r="88" spans="4:4" x14ac:dyDescent="0.3">
      <c r="D88" s="10"/>
    </row>
    <row r="89" spans="4:4" x14ac:dyDescent="0.3">
      <c r="D89" s="10"/>
    </row>
    <row r="90" spans="4:4" x14ac:dyDescent="0.3">
      <c r="D90" s="10"/>
    </row>
    <row r="91" spans="4:4" x14ac:dyDescent="0.3">
      <c r="D91" s="10"/>
    </row>
    <row r="92" spans="4:4" x14ac:dyDescent="0.3">
      <c r="D92" s="10"/>
    </row>
    <row r="93" spans="4:4" x14ac:dyDescent="0.3">
      <c r="D93" s="10"/>
    </row>
    <row r="94" spans="4:4" x14ac:dyDescent="0.3">
      <c r="D94" s="10"/>
    </row>
    <row r="95" spans="4:4" x14ac:dyDescent="0.3">
      <c r="D95" s="10"/>
    </row>
    <row r="96" spans="4:4" x14ac:dyDescent="0.3">
      <c r="D96" s="10"/>
    </row>
    <row r="97" spans="4:4" x14ac:dyDescent="0.3">
      <c r="D97" s="10"/>
    </row>
    <row r="98" spans="4:4" x14ac:dyDescent="0.3">
      <c r="D98" s="10"/>
    </row>
    <row r="99" spans="4:4" x14ac:dyDescent="0.3">
      <c r="D99" s="10"/>
    </row>
    <row r="100" spans="4:4" x14ac:dyDescent="0.3">
      <c r="D100" s="10"/>
    </row>
    <row r="101" spans="4:4" x14ac:dyDescent="0.3">
      <c r="D101" s="10"/>
    </row>
    <row r="102" spans="4:4" x14ac:dyDescent="0.3">
      <c r="D102" s="10"/>
    </row>
    <row r="103" spans="4:4" x14ac:dyDescent="0.3">
      <c r="D103" s="10"/>
    </row>
    <row r="104" spans="4:4" x14ac:dyDescent="0.3">
      <c r="D104" s="10"/>
    </row>
    <row r="105" spans="4:4" x14ac:dyDescent="0.3">
      <c r="D105" s="10"/>
    </row>
    <row r="106" spans="4:4" x14ac:dyDescent="0.3">
      <c r="D106" s="10"/>
    </row>
    <row r="107" spans="4:4" x14ac:dyDescent="0.3">
      <c r="D107" s="10"/>
    </row>
    <row r="108" spans="4:4" x14ac:dyDescent="0.3">
      <c r="D108" s="10"/>
    </row>
    <row r="109" spans="4:4" x14ac:dyDescent="0.3">
      <c r="D109" s="10"/>
    </row>
    <row r="110" spans="4:4" x14ac:dyDescent="0.3">
      <c r="D110" s="10"/>
    </row>
    <row r="111" spans="4:4" x14ac:dyDescent="0.3">
      <c r="D111" s="10"/>
    </row>
    <row r="112" spans="4:4" x14ac:dyDescent="0.3">
      <c r="D112" s="10"/>
    </row>
    <row r="113" spans="4:4" x14ac:dyDescent="0.3">
      <c r="D113" s="10"/>
    </row>
    <row r="114" spans="4:4" x14ac:dyDescent="0.3">
      <c r="D114" s="10"/>
    </row>
    <row r="115" spans="4:4" x14ac:dyDescent="0.3">
      <c r="D115" s="10"/>
    </row>
    <row r="116" spans="4:4" x14ac:dyDescent="0.3">
      <c r="D116" s="10"/>
    </row>
    <row r="117" spans="4:4" x14ac:dyDescent="0.3">
      <c r="D117" s="10"/>
    </row>
    <row r="118" spans="4:4" x14ac:dyDescent="0.3">
      <c r="D118" s="10"/>
    </row>
    <row r="119" spans="4:4" x14ac:dyDescent="0.3">
      <c r="D119" s="10"/>
    </row>
    <row r="120" spans="4:4" x14ac:dyDescent="0.3">
      <c r="D120" s="10"/>
    </row>
    <row r="121" spans="4:4" x14ac:dyDescent="0.3">
      <c r="D121" s="10"/>
    </row>
    <row r="122" spans="4:4" x14ac:dyDescent="0.3">
      <c r="D122" s="10"/>
    </row>
    <row r="123" spans="4:4" x14ac:dyDescent="0.3">
      <c r="D123" s="10"/>
    </row>
    <row r="124" spans="4:4" x14ac:dyDescent="0.3">
      <c r="D124" s="10"/>
    </row>
    <row r="125" spans="4:4" x14ac:dyDescent="0.3">
      <c r="D125" s="10"/>
    </row>
    <row r="126" spans="4:4" x14ac:dyDescent="0.3">
      <c r="D126" s="10"/>
    </row>
    <row r="127" spans="4:4" x14ac:dyDescent="0.3">
      <c r="D127" s="10"/>
    </row>
    <row r="128" spans="4:4" x14ac:dyDescent="0.3">
      <c r="D128" s="10"/>
    </row>
    <row r="129" spans="4:4" x14ac:dyDescent="0.3">
      <c r="D129" s="10"/>
    </row>
    <row r="130" spans="4:4" x14ac:dyDescent="0.3">
      <c r="D130" s="10"/>
    </row>
    <row r="131" spans="4:4" x14ac:dyDescent="0.3">
      <c r="D131" s="10"/>
    </row>
    <row r="132" spans="4:4" x14ac:dyDescent="0.3">
      <c r="D132" s="10"/>
    </row>
    <row r="133" spans="4:4" x14ac:dyDescent="0.3">
      <c r="D133" s="10"/>
    </row>
    <row r="134" spans="4:4" x14ac:dyDescent="0.3">
      <c r="D134" s="10"/>
    </row>
    <row r="135" spans="4:4" x14ac:dyDescent="0.3">
      <c r="D135" s="10"/>
    </row>
    <row r="136" spans="4:4" x14ac:dyDescent="0.3">
      <c r="D136" s="10"/>
    </row>
    <row r="137" spans="4:4" x14ac:dyDescent="0.3">
      <c r="D137" s="10"/>
    </row>
    <row r="138" spans="4:4" x14ac:dyDescent="0.3">
      <c r="D138" s="10"/>
    </row>
    <row r="139" spans="4:4" x14ac:dyDescent="0.3">
      <c r="D139" s="10"/>
    </row>
    <row r="140" spans="4:4" x14ac:dyDescent="0.3">
      <c r="D140" s="10"/>
    </row>
    <row r="141" spans="4:4" x14ac:dyDescent="0.3">
      <c r="D141" s="10"/>
    </row>
    <row r="142" spans="4:4" x14ac:dyDescent="0.3">
      <c r="D142" s="10"/>
    </row>
    <row r="143" spans="4:4" x14ac:dyDescent="0.3">
      <c r="D143" s="10"/>
    </row>
    <row r="144" spans="4:4" x14ac:dyDescent="0.3">
      <c r="D144" s="10"/>
    </row>
    <row r="145" spans="4:4" x14ac:dyDescent="0.3">
      <c r="D145" s="10"/>
    </row>
    <row r="146" spans="4:4" x14ac:dyDescent="0.3">
      <c r="D146" s="10"/>
    </row>
    <row r="147" spans="4:4" x14ac:dyDescent="0.3">
      <c r="D147" s="10"/>
    </row>
    <row r="148" spans="4:4" x14ac:dyDescent="0.3">
      <c r="D148" s="10"/>
    </row>
    <row r="149" spans="4:4" x14ac:dyDescent="0.3">
      <c r="D149" s="10"/>
    </row>
    <row r="150" spans="4:4" x14ac:dyDescent="0.3">
      <c r="D150" s="10"/>
    </row>
    <row r="151" spans="4:4" x14ac:dyDescent="0.3">
      <c r="D151" s="10"/>
    </row>
    <row r="152" spans="4:4" x14ac:dyDescent="0.3">
      <c r="D152" s="10"/>
    </row>
    <row r="153" spans="4:4" x14ac:dyDescent="0.3">
      <c r="D153" s="10"/>
    </row>
    <row r="154" spans="4:4" x14ac:dyDescent="0.3">
      <c r="D154" s="10"/>
    </row>
    <row r="155" spans="4:4" x14ac:dyDescent="0.3">
      <c r="D155" s="10"/>
    </row>
    <row r="156" spans="4:4" x14ac:dyDescent="0.3">
      <c r="D156" s="10"/>
    </row>
    <row r="157" spans="4:4" x14ac:dyDescent="0.3">
      <c r="D157" s="10"/>
    </row>
    <row r="158" spans="4:4" x14ac:dyDescent="0.3">
      <c r="D158" s="10"/>
    </row>
    <row r="159" spans="4:4" x14ac:dyDescent="0.3">
      <c r="D159" s="10"/>
    </row>
    <row r="160" spans="4:4" x14ac:dyDescent="0.3">
      <c r="D160" s="10"/>
    </row>
    <row r="161" spans="4:4" x14ac:dyDescent="0.3">
      <c r="D161" s="10"/>
    </row>
    <row r="162" spans="4:4" x14ac:dyDescent="0.3">
      <c r="D162" s="10"/>
    </row>
    <row r="163" spans="4:4" x14ac:dyDescent="0.3">
      <c r="D163" s="10"/>
    </row>
    <row r="164" spans="4:4" x14ac:dyDescent="0.3">
      <c r="D164" s="10"/>
    </row>
    <row r="165" spans="4:4" x14ac:dyDescent="0.3">
      <c r="D165" s="10"/>
    </row>
    <row r="166" spans="4:4" x14ac:dyDescent="0.3">
      <c r="D166" s="10"/>
    </row>
    <row r="167" spans="4:4" x14ac:dyDescent="0.3">
      <c r="D167" s="10"/>
    </row>
    <row r="168" spans="4:4" x14ac:dyDescent="0.3">
      <c r="D168" s="10"/>
    </row>
    <row r="169" spans="4:4" x14ac:dyDescent="0.3">
      <c r="D169" s="10"/>
    </row>
    <row r="170" spans="4:4" x14ac:dyDescent="0.3">
      <c r="D170" s="10"/>
    </row>
    <row r="171" spans="4:4" x14ac:dyDescent="0.3">
      <c r="D171" s="10"/>
    </row>
    <row r="172" spans="4:4" x14ac:dyDescent="0.3">
      <c r="D172" s="10"/>
    </row>
    <row r="173" spans="4:4" x14ac:dyDescent="0.3">
      <c r="D173" s="10"/>
    </row>
    <row r="174" spans="4:4" x14ac:dyDescent="0.3">
      <c r="D174" s="10"/>
    </row>
    <row r="175" spans="4:4" x14ac:dyDescent="0.3">
      <c r="D175" s="10"/>
    </row>
    <row r="176" spans="4:4" x14ac:dyDescent="0.3">
      <c r="D176" s="10"/>
    </row>
    <row r="177" spans="4:4" x14ac:dyDescent="0.3">
      <c r="D177" s="10"/>
    </row>
    <row r="178" spans="4:4" x14ac:dyDescent="0.3">
      <c r="D178" s="10"/>
    </row>
    <row r="179" spans="4:4" x14ac:dyDescent="0.3">
      <c r="D179" s="10"/>
    </row>
    <row r="180" spans="4:4" x14ac:dyDescent="0.3">
      <c r="D180" s="10"/>
    </row>
    <row r="181" spans="4:4" x14ac:dyDescent="0.3">
      <c r="D181" s="10"/>
    </row>
    <row r="182" spans="4:4" x14ac:dyDescent="0.3">
      <c r="D182" s="10"/>
    </row>
    <row r="183" spans="4:4" x14ac:dyDescent="0.3">
      <c r="D183" s="10"/>
    </row>
    <row r="184" spans="4:4" x14ac:dyDescent="0.3">
      <c r="D184" s="10"/>
    </row>
    <row r="185" spans="4:4" x14ac:dyDescent="0.3">
      <c r="D185" s="10"/>
    </row>
    <row r="186" spans="4:4" x14ac:dyDescent="0.3">
      <c r="D186" s="10"/>
    </row>
    <row r="187" spans="4:4" x14ac:dyDescent="0.3">
      <c r="D187" s="10"/>
    </row>
    <row r="188" spans="4:4" x14ac:dyDescent="0.3">
      <c r="D188" s="10"/>
    </row>
    <row r="189" spans="4:4" x14ac:dyDescent="0.3">
      <c r="D189" s="10"/>
    </row>
    <row r="190" spans="4:4" x14ac:dyDescent="0.3">
      <c r="D190" s="10"/>
    </row>
    <row r="191" spans="4:4" x14ac:dyDescent="0.3">
      <c r="D191" s="10"/>
    </row>
    <row r="192" spans="4:4" x14ac:dyDescent="0.3">
      <c r="D192" s="10"/>
    </row>
    <row r="193" spans="4:4" x14ac:dyDescent="0.3">
      <c r="D193" s="10"/>
    </row>
    <row r="194" spans="4:4" x14ac:dyDescent="0.3">
      <c r="D194" s="10"/>
    </row>
    <row r="195" spans="4:4" x14ac:dyDescent="0.3">
      <c r="D195" s="10"/>
    </row>
    <row r="196" spans="4:4" x14ac:dyDescent="0.3">
      <c r="D196" s="10"/>
    </row>
    <row r="197" spans="4:4" x14ac:dyDescent="0.3">
      <c r="D197" s="10"/>
    </row>
    <row r="198" spans="4:4" x14ac:dyDescent="0.3">
      <c r="D198" s="10"/>
    </row>
    <row r="199" spans="4:4" x14ac:dyDescent="0.3">
      <c r="D199" s="10"/>
    </row>
    <row r="200" spans="4:4" x14ac:dyDescent="0.3">
      <c r="D200" s="10"/>
    </row>
    <row r="201" spans="4:4" x14ac:dyDescent="0.3">
      <c r="D201" s="10"/>
    </row>
    <row r="202" spans="4:4" x14ac:dyDescent="0.3">
      <c r="D202" s="10"/>
    </row>
    <row r="203" spans="4:4" x14ac:dyDescent="0.3">
      <c r="D203" s="10"/>
    </row>
    <row r="204" spans="4:4" x14ac:dyDescent="0.3">
      <c r="D204" s="10"/>
    </row>
    <row r="205" spans="4:4" x14ac:dyDescent="0.3">
      <c r="D205" s="10"/>
    </row>
    <row r="206" spans="4:4" x14ac:dyDescent="0.3">
      <c r="D206" s="10"/>
    </row>
    <row r="207" spans="4:4" x14ac:dyDescent="0.3">
      <c r="D207" s="10"/>
    </row>
    <row r="208" spans="4:4" x14ac:dyDescent="0.3">
      <c r="D208" s="10"/>
    </row>
    <row r="209" spans="4:4" x14ac:dyDescent="0.3">
      <c r="D209" s="10"/>
    </row>
    <row r="210" spans="4:4" x14ac:dyDescent="0.3">
      <c r="D210" s="10"/>
    </row>
    <row r="211" spans="4:4" x14ac:dyDescent="0.3">
      <c r="D211" s="10"/>
    </row>
    <row r="212" spans="4:4" x14ac:dyDescent="0.3">
      <c r="D212" s="10"/>
    </row>
    <row r="213" spans="4:4" x14ac:dyDescent="0.3">
      <c r="D213" s="10"/>
    </row>
    <row r="214" spans="4:4" x14ac:dyDescent="0.3">
      <c r="D214" s="10"/>
    </row>
    <row r="215" spans="4:4" x14ac:dyDescent="0.3">
      <c r="D215" s="10"/>
    </row>
    <row r="216" spans="4:4" x14ac:dyDescent="0.3">
      <c r="D216" s="10"/>
    </row>
    <row r="217" spans="4:4" x14ac:dyDescent="0.3">
      <c r="D217" s="10"/>
    </row>
    <row r="218" spans="4:4" x14ac:dyDescent="0.3">
      <c r="D218" s="10"/>
    </row>
    <row r="219" spans="4:4" x14ac:dyDescent="0.3">
      <c r="D219" s="10"/>
    </row>
    <row r="220" spans="4:4" x14ac:dyDescent="0.3">
      <c r="D220" s="10"/>
    </row>
    <row r="221" spans="4:4" x14ac:dyDescent="0.3">
      <c r="D221" s="10"/>
    </row>
    <row r="222" spans="4:4" x14ac:dyDescent="0.3">
      <c r="D222" s="10"/>
    </row>
    <row r="223" spans="4:4" x14ac:dyDescent="0.3">
      <c r="D223" s="10"/>
    </row>
    <row r="224" spans="4:4" x14ac:dyDescent="0.3">
      <c r="D224" s="10"/>
    </row>
    <row r="225" spans="4:4" x14ac:dyDescent="0.3">
      <c r="D225" s="10"/>
    </row>
    <row r="226" spans="4:4" x14ac:dyDescent="0.3">
      <c r="D226" s="10"/>
    </row>
    <row r="227" spans="4:4" x14ac:dyDescent="0.3">
      <c r="D227" s="10"/>
    </row>
    <row r="228" spans="4:4" x14ac:dyDescent="0.3">
      <c r="D228" s="10"/>
    </row>
    <row r="229" spans="4:4" x14ac:dyDescent="0.3">
      <c r="D229" s="10"/>
    </row>
    <row r="230" spans="4:4" x14ac:dyDescent="0.3">
      <c r="D230" s="10"/>
    </row>
    <row r="231" spans="4:4" x14ac:dyDescent="0.3">
      <c r="D231" s="10"/>
    </row>
    <row r="232" spans="4:4" x14ac:dyDescent="0.3">
      <c r="D232" s="10"/>
    </row>
    <row r="233" spans="4:4" x14ac:dyDescent="0.3">
      <c r="D233" s="10"/>
    </row>
    <row r="234" spans="4:4" x14ac:dyDescent="0.3">
      <c r="D234" s="10"/>
    </row>
    <row r="235" spans="4:4" x14ac:dyDescent="0.3">
      <c r="D235" s="10"/>
    </row>
  </sheetData>
  <mergeCells count="6">
    <mergeCell ref="A1:E1"/>
    <mergeCell ref="H1:L1"/>
    <mergeCell ref="N1:R1"/>
    <mergeCell ref="A18:E18"/>
    <mergeCell ref="H18:L18"/>
    <mergeCell ref="N18:R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showGridLines="0" topLeftCell="A16" workbookViewId="0">
      <selection activeCell="G41" sqref="G41"/>
    </sheetView>
  </sheetViews>
  <sheetFormatPr defaultRowHeight="14.4" x14ac:dyDescent="0.3"/>
  <cols>
    <col min="1" max="1" width="11.109375" customWidth="1"/>
    <col min="2" max="2" width="10.6640625" style="14" customWidth="1"/>
    <col min="3" max="3" width="12" style="3" customWidth="1"/>
    <col min="4" max="4" width="9.33203125" style="3" customWidth="1"/>
    <col min="5" max="5" width="2.33203125" style="3" customWidth="1"/>
    <col min="6" max="6" width="10.33203125" customWidth="1"/>
    <col min="7" max="7" width="10.109375" customWidth="1"/>
    <col min="10" max="10" width="3" customWidth="1"/>
    <col min="11" max="11" width="11" customWidth="1"/>
    <col min="12" max="12" width="10.21875" customWidth="1"/>
  </cols>
  <sheetData>
    <row r="1" spans="1:14" ht="18.600000000000001" thickBot="1" x14ac:dyDescent="0.4">
      <c r="A1" s="58" t="s">
        <v>210</v>
      </c>
      <c r="B1" s="59"/>
      <c r="C1" s="60"/>
      <c r="D1" s="60"/>
      <c r="E1" s="60"/>
      <c r="F1" s="61"/>
      <c r="G1" s="61"/>
      <c r="H1" s="61"/>
      <c r="I1" s="61"/>
      <c r="J1" s="61"/>
      <c r="K1" s="61"/>
      <c r="L1" s="61"/>
      <c r="M1" s="61"/>
      <c r="N1" s="61"/>
    </row>
    <row r="2" spans="1:14" ht="16.2" customHeight="1" thickTop="1" thickBot="1" x14ac:dyDescent="0.35">
      <c r="A2" s="89" t="s">
        <v>193</v>
      </c>
      <c r="B2" s="89"/>
      <c r="C2" s="89"/>
      <c r="D2" s="89"/>
      <c r="E2" s="52"/>
      <c r="F2" s="89" t="s">
        <v>194</v>
      </c>
      <c r="G2" s="89"/>
      <c r="H2" s="89"/>
      <c r="I2" s="89"/>
      <c r="J2" s="53"/>
      <c r="K2" s="89" t="s">
        <v>195</v>
      </c>
      <c r="L2" s="89"/>
      <c r="M2" s="89"/>
      <c r="N2" s="89"/>
    </row>
    <row r="3" spans="1:14" ht="27.6" customHeight="1" thickTop="1" x14ac:dyDescent="0.3">
      <c r="A3" s="45" t="s">
        <v>200</v>
      </c>
      <c r="B3" s="46" t="s">
        <v>188</v>
      </c>
      <c r="C3" s="47" t="s">
        <v>199</v>
      </c>
      <c r="D3" s="48" t="s">
        <v>192</v>
      </c>
      <c r="E3" s="51"/>
      <c r="F3" s="45" t="s">
        <v>200</v>
      </c>
      <c r="G3" s="46" t="s">
        <v>188</v>
      </c>
      <c r="H3" s="49" t="s">
        <v>199</v>
      </c>
      <c r="I3" s="48" t="s">
        <v>192</v>
      </c>
      <c r="J3" s="50"/>
      <c r="K3" s="50" t="s">
        <v>200</v>
      </c>
      <c r="L3" s="46" t="s">
        <v>188</v>
      </c>
      <c r="M3" s="49" t="s">
        <v>199</v>
      </c>
      <c r="N3" s="48" t="s">
        <v>192</v>
      </c>
    </row>
    <row r="4" spans="1:14" x14ac:dyDescent="0.3">
      <c r="A4" s="33" t="s">
        <v>43</v>
      </c>
      <c r="B4" s="34" t="s">
        <v>191</v>
      </c>
      <c r="C4" s="35" t="s">
        <v>191</v>
      </c>
      <c r="D4" s="35">
        <v>233</v>
      </c>
      <c r="E4" s="36"/>
      <c r="F4" s="33" t="s">
        <v>43</v>
      </c>
      <c r="G4" s="34" t="s">
        <v>191</v>
      </c>
      <c r="H4" s="35" t="s">
        <v>191</v>
      </c>
      <c r="I4" s="35">
        <v>233</v>
      </c>
      <c r="J4" s="37"/>
      <c r="K4" s="33" t="s">
        <v>43</v>
      </c>
      <c r="L4" s="34" t="s">
        <v>191</v>
      </c>
      <c r="M4" s="38" t="s">
        <v>191</v>
      </c>
      <c r="N4" s="35">
        <v>234</v>
      </c>
    </row>
    <row r="5" spans="1:14" x14ac:dyDescent="0.3">
      <c r="A5" s="33" t="s">
        <v>45</v>
      </c>
      <c r="B5" s="34" t="s">
        <v>191</v>
      </c>
      <c r="C5" s="35" t="s">
        <v>191</v>
      </c>
      <c r="D5" s="35">
        <v>19</v>
      </c>
      <c r="E5" s="36"/>
      <c r="F5" s="33" t="s">
        <v>45</v>
      </c>
      <c r="G5" s="34" t="s">
        <v>192</v>
      </c>
      <c r="H5" s="35" t="s">
        <v>192</v>
      </c>
      <c r="I5" s="35">
        <v>19</v>
      </c>
      <c r="J5" s="37"/>
      <c r="K5" s="33" t="s">
        <v>45</v>
      </c>
      <c r="L5" s="34" t="s">
        <v>192</v>
      </c>
      <c r="M5" s="38" t="s">
        <v>192</v>
      </c>
      <c r="N5" s="35">
        <v>20</v>
      </c>
    </row>
    <row r="6" spans="1:14" x14ac:dyDescent="0.3">
      <c r="A6" s="39" t="s">
        <v>46</v>
      </c>
      <c r="B6" s="34" t="s">
        <v>191</v>
      </c>
      <c r="C6" s="35" t="s">
        <v>191</v>
      </c>
      <c r="D6" s="35">
        <v>19</v>
      </c>
      <c r="E6" s="36"/>
      <c r="F6" s="39" t="s">
        <v>46</v>
      </c>
      <c r="G6" s="34" t="s">
        <v>191</v>
      </c>
      <c r="H6" s="35" t="s">
        <v>191</v>
      </c>
      <c r="I6" s="35">
        <v>19</v>
      </c>
      <c r="J6" s="37"/>
      <c r="K6" s="39" t="s">
        <v>46</v>
      </c>
      <c r="L6" s="34" t="s">
        <v>191</v>
      </c>
      <c r="M6" s="38" t="s">
        <v>191</v>
      </c>
      <c r="N6" s="35">
        <v>20</v>
      </c>
    </row>
    <row r="7" spans="1:14" x14ac:dyDescent="0.3">
      <c r="A7" s="33" t="s">
        <v>47</v>
      </c>
      <c r="B7" s="34" t="s">
        <v>191</v>
      </c>
      <c r="C7" s="35" t="s">
        <v>191</v>
      </c>
      <c r="D7" s="35">
        <v>19</v>
      </c>
      <c r="E7" s="36"/>
      <c r="F7" s="33" t="s">
        <v>47</v>
      </c>
      <c r="G7" s="34" t="s">
        <v>191</v>
      </c>
      <c r="H7" s="35" t="s">
        <v>191</v>
      </c>
      <c r="I7" s="35">
        <v>18</v>
      </c>
      <c r="J7" s="37"/>
      <c r="K7" s="33" t="s">
        <v>47</v>
      </c>
      <c r="L7" s="34" t="s">
        <v>191</v>
      </c>
      <c r="M7" s="38" t="s">
        <v>191</v>
      </c>
      <c r="N7" s="35">
        <v>19</v>
      </c>
    </row>
    <row r="8" spans="1:14" x14ac:dyDescent="0.3">
      <c r="A8" s="33" t="s">
        <v>48</v>
      </c>
      <c r="B8" s="34" t="s">
        <v>191</v>
      </c>
      <c r="C8" s="35" t="s">
        <v>191</v>
      </c>
      <c r="D8" s="35">
        <v>18</v>
      </c>
      <c r="E8" s="36"/>
      <c r="F8" s="33" t="s">
        <v>48</v>
      </c>
      <c r="G8" s="34" t="s">
        <v>191</v>
      </c>
      <c r="H8" s="35" t="s">
        <v>191</v>
      </c>
      <c r="I8" s="35">
        <v>18</v>
      </c>
      <c r="J8" s="37"/>
      <c r="K8" s="33" t="s">
        <v>48</v>
      </c>
      <c r="L8" s="34" t="s">
        <v>191</v>
      </c>
      <c r="M8" s="38" t="s">
        <v>191</v>
      </c>
      <c r="N8" s="35">
        <v>19</v>
      </c>
    </row>
    <row r="9" spans="1:14" x14ac:dyDescent="0.3">
      <c r="A9" s="33" t="s">
        <v>49</v>
      </c>
      <c r="B9" s="34" t="s">
        <v>191</v>
      </c>
      <c r="C9" s="35" t="s">
        <v>191</v>
      </c>
      <c r="D9" s="35">
        <v>18</v>
      </c>
      <c r="E9" s="36"/>
      <c r="F9" s="33" t="s">
        <v>49</v>
      </c>
      <c r="G9" s="34" t="s">
        <v>191</v>
      </c>
      <c r="H9" s="35" t="s">
        <v>191</v>
      </c>
      <c r="I9" s="35">
        <v>18</v>
      </c>
      <c r="J9" s="37"/>
      <c r="K9" s="33" t="s">
        <v>49</v>
      </c>
      <c r="L9" s="34" t="s">
        <v>191</v>
      </c>
      <c r="M9" s="38" t="s">
        <v>191</v>
      </c>
      <c r="N9" s="35">
        <v>19</v>
      </c>
    </row>
    <row r="10" spans="1:14" x14ac:dyDescent="0.3">
      <c r="A10" s="33" t="s">
        <v>50</v>
      </c>
      <c r="B10" s="34" t="s">
        <v>191</v>
      </c>
      <c r="C10" s="35" t="s">
        <v>191</v>
      </c>
      <c r="D10" s="35">
        <v>18</v>
      </c>
      <c r="E10" s="36"/>
      <c r="F10" s="33" t="s">
        <v>50</v>
      </c>
      <c r="G10" s="34" t="s">
        <v>190</v>
      </c>
      <c r="H10" s="35" t="s">
        <v>190</v>
      </c>
      <c r="I10" s="35" t="s">
        <v>190</v>
      </c>
      <c r="J10" s="37"/>
      <c r="K10" s="33" t="s">
        <v>50</v>
      </c>
      <c r="L10" s="34" t="s">
        <v>191</v>
      </c>
      <c r="M10" s="38" t="s">
        <v>191</v>
      </c>
      <c r="N10" s="35">
        <v>19</v>
      </c>
    </row>
    <row r="11" spans="1:14" x14ac:dyDescent="0.3">
      <c r="A11" s="39" t="s">
        <v>51</v>
      </c>
      <c r="B11" s="34" t="s">
        <v>191</v>
      </c>
      <c r="C11" s="35" t="s">
        <v>191</v>
      </c>
      <c r="D11" s="35">
        <v>18</v>
      </c>
      <c r="E11" s="36"/>
      <c r="F11" s="39" t="s">
        <v>51</v>
      </c>
      <c r="G11" s="34" t="s">
        <v>190</v>
      </c>
      <c r="H11" s="35" t="s">
        <v>190</v>
      </c>
      <c r="I11" s="35" t="s">
        <v>190</v>
      </c>
      <c r="J11" s="37"/>
      <c r="K11" s="39" t="s">
        <v>51</v>
      </c>
      <c r="L11" s="34" t="s">
        <v>191</v>
      </c>
      <c r="M11" s="38" t="s">
        <v>191</v>
      </c>
      <c r="N11" s="35">
        <v>19</v>
      </c>
    </row>
    <row r="12" spans="1:14" x14ac:dyDescent="0.3">
      <c r="A12" s="55" t="s">
        <v>52</v>
      </c>
      <c r="B12" s="56" t="s">
        <v>192</v>
      </c>
      <c r="C12" s="57" t="s">
        <v>191</v>
      </c>
      <c r="D12" s="57">
        <v>18</v>
      </c>
      <c r="E12" s="36"/>
      <c r="F12" s="33" t="s">
        <v>52</v>
      </c>
      <c r="G12" s="34" t="s">
        <v>191</v>
      </c>
      <c r="H12" s="35" t="s">
        <v>191</v>
      </c>
      <c r="I12" s="35">
        <v>18</v>
      </c>
      <c r="J12" s="37"/>
      <c r="K12" s="33" t="s">
        <v>52</v>
      </c>
      <c r="L12" s="34" t="s">
        <v>191</v>
      </c>
      <c r="M12" s="38" t="s">
        <v>191</v>
      </c>
      <c r="N12" s="35">
        <v>19</v>
      </c>
    </row>
    <row r="13" spans="1:14" x14ac:dyDescent="0.3">
      <c r="A13" s="33" t="s">
        <v>53</v>
      </c>
      <c r="B13" s="34" t="s">
        <v>192</v>
      </c>
      <c r="C13" s="35" t="s">
        <v>192</v>
      </c>
      <c r="D13" s="35">
        <v>19</v>
      </c>
      <c r="E13" s="36"/>
      <c r="F13" s="33" t="s">
        <v>53</v>
      </c>
      <c r="G13" s="34" t="s">
        <v>191</v>
      </c>
      <c r="H13" s="35" t="s">
        <v>191</v>
      </c>
      <c r="I13" s="35">
        <v>19</v>
      </c>
      <c r="J13" s="37"/>
      <c r="K13" s="33" t="s">
        <v>53</v>
      </c>
      <c r="L13" s="34" t="s">
        <v>192</v>
      </c>
      <c r="M13" s="38" t="s">
        <v>192</v>
      </c>
      <c r="N13" s="35">
        <v>20</v>
      </c>
    </row>
    <row r="14" spans="1:14" x14ac:dyDescent="0.3">
      <c r="A14" s="33" t="s">
        <v>54</v>
      </c>
      <c r="B14" s="34" t="s">
        <v>191</v>
      </c>
      <c r="C14" s="35" t="s">
        <v>191</v>
      </c>
      <c r="D14" s="35">
        <v>19</v>
      </c>
      <c r="E14" s="36"/>
      <c r="F14" s="33" t="s">
        <v>54</v>
      </c>
      <c r="G14" s="34" t="s">
        <v>191</v>
      </c>
      <c r="H14" s="35" t="s">
        <v>191</v>
      </c>
      <c r="I14" s="35">
        <v>19</v>
      </c>
      <c r="J14" s="37"/>
      <c r="K14" s="33" t="s">
        <v>54</v>
      </c>
      <c r="L14" s="34" t="s">
        <v>192</v>
      </c>
      <c r="M14" s="38" t="s">
        <v>192</v>
      </c>
      <c r="N14" s="35">
        <v>20</v>
      </c>
    </row>
    <row r="15" spans="1:14" x14ac:dyDescent="0.3">
      <c r="A15" s="33" t="s">
        <v>55</v>
      </c>
      <c r="B15" s="34" t="s">
        <v>191</v>
      </c>
      <c r="C15" s="35" t="s">
        <v>191</v>
      </c>
      <c r="D15" s="35">
        <v>19</v>
      </c>
      <c r="E15" s="36"/>
      <c r="F15" s="33" t="s">
        <v>55</v>
      </c>
      <c r="G15" s="34" t="s">
        <v>192</v>
      </c>
      <c r="H15" s="35" t="s">
        <v>192</v>
      </c>
      <c r="I15" s="35">
        <v>19</v>
      </c>
      <c r="J15" s="37"/>
      <c r="K15" s="33" t="s">
        <v>55</v>
      </c>
      <c r="L15" s="34" t="s">
        <v>191</v>
      </c>
      <c r="M15" s="38" t="s">
        <v>191</v>
      </c>
      <c r="N15" s="35">
        <v>20</v>
      </c>
    </row>
    <row r="16" spans="1:14" x14ac:dyDescent="0.3">
      <c r="A16" s="33" t="s">
        <v>56</v>
      </c>
      <c r="B16" s="34" t="s">
        <v>191</v>
      </c>
      <c r="C16" s="35" t="s">
        <v>191</v>
      </c>
      <c r="D16" s="35">
        <v>19</v>
      </c>
      <c r="E16" s="36"/>
      <c r="F16" s="33" t="s">
        <v>56</v>
      </c>
      <c r="G16" s="34" t="s">
        <v>192</v>
      </c>
      <c r="H16" s="35" t="s">
        <v>192</v>
      </c>
      <c r="I16" s="35">
        <v>19</v>
      </c>
      <c r="J16" s="37"/>
      <c r="K16" s="33" t="s">
        <v>56</v>
      </c>
      <c r="L16" s="34" t="s">
        <v>192</v>
      </c>
      <c r="M16" s="38" t="s">
        <v>192</v>
      </c>
      <c r="N16" s="35">
        <v>20</v>
      </c>
    </row>
    <row r="17" spans="1:14" ht="7.8" customHeight="1" x14ac:dyDescent="0.3">
      <c r="A17" s="29"/>
      <c r="B17" s="30"/>
      <c r="C17" s="32"/>
      <c r="D17" s="31"/>
      <c r="E17" s="31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5" thickBot="1" x14ac:dyDescent="0.35">
      <c r="A18" s="89" t="s">
        <v>196</v>
      </c>
      <c r="B18" s="89"/>
      <c r="C18" s="89"/>
      <c r="D18" s="89"/>
      <c r="E18" s="28"/>
      <c r="F18" s="89" t="s">
        <v>197</v>
      </c>
      <c r="G18" s="89"/>
      <c r="H18" s="89"/>
      <c r="I18" s="89"/>
      <c r="J18" s="29"/>
      <c r="K18" s="89" t="s">
        <v>198</v>
      </c>
      <c r="L18" s="89"/>
      <c r="M18" s="89"/>
      <c r="N18" s="89"/>
    </row>
    <row r="19" spans="1:14" ht="28.8" thickTop="1" x14ac:dyDescent="0.3">
      <c r="A19" s="45" t="s">
        <v>200</v>
      </c>
      <c r="B19" s="46" t="s">
        <v>188</v>
      </c>
      <c r="C19" s="49" t="s">
        <v>199</v>
      </c>
      <c r="D19" s="48" t="s">
        <v>192</v>
      </c>
      <c r="E19" s="43"/>
      <c r="F19" s="45" t="s">
        <v>200</v>
      </c>
      <c r="G19" s="46" t="s">
        <v>188</v>
      </c>
      <c r="H19" s="49" t="s">
        <v>199</v>
      </c>
      <c r="I19" s="48" t="s">
        <v>192</v>
      </c>
      <c r="J19" s="37"/>
      <c r="K19" s="45" t="s">
        <v>200</v>
      </c>
      <c r="L19" s="46" t="s">
        <v>188</v>
      </c>
      <c r="M19" s="49" t="s">
        <v>199</v>
      </c>
      <c r="N19" s="48" t="s">
        <v>192</v>
      </c>
    </row>
    <row r="20" spans="1:14" x14ac:dyDescent="0.3">
      <c r="A20" s="33" t="s">
        <v>43</v>
      </c>
      <c r="B20" s="34" t="s">
        <v>191</v>
      </c>
      <c r="C20" s="38" t="s">
        <v>191</v>
      </c>
      <c r="D20" s="35">
        <v>234</v>
      </c>
      <c r="E20" s="35"/>
      <c r="F20" s="33" t="s">
        <v>43</v>
      </c>
      <c r="G20" s="34" t="s">
        <v>191</v>
      </c>
      <c r="H20" s="38" t="s">
        <v>191</v>
      </c>
      <c r="I20" s="35">
        <v>212</v>
      </c>
      <c r="J20" s="37"/>
      <c r="K20" s="33" t="s">
        <v>43</v>
      </c>
      <c r="L20" s="34" t="s">
        <v>191</v>
      </c>
      <c r="M20" s="38" t="s">
        <v>191</v>
      </c>
      <c r="N20" s="35">
        <v>233</v>
      </c>
    </row>
    <row r="21" spans="1:14" x14ac:dyDescent="0.3">
      <c r="A21" s="33" t="s">
        <v>45</v>
      </c>
      <c r="B21" s="34" t="s">
        <v>191</v>
      </c>
      <c r="C21" s="38" t="s">
        <v>191</v>
      </c>
      <c r="D21" s="35">
        <v>20</v>
      </c>
      <c r="E21" s="35"/>
      <c r="F21" s="33" t="s">
        <v>45</v>
      </c>
      <c r="G21" s="34" t="s">
        <v>192</v>
      </c>
      <c r="H21" s="38" t="s">
        <v>192</v>
      </c>
      <c r="I21" s="35">
        <v>20</v>
      </c>
      <c r="J21" s="37"/>
      <c r="K21" s="33" t="s">
        <v>45</v>
      </c>
      <c r="L21" s="34" t="s">
        <v>191</v>
      </c>
      <c r="M21" s="38" t="s">
        <v>191</v>
      </c>
      <c r="N21" s="35">
        <v>20</v>
      </c>
    </row>
    <row r="22" spans="1:14" x14ac:dyDescent="0.3">
      <c r="A22" s="39" t="s">
        <v>46</v>
      </c>
      <c r="B22" s="34" t="s">
        <v>191</v>
      </c>
      <c r="C22" s="38" t="s">
        <v>191</v>
      </c>
      <c r="D22" s="35">
        <v>20</v>
      </c>
      <c r="E22" s="35"/>
      <c r="F22" s="39" t="s">
        <v>46</v>
      </c>
      <c r="G22" s="34" t="s">
        <v>191</v>
      </c>
      <c r="H22" s="38" t="s">
        <v>191</v>
      </c>
      <c r="I22" s="35">
        <v>20</v>
      </c>
      <c r="J22" s="37"/>
      <c r="K22" s="39" t="s">
        <v>46</v>
      </c>
      <c r="L22" s="34" t="s">
        <v>191</v>
      </c>
      <c r="M22" s="38" t="s">
        <v>191</v>
      </c>
      <c r="N22" s="35">
        <v>20</v>
      </c>
    </row>
    <row r="23" spans="1:14" x14ac:dyDescent="0.3">
      <c r="A23" s="33" t="s">
        <v>47</v>
      </c>
      <c r="B23" s="34" t="s">
        <v>191</v>
      </c>
      <c r="C23" s="38" t="s">
        <v>191</v>
      </c>
      <c r="D23" s="35">
        <v>19</v>
      </c>
      <c r="E23" s="35"/>
      <c r="F23" s="33" t="s">
        <v>47</v>
      </c>
      <c r="G23" s="34" t="s">
        <v>192</v>
      </c>
      <c r="H23" s="38" t="s">
        <v>192</v>
      </c>
      <c r="I23" s="35">
        <v>19</v>
      </c>
      <c r="J23" s="37"/>
      <c r="K23" s="33" t="s">
        <v>47</v>
      </c>
      <c r="L23" s="34" t="s">
        <v>191</v>
      </c>
      <c r="M23" s="38" t="s">
        <v>191</v>
      </c>
      <c r="N23" s="35">
        <v>19</v>
      </c>
    </row>
    <row r="24" spans="1:14" x14ac:dyDescent="0.3">
      <c r="A24" s="33" t="s">
        <v>48</v>
      </c>
      <c r="B24" s="34" t="s">
        <v>192</v>
      </c>
      <c r="C24" s="38" t="s">
        <v>192</v>
      </c>
      <c r="D24" s="35">
        <v>19</v>
      </c>
      <c r="E24" s="35"/>
      <c r="F24" s="33" t="s">
        <v>48</v>
      </c>
      <c r="G24" s="34" t="s">
        <v>192</v>
      </c>
      <c r="H24" s="38" t="s">
        <v>192</v>
      </c>
      <c r="I24" s="35">
        <v>19</v>
      </c>
      <c r="J24" s="37"/>
      <c r="K24" s="33" t="s">
        <v>48</v>
      </c>
      <c r="L24" s="34" t="s">
        <v>192</v>
      </c>
      <c r="M24" s="38" t="s">
        <v>192</v>
      </c>
      <c r="N24" s="35">
        <v>19</v>
      </c>
    </row>
    <row r="25" spans="1:14" x14ac:dyDescent="0.3">
      <c r="A25" s="33" t="s">
        <v>49</v>
      </c>
      <c r="B25" s="34" t="s">
        <v>192</v>
      </c>
      <c r="C25" s="38" t="s">
        <v>192</v>
      </c>
      <c r="D25" s="35">
        <v>19</v>
      </c>
      <c r="E25" s="35"/>
      <c r="F25" s="33" t="s">
        <v>49</v>
      </c>
      <c r="G25" s="34" t="s">
        <v>192</v>
      </c>
      <c r="H25" s="38" t="s">
        <v>192</v>
      </c>
      <c r="I25" s="35">
        <v>19</v>
      </c>
      <c r="J25" s="37"/>
      <c r="K25" s="33" t="s">
        <v>49</v>
      </c>
      <c r="L25" s="34" t="s">
        <v>192</v>
      </c>
      <c r="M25" s="38" t="s">
        <v>192</v>
      </c>
      <c r="N25" s="35">
        <v>19</v>
      </c>
    </row>
    <row r="26" spans="1:14" x14ac:dyDescent="0.3">
      <c r="A26" s="40" t="s">
        <v>50</v>
      </c>
      <c r="B26" s="41" t="s">
        <v>192</v>
      </c>
      <c r="C26" s="44" t="s">
        <v>191</v>
      </c>
      <c r="D26" s="42">
        <v>19</v>
      </c>
      <c r="E26" s="35"/>
      <c r="F26" s="33" t="s">
        <v>50</v>
      </c>
      <c r="G26" s="34" t="s">
        <v>190</v>
      </c>
      <c r="H26" s="38" t="s">
        <v>190</v>
      </c>
      <c r="I26" s="35" t="s">
        <v>190</v>
      </c>
      <c r="J26" s="37"/>
      <c r="K26" s="33" t="s">
        <v>50</v>
      </c>
      <c r="L26" s="34" t="s">
        <v>192</v>
      </c>
      <c r="M26" s="38" t="s">
        <v>192</v>
      </c>
      <c r="N26" s="35">
        <v>19</v>
      </c>
    </row>
    <row r="27" spans="1:14" x14ac:dyDescent="0.3">
      <c r="A27" s="39" t="s">
        <v>51</v>
      </c>
      <c r="B27" s="34" t="s">
        <v>192</v>
      </c>
      <c r="C27" s="38" t="s">
        <v>192</v>
      </c>
      <c r="D27" s="35">
        <v>19</v>
      </c>
      <c r="E27" s="35"/>
      <c r="F27" s="39" t="s">
        <v>51</v>
      </c>
      <c r="G27" s="34" t="s">
        <v>190</v>
      </c>
      <c r="H27" s="38" t="s">
        <v>190</v>
      </c>
      <c r="I27" s="35" t="s">
        <v>190</v>
      </c>
      <c r="J27" s="37"/>
      <c r="K27" s="39" t="s">
        <v>51</v>
      </c>
      <c r="L27" s="34" t="s">
        <v>192</v>
      </c>
      <c r="M27" s="38" t="s">
        <v>192</v>
      </c>
      <c r="N27" s="35">
        <v>19</v>
      </c>
    </row>
    <row r="28" spans="1:14" x14ac:dyDescent="0.3">
      <c r="A28" s="33" t="s">
        <v>52</v>
      </c>
      <c r="B28" s="34" t="s">
        <v>192</v>
      </c>
      <c r="C28" s="38" t="s">
        <v>192</v>
      </c>
      <c r="D28" s="35">
        <v>19</v>
      </c>
      <c r="E28" s="35"/>
      <c r="F28" s="33" t="s">
        <v>52</v>
      </c>
      <c r="G28" s="34" t="s">
        <v>192</v>
      </c>
      <c r="H28" s="38" t="s">
        <v>192</v>
      </c>
      <c r="I28" s="35">
        <v>19</v>
      </c>
      <c r="J28" s="37"/>
      <c r="K28" s="33" t="s">
        <v>52</v>
      </c>
      <c r="L28" s="34" t="s">
        <v>192</v>
      </c>
      <c r="M28" s="38" t="s">
        <v>192</v>
      </c>
      <c r="N28" s="35">
        <v>19</v>
      </c>
    </row>
    <row r="29" spans="1:14" x14ac:dyDescent="0.3">
      <c r="A29" s="33" t="s">
        <v>53</v>
      </c>
      <c r="B29" s="34" t="s">
        <v>191</v>
      </c>
      <c r="C29" s="38" t="s">
        <v>191</v>
      </c>
      <c r="D29" s="35">
        <v>20</v>
      </c>
      <c r="E29" s="35"/>
      <c r="F29" s="40" t="s">
        <v>53</v>
      </c>
      <c r="G29" s="41" t="s">
        <v>191</v>
      </c>
      <c r="H29" s="44" t="s">
        <v>192</v>
      </c>
      <c r="I29" s="42">
        <v>20</v>
      </c>
      <c r="J29" s="37"/>
      <c r="K29" s="40" t="s">
        <v>53</v>
      </c>
      <c r="L29" s="41" t="s">
        <v>191</v>
      </c>
      <c r="M29" s="44" t="s">
        <v>192</v>
      </c>
      <c r="N29" s="42">
        <v>20</v>
      </c>
    </row>
    <row r="30" spans="1:14" x14ac:dyDescent="0.3">
      <c r="A30" s="33" t="s">
        <v>54</v>
      </c>
      <c r="B30" s="34" t="s">
        <v>191</v>
      </c>
      <c r="C30" s="38" t="s">
        <v>191</v>
      </c>
      <c r="D30" s="35">
        <v>20</v>
      </c>
      <c r="E30" s="35"/>
      <c r="F30" s="40" t="s">
        <v>54</v>
      </c>
      <c r="G30" s="41" t="s">
        <v>191</v>
      </c>
      <c r="H30" s="44" t="s">
        <v>192</v>
      </c>
      <c r="I30" s="42">
        <v>20</v>
      </c>
      <c r="J30" s="37"/>
      <c r="K30" s="33" t="s">
        <v>54</v>
      </c>
      <c r="L30" s="34" t="s">
        <v>191</v>
      </c>
      <c r="M30" s="38" t="s">
        <v>191</v>
      </c>
      <c r="N30" s="35">
        <v>20</v>
      </c>
    </row>
    <row r="31" spans="1:14" x14ac:dyDescent="0.3">
      <c r="A31" s="33" t="s">
        <v>55</v>
      </c>
      <c r="B31" s="34" t="s">
        <v>191</v>
      </c>
      <c r="C31" s="38" t="s">
        <v>191</v>
      </c>
      <c r="D31" s="35">
        <v>19</v>
      </c>
      <c r="E31" s="35"/>
      <c r="F31" s="33" t="s">
        <v>55</v>
      </c>
      <c r="G31" s="34" t="s">
        <v>191</v>
      </c>
      <c r="H31" s="38" t="s">
        <v>191</v>
      </c>
      <c r="I31" s="35">
        <v>20</v>
      </c>
      <c r="J31" s="37"/>
      <c r="K31" s="33" t="s">
        <v>55</v>
      </c>
      <c r="L31" s="34" t="s">
        <v>191</v>
      </c>
      <c r="M31" s="38" t="s">
        <v>191</v>
      </c>
      <c r="N31" s="35">
        <v>20</v>
      </c>
    </row>
    <row r="32" spans="1:14" x14ac:dyDescent="0.3">
      <c r="A32" s="33" t="s">
        <v>56</v>
      </c>
      <c r="B32" s="34" t="s">
        <v>191</v>
      </c>
      <c r="C32" s="38" t="s">
        <v>191</v>
      </c>
      <c r="D32" s="35">
        <v>20</v>
      </c>
      <c r="E32" s="35"/>
      <c r="F32" s="33" t="s">
        <v>56</v>
      </c>
      <c r="G32" s="34" t="s">
        <v>191</v>
      </c>
      <c r="H32" s="38" t="s">
        <v>191</v>
      </c>
      <c r="I32" s="35">
        <v>20</v>
      </c>
      <c r="J32" s="37"/>
      <c r="K32" s="33" t="s">
        <v>56</v>
      </c>
      <c r="L32" s="34" t="s">
        <v>191</v>
      </c>
      <c r="M32" s="38" t="s">
        <v>191</v>
      </c>
      <c r="N32" s="35">
        <v>20</v>
      </c>
    </row>
    <row r="33" spans="3:3" x14ac:dyDescent="0.3">
      <c r="C33" s="10"/>
    </row>
    <row r="34" spans="3:3" x14ac:dyDescent="0.3">
      <c r="C34" s="10"/>
    </row>
    <row r="35" spans="3:3" x14ac:dyDescent="0.3">
      <c r="C35" s="10"/>
    </row>
    <row r="36" spans="3:3" x14ac:dyDescent="0.3">
      <c r="C36" s="10"/>
    </row>
    <row r="37" spans="3:3" x14ac:dyDescent="0.3">
      <c r="C37" s="10"/>
    </row>
    <row r="38" spans="3:3" x14ac:dyDescent="0.3">
      <c r="C38" s="10"/>
    </row>
    <row r="39" spans="3:3" x14ac:dyDescent="0.3">
      <c r="C39" s="10"/>
    </row>
    <row r="40" spans="3:3" x14ac:dyDescent="0.3">
      <c r="C40" s="10"/>
    </row>
    <row r="41" spans="3:3" x14ac:dyDescent="0.3">
      <c r="C41" s="10"/>
    </row>
    <row r="42" spans="3:3" x14ac:dyDescent="0.3">
      <c r="C42" s="10"/>
    </row>
    <row r="43" spans="3:3" x14ac:dyDescent="0.3">
      <c r="C43" s="10"/>
    </row>
    <row r="44" spans="3:3" x14ac:dyDescent="0.3">
      <c r="C44" s="10"/>
    </row>
    <row r="45" spans="3:3" x14ac:dyDescent="0.3">
      <c r="C45" s="10"/>
    </row>
    <row r="46" spans="3:3" x14ac:dyDescent="0.3">
      <c r="C46" s="10"/>
    </row>
    <row r="47" spans="3:3" x14ac:dyDescent="0.3">
      <c r="C47" s="10"/>
    </row>
    <row r="48" spans="3:3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  <row r="52" spans="3:3" x14ac:dyDescent="0.3">
      <c r="C52" s="10"/>
    </row>
    <row r="53" spans="3:3" x14ac:dyDescent="0.3">
      <c r="C53" s="10"/>
    </row>
    <row r="54" spans="3:3" x14ac:dyDescent="0.3">
      <c r="C54" s="10"/>
    </row>
    <row r="55" spans="3:3" x14ac:dyDescent="0.3">
      <c r="C55" s="10"/>
    </row>
    <row r="56" spans="3:3" x14ac:dyDescent="0.3">
      <c r="C56" s="10"/>
    </row>
    <row r="57" spans="3:3" x14ac:dyDescent="0.3">
      <c r="C57" s="10"/>
    </row>
    <row r="58" spans="3:3" x14ac:dyDescent="0.3">
      <c r="C58" s="10"/>
    </row>
    <row r="59" spans="3:3" x14ac:dyDescent="0.3">
      <c r="C59" s="10"/>
    </row>
    <row r="60" spans="3:3" x14ac:dyDescent="0.3">
      <c r="C60" s="10"/>
    </row>
    <row r="61" spans="3:3" x14ac:dyDescent="0.3">
      <c r="C61" s="10"/>
    </row>
    <row r="62" spans="3:3" x14ac:dyDescent="0.3">
      <c r="C62" s="10"/>
    </row>
    <row r="63" spans="3:3" x14ac:dyDescent="0.3">
      <c r="C63" s="10"/>
    </row>
    <row r="64" spans="3:3" x14ac:dyDescent="0.3">
      <c r="C64" s="10"/>
    </row>
    <row r="65" spans="3:3" x14ac:dyDescent="0.3">
      <c r="C65" s="10"/>
    </row>
    <row r="66" spans="3:3" x14ac:dyDescent="0.3">
      <c r="C66" s="10"/>
    </row>
    <row r="67" spans="3:3" x14ac:dyDescent="0.3">
      <c r="C67" s="10"/>
    </row>
    <row r="68" spans="3:3" x14ac:dyDescent="0.3">
      <c r="C68" s="10"/>
    </row>
    <row r="69" spans="3:3" x14ac:dyDescent="0.3">
      <c r="C69" s="10"/>
    </row>
    <row r="70" spans="3:3" x14ac:dyDescent="0.3">
      <c r="C70" s="10"/>
    </row>
    <row r="71" spans="3:3" x14ac:dyDescent="0.3">
      <c r="C71" s="10"/>
    </row>
    <row r="72" spans="3:3" x14ac:dyDescent="0.3">
      <c r="C72" s="10"/>
    </row>
    <row r="73" spans="3:3" x14ac:dyDescent="0.3">
      <c r="C73" s="10"/>
    </row>
    <row r="74" spans="3:3" x14ac:dyDescent="0.3">
      <c r="C74" s="10"/>
    </row>
    <row r="75" spans="3:3" x14ac:dyDescent="0.3">
      <c r="C75" s="10"/>
    </row>
    <row r="76" spans="3:3" x14ac:dyDescent="0.3">
      <c r="C76" s="10"/>
    </row>
    <row r="77" spans="3:3" x14ac:dyDescent="0.3">
      <c r="C77" s="10"/>
    </row>
    <row r="78" spans="3:3" x14ac:dyDescent="0.3">
      <c r="C78" s="10"/>
    </row>
    <row r="79" spans="3:3" x14ac:dyDescent="0.3">
      <c r="C79" s="10"/>
    </row>
    <row r="80" spans="3:3" x14ac:dyDescent="0.3">
      <c r="C80" s="10"/>
    </row>
    <row r="81" spans="3:3" x14ac:dyDescent="0.3">
      <c r="C81" s="10"/>
    </row>
    <row r="82" spans="3:3" x14ac:dyDescent="0.3">
      <c r="C82" s="10"/>
    </row>
    <row r="83" spans="3:3" x14ac:dyDescent="0.3">
      <c r="C83" s="10"/>
    </row>
    <row r="84" spans="3:3" x14ac:dyDescent="0.3">
      <c r="C84" s="10"/>
    </row>
    <row r="85" spans="3:3" x14ac:dyDescent="0.3">
      <c r="C85" s="10"/>
    </row>
    <row r="86" spans="3:3" x14ac:dyDescent="0.3">
      <c r="C86" s="10"/>
    </row>
    <row r="87" spans="3:3" x14ac:dyDescent="0.3">
      <c r="C87" s="10"/>
    </row>
    <row r="88" spans="3:3" x14ac:dyDescent="0.3">
      <c r="C88" s="10"/>
    </row>
    <row r="89" spans="3:3" x14ac:dyDescent="0.3">
      <c r="C89" s="10"/>
    </row>
    <row r="90" spans="3:3" x14ac:dyDescent="0.3">
      <c r="C90" s="10"/>
    </row>
    <row r="91" spans="3:3" x14ac:dyDescent="0.3">
      <c r="C91" s="10"/>
    </row>
    <row r="92" spans="3:3" x14ac:dyDescent="0.3">
      <c r="C92" s="10"/>
    </row>
    <row r="93" spans="3:3" x14ac:dyDescent="0.3">
      <c r="C93" s="10"/>
    </row>
    <row r="94" spans="3:3" x14ac:dyDescent="0.3">
      <c r="C94" s="10"/>
    </row>
    <row r="95" spans="3:3" x14ac:dyDescent="0.3">
      <c r="C95" s="10"/>
    </row>
    <row r="96" spans="3:3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  <row r="101" spans="3:3" x14ac:dyDescent="0.3">
      <c r="C101" s="10"/>
    </row>
    <row r="102" spans="3:3" x14ac:dyDescent="0.3">
      <c r="C102" s="10"/>
    </row>
    <row r="103" spans="3:3" x14ac:dyDescent="0.3">
      <c r="C103" s="10"/>
    </row>
    <row r="104" spans="3:3" x14ac:dyDescent="0.3">
      <c r="C104" s="10"/>
    </row>
    <row r="105" spans="3:3" x14ac:dyDescent="0.3">
      <c r="C105" s="10"/>
    </row>
    <row r="106" spans="3:3" x14ac:dyDescent="0.3">
      <c r="C106" s="10"/>
    </row>
    <row r="107" spans="3:3" x14ac:dyDescent="0.3">
      <c r="C107" s="10"/>
    </row>
    <row r="108" spans="3:3" x14ac:dyDescent="0.3">
      <c r="C108" s="10"/>
    </row>
    <row r="109" spans="3:3" x14ac:dyDescent="0.3">
      <c r="C109" s="10"/>
    </row>
    <row r="110" spans="3:3" x14ac:dyDescent="0.3">
      <c r="C110" s="10"/>
    </row>
    <row r="111" spans="3:3" x14ac:dyDescent="0.3">
      <c r="C111" s="10"/>
    </row>
    <row r="112" spans="3:3" x14ac:dyDescent="0.3">
      <c r="C112" s="10"/>
    </row>
    <row r="113" spans="3:3" x14ac:dyDescent="0.3">
      <c r="C113" s="10"/>
    </row>
    <row r="114" spans="3:3" x14ac:dyDescent="0.3">
      <c r="C114" s="10"/>
    </row>
    <row r="115" spans="3:3" x14ac:dyDescent="0.3">
      <c r="C115" s="10"/>
    </row>
    <row r="116" spans="3:3" x14ac:dyDescent="0.3">
      <c r="C116" s="10"/>
    </row>
    <row r="117" spans="3:3" x14ac:dyDescent="0.3">
      <c r="C117" s="10"/>
    </row>
    <row r="118" spans="3:3" x14ac:dyDescent="0.3">
      <c r="C118" s="10"/>
    </row>
    <row r="119" spans="3:3" x14ac:dyDescent="0.3">
      <c r="C119" s="10"/>
    </row>
    <row r="120" spans="3:3" x14ac:dyDescent="0.3">
      <c r="C120" s="10"/>
    </row>
    <row r="121" spans="3:3" x14ac:dyDescent="0.3">
      <c r="C121" s="10"/>
    </row>
    <row r="122" spans="3:3" x14ac:dyDescent="0.3">
      <c r="C122" s="10"/>
    </row>
    <row r="123" spans="3:3" x14ac:dyDescent="0.3">
      <c r="C123" s="10"/>
    </row>
    <row r="124" spans="3:3" x14ac:dyDescent="0.3">
      <c r="C124" s="10"/>
    </row>
    <row r="125" spans="3:3" x14ac:dyDescent="0.3">
      <c r="C125" s="10"/>
    </row>
    <row r="126" spans="3:3" x14ac:dyDescent="0.3">
      <c r="C126" s="10"/>
    </row>
    <row r="127" spans="3:3" x14ac:dyDescent="0.3">
      <c r="C127" s="10"/>
    </row>
    <row r="128" spans="3:3" x14ac:dyDescent="0.3">
      <c r="C128" s="10"/>
    </row>
    <row r="129" spans="3:3" x14ac:dyDescent="0.3">
      <c r="C129" s="10"/>
    </row>
    <row r="130" spans="3:3" x14ac:dyDescent="0.3">
      <c r="C130" s="10"/>
    </row>
    <row r="131" spans="3:3" x14ac:dyDescent="0.3">
      <c r="C131" s="10"/>
    </row>
    <row r="132" spans="3:3" x14ac:dyDescent="0.3">
      <c r="C132" s="10"/>
    </row>
    <row r="133" spans="3:3" x14ac:dyDescent="0.3">
      <c r="C133" s="10"/>
    </row>
    <row r="134" spans="3:3" x14ac:dyDescent="0.3">
      <c r="C134" s="10"/>
    </row>
    <row r="135" spans="3:3" x14ac:dyDescent="0.3">
      <c r="C135" s="10"/>
    </row>
    <row r="136" spans="3:3" x14ac:dyDescent="0.3">
      <c r="C136" s="10"/>
    </row>
    <row r="137" spans="3:3" x14ac:dyDescent="0.3">
      <c r="C137" s="10"/>
    </row>
    <row r="138" spans="3:3" x14ac:dyDescent="0.3">
      <c r="C138" s="10"/>
    </row>
    <row r="139" spans="3:3" x14ac:dyDescent="0.3">
      <c r="C139" s="10"/>
    </row>
    <row r="140" spans="3:3" x14ac:dyDescent="0.3">
      <c r="C140" s="10"/>
    </row>
    <row r="141" spans="3:3" x14ac:dyDescent="0.3">
      <c r="C141" s="10"/>
    </row>
    <row r="142" spans="3:3" x14ac:dyDescent="0.3">
      <c r="C142" s="10"/>
    </row>
    <row r="143" spans="3:3" x14ac:dyDescent="0.3">
      <c r="C143" s="10"/>
    </row>
    <row r="144" spans="3:3" x14ac:dyDescent="0.3">
      <c r="C144" s="10"/>
    </row>
    <row r="145" spans="3:3" x14ac:dyDescent="0.3">
      <c r="C145" s="10"/>
    </row>
    <row r="146" spans="3:3" x14ac:dyDescent="0.3">
      <c r="C146" s="10"/>
    </row>
    <row r="147" spans="3:3" x14ac:dyDescent="0.3">
      <c r="C147" s="10"/>
    </row>
    <row r="148" spans="3:3" x14ac:dyDescent="0.3">
      <c r="C148" s="10"/>
    </row>
    <row r="149" spans="3:3" x14ac:dyDescent="0.3">
      <c r="C149" s="10"/>
    </row>
    <row r="150" spans="3:3" x14ac:dyDescent="0.3">
      <c r="C150" s="10"/>
    </row>
    <row r="151" spans="3:3" x14ac:dyDescent="0.3">
      <c r="C151" s="10"/>
    </row>
    <row r="152" spans="3:3" x14ac:dyDescent="0.3">
      <c r="C152" s="10"/>
    </row>
    <row r="153" spans="3:3" x14ac:dyDescent="0.3">
      <c r="C153" s="10"/>
    </row>
    <row r="154" spans="3:3" x14ac:dyDescent="0.3">
      <c r="C154" s="10"/>
    </row>
    <row r="155" spans="3:3" x14ac:dyDescent="0.3">
      <c r="C155" s="10"/>
    </row>
    <row r="156" spans="3:3" x14ac:dyDescent="0.3">
      <c r="C156" s="10"/>
    </row>
    <row r="157" spans="3:3" x14ac:dyDescent="0.3">
      <c r="C157" s="10"/>
    </row>
    <row r="158" spans="3:3" x14ac:dyDescent="0.3">
      <c r="C158" s="10"/>
    </row>
    <row r="159" spans="3:3" x14ac:dyDescent="0.3">
      <c r="C159" s="10"/>
    </row>
    <row r="160" spans="3:3" x14ac:dyDescent="0.3">
      <c r="C160" s="10"/>
    </row>
    <row r="161" spans="3:3" x14ac:dyDescent="0.3">
      <c r="C161" s="10"/>
    </row>
    <row r="162" spans="3:3" x14ac:dyDescent="0.3">
      <c r="C162" s="10"/>
    </row>
    <row r="163" spans="3:3" x14ac:dyDescent="0.3">
      <c r="C163" s="10"/>
    </row>
    <row r="164" spans="3:3" x14ac:dyDescent="0.3">
      <c r="C164" s="10"/>
    </row>
    <row r="165" spans="3:3" x14ac:dyDescent="0.3">
      <c r="C165" s="10"/>
    </row>
    <row r="166" spans="3:3" x14ac:dyDescent="0.3">
      <c r="C166" s="10"/>
    </row>
    <row r="167" spans="3:3" x14ac:dyDescent="0.3">
      <c r="C167" s="10"/>
    </row>
    <row r="168" spans="3:3" x14ac:dyDescent="0.3">
      <c r="C168" s="10"/>
    </row>
    <row r="169" spans="3:3" x14ac:dyDescent="0.3">
      <c r="C169" s="10"/>
    </row>
    <row r="170" spans="3:3" x14ac:dyDescent="0.3">
      <c r="C170" s="10"/>
    </row>
    <row r="171" spans="3:3" x14ac:dyDescent="0.3">
      <c r="C171" s="10"/>
    </row>
    <row r="172" spans="3:3" x14ac:dyDescent="0.3">
      <c r="C172" s="10"/>
    </row>
    <row r="173" spans="3:3" x14ac:dyDescent="0.3">
      <c r="C173" s="10"/>
    </row>
    <row r="174" spans="3:3" x14ac:dyDescent="0.3">
      <c r="C174" s="10"/>
    </row>
    <row r="175" spans="3:3" x14ac:dyDescent="0.3">
      <c r="C175" s="10"/>
    </row>
    <row r="176" spans="3:3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  <row r="201" spans="3:3" x14ac:dyDescent="0.3">
      <c r="C201" s="10"/>
    </row>
    <row r="202" spans="3:3" x14ac:dyDescent="0.3">
      <c r="C202" s="10"/>
    </row>
    <row r="203" spans="3:3" x14ac:dyDescent="0.3">
      <c r="C203" s="10"/>
    </row>
    <row r="204" spans="3:3" x14ac:dyDescent="0.3">
      <c r="C204" s="10"/>
    </row>
    <row r="205" spans="3:3" x14ac:dyDescent="0.3">
      <c r="C205" s="10"/>
    </row>
    <row r="206" spans="3:3" x14ac:dyDescent="0.3">
      <c r="C206" s="10"/>
    </row>
    <row r="207" spans="3:3" x14ac:dyDescent="0.3">
      <c r="C207" s="10"/>
    </row>
    <row r="208" spans="3:3" x14ac:dyDescent="0.3">
      <c r="C208" s="10"/>
    </row>
    <row r="209" spans="3:3" x14ac:dyDescent="0.3">
      <c r="C209" s="10"/>
    </row>
    <row r="210" spans="3:3" x14ac:dyDescent="0.3">
      <c r="C210" s="10"/>
    </row>
    <row r="211" spans="3:3" x14ac:dyDescent="0.3">
      <c r="C211" s="10"/>
    </row>
    <row r="212" spans="3:3" x14ac:dyDescent="0.3">
      <c r="C212" s="10"/>
    </row>
    <row r="213" spans="3:3" x14ac:dyDescent="0.3">
      <c r="C213" s="10"/>
    </row>
    <row r="214" spans="3:3" x14ac:dyDescent="0.3">
      <c r="C214" s="10"/>
    </row>
    <row r="215" spans="3:3" x14ac:dyDescent="0.3">
      <c r="C215" s="10"/>
    </row>
    <row r="216" spans="3:3" x14ac:dyDescent="0.3">
      <c r="C216" s="10"/>
    </row>
    <row r="217" spans="3:3" x14ac:dyDescent="0.3">
      <c r="C217" s="10"/>
    </row>
    <row r="218" spans="3:3" x14ac:dyDescent="0.3">
      <c r="C218" s="10"/>
    </row>
    <row r="219" spans="3:3" x14ac:dyDescent="0.3">
      <c r="C219" s="10"/>
    </row>
    <row r="220" spans="3:3" x14ac:dyDescent="0.3">
      <c r="C220" s="10"/>
    </row>
    <row r="221" spans="3:3" x14ac:dyDescent="0.3">
      <c r="C221" s="10"/>
    </row>
    <row r="222" spans="3:3" x14ac:dyDescent="0.3">
      <c r="C222" s="10"/>
    </row>
    <row r="223" spans="3:3" x14ac:dyDescent="0.3">
      <c r="C223" s="10"/>
    </row>
    <row r="224" spans="3:3" x14ac:dyDescent="0.3">
      <c r="C224" s="10"/>
    </row>
    <row r="225" spans="3:3" x14ac:dyDescent="0.3">
      <c r="C225" s="10"/>
    </row>
    <row r="226" spans="3:3" x14ac:dyDescent="0.3">
      <c r="C226" s="10"/>
    </row>
    <row r="227" spans="3:3" x14ac:dyDescent="0.3">
      <c r="C227" s="10"/>
    </row>
    <row r="228" spans="3:3" x14ac:dyDescent="0.3">
      <c r="C228" s="10"/>
    </row>
    <row r="229" spans="3:3" x14ac:dyDescent="0.3">
      <c r="C229" s="10"/>
    </row>
    <row r="230" spans="3:3" x14ac:dyDescent="0.3">
      <c r="C230" s="10"/>
    </row>
    <row r="231" spans="3:3" x14ac:dyDescent="0.3">
      <c r="C231" s="10"/>
    </row>
    <row r="232" spans="3:3" x14ac:dyDescent="0.3">
      <c r="C232" s="10"/>
    </row>
    <row r="233" spans="3:3" x14ac:dyDescent="0.3">
      <c r="C233" s="10"/>
    </row>
    <row r="234" spans="3:3" x14ac:dyDescent="0.3">
      <c r="C234" s="10"/>
    </row>
    <row r="235" spans="3:3" x14ac:dyDescent="0.3">
      <c r="C235" s="10"/>
    </row>
  </sheetData>
  <mergeCells count="6">
    <mergeCell ref="A2:D2"/>
    <mergeCell ref="F2:I2"/>
    <mergeCell ref="K2:N2"/>
    <mergeCell ref="A18:D18"/>
    <mergeCell ref="F18:I18"/>
    <mergeCell ref="K18:N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8"/>
  <sheetViews>
    <sheetView zoomScale="40" zoomScaleNormal="40" workbookViewId="0">
      <selection activeCell="T63" sqref="T63"/>
    </sheetView>
  </sheetViews>
  <sheetFormatPr defaultRowHeight="14.4" x14ac:dyDescent="0.3"/>
  <sheetData>
    <row r="1" spans="1:63" ht="72" x14ac:dyDescent="0.3">
      <c r="A1" s="6" t="s">
        <v>2</v>
      </c>
      <c r="B1" s="6" t="s">
        <v>288</v>
      </c>
      <c r="C1" s="6" t="s">
        <v>257</v>
      </c>
      <c r="D1" s="6" t="s">
        <v>289</v>
      </c>
      <c r="E1" s="6"/>
      <c r="F1" s="6" t="s">
        <v>2</v>
      </c>
      <c r="G1" s="6" t="s">
        <v>254</v>
      </c>
      <c r="H1" s="6" t="s">
        <v>255</v>
      </c>
      <c r="I1" s="6" t="s">
        <v>256</v>
      </c>
      <c r="J1" s="6"/>
      <c r="K1" s="6" t="s">
        <v>2</v>
      </c>
      <c r="L1" s="6" t="s">
        <v>258</v>
      </c>
      <c r="M1" s="6" t="s">
        <v>259</v>
      </c>
      <c r="N1" s="6" t="s">
        <v>260</v>
      </c>
      <c r="O1" s="6" t="s">
        <v>2</v>
      </c>
      <c r="P1" s="6" t="s">
        <v>261</v>
      </c>
      <c r="Q1" s="6" t="s">
        <v>262</v>
      </c>
      <c r="R1" s="6" t="s">
        <v>263</v>
      </c>
      <c r="S1" s="6" t="s">
        <v>2</v>
      </c>
      <c r="T1" s="6" t="s">
        <v>264</v>
      </c>
      <c r="U1" s="6" t="s">
        <v>265</v>
      </c>
      <c r="V1" s="6" t="s">
        <v>266</v>
      </c>
      <c r="W1" s="6" t="s">
        <v>2</v>
      </c>
      <c r="X1" s="6" t="s">
        <v>267</v>
      </c>
      <c r="Y1" s="6" t="s">
        <v>268</v>
      </c>
      <c r="Z1" s="6" t="s">
        <v>269</v>
      </c>
      <c r="AA1" s="6" t="s">
        <v>2</v>
      </c>
      <c r="AB1" s="6" t="s">
        <v>270</v>
      </c>
      <c r="AC1" s="6" t="s">
        <v>271</v>
      </c>
      <c r="AD1" s="6" t="s">
        <v>272</v>
      </c>
      <c r="AE1" s="6" t="s">
        <v>2</v>
      </c>
      <c r="AF1" s="6" t="s">
        <v>273</v>
      </c>
      <c r="AG1" s="6" t="s">
        <v>274</v>
      </c>
      <c r="AH1" s="6" t="s">
        <v>275</v>
      </c>
      <c r="AI1" s="6" t="s">
        <v>2</v>
      </c>
      <c r="AJ1" s="6" t="s">
        <v>276</v>
      </c>
      <c r="AK1" s="6" t="s">
        <v>277</v>
      </c>
      <c r="AL1" s="6" t="s">
        <v>278</v>
      </c>
      <c r="AM1" s="6" t="s">
        <v>2</v>
      </c>
      <c r="AN1" s="6" t="s">
        <v>279</v>
      </c>
      <c r="AO1" s="6" t="s">
        <v>280</v>
      </c>
      <c r="AP1" s="6" t="s">
        <v>281</v>
      </c>
      <c r="AQ1" s="6" t="s">
        <v>2</v>
      </c>
      <c r="AR1" s="6" t="s">
        <v>282</v>
      </c>
      <c r="AS1" s="6" t="s">
        <v>283</v>
      </c>
      <c r="AT1" s="6" t="s">
        <v>284</v>
      </c>
      <c r="AU1" s="6" t="s">
        <v>2</v>
      </c>
      <c r="AV1" s="6" t="s">
        <v>285</v>
      </c>
      <c r="AW1" s="6" t="s">
        <v>286</v>
      </c>
      <c r="AX1" s="6" t="s">
        <v>287</v>
      </c>
      <c r="BE1" s="6"/>
      <c r="BF1" s="6"/>
    </row>
    <row r="2" spans="1:63" x14ac:dyDescent="0.3">
      <c r="A2" s="1">
        <v>35796</v>
      </c>
      <c r="B2">
        <v>-3.8850000000000003E-2</v>
      </c>
      <c r="C2">
        <v>4.1250000000000002E-3</v>
      </c>
      <c r="D2">
        <v>-1.3350000000000001E-2</v>
      </c>
      <c r="F2" s="1">
        <v>35827</v>
      </c>
      <c r="G2">
        <v>-9.1899999999999996E-2</v>
      </c>
      <c r="H2">
        <v>-2.5000000000000001E-3</v>
      </c>
      <c r="I2">
        <v>-2.7625E-2</v>
      </c>
      <c r="K2" s="1">
        <v>35855</v>
      </c>
      <c r="L2">
        <v>-6.0105263157894773E-2</v>
      </c>
      <c r="M2">
        <v>-5.5263157894737402E-3</v>
      </c>
      <c r="N2">
        <v>-2.1342105263157912E-2</v>
      </c>
      <c r="O2" s="1">
        <v>35886</v>
      </c>
      <c r="P2">
        <v>-5.6789473684210501E-2</v>
      </c>
      <c r="Q2">
        <v>-9.0789473684210198E-3</v>
      </c>
      <c r="R2">
        <v>-5.6789473684210501E-2</v>
      </c>
      <c r="S2" s="1">
        <v>35916</v>
      </c>
      <c r="T2">
        <v>-8.3500000000000046E-2</v>
      </c>
      <c r="U2">
        <v>-3.4578947368421098E-2</v>
      </c>
      <c r="V2">
        <v>-8.3447368421052687E-2</v>
      </c>
      <c r="W2" s="1">
        <v>35947</v>
      </c>
      <c r="X2">
        <v>-0.14265789473684209</v>
      </c>
      <c r="Y2">
        <v>-6.0710526315789493E-2</v>
      </c>
      <c r="AA2" s="1">
        <v>35977</v>
      </c>
      <c r="AB2">
        <v>-5.942105263157893E-2</v>
      </c>
      <c r="AC2">
        <v>-4.0736842105263182E-2</v>
      </c>
      <c r="AD2">
        <v>4.4615384615384612E-3</v>
      </c>
      <c r="AE2" s="1">
        <v>36008</v>
      </c>
      <c r="AF2">
        <v>-4.7000000000000042E-2</v>
      </c>
      <c r="AG2">
        <v>-2.6684210526315755E-2</v>
      </c>
      <c r="AH2">
        <v>-2.8210526315789436E-2</v>
      </c>
      <c r="AI2" s="1">
        <v>35674</v>
      </c>
      <c r="AJ2">
        <v>-3.5599999999999993E-2</v>
      </c>
      <c r="AK2">
        <v>2.0750000000000018E-2</v>
      </c>
      <c r="AL2">
        <v>-3.999999999999837E-4</v>
      </c>
      <c r="AM2" s="1">
        <v>35704</v>
      </c>
      <c r="AN2">
        <v>-6.7499999999999949E-2</v>
      </c>
      <c r="AO2">
        <v>-4.5249999999999735E-3</v>
      </c>
      <c r="AP2">
        <v>-1.3550000000000006E-2</v>
      </c>
      <c r="AQ2" s="1">
        <v>35735</v>
      </c>
      <c r="AR2">
        <v>-0.16525000000000001</v>
      </c>
      <c r="AS2">
        <v>-2.7125000000000066E-2</v>
      </c>
      <c r="AT2">
        <v>4.0750000000000008E-2</v>
      </c>
      <c r="AU2" s="1">
        <v>35765</v>
      </c>
      <c r="AV2">
        <v>-0.16159999999999991</v>
      </c>
      <c r="AW2">
        <v>-4.8250000000000237E-3</v>
      </c>
      <c r="AX2">
        <v>4.0750000000000008E-2</v>
      </c>
      <c r="BE2" s="1"/>
      <c r="BH2" s="78"/>
    </row>
    <row r="3" spans="1:63" x14ac:dyDescent="0.3">
      <c r="A3" s="1">
        <v>36161</v>
      </c>
      <c r="B3">
        <v>4.215E-2</v>
      </c>
      <c r="C3">
        <v>-9.8750000000000001E-3</v>
      </c>
      <c r="D3">
        <v>7.6499999999999997E-3</v>
      </c>
      <c r="F3" s="1">
        <v>36192</v>
      </c>
      <c r="G3">
        <v>-7.9000000000000008E-3</v>
      </c>
      <c r="H3">
        <v>-4.4999999999999997E-3</v>
      </c>
      <c r="I3">
        <v>-9.6249999999999999E-3</v>
      </c>
      <c r="K3" s="1">
        <v>36220</v>
      </c>
      <c r="L3">
        <v>-2.6105263157894742E-2</v>
      </c>
      <c r="M3">
        <v>-1.352631578947372E-2</v>
      </c>
      <c r="N3">
        <v>-6.3421052631579267E-3</v>
      </c>
      <c r="O3" s="1">
        <v>36251</v>
      </c>
      <c r="P3">
        <v>-5.7789473684210502E-2</v>
      </c>
      <c r="Q3">
        <v>-1.0789473684210404E-3</v>
      </c>
      <c r="R3">
        <v>-5.7789473684210502E-2</v>
      </c>
      <c r="S3" s="1">
        <v>36281</v>
      </c>
      <c r="T3">
        <v>-5.1500000000000046E-2</v>
      </c>
      <c r="U3">
        <v>-3.0578947368421094E-2</v>
      </c>
      <c r="V3">
        <v>-8.4447368421052688E-2</v>
      </c>
      <c r="W3" s="1">
        <v>36312</v>
      </c>
      <c r="X3">
        <v>-0.10265789473684211</v>
      </c>
      <c r="Y3">
        <v>-6.0710526315789493E-2</v>
      </c>
      <c r="AA3" s="1">
        <v>36342</v>
      </c>
      <c r="AB3">
        <v>-5.7421052631578928E-2</v>
      </c>
      <c r="AC3">
        <v>-3.3736842105263176E-2</v>
      </c>
      <c r="AD3">
        <v>1.8461538461538474E-2</v>
      </c>
      <c r="AE3" s="1">
        <v>36373</v>
      </c>
      <c r="AF3">
        <v>-5.8000000000000052E-2</v>
      </c>
      <c r="AG3">
        <v>-1.3684210526315771E-2</v>
      </c>
      <c r="AH3">
        <v>-2.421052631578946E-2</v>
      </c>
      <c r="AI3" s="1">
        <v>36039</v>
      </c>
      <c r="AJ3">
        <v>-2.5599999999999984E-2</v>
      </c>
      <c r="AK3">
        <v>-1.2249999999999983E-2</v>
      </c>
      <c r="AL3">
        <v>-1.7399999999999999E-2</v>
      </c>
      <c r="AM3" s="1">
        <v>36069</v>
      </c>
      <c r="AN3">
        <v>-5.3499999999999936E-2</v>
      </c>
      <c r="AO3">
        <v>-1.2524999999999981E-2</v>
      </c>
      <c r="AP3">
        <v>-2.1550000000000014E-2</v>
      </c>
      <c r="AQ3" s="1">
        <v>36100</v>
      </c>
      <c r="AR3">
        <v>-6.1250000000000027E-2</v>
      </c>
      <c r="AS3">
        <v>-5.1125000000000032E-2</v>
      </c>
      <c r="AT3">
        <v>7.5000000000002842E-4</v>
      </c>
      <c r="AU3" s="1">
        <v>36130</v>
      </c>
      <c r="AV3">
        <v>-4.8599999999999921E-2</v>
      </c>
      <c r="AW3">
        <v>-8.2500000000002016E-4</v>
      </c>
      <c r="AX3">
        <v>7.5000000000002842E-4</v>
      </c>
      <c r="BE3" s="1"/>
    </row>
    <row r="4" spans="1:63" x14ac:dyDescent="0.3">
      <c r="A4" s="1">
        <v>36526</v>
      </c>
      <c r="B4">
        <v>-5.3850000000000002E-2</v>
      </c>
      <c r="C4">
        <v>6.1250000000000002E-3</v>
      </c>
      <c r="D4">
        <v>1.65E-3</v>
      </c>
      <c r="F4" s="1">
        <v>36557</v>
      </c>
      <c r="G4">
        <v>-2.1899999999999999E-2</v>
      </c>
      <c r="H4">
        <v>-4.4999999999999997E-3</v>
      </c>
      <c r="I4">
        <v>-1.4625000000000001E-2</v>
      </c>
      <c r="K4" s="1">
        <v>36586</v>
      </c>
      <c r="L4">
        <v>-1.3105263157894786E-2</v>
      </c>
      <c r="M4">
        <v>-1.452631578947372E-2</v>
      </c>
      <c r="N4">
        <v>-1.1342105263157931E-2</v>
      </c>
      <c r="O4" s="1">
        <v>36617</v>
      </c>
      <c r="P4">
        <v>3.210526315789497E-3</v>
      </c>
      <c r="Q4">
        <v>-1.9078947368421029E-2</v>
      </c>
      <c r="R4">
        <v>3.210526315789497E-3</v>
      </c>
      <c r="S4" s="1">
        <v>36647</v>
      </c>
      <c r="T4">
        <v>-1.8500000000000016E-2</v>
      </c>
      <c r="U4">
        <v>-3.2578947368421096E-2</v>
      </c>
      <c r="V4">
        <v>-8.4447368421052688E-2</v>
      </c>
      <c r="W4" s="1">
        <v>36678</v>
      </c>
      <c r="X4">
        <v>-0.10165789473684211</v>
      </c>
      <c r="Y4">
        <v>-6.0710526315789493E-2</v>
      </c>
      <c r="AA4" s="1">
        <v>36708</v>
      </c>
      <c r="AB4">
        <v>-4.6421052631578946E-2</v>
      </c>
      <c r="AC4">
        <v>-2.4736842105263168E-2</v>
      </c>
      <c r="AD4">
        <v>-1.0538461538461524E-2</v>
      </c>
      <c r="AE4" s="1">
        <v>36739</v>
      </c>
      <c r="AF4">
        <v>-2.6000000000000051E-2</v>
      </c>
      <c r="AG4">
        <v>-2.2684210526315779E-2</v>
      </c>
      <c r="AH4">
        <v>-2.6210526315789462E-2</v>
      </c>
      <c r="AI4" s="1">
        <v>36404</v>
      </c>
      <c r="AJ4">
        <v>-4.0599999999999997E-2</v>
      </c>
      <c r="AK4">
        <v>-9.2499999999999805E-3</v>
      </c>
      <c r="AL4">
        <v>-1.7399999999999999E-2</v>
      </c>
      <c r="AM4" s="1">
        <v>36434</v>
      </c>
      <c r="AN4">
        <v>-5.0499999999999934E-2</v>
      </c>
      <c r="AO4">
        <v>-1.5524999999999983E-2</v>
      </c>
      <c r="AP4">
        <v>-1.9550000000000012E-2</v>
      </c>
      <c r="AQ4" s="1">
        <v>36465</v>
      </c>
      <c r="AR4">
        <v>-1.2500000000000289E-3</v>
      </c>
      <c r="AS4">
        <v>-2.5125000000000064E-2</v>
      </c>
      <c r="AT4">
        <v>-2.3249999999999993E-2</v>
      </c>
      <c r="AU4" s="1">
        <v>36495</v>
      </c>
      <c r="AV4">
        <v>-8.8599999999999957E-2</v>
      </c>
      <c r="AW4">
        <v>2.1749999999999825E-3</v>
      </c>
      <c r="AX4">
        <v>-2.3249999999999993E-2</v>
      </c>
      <c r="BE4" s="1"/>
    </row>
    <row r="5" spans="1:63" x14ac:dyDescent="0.3">
      <c r="A5" s="1">
        <v>36892</v>
      </c>
      <c r="B5">
        <v>-2.8850000000000001E-2</v>
      </c>
      <c r="C5">
        <v>3.1250000000000002E-3</v>
      </c>
      <c r="D5">
        <v>-3.3349999999999998E-2</v>
      </c>
      <c r="F5" s="1">
        <v>36923</v>
      </c>
      <c r="G5">
        <v>-3.5900000000000001E-2</v>
      </c>
      <c r="H5">
        <v>-1.55E-2</v>
      </c>
      <c r="I5">
        <v>-1.5625E-2</v>
      </c>
      <c r="K5" s="1">
        <v>36951</v>
      </c>
      <c r="L5">
        <v>8.9473684210522597E-4</v>
      </c>
      <c r="M5">
        <v>-1.5526315789473721E-2</v>
      </c>
      <c r="N5">
        <v>-1.6342105263157936E-2</v>
      </c>
      <c r="O5" s="1">
        <v>36982</v>
      </c>
      <c r="P5">
        <v>-4.2789473684210488E-2</v>
      </c>
      <c r="Q5">
        <v>-1.7078947368421027E-2</v>
      </c>
      <c r="R5">
        <v>-4.2789473684210488E-2</v>
      </c>
      <c r="S5" s="1">
        <v>37012</v>
      </c>
      <c r="T5">
        <v>-6.1500000000000027E-2</v>
      </c>
      <c r="U5">
        <v>-2.7578947368421092E-2</v>
      </c>
      <c r="V5">
        <v>-8.3447368421052687E-2</v>
      </c>
      <c r="W5" s="1">
        <v>37043</v>
      </c>
      <c r="X5">
        <v>-8.56578947368421E-2</v>
      </c>
      <c r="Y5">
        <v>-5.2710526315789513E-2</v>
      </c>
      <c r="AA5" s="1">
        <v>37073</v>
      </c>
      <c r="AB5">
        <v>-7.042105263157894E-2</v>
      </c>
      <c r="AC5">
        <v>-3.8736842105263181E-2</v>
      </c>
      <c r="AD5">
        <v>-1.8538461538461531E-2</v>
      </c>
      <c r="AE5" s="1">
        <v>37104</v>
      </c>
      <c r="AF5">
        <v>-4.2000000000000037E-2</v>
      </c>
      <c r="AG5">
        <v>-2.0684210526315777E-2</v>
      </c>
      <c r="AH5">
        <v>-2.6210526315789462E-2</v>
      </c>
      <c r="AI5" s="1">
        <v>36770</v>
      </c>
      <c r="AJ5">
        <v>-2.8599999999999987E-2</v>
      </c>
      <c r="AK5">
        <v>-2.3249999999999993E-2</v>
      </c>
      <c r="AL5">
        <v>-9.3999999999999917E-3</v>
      </c>
      <c r="AM5" s="1">
        <v>36800</v>
      </c>
      <c r="AN5">
        <v>-3.5499999999999976E-2</v>
      </c>
      <c r="AO5">
        <v>-2.352499999999999E-2</v>
      </c>
      <c r="AP5">
        <v>4.4499999999999817E-3</v>
      </c>
      <c r="AQ5" s="1">
        <v>36831</v>
      </c>
      <c r="AR5">
        <v>-8.2250000000000045E-2</v>
      </c>
      <c r="AS5">
        <v>-6.8125000000000047E-2</v>
      </c>
      <c r="AT5">
        <v>-1.9249999999999989E-2</v>
      </c>
      <c r="AU5" s="1">
        <v>36861</v>
      </c>
      <c r="AV5">
        <v>-3.9599999999999913E-2</v>
      </c>
      <c r="AW5">
        <v>-2.0825000000000038E-2</v>
      </c>
      <c r="AX5">
        <v>-1.9249999999999989E-2</v>
      </c>
      <c r="BE5" s="1"/>
    </row>
    <row r="6" spans="1:63" x14ac:dyDescent="0.3">
      <c r="A6" s="1">
        <v>37257</v>
      </c>
      <c r="B6">
        <v>-8.3849999999999994E-2</v>
      </c>
      <c r="C6">
        <v>-4.2875000000000003E-2</v>
      </c>
      <c r="D6">
        <v>-6.3499999999999997E-3</v>
      </c>
      <c r="F6" s="1">
        <v>37288</v>
      </c>
      <c r="G6">
        <v>-2.7900000000000001E-2</v>
      </c>
      <c r="H6">
        <v>-2.1499999999999998E-2</v>
      </c>
      <c r="I6">
        <v>-3.1625E-2</v>
      </c>
      <c r="K6" s="1">
        <v>37316</v>
      </c>
      <c r="L6">
        <v>-4.4105263157894758E-2</v>
      </c>
      <c r="M6">
        <v>-2.0526315789473726E-2</v>
      </c>
      <c r="N6">
        <v>-3.1342105263157921E-2</v>
      </c>
      <c r="O6" s="1">
        <v>37347</v>
      </c>
      <c r="P6">
        <v>-6.1789473684210505E-2</v>
      </c>
      <c r="Q6">
        <v>-8.0789473684210189E-3</v>
      </c>
      <c r="R6">
        <v>-6.1789473684210505E-2</v>
      </c>
      <c r="S6" s="1">
        <v>37377</v>
      </c>
      <c r="T6">
        <v>-5.9500000000000053E-2</v>
      </c>
      <c r="U6">
        <v>-2.6578947368421091E-2</v>
      </c>
      <c r="V6">
        <v>-8.9447368421052692E-2</v>
      </c>
      <c r="W6" s="1">
        <v>37408</v>
      </c>
      <c r="X6">
        <v>-8.66578947368421E-2</v>
      </c>
      <c r="Y6">
        <v>-5.2710526315789513E-2</v>
      </c>
      <c r="AA6" s="1">
        <v>37438</v>
      </c>
      <c r="AB6">
        <v>-7.042105263157894E-2</v>
      </c>
      <c r="AC6">
        <v>-1.573684210526316E-2</v>
      </c>
      <c r="AD6">
        <v>-2.0538461538461533E-2</v>
      </c>
      <c r="AE6" s="1">
        <v>37469</v>
      </c>
      <c r="AF6">
        <v>-5.5000000000000049E-2</v>
      </c>
      <c r="AG6">
        <v>-2.368421052631578E-2</v>
      </c>
      <c r="AH6">
        <v>-3.4210526315789441E-2</v>
      </c>
      <c r="AI6" s="1">
        <v>37135</v>
      </c>
      <c r="AJ6">
        <v>-4.1599999999999998E-2</v>
      </c>
      <c r="AK6">
        <v>-1.8249999999999988E-2</v>
      </c>
      <c r="AL6">
        <v>-1.3399999999999995E-2</v>
      </c>
      <c r="AM6" s="1">
        <v>37165</v>
      </c>
      <c r="AN6">
        <v>-6.2499999999999944E-2</v>
      </c>
      <c r="AO6">
        <v>-2.4524999999999991E-2</v>
      </c>
      <c r="AP6">
        <v>-7.5500000000000012E-3</v>
      </c>
      <c r="AQ6" s="1">
        <v>37196</v>
      </c>
      <c r="AR6">
        <v>-7.8250000000000042E-2</v>
      </c>
      <c r="AS6">
        <v>-2.112500000000006E-2</v>
      </c>
      <c r="AT6">
        <v>-2.024999999999999E-2</v>
      </c>
      <c r="AU6" s="1">
        <v>37226</v>
      </c>
      <c r="AV6">
        <v>-4.4599999999999917E-2</v>
      </c>
      <c r="AW6">
        <v>1.0174999999999934E-2</v>
      </c>
      <c r="AX6">
        <v>-2.024999999999999E-2</v>
      </c>
      <c r="BE6" s="1"/>
    </row>
    <row r="7" spans="1:63" x14ac:dyDescent="0.3">
      <c r="A7" s="1">
        <v>37622</v>
      </c>
      <c r="B7">
        <v>-2.7349999999999999E-2</v>
      </c>
      <c r="C7">
        <v>-1.2375000000000001E-2</v>
      </c>
      <c r="D7">
        <v>-3.1350000000000003E-2</v>
      </c>
      <c r="F7" s="1">
        <v>37653</v>
      </c>
      <c r="G7">
        <v>9.1000000000000004E-3</v>
      </c>
      <c r="H7">
        <v>-0.01</v>
      </c>
      <c r="I7">
        <v>3.7500000000000001E-4</v>
      </c>
      <c r="K7" s="1">
        <v>37681</v>
      </c>
      <c r="L7">
        <v>-4.8605263157894762E-2</v>
      </c>
      <c r="M7">
        <v>-7.0263157894737138E-3</v>
      </c>
      <c r="N7">
        <v>2.6578947368420813E-3</v>
      </c>
      <c r="O7" s="1">
        <v>37712</v>
      </c>
      <c r="P7">
        <v>-6.678947368421051E-2</v>
      </c>
      <c r="Q7">
        <v>-4.5789473684210436E-3</v>
      </c>
      <c r="R7">
        <v>-6.678947368421051E-2</v>
      </c>
      <c r="S7" s="1">
        <v>37742</v>
      </c>
      <c r="T7">
        <v>-6.3000000000000056E-2</v>
      </c>
      <c r="U7">
        <v>-2.8078947368421092E-2</v>
      </c>
      <c r="V7">
        <v>-8.2447368421052686E-2</v>
      </c>
      <c r="W7" s="1">
        <v>37773</v>
      </c>
      <c r="X7">
        <v>-0.1151578947368421</v>
      </c>
      <c r="Y7">
        <v>-1.8710526315789511E-2</v>
      </c>
      <c r="AA7" s="1">
        <v>37803</v>
      </c>
      <c r="AB7">
        <v>-5.5421052631578926E-2</v>
      </c>
      <c r="AC7">
        <v>-3.773684210526318E-2</v>
      </c>
      <c r="AD7">
        <v>-1.8538461538461531E-2</v>
      </c>
      <c r="AE7" s="1">
        <v>37834</v>
      </c>
      <c r="AF7">
        <v>-3.7000000000000033E-2</v>
      </c>
      <c r="AG7">
        <v>-1.6684210526315774E-2</v>
      </c>
      <c r="AH7">
        <v>-2.1710526315789458E-2</v>
      </c>
      <c r="AI7" s="1">
        <v>37500</v>
      </c>
      <c r="AJ7">
        <v>-2.7099999999999985E-2</v>
      </c>
      <c r="AK7">
        <v>-1.9249999999999989E-2</v>
      </c>
      <c r="AL7">
        <v>-1.8399999999999972E-2</v>
      </c>
      <c r="AM7" s="1">
        <v>37530</v>
      </c>
      <c r="AN7">
        <v>-2.1999999999999964E-2</v>
      </c>
      <c r="AO7">
        <v>-2.4524999999999991E-2</v>
      </c>
      <c r="AP7">
        <v>-2.2550000000000014E-2</v>
      </c>
      <c r="AQ7" s="1">
        <v>37561</v>
      </c>
      <c r="AR7">
        <v>-3.0249999999999999E-2</v>
      </c>
      <c r="AS7">
        <v>-9.6250000000000502E-3</v>
      </c>
      <c r="AT7">
        <v>2.7749999999999997E-2</v>
      </c>
      <c r="AU7" s="1">
        <v>37591</v>
      </c>
      <c r="AV7">
        <v>-8.5099999999999953E-2</v>
      </c>
      <c r="AW7">
        <v>-3.2825000000000049E-2</v>
      </c>
      <c r="AX7">
        <v>2.7749999999999997E-2</v>
      </c>
      <c r="BE7" s="1"/>
    </row>
    <row r="8" spans="1:63" x14ac:dyDescent="0.3">
      <c r="A8" s="1">
        <v>37987</v>
      </c>
      <c r="B8">
        <v>-4.6850000000000003E-2</v>
      </c>
      <c r="C8">
        <v>4.8625000000000002E-2</v>
      </c>
      <c r="D8">
        <v>6.3649999999999998E-2</v>
      </c>
      <c r="F8" s="1">
        <v>38018</v>
      </c>
      <c r="G8">
        <v>-7.5399999999999995E-2</v>
      </c>
      <c r="H8">
        <v>-1.0999999999999999E-2</v>
      </c>
      <c r="I8">
        <v>2.3749999999999999E-3</v>
      </c>
      <c r="K8" s="1">
        <v>38047</v>
      </c>
      <c r="L8">
        <v>7.3947368421052317E-3</v>
      </c>
      <c r="M8">
        <v>-1.2526315789473719E-2</v>
      </c>
      <c r="N8">
        <v>-3.342105263157924E-3</v>
      </c>
      <c r="O8" s="1">
        <v>38078</v>
      </c>
      <c r="P8">
        <v>-6.2894736842105115E-3</v>
      </c>
      <c r="Q8">
        <v>-8.0789473684210189E-3</v>
      </c>
      <c r="R8">
        <v>-6.2894736842105115E-3</v>
      </c>
      <c r="S8" s="1">
        <v>38108</v>
      </c>
      <c r="T8">
        <v>-3.0500000000000027E-2</v>
      </c>
      <c r="U8">
        <v>-1.5078947368421081E-2</v>
      </c>
      <c r="V8">
        <v>-6.3447368421052669E-2</v>
      </c>
      <c r="W8" s="1">
        <v>38139</v>
      </c>
      <c r="X8">
        <v>-5.9657894736842076E-2</v>
      </c>
      <c r="Y8">
        <v>-5.821052631578949E-2</v>
      </c>
      <c r="AA8" s="1">
        <v>38169</v>
      </c>
      <c r="AB8">
        <v>-1.3921052631578945E-2</v>
      </c>
      <c r="AC8">
        <v>-1.8236842105263162E-2</v>
      </c>
      <c r="AD8">
        <v>-4.5384615384615468E-3</v>
      </c>
      <c r="AE8" s="1">
        <v>38200</v>
      </c>
      <c r="AF8">
        <v>-2.1000000000000046E-2</v>
      </c>
      <c r="AG8">
        <v>-1.3184210526315771E-2</v>
      </c>
      <c r="AH8">
        <v>-1.6710526315789453E-2</v>
      </c>
      <c r="AI8" s="1">
        <v>37865</v>
      </c>
      <c r="AJ8">
        <v>-1.0999999999999899E-3</v>
      </c>
      <c r="AK8">
        <v>-7.7499999999999791E-3</v>
      </c>
      <c r="AL8">
        <v>-3.8999999999999868E-3</v>
      </c>
      <c r="AM8" s="1">
        <v>37895</v>
      </c>
      <c r="AN8">
        <v>0.11150000000000004</v>
      </c>
      <c r="AO8">
        <v>3.2475000000000032E-2</v>
      </c>
      <c r="AP8">
        <v>1.1949999999999988E-2</v>
      </c>
      <c r="AQ8" s="1">
        <v>37926</v>
      </c>
      <c r="AR8">
        <v>3.4749999999999948E-2</v>
      </c>
      <c r="AS8">
        <v>3.537499999999999E-2</v>
      </c>
      <c r="AT8">
        <v>7.5749999999999984E-2</v>
      </c>
      <c r="AU8" s="1">
        <v>37956</v>
      </c>
      <c r="AV8">
        <v>-3.8599999999999968E-2</v>
      </c>
      <c r="AW8">
        <v>8.3174999999999999E-2</v>
      </c>
      <c r="AX8">
        <v>7.5749999999999984E-2</v>
      </c>
      <c r="BE8" s="1"/>
      <c r="BK8">
        <f>(BI8*BJ8)^(2/3)</f>
        <v>0</v>
      </c>
    </row>
    <row r="9" spans="1:63" x14ac:dyDescent="0.3">
      <c r="A9" s="1">
        <v>38353</v>
      </c>
      <c r="B9">
        <v>1.65E-3</v>
      </c>
      <c r="C9">
        <v>1.1249999999999999E-3</v>
      </c>
      <c r="D9">
        <v>1.8149999999999999E-2</v>
      </c>
      <c r="F9" s="1">
        <v>38384</v>
      </c>
      <c r="G9">
        <v>2.9600000000000001E-2</v>
      </c>
      <c r="H9">
        <v>7.0000000000000001E-3</v>
      </c>
      <c r="I9">
        <v>1.8749999999999999E-3</v>
      </c>
      <c r="K9" s="1">
        <v>38412</v>
      </c>
      <c r="L9">
        <v>5.8947368421052304E-3</v>
      </c>
      <c r="M9">
        <v>-5.026315789473712E-3</v>
      </c>
      <c r="N9">
        <v>2.1578947368420809E-3</v>
      </c>
      <c r="O9" s="1">
        <v>38443</v>
      </c>
      <c r="P9">
        <v>-8.2894736842105132E-3</v>
      </c>
      <c r="Q9">
        <v>-1.5578947368421026E-2</v>
      </c>
      <c r="R9">
        <v>-8.2894736842105132E-3</v>
      </c>
      <c r="S9" s="1">
        <v>38473</v>
      </c>
      <c r="T9">
        <v>1.5999999999999959E-2</v>
      </c>
      <c r="U9">
        <v>-1.7078947368421082E-2</v>
      </c>
      <c r="V9">
        <v>-4.447368421052672E-3</v>
      </c>
      <c r="W9" s="1">
        <v>38504</v>
      </c>
      <c r="X9">
        <v>-2.4657894736842101E-2</v>
      </c>
      <c r="Y9">
        <v>-3.6710526315789527E-2</v>
      </c>
      <c r="AA9" s="1">
        <v>38534</v>
      </c>
      <c r="AB9">
        <v>-3.1921052631578933E-2</v>
      </c>
      <c r="AC9">
        <v>-2.7736842105263171E-2</v>
      </c>
      <c r="AD9">
        <v>8.4615384615384648E-3</v>
      </c>
      <c r="AE9" s="1">
        <v>38565</v>
      </c>
      <c r="AF9">
        <v>-2.450000000000005E-2</v>
      </c>
      <c r="AG9">
        <v>-1.6684210526315774E-2</v>
      </c>
      <c r="AH9">
        <v>-1.7710526315789454E-2</v>
      </c>
      <c r="AI9" s="1">
        <v>38231</v>
      </c>
      <c r="AJ9">
        <v>-1.1099999999999999E-2</v>
      </c>
      <c r="AK9">
        <v>-1.1749999999999983E-2</v>
      </c>
      <c r="AL9">
        <v>-5.8999999999999886E-3</v>
      </c>
      <c r="AM9" s="1">
        <v>38261</v>
      </c>
      <c r="AN9">
        <v>-4.3999999999999928E-2</v>
      </c>
      <c r="AO9">
        <v>3.047500000000003E-2</v>
      </c>
      <c r="AP9">
        <v>-7.0500000000000007E-3</v>
      </c>
      <c r="AQ9" s="1">
        <v>38292</v>
      </c>
      <c r="AR9">
        <v>-7.9750000000000043E-2</v>
      </c>
      <c r="AS9">
        <v>3.1374999999999986E-2</v>
      </c>
      <c r="AT9">
        <v>7.8250000000000042E-2</v>
      </c>
      <c r="AU9" s="1">
        <v>38322</v>
      </c>
      <c r="AV9">
        <v>-5.0999999999999379E-3</v>
      </c>
      <c r="AW9">
        <v>-2.4825000000000041E-2</v>
      </c>
      <c r="AX9">
        <v>7.8250000000000042E-2</v>
      </c>
      <c r="BE9" s="1"/>
    </row>
    <row r="10" spans="1:63" x14ac:dyDescent="0.3">
      <c r="A10" s="1">
        <v>38718</v>
      </c>
      <c r="B10">
        <v>-3.3849999999999998E-2</v>
      </c>
      <c r="C10">
        <v>-4.875E-3</v>
      </c>
      <c r="D10">
        <v>-4.3499999999999997E-3</v>
      </c>
      <c r="F10" s="1">
        <v>38749</v>
      </c>
      <c r="G10">
        <v>-8.1900000000000001E-2</v>
      </c>
      <c r="H10">
        <v>-2.4500000000000001E-2</v>
      </c>
      <c r="I10">
        <v>-9.1249999999999994E-3</v>
      </c>
      <c r="K10" s="1">
        <v>38777</v>
      </c>
      <c r="L10">
        <v>-1.160526315789473E-2</v>
      </c>
      <c r="M10">
        <v>-1.7526315789473723E-2</v>
      </c>
      <c r="N10">
        <v>-8.8421052631579289E-3</v>
      </c>
      <c r="O10" s="1">
        <v>38808</v>
      </c>
      <c r="P10">
        <v>2.6710526315789518E-2</v>
      </c>
      <c r="Q10">
        <v>-7.078947368421018E-3</v>
      </c>
      <c r="R10">
        <v>2.6710526315789518E-2</v>
      </c>
      <c r="S10" s="1">
        <v>38838</v>
      </c>
      <c r="T10">
        <v>-3.0500000000000027E-2</v>
      </c>
      <c r="U10">
        <v>-7.5789473684211017E-3</v>
      </c>
      <c r="V10">
        <v>-4.3447368421052679E-2</v>
      </c>
      <c r="W10" s="1">
        <v>38869</v>
      </c>
      <c r="X10">
        <v>-6.4657894736842081E-2</v>
      </c>
      <c r="Y10">
        <v>-4.3710526315789505E-2</v>
      </c>
      <c r="AA10" s="1">
        <v>38899</v>
      </c>
      <c r="AB10">
        <v>-3.3921052631578935E-2</v>
      </c>
      <c r="AC10">
        <v>-1.7236842105263162E-2</v>
      </c>
      <c r="AD10">
        <v>-1.5384615384615441E-3</v>
      </c>
      <c r="AE10" s="1">
        <v>38930</v>
      </c>
      <c r="AF10">
        <v>-3.1000000000000055E-2</v>
      </c>
      <c r="AG10">
        <v>-1.268421052631577E-2</v>
      </c>
      <c r="AH10">
        <v>-1.2210526315789449E-2</v>
      </c>
      <c r="AI10" s="1">
        <v>38596</v>
      </c>
      <c r="AJ10">
        <v>-2.2599999999999981E-2</v>
      </c>
      <c r="AK10">
        <v>-1.5749999999999986E-2</v>
      </c>
      <c r="AL10">
        <v>-7.3999999999999899E-3</v>
      </c>
      <c r="AM10" s="1">
        <v>38626</v>
      </c>
      <c r="AN10">
        <v>-4.5499999999999929E-2</v>
      </c>
      <c r="AO10">
        <v>4.4750000000000068E-3</v>
      </c>
      <c r="AP10">
        <v>-1.1050000000000004E-2</v>
      </c>
      <c r="AQ10" s="1">
        <v>38657</v>
      </c>
      <c r="AR10">
        <v>-3.0249999999999999E-2</v>
      </c>
      <c r="AS10">
        <v>-5.6250000000000466E-3</v>
      </c>
      <c r="AT10">
        <v>-2.9749999999999999E-2</v>
      </c>
      <c r="AU10" s="1">
        <v>38687</v>
      </c>
      <c r="AV10">
        <v>9.400000000000075E-3</v>
      </c>
      <c r="AW10">
        <v>-4.8250000000000237E-3</v>
      </c>
      <c r="AX10">
        <v>-2.9749999999999999E-2</v>
      </c>
      <c r="BE10" s="1"/>
    </row>
    <row r="11" spans="1:63" x14ac:dyDescent="0.3">
      <c r="A11" s="1">
        <v>39083</v>
      </c>
      <c r="B11">
        <v>-3.4349999999999999E-2</v>
      </c>
      <c r="C11">
        <v>3.1250000000000002E-3</v>
      </c>
      <c r="D11">
        <v>-7.3499999999999998E-3</v>
      </c>
      <c r="F11" s="1">
        <v>39114</v>
      </c>
      <c r="G11">
        <v>-1.9900000000000001E-2</v>
      </c>
      <c r="H11">
        <v>-1.0999999999999999E-2</v>
      </c>
      <c r="I11">
        <v>-6.6249999999999998E-3</v>
      </c>
      <c r="K11" s="1">
        <v>39142</v>
      </c>
      <c r="L11">
        <v>-3.2605263157894748E-2</v>
      </c>
      <c r="M11">
        <v>-6.0263157894737129E-3</v>
      </c>
      <c r="N11">
        <v>6.5789473684207955E-4</v>
      </c>
      <c r="O11" s="1">
        <v>39173</v>
      </c>
      <c r="P11">
        <v>-3.1289473684210534E-2</v>
      </c>
      <c r="Q11">
        <v>-8.5789473684210193E-3</v>
      </c>
      <c r="R11">
        <v>-3.1289473684210534E-2</v>
      </c>
      <c r="S11" s="1">
        <v>39203</v>
      </c>
      <c r="T11">
        <v>-4.500000000000004E-2</v>
      </c>
      <c r="U11">
        <v>-2.607894736842109E-2</v>
      </c>
      <c r="V11">
        <v>-1.5447368421052654E-2</v>
      </c>
      <c r="W11" s="1">
        <v>39234</v>
      </c>
      <c r="X11">
        <v>1.8421052631579227E-3</v>
      </c>
      <c r="Y11">
        <v>-3.1210526315789494E-2</v>
      </c>
      <c r="AA11" s="1">
        <v>39264</v>
      </c>
      <c r="AB11">
        <v>-2.7421052631578957E-2</v>
      </c>
      <c r="AC11">
        <v>-2.3236842105263167E-2</v>
      </c>
      <c r="AD11">
        <v>-4.5384615384615468E-3</v>
      </c>
      <c r="AE11" s="1">
        <v>39295</v>
      </c>
      <c r="AF11">
        <v>-1.6500000000000042E-2</v>
      </c>
      <c r="AG11">
        <v>-2.2184210526315779E-2</v>
      </c>
      <c r="AH11">
        <v>-1.4210526315789451E-2</v>
      </c>
      <c r="AI11" s="1">
        <v>38961</v>
      </c>
      <c r="AJ11">
        <v>-1.3600000000000001E-2</v>
      </c>
      <c r="AK11">
        <v>-1.0749999999999982E-2</v>
      </c>
      <c r="AL11">
        <v>-8.8999999999999913E-3</v>
      </c>
      <c r="AM11" s="1">
        <v>38991</v>
      </c>
      <c r="AN11">
        <v>-1.1499999999999955E-2</v>
      </c>
      <c r="AO11">
        <v>2.6975000000000027E-2</v>
      </c>
      <c r="AP11">
        <v>-2.0499999999999963E-3</v>
      </c>
      <c r="AQ11" s="1">
        <v>39022</v>
      </c>
      <c r="AR11">
        <v>-3.7250000000000005E-2</v>
      </c>
      <c r="AS11">
        <v>7.7874999999999972E-2</v>
      </c>
      <c r="AT11">
        <v>-3.075E-2</v>
      </c>
      <c r="AU11" s="1">
        <v>39052</v>
      </c>
      <c r="AV11">
        <v>-5.1599999999999924E-2</v>
      </c>
      <c r="AW11">
        <v>4.5174999999999965E-2</v>
      </c>
      <c r="AX11">
        <v>-3.075E-2</v>
      </c>
      <c r="BE11" s="1"/>
    </row>
    <row r="12" spans="1:63" x14ac:dyDescent="0.3">
      <c r="A12" s="1">
        <v>39448</v>
      </c>
      <c r="B12">
        <v>-6.8500000000000002E-3</v>
      </c>
      <c r="C12">
        <v>-1.7874999999999999E-2</v>
      </c>
      <c r="D12">
        <v>1.3650000000000001E-2</v>
      </c>
      <c r="F12" s="1">
        <v>39479</v>
      </c>
      <c r="G12">
        <v>-8.4900000000000003E-2</v>
      </c>
      <c r="H12">
        <v>-1.8499999999999999E-2</v>
      </c>
      <c r="I12">
        <v>1.9375E-2</v>
      </c>
      <c r="K12" s="1">
        <v>39508</v>
      </c>
      <c r="L12">
        <v>-7.7605263157894788E-2</v>
      </c>
      <c r="M12">
        <v>-1.2026315789473718E-2</v>
      </c>
      <c r="N12">
        <v>6.1578947368420844E-3</v>
      </c>
      <c r="O12" s="1">
        <v>39539</v>
      </c>
      <c r="P12">
        <v>-3.7789473684210484E-2</v>
      </c>
      <c r="Q12">
        <v>-1.4578947368421025E-2</v>
      </c>
      <c r="R12">
        <v>-3.7789473684210484E-2</v>
      </c>
      <c r="S12" s="1">
        <v>39569</v>
      </c>
      <c r="T12">
        <v>5.3499999999999936E-2</v>
      </c>
      <c r="U12">
        <v>-1.7578947368421111E-2</v>
      </c>
      <c r="V12">
        <v>9.7552631578947335E-2</v>
      </c>
      <c r="W12" s="1">
        <v>39600</v>
      </c>
      <c r="X12">
        <v>-5.1157894736842069E-2</v>
      </c>
      <c r="Y12">
        <v>-2.4710526315789516E-2</v>
      </c>
      <c r="AA12" s="1">
        <v>39630</v>
      </c>
      <c r="AB12">
        <v>9.5789473684210757E-3</v>
      </c>
      <c r="AC12">
        <v>-9.7368421052631549E-3</v>
      </c>
      <c r="AD12">
        <v>6.461538461538463E-3</v>
      </c>
      <c r="AE12" s="1">
        <v>39661</v>
      </c>
      <c r="AF12">
        <v>6.0999999999999943E-2</v>
      </c>
      <c r="AG12">
        <v>8.8157894736842213E-3</v>
      </c>
      <c r="AH12">
        <v>-1.2105263157894675E-3</v>
      </c>
      <c r="AI12" s="1">
        <v>39326</v>
      </c>
      <c r="AJ12">
        <v>-7.5999999999999956E-3</v>
      </c>
      <c r="AK12">
        <v>-1.2249999999999983E-2</v>
      </c>
      <c r="AL12">
        <v>-8.3999999999999908E-3</v>
      </c>
      <c r="AM12" s="1">
        <v>39356</v>
      </c>
      <c r="AN12">
        <v>-9.4999999999999529E-3</v>
      </c>
      <c r="AO12">
        <v>4.4750000000000068E-3</v>
      </c>
      <c r="AP12">
        <v>-5.5000000000002269E-4</v>
      </c>
      <c r="AQ12" s="1">
        <v>39387</v>
      </c>
      <c r="AR12">
        <v>-3.2250000000000001E-2</v>
      </c>
      <c r="AS12">
        <v>2.5874999999999926E-2</v>
      </c>
      <c r="AT12">
        <v>1.974999999999999E-2</v>
      </c>
      <c r="AU12" s="1">
        <v>39417</v>
      </c>
      <c r="AV12">
        <v>-6.959999999999994E-2</v>
      </c>
      <c r="AW12">
        <v>-2.9325000000000045E-2</v>
      </c>
      <c r="AX12">
        <v>1.974999999999999E-2</v>
      </c>
      <c r="BE12" s="1"/>
    </row>
    <row r="13" spans="1:63" x14ac:dyDescent="0.3">
      <c r="A13" s="1">
        <v>39814</v>
      </c>
      <c r="B13">
        <v>-3.3500000000000001E-3</v>
      </c>
      <c r="C13">
        <v>-2.2374999999999999E-2</v>
      </c>
      <c r="D13">
        <v>5.1500000000000001E-3</v>
      </c>
      <c r="F13" s="1">
        <v>39845</v>
      </c>
      <c r="G13">
        <v>2.46E-2</v>
      </c>
      <c r="H13">
        <v>1.0999999999999999E-2</v>
      </c>
      <c r="I13">
        <v>6.3749999999999996E-3</v>
      </c>
      <c r="K13" s="1">
        <v>39873</v>
      </c>
      <c r="L13">
        <v>1.7894736842105241E-2</v>
      </c>
      <c r="M13">
        <v>1.9473684210526254E-2</v>
      </c>
      <c r="N13">
        <v>4.6578947368420831E-3</v>
      </c>
      <c r="O13" s="1">
        <v>39904</v>
      </c>
      <c r="P13">
        <v>8.7105263157895019E-3</v>
      </c>
      <c r="Q13">
        <v>-6.5789473684210176E-3</v>
      </c>
      <c r="R13">
        <v>8.7105263157895019E-3</v>
      </c>
      <c r="S13" s="1">
        <v>39934</v>
      </c>
      <c r="T13">
        <v>9.9999999999999534E-3</v>
      </c>
      <c r="U13">
        <v>5.4210526315788821E-3</v>
      </c>
      <c r="V13">
        <v>6.3552631578947305E-2</v>
      </c>
      <c r="W13" s="1">
        <v>39965</v>
      </c>
      <c r="X13">
        <v>0.1583421052631579</v>
      </c>
      <c r="Y13">
        <v>7.3289473684210515E-2</v>
      </c>
      <c r="AA13" s="1">
        <v>39995</v>
      </c>
      <c r="AB13">
        <v>6.8578947368421073E-2</v>
      </c>
      <c r="AC13">
        <v>-7.7368421052631531E-3</v>
      </c>
      <c r="AD13">
        <v>2.6461538461538453E-2</v>
      </c>
      <c r="AE13" s="1">
        <v>40026</v>
      </c>
      <c r="AF13">
        <v>0.12799999999999995</v>
      </c>
      <c r="AG13">
        <v>7.1315789473684249E-2</v>
      </c>
      <c r="AH13">
        <v>4.978947368421055E-2</v>
      </c>
      <c r="AI13" s="1">
        <v>39692</v>
      </c>
      <c r="AJ13">
        <v>0.12390000000000001</v>
      </c>
      <c r="AK13">
        <v>3.1250000000000028E-2</v>
      </c>
      <c r="AL13">
        <v>1.5600000000000003E-2</v>
      </c>
      <c r="AM13" s="1">
        <v>39722</v>
      </c>
      <c r="AN13">
        <v>0.10800000000000004</v>
      </c>
      <c r="AO13">
        <v>1.0975000000000013E-2</v>
      </c>
      <c r="AP13">
        <v>5.6949999999999973E-2</v>
      </c>
      <c r="AQ13" s="1">
        <v>39753</v>
      </c>
      <c r="AR13">
        <v>3.3250000000000002E-2</v>
      </c>
      <c r="AS13">
        <v>-6.8125000000000047E-2</v>
      </c>
      <c r="AT13">
        <v>-4.3750000000000011E-2</v>
      </c>
      <c r="AU13" s="1">
        <v>39783</v>
      </c>
      <c r="AV13">
        <v>2.4000000000000687E-3</v>
      </c>
      <c r="AW13">
        <v>-7.9825000000000035E-2</v>
      </c>
      <c r="AX13">
        <v>-4.3750000000000011E-2</v>
      </c>
      <c r="BE13" s="1"/>
    </row>
    <row r="14" spans="1:63" x14ac:dyDescent="0.3">
      <c r="A14" s="1">
        <v>40179</v>
      </c>
      <c r="B14">
        <v>2.15E-3</v>
      </c>
      <c r="C14">
        <v>-1.3875E-2</v>
      </c>
      <c r="D14">
        <v>6.4999999999999997E-4</v>
      </c>
      <c r="F14" s="1">
        <v>40210</v>
      </c>
      <c r="G14">
        <v>0.1096</v>
      </c>
      <c r="H14">
        <v>1.7000000000000001E-2</v>
      </c>
      <c r="I14">
        <v>1.9875E-2</v>
      </c>
      <c r="K14" s="1">
        <v>40238</v>
      </c>
      <c r="L14">
        <v>7.6394736842105238E-2</v>
      </c>
      <c r="M14">
        <v>2.1473684210526256E-2</v>
      </c>
      <c r="N14">
        <v>1.8657894736842068E-2</v>
      </c>
      <c r="O14" s="1">
        <v>40269</v>
      </c>
      <c r="P14">
        <v>8.7105263157895019E-3</v>
      </c>
      <c r="Q14">
        <v>9.9210526315789693E-3</v>
      </c>
      <c r="R14">
        <v>8.7105263157895019E-3</v>
      </c>
      <c r="S14" s="1">
        <v>40299</v>
      </c>
      <c r="T14">
        <v>5.6999999999999995E-2</v>
      </c>
      <c r="U14">
        <v>1.442105263157889E-2</v>
      </c>
      <c r="V14">
        <v>-2.0947368421052659E-2</v>
      </c>
      <c r="W14" s="1">
        <v>40330</v>
      </c>
      <c r="X14">
        <v>7.5342105263157877E-2</v>
      </c>
      <c r="Y14">
        <v>-4.2105263157894979E-3</v>
      </c>
      <c r="AA14" s="1">
        <v>40360</v>
      </c>
      <c r="AB14">
        <v>8.4078947368421086E-2</v>
      </c>
      <c r="AC14">
        <v>1.7763157894736814E-2</v>
      </c>
      <c r="AD14">
        <v>1.446153846153847E-2</v>
      </c>
      <c r="AE14" s="1">
        <v>40391</v>
      </c>
      <c r="AF14">
        <v>0.19499999999999995</v>
      </c>
      <c r="AG14">
        <v>6.1815789473684241E-2</v>
      </c>
      <c r="AH14">
        <v>4.7289473684210548E-2</v>
      </c>
      <c r="AI14" s="1">
        <v>40057</v>
      </c>
      <c r="AJ14">
        <v>0.15739999999999998</v>
      </c>
      <c r="AK14">
        <v>6.525000000000003E-2</v>
      </c>
      <c r="AL14">
        <v>6.5099999999999991E-2</v>
      </c>
      <c r="AM14" s="1">
        <v>40087</v>
      </c>
      <c r="AN14">
        <v>9.3000000000000027E-2</v>
      </c>
      <c r="AO14">
        <v>-1.2025000000000008E-2</v>
      </c>
      <c r="AP14">
        <v>1.9949999999999996E-2</v>
      </c>
      <c r="AQ14" s="1">
        <v>40118</v>
      </c>
      <c r="AR14">
        <v>0.16074999999999995</v>
      </c>
      <c r="AS14">
        <v>-3.762500000000002E-2</v>
      </c>
      <c r="AT14">
        <v>-3.6250000000000004E-2</v>
      </c>
      <c r="AU14" s="1">
        <v>40148</v>
      </c>
      <c r="AV14">
        <v>5.8400000000000007E-2</v>
      </c>
      <c r="AW14">
        <v>-3.8825000000000054E-2</v>
      </c>
      <c r="AX14">
        <v>-3.6250000000000004E-2</v>
      </c>
      <c r="BE14" s="1"/>
    </row>
    <row r="15" spans="1:63" x14ac:dyDescent="0.3">
      <c r="A15" s="1">
        <v>40544</v>
      </c>
      <c r="B15">
        <v>1.7149999999999999E-2</v>
      </c>
      <c r="C15">
        <v>1.1249999999999999E-3</v>
      </c>
      <c r="D15">
        <v>1.7649999999999999E-2</v>
      </c>
      <c r="F15" s="1">
        <v>40575</v>
      </c>
      <c r="G15">
        <v>3.0999999999999999E-3</v>
      </c>
      <c r="H15">
        <v>8.5000000000000006E-3</v>
      </c>
      <c r="I15">
        <v>7.3749999999999996E-3</v>
      </c>
      <c r="K15" s="1">
        <v>40603</v>
      </c>
      <c r="L15">
        <v>9.1894736842105251E-2</v>
      </c>
      <c r="M15">
        <v>2.547368421052626E-2</v>
      </c>
      <c r="N15">
        <v>1.6657894736842066E-2</v>
      </c>
      <c r="O15" s="2">
        <v>40648</v>
      </c>
      <c r="P15">
        <v>8.9210526315789518E-2</v>
      </c>
      <c r="Q15">
        <v>2.8921052631578958E-2</v>
      </c>
      <c r="R15">
        <v>8.9210526315789518E-2</v>
      </c>
      <c r="S15" s="1">
        <v>40664</v>
      </c>
      <c r="T15">
        <v>9.149999999999997E-2</v>
      </c>
      <c r="U15">
        <v>4.0421052631578913E-2</v>
      </c>
      <c r="V15">
        <v>3.5552631578947336E-2</v>
      </c>
      <c r="W15" s="1">
        <v>40695</v>
      </c>
      <c r="X15">
        <v>7.2342105263157874E-2</v>
      </c>
      <c r="Y15">
        <v>7.828947368421052E-2</v>
      </c>
      <c r="AA15" s="1">
        <v>40725</v>
      </c>
      <c r="AB15">
        <v>3.6578947368421044E-2</v>
      </c>
      <c r="AC15">
        <v>5.1263157894736844E-2</v>
      </c>
      <c r="AE15" s="1">
        <v>40756</v>
      </c>
      <c r="AF15">
        <v>-2.7000000000000052E-2</v>
      </c>
      <c r="AG15">
        <v>-7.6842105263157656E-3</v>
      </c>
      <c r="AH15">
        <v>-2.1052631578943881E-4</v>
      </c>
      <c r="AI15" s="1">
        <v>40422</v>
      </c>
      <c r="AJ15">
        <v>-3.5999999999999921E-3</v>
      </c>
      <c r="AK15">
        <v>-4.249999999999976E-3</v>
      </c>
      <c r="AL15">
        <v>-4.3999999999999873E-3</v>
      </c>
      <c r="AM15" s="1">
        <v>40452</v>
      </c>
      <c r="AN15">
        <v>4.9500000000000044E-2</v>
      </c>
      <c r="AO15">
        <v>-2.4524999999999991E-2</v>
      </c>
      <c r="AP15">
        <v>-1.3550000000000006E-2</v>
      </c>
      <c r="AQ15" s="1">
        <v>40483</v>
      </c>
      <c r="AR15">
        <v>0.20874999999999999</v>
      </c>
      <c r="AS15">
        <v>9.8749999999999671E-3</v>
      </c>
      <c r="AT15">
        <v>-1.4249999999999985E-2</v>
      </c>
      <c r="AU15" s="1">
        <v>40513</v>
      </c>
      <c r="AV15">
        <v>0.18540000000000001</v>
      </c>
      <c r="AW15">
        <v>-2.282500000000004E-2</v>
      </c>
      <c r="AX15">
        <v>-1.4249999999999985E-2</v>
      </c>
      <c r="BE15" s="1"/>
    </row>
    <row r="16" spans="1:63" x14ac:dyDescent="0.3">
      <c r="A16" s="1">
        <v>40909</v>
      </c>
      <c r="B16">
        <v>3.3149999999999999E-2</v>
      </c>
      <c r="C16">
        <v>4.1250000000000002E-3</v>
      </c>
      <c r="D16">
        <v>-1.3500000000000001E-3</v>
      </c>
      <c r="F16" s="1">
        <v>40940</v>
      </c>
      <c r="G16">
        <v>4.2099999999999999E-2</v>
      </c>
      <c r="H16">
        <v>3.5000000000000001E-3</v>
      </c>
      <c r="I16">
        <v>-1.0625000000000001E-2</v>
      </c>
      <c r="K16" s="1">
        <v>40969</v>
      </c>
      <c r="L16">
        <v>-8.105263157894782E-3</v>
      </c>
      <c r="M16">
        <v>1.473684210526266E-3</v>
      </c>
      <c r="N16">
        <v>-9.3421052631579293E-3</v>
      </c>
      <c r="O16" s="2">
        <v>41014</v>
      </c>
      <c r="P16">
        <v>1.6210526315789509E-2</v>
      </c>
      <c r="Q16">
        <v>-7.8947368421039554E-5</v>
      </c>
      <c r="R16">
        <v>1.6210526315789509E-2</v>
      </c>
      <c r="S16" s="1">
        <v>41030</v>
      </c>
      <c r="T16">
        <v>9.4999999999999529E-3</v>
      </c>
      <c r="U16">
        <v>4.4421052631578917E-2</v>
      </c>
      <c r="V16">
        <v>0.17555263157894735</v>
      </c>
      <c r="W16" s="1">
        <v>41061</v>
      </c>
      <c r="X16">
        <v>9.8342105263157897E-2</v>
      </c>
      <c r="Y16">
        <v>8.0289473684210522E-2</v>
      </c>
      <c r="AA16" s="1">
        <v>41091</v>
      </c>
      <c r="AB16">
        <v>4.1578947368421049E-2</v>
      </c>
      <c r="AC16">
        <v>2.2263157894736818E-2</v>
      </c>
      <c r="AE16" s="1">
        <v>41122</v>
      </c>
      <c r="AF16">
        <v>-1.1000000000000038E-2</v>
      </c>
      <c r="AG16">
        <v>-3.6842105263157621E-3</v>
      </c>
      <c r="AH16">
        <v>5.7894736842105388E-3</v>
      </c>
      <c r="AI16" s="1">
        <v>40787</v>
      </c>
      <c r="AJ16">
        <v>-1.7599999999999977E-2</v>
      </c>
      <c r="AK16">
        <v>-2.2249999999999992E-2</v>
      </c>
      <c r="AL16">
        <v>-1.3999999999999846E-3</v>
      </c>
      <c r="AM16" s="1">
        <v>40817</v>
      </c>
      <c r="AN16">
        <v>-3.4999999999999476E-3</v>
      </c>
      <c r="AO16">
        <v>-1.0524999999999979E-2</v>
      </c>
      <c r="AP16">
        <v>-1.2550000000000006E-2</v>
      </c>
      <c r="AQ16" s="1">
        <v>40848</v>
      </c>
      <c r="AR16">
        <v>0.15574999999999994</v>
      </c>
      <c r="AS16">
        <v>7.8749999999999654E-3</v>
      </c>
      <c r="AT16">
        <v>-3.4250000000000003E-2</v>
      </c>
      <c r="AU16" s="1">
        <v>40878</v>
      </c>
      <c r="AV16">
        <v>0.26040000000000008</v>
      </c>
      <c r="AW16">
        <v>8.1749999999999323E-3</v>
      </c>
      <c r="AX16">
        <v>-3.4250000000000003E-2</v>
      </c>
      <c r="BE16" s="1"/>
      <c r="BK16">
        <f>2016-1998</f>
        <v>18</v>
      </c>
    </row>
    <row r="17" spans="1:57" x14ac:dyDescent="0.3">
      <c r="A17" s="1">
        <v>41275</v>
      </c>
      <c r="B17">
        <v>0.21715000000000001</v>
      </c>
      <c r="C17">
        <v>3.0124999999999999E-2</v>
      </c>
      <c r="D17">
        <v>-2.3500000000000001E-3</v>
      </c>
      <c r="F17" s="1">
        <v>41306</v>
      </c>
      <c r="G17">
        <v>6.4100000000000004E-2</v>
      </c>
      <c r="H17">
        <v>2.4500000000000001E-2</v>
      </c>
      <c r="I17">
        <v>2.2374999999999999E-2</v>
      </c>
      <c r="K17" s="1">
        <v>41334</v>
      </c>
      <c r="L17">
        <v>2.789473684210525E-2</v>
      </c>
      <c r="M17">
        <v>2.4473684210526259E-2</v>
      </c>
      <c r="N17">
        <v>1.7657894736842067E-2</v>
      </c>
      <c r="O17" s="2">
        <v>41379</v>
      </c>
      <c r="P17">
        <v>7.7210526315789507E-2</v>
      </c>
      <c r="Q17">
        <v>2.5921052631578956E-2</v>
      </c>
      <c r="R17">
        <v>7.7210526315789507E-2</v>
      </c>
      <c r="S17" s="1">
        <v>41395</v>
      </c>
      <c r="T17">
        <v>8.9499999999999968E-2</v>
      </c>
      <c r="U17">
        <v>2.9421052631578903E-2</v>
      </c>
      <c r="V17">
        <v>0.21155263157894733</v>
      </c>
      <c r="W17" s="1">
        <v>41426</v>
      </c>
      <c r="X17">
        <v>0.13934210526315788</v>
      </c>
      <c r="Y17">
        <v>4.7289473684210492E-2</v>
      </c>
      <c r="AA17" s="1">
        <v>41456</v>
      </c>
      <c r="AB17">
        <v>5.5578947368421061E-2</v>
      </c>
      <c r="AC17">
        <v>4.3263157894736837E-2</v>
      </c>
      <c r="AE17" s="1">
        <v>41487</v>
      </c>
      <c r="AF17">
        <v>3.999999999999948E-3</v>
      </c>
      <c r="AG17">
        <v>1.6315789473684228E-2</v>
      </c>
      <c r="AH17">
        <v>5.0789473684210551E-2</v>
      </c>
      <c r="AI17" s="1">
        <v>41153</v>
      </c>
      <c r="AJ17">
        <v>-1.4599999999999974E-2</v>
      </c>
      <c r="AK17">
        <v>-1.9249999999999989E-2</v>
      </c>
      <c r="AL17">
        <v>-8.3999999999999908E-3</v>
      </c>
      <c r="AM17" s="1">
        <v>41183</v>
      </c>
      <c r="AN17">
        <v>9.5000000000000639E-3</v>
      </c>
      <c r="AO17">
        <v>-2.0524999999999988E-2</v>
      </c>
      <c r="AP17">
        <v>-1.0550000000000004E-2</v>
      </c>
      <c r="AQ17" s="1">
        <v>41214</v>
      </c>
      <c r="AR17">
        <v>7.6749999999999985E-2</v>
      </c>
      <c r="AS17">
        <v>3.7874999999999936E-2</v>
      </c>
      <c r="AT17">
        <v>6.0750000000000026E-2</v>
      </c>
      <c r="AU17" s="1">
        <v>41244</v>
      </c>
      <c r="AV17">
        <v>0.19240000000000002</v>
      </c>
      <c r="AW17">
        <v>-1.3825000000000032E-2</v>
      </c>
      <c r="AX17">
        <v>6.0750000000000026E-2</v>
      </c>
      <c r="BE17" s="1"/>
    </row>
    <row r="18" spans="1:57" x14ac:dyDescent="0.3">
      <c r="A18" s="1">
        <v>41640</v>
      </c>
      <c r="B18">
        <v>5.1500000000000001E-3</v>
      </c>
      <c r="C18">
        <v>-1.1875E-2</v>
      </c>
      <c r="D18">
        <v>-1.3500000000000001E-3</v>
      </c>
      <c r="F18" s="1">
        <v>41671</v>
      </c>
      <c r="G18">
        <v>9.7100000000000006E-2</v>
      </c>
      <c r="H18">
        <v>1.2500000000000001E-2</v>
      </c>
      <c r="I18">
        <v>2.3375E-2</v>
      </c>
      <c r="K18" s="1">
        <v>41699</v>
      </c>
      <c r="L18">
        <v>3.9894736842105261E-2</v>
      </c>
      <c r="M18">
        <v>8.4736842105262722E-3</v>
      </c>
      <c r="N18">
        <v>2.6657894736842075E-2</v>
      </c>
      <c r="O18" s="2">
        <v>41744</v>
      </c>
      <c r="P18">
        <v>3.9210526315789473E-2</v>
      </c>
      <c r="Q18">
        <v>1.1921052631578971E-2</v>
      </c>
      <c r="R18">
        <v>3.9210526315789473E-2</v>
      </c>
      <c r="S18" s="1">
        <v>41760</v>
      </c>
      <c r="T18">
        <v>3.3499999999999974E-2</v>
      </c>
      <c r="U18">
        <v>2.9421052631578903E-2</v>
      </c>
      <c r="V18">
        <v>8.7552631578947326E-2</v>
      </c>
      <c r="W18" s="1">
        <v>41791</v>
      </c>
      <c r="X18">
        <v>0.14334210526315788</v>
      </c>
      <c r="Y18">
        <v>4.428947368421049E-2</v>
      </c>
      <c r="AA18" s="1">
        <v>41821</v>
      </c>
      <c r="AB18">
        <v>4.4578947368421051E-2</v>
      </c>
      <c r="AC18">
        <v>4.1263157894736835E-2</v>
      </c>
      <c r="AE18" s="1">
        <v>41852</v>
      </c>
      <c r="AF18">
        <v>2.9999999999999472E-3</v>
      </c>
      <c r="AG18">
        <v>2.1315789473684232E-2</v>
      </c>
      <c r="AH18">
        <v>2.1789473684210553E-2</v>
      </c>
      <c r="AI18" s="1">
        <v>41518</v>
      </c>
      <c r="AJ18">
        <v>-5.5999999999999939E-3</v>
      </c>
      <c r="AK18">
        <v>2.0750000000000018E-2</v>
      </c>
      <c r="AL18">
        <v>1.6000000000000181E-3</v>
      </c>
      <c r="AM18" s="1">
        <v>41548</v>
      </c>
      <c r="AN18">
        <v>3.4500000000000031E-2</v>
      </c>
      <c r="AO18">
        <v>6.4750000000000085E-3</v>
      </c>
      <c r="AP18">
        <v>8.4499999999999853E-3</v>
      </c>
      <c r="AQ18" s="1">
        <v>41579</v>
      </c>
      <c r="AR18">
        <v>2.6749999999999996E-2</v>
      </c>
      <c r="AS18">
        <v>-1.2125000000000052E-2</v>
      </c>
      <c r="AT18">
        <v>4.750000000000032E-3</v>
      </c>
      <c r="AU18" s="1">
        <v>41609</v>
      </c>
      <c r="AV18">
        <v>-4.4599999999999917E-2</v>
      </c>
      <c r="AW18">
        <v>3.3174999999999955E-2</v>
      </c>
      <c r="AX18">
        <v>4.750000000000032E-3</v>
      </c>
      <c r="BE18" s="1"/>
    </row>
    <row r="19" spans="1:57" x14ac:dyDescent="0.3">
      <c r="A19" s="1">
        <v>42005</v>
      </c>
      <c r="B19">
        <v>1.15E-3</v>
      </c>
      <c r="C19">
        <v>1.25E-4</v>
      </c>
      <c r="D19">
        <v>-2.1350000000000001E-2</v>
      </c>
      <c r="F19" s="1">
        <v>42036</v>
      </c>
      <c r="G19">
        <v>-3.09E-2</v>
      </c>
      <c r="H19">
        <v>-1.5E-3</v>
      </c>
      <c r="I19">
        <v>1.0375000000000001E-2</v>
      </c>
      <c r="K19" s="1">
        <v>42064</v>
      </c>
      <c r="L19">
        <v>4.8894736842105213E-2</v>
      </c>
      <c r="M19">
        <v>2.1473684210526284E-2</v>
      </c>
      <c r="N19">
        <v>1.8657894736842068E-2</v>
      </c>
      <c r="O19" s="2">
        <v>42109</v>
      </c>
      <c r="P19">
        <v>9.4210526315789467E-2</v>
      </c>
      <c r="Q19">
        <v>2.4921052631578955E-2</v>
      </c>
      <c r="R19">
        <v>9.4210526315789467E-2</v>
      </c>
      <c r="S19" s="1">
        <v>42125</v>
      </c>
      <c r="T19">
        <v>0.10049999999999998</v>
      </c>
      <c r="U19">
        <v>5.442105263157887E-2</v>
      </c>
      <c r="V19">
        <v>9.5526315789473126E-3</v>
      </c>
      <c r="W19" s="1">
        <v>42156</v>
      </c>
      <c r="X19">
        <v>7.934210526315788E-2</v>
      </c>
      <c r="Y19">
        <v>7.9289473684210521E-2</v>
      </c>
      <c r="AA19" s="1">
        <v>42186</v>
      </c>
      <c r="AB19">
        <v>9.457894736842104E-2</v>
      </c>
      <c r="AC19">
        <v>6.0263157894736852E-2</v>
      </c>
      <c r="AE19" s="1">
        <v>42217</v>
      </c>
      <c r="AF19">
        <v>1.4999999999999958E-2</v>
      </c>
      <c r="AG19">
        <v>1.9315789473684231E-2</v>
      </c>
      <c r="AH19">
        <v>2.5789473684210557E-2</v>
      </c>
      <c r="AI19" s="1">
        <v>41883</v>
      </c>
      <c r="AJ19">
        <v>-4.599999999999993E-3</v>
      </c>
      <c r="AK19">
        <v>-2.4999999999997247E-4</v>
      </c>
      <c r="AL19">
        <v>1.6600000000000004E-2</v>
      </c>
      <c r="AM19" s="1">
        <v>41913</v>
      </c>
      <c r="AN19">
        <v>-2.9499999999999971E-2</v>
      </c>
      <c r="AO19">
        <v>4.750000000000032E-4</v>
      </c>
      <c r="AP19">
        <v>1.344999999999999E-2</v>
      </c>
      <c r="AQ19" s="1">
        <v>41944</v>
      </c>
      <c r="AR19">
        <v>-5.2250000000000019E-2</v>
      </c>
      <c r="AS19">
        <v>2.6874999999999927E-2</v>
      </c>
      <c r="AT19">
        <v>-1.0249999999999981E-2</v>
      </c>
      <c r="AU19" s="1">
        <v>41974</v>
      </c>
      <c r="AV19">
        <v>-4.5999999999999375E-3</v>
      </c>
      <c r="AW19">
        <v>8.7174999999999947E-2</v>
      </c>
      <c r="AX19">
        <v>-1.0249999999999981E-2</v>
      </c>
      <c r="BE19" s="1"/>
    </row>
    <row r="20" spans="1:57" x14ac:dyDescent="0.3">
      <c r="A20" s="1">
        <v>42370</v>
      </c>
      <c r="B20">
        <v>1.4149999999999999E-2</v>
      </c>
      <c r="C20">
        <v>2.4125000000000001E-2</v>
      </c>
      <c r="D20">
        <v>-1.3350000000000001E-2</v>
      </c>
      <c r="F20" s="1">
        <v>42401</v>
      </c>
      <c r="G20">
        <v>-4.8999999999999998E-3</v>
      </c>
      <c r="H20">
        <v>1.0500000000000001E-2</v>
      </c>
      <c r="I20">
        <v>3.7500000000000001E-4</v>
      </c>
      <c r="K20" s="1">
        <v>42430</v>
      </c>
      <c r="L20">
        <v>4.8947368421052295E-3</v>
      </c>
      <c r="M20">
        <v>7.4736842105262713E-3</v>
      </c>
      <c r="N20">
        <v>-6.3421052631579267E-3</v>
      </c>
      <c r="O20" s="2">
        <v>42475</v>
      </c>
      <c r="P20">
        <v>6.2105263157894997E-3</v>
      </c>
      <c r="Q20">
        <v>1.7921052631578976E-2</v>
      </c>
      <c r="R20">
        <v>6.2105263157894997E-3</v>
      </c>
      <c r="S20" s="1">
        <v>42491</v>
      </c>
      <c r="T20">
        <v>-1.7500000000000016E-2</v>
      </c>
      <c r="U20">
        <v>4.5421052631578918E-2</v>
      </c>
      <c r="V20">
        <v>-2.5447368421052691E-2</v>
      </c>
      <c r="W20" s="1">
        <v>42522</v>
      </c>
      <c r="X20">
        <v>6.6342105263157924E-2</v>
      </c>
      <c r="Y20">
        <v>0.10228947368421049</v>
      </c>
      <c r="AA20" s="1">
        <v>42552</v>
      </c>
      <c r="AB20">
        <v>3.157894736842104E-2</v>
      </c>
      <c r="AC20">
        <v>5.9263157894736851E-2</v>
      </c>
      <c r="AE20" s="1">
        <v>42583</v>
      </c>
      <c r="AF20">
        <v>-1.0000000000000037E-2</v>
      </c>
      <c r="AG20">
        <v>1.3157894736842424E-3</v>
      </c>
      <c r="AH20">
        <v>2.1789473684210553E-2</v>
      </c>
      <c r="AI20" s="1">
        <v>42248</v>
      </c>
      <c r="AJ20">
        <v>4.0399999999999991E-2</v>
      </c>
      <c r="AK20">
        <v>2.9750000000000026E-2</v>
      </c>
      <c r="AL20">
        <v>2.1600000000000008E-2</v>
      </c>
      <c r="AM20" s="1">
        <v>42278</v>
      </c>
      <c r="AN20">
        <v>2.3500000000000076E-2</v>
      </c>
      <c r="AO20">
        <v>6.4750000000000085E-3</v>
      </c>
      <c r="AP20">
        <v>8.4499999999999853E-3</v>
      </c>
      <c r="AQ20" s="1">
        <v>42309</v>
      </c>
      <c r="AR20">
        <v>1.0749999999999982E-2</v>
      </c>
      <c r="AS20">
        <v>-6.1250000000000471E-3</v>
      </c>
      <c r="AT20">
        <v>-3.0249999999999999E-2</v>
      </c>
      <c r="AU20" s="1">
        <v>42339</v>
      </c>
      <c r="AV20">
        <v>-1.0599999999999943E-2</v>
      </c>
      <c r="AW20">
        <v>-2.0825000000000038E-2</v>
      </c>
      <c r="AX20">
        <v>-3.0249999999999999E-2</v>
      </c>
      <c r="BE20" s="1"/>
    </row>
    <row r="21" spans="1:57" x14ac:dyDescent="0.3">
      <c r="A21" s="1">
        <v>42736</v>
      </c>
      <c r="B21">
        <v>2.4150000000000001E-2</v>
      </c>
      <c r="C21">
        <v>1.0125E-2</v>
      </c>
      <c r="D21">
        <v>7.6499999999999997E-3</v>
      </c>
      <c r="F21" s="1">
        <v>42767</v>
      </c>
      <c r="G21">
        <v>0.1041</v>
      </c>
      <c r="H21">
        <v>3.0499999999999999E-2</v>
      </c>
      <c r="I21">
        <v>1.1375E-2</v>
      </c>
      <c r="AI21" s="1">
        <v>42614</v>
      </c>
      <c r="AJ21">
        <v>-2.0599999999999979E-2</v>
      </c>
      <c r="AK21">
        <v>1.8750000000000017E-2</v>
      </c>
      <c r="AL21">
        <v>4.6000000000000207E-3</v>
      </c>
      <c r="AM21" s="1">
        <v>42644</v>
      </c>
      <c r="AN21">
        <v>5.5000000000000604E-3</v>
      </c>
      <c r="AO21">
        <v>4.9474999999999991E-2</v>
      </c>
      <c r="AP21">
        <v>1.8449999999999994E-2</v>
      </c>
      <c r="AQ21" s="1">
        <v>42675</v>
      </c>
      <c r="AR21">
        <v>-5.7250000000000023E-2</v>
      </c>
      <c r="AS21">
        <v>7.8874999999999973E-2</v>
      </c>
      <c r="AT21">
        <v>-1.6249999999999987E-2</v>
      </c>
      <c r="AU21" s="1">
        <v>42705</v>
      </c>
      <c r="AV21">
        <v>-1.5599999999999947E-2</v>
      </c>
      <c r="AW21">
        <v>2.5174999999999947E-2</v>
      </c>
      <c r="AX21">
        <v>-1.6249999999999987E-2</v>
      </c>
    </row>
    <row r="23" spans="1:57" x14ac:dyDescent="0.3">
      <c r="BE23" s="1"/>
    </row>
    <row r="24" spans="1:57" x14ac:dyDescent="0.3">
      <c r="BE24" s="1"/>
    </row>
    <row r="25" spans="1:57" x14ac:dyDescent="0.3">
      <c r="BE25" s="1"/>
    </row>
    <row r="26" spans="1:57" x14ac:dyDescent="0.3">
      <c r="BE26" s="1"/>
    </row>
    <row r="27" spans="1:57" x14ac:dyDescent="0.3">
      <c r="BE27" s="1"/>
    </row>
    <row r="28" spans="1:57" x14ac:dyDescent="0.3">
      <c r="BE28" s="1"/>
    </row>
    <row r="29" spans="1:57" x14ac:dyDescent="0.3">
      <c r="BE29" s="1"/>
    </row>
    <row r="30" spans="1:57" x14ac:dyDescent="0.3">
      <c r="BE30" s="1"/>
    </row>
    <row r="31" spans="1:57" x14ac:dyDescent="0.3">
      <c r="BE31" s="1"/>
    </row>
    <row r="32" spans="1:57" x14ac:dyDescent="0.3">
      <c r="BE32" s="1"/>
    </row>
    <row r="33" spans="57:57" x14ac:dyDescent="0.3">
      <c r="BE33" s="1"/>
    </row>
    <row r="34" spans="57:57" x14ac:dyDescent="0.3">
      <c r="BE34" s="1"/>
    </row>
    <row r="35" spans="57:57" x14ac:dyDescent="0.3">
      <c r="BE35" s="1"/>
    </row>
    <row r="36" spans="57:57" x14ac:dyDescent="0.3">
      <c r="BE36" s="1"/>
    </row>
    <row r="37" spans="57:57" x14ac:dyDescent="0.3">
      <c r="BE37" s="1"/>
    </row>
    <row r="38" spans="57:57" x14ac:dyDescent="0.3">
      <c r="BE38" s="1"/>
    </row>
    <row r="39" spans="57:57" x14ac:dyDescent="0.3">
      <c r="BE39" s="1"/>
    </row>
    <row r="40" spans="57:57" x14ac:dyDescent="0.3">
      <c r="BE40" s="1"/>
    </row>
    <row r="41" spans="57:57" x14ac:dyDescent="0.3">
      <c r="BE41" s="1"/>
    </row>
    <row r="57" spans="57:57" x14ac:dyDescent="0.3">
      <c r="BE57" s="1"/>
    </row>
    <row r="58" spans="57:57" x14ac:dyDescent="0.3">
      <c r="BE58" s="1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6" sqref="F6"/>
    </sheetView>
  </sheetViews>
  <sheetFormatPr defaultRowHeight="14.4" x14ac:dyDescent="0.3"/>
  <cols>
    <col min="6" max="6" width="17.5546875" customWidth="1"/>
    <col min="7" max="7" width="13.21875" customWidth="1"/>
  </cols>
  <sheetData>
    <row r="1" spans="1:14" x14ac:dyDescent="0.3">
      <c r="A1" t="s">
        <v>300</v>
      </c>
      <c r="B1" t="s">
        <v>191</v>
      </c>
    </row>
    <row r="2" spans="1:14" x14ac:dyDescent="0.3">
      <c r="A2">
        <v>1</v>
      </c>
      <c r="B2">
        <v>-6.0710526315789493E-2</v>
      </c>
      <c r="E2" t="s">
        <v>301</v>
      </c>
      <c r="G2">
        <v>19</v>
      </c>
      <c r="M2" s="1">
        <v>35947</v>
      </c>
      <c r="N2">
        <v>-6.0710526315789493E-2</v>
      </c>
    </row>
    <row r="3" spans="1:14" x14ac:dyDescent="0.3">
      <c r="A3">
        <v>2</v>
      </c>
      <c r="B3">
        <v>-6.0710526315789493E-2</v>
      </c>
      <c r="M3" s="1">
        <v>36312</v>
      </c>
      <c r="N3">
        <v>-6.0710526315789493E-2</v>
      </c>
    </row>
    <row r="4" spans="1:14" x14ac:dyDescent="0.3">
      <c r="A4">
        <v>3</v>
      </c>
      <c r="B4">
        <v>-6.0710526315789493E-2</v>
      </c>
      <c r="M4" s="1">
        <v>36678</v>
      </c>
      <c r="N4">
        <v>-6.0710526315789493E-2</v>
      </c>
    </row>
    <row r="5" spans="1:14" x14ac:dyDescent="0.3">
      <c r="A5">
        <v>4</v>
      </c>
      <c r="B5">
        <v>-5.2710526315789513E-2</v>
      </c>
      <c r="E5" t="s">
        <v>302</v>
      </c>
      <c r="F5" t="s">
        <v>303</v>
      </c>
      <c r="G5" t="s">
        <v>304</v>
      </c>
      <c r="H5" t="s">
        <v>305</v>
      </c>
      <c r="M5" s="1">
        <v>37043</v>
      </c>
      <c r="N5">
        <v>-5.2710526315789513E-2</v>
      </c>
    </row>
    <row r="6" spans="1:14" x14ac:dyDescent="0.3">
      <c r="A6">
        <v>5</v>
      </c>
      <c r="B6">
        <v>-5.2710526315789513E-2</v>
      </c>
      <c r="E6">
        <v>1</v>
      </c>
      <c r="F6">
        <f t="shared" ref="F6:F11" ca="1" si="0">SUMPRODUCT(OFFSET(data,0,0,points-E6)-AVERAGE(data), OFFSET(data,E6,0,points-E6)-AVERAGE(data))/DEVSQ(data)</f>
        <v>0.66532025064117539</v>
      </c>
      <c r="M6" s="1">
        <v>37408</v>
      </c>
      <c r="N6">
        <v>-5.2710526315789513E-2</v>
      </c>
    </row>
    <row r="7" spans="1:14" x14ac:dyDescent="0.3">
      <c r="A7">
        <v>6</v>
      </c>
      <c r="B7">
        <v>-1.8710526315789511E-2</v>
      </c>
      <c r="E7">
        <v>2</v>
      </c>
      <c r="F7">
        <f t="shared" ca="1" si="0"/>
        <v>0.5982415127309304</v>
      </c>
      <c r="M7" s="1">
        <v>37773</v>
      </c>
      <c r="N7">
        <v>-1.8710526315789511E-2</v>
      </c>
    </row>
    <row r="8" spans="1:14" x14ac:dyDescent="0.3">
      <c r="A8">
        <v>7</v>
      </c>
      <c r="B8">
        <v>-5.821052631578949E-2</v>
      </c>
      <c r="E8">
        <v>3</v>
      </c>
      <c r="F8">
        <f t="shared" ca="1" si="0"/>
        <v>0.49027299562352317</v>
      </c>
      <c r="M8" s="1">
        <v>38139</v>
      </c>
      <c r="N8">
        <v>-5.821052631578949E-2</v>
      </c>
    </row>
    <row r="9" spans="1:14" x14ac:dyDescent="0.3">
      <c r="A9">
        <v>8</v>
      </c>
      <c r="B9">
        <v>-3.6710526315789527E-2</v>
      </c>
      <c r="E9">
        <v>4</v>
      </c>
      <c r="F9">
        <f t="shared" ca="1" si="0"/>
        <v>0.38836167626170193</v>
      </c>
      <c r="M9" s="1">
        <v>38504</v>
      </c>
      <c r="N9">
        <v>-3.6710526315789527E-2</v>
      </c>
    </row>
    <row r="10" spans="1:14" x14ac:dyDescent="0.3">
      <c r="A10">
        <v>9</v>
      </c>
      <c r="B10">
        <v>-4.3710526315789505E-2</v>
      </c>
      <c r="E10">
        <v>5</v>
      </c>
      <c r="F10">
        <f t="shared" ca="1" si="0"/>
        <v>0.1719321290694461</v>
      </c>
      <c r="M10" s="1">
        <v>38869</v>
      </c>
      <c r="N10">
        <v>-4.3710526315789505E-2</v>
      </c>
    </row>
    <row r="11" spans="1:14" x14ac:dyDescent="0.3">
      <c r="A11">
        <v>10</v>
      </c>
      <c r="B11">
        <v>-3.1210526315789494E-2</v>
      </c>
      <c r="E11">
        <v>6</v>
      </c>
      <c r="F11">
        <f t="shared" ca="1" si="0"/>
        <v>0.10395462222019612</v>
      </c>
      <c r="M11" s="1">
        <v>39234</v>
      </c>
      <c r="N11">
        <v>-3.1210526315789494E-2</v>
      </c>
    </row>
    <row r="12" spans="1:14" x14ac:dyDescent="0.3">
      <c r="A12">
        <v>11</v>
      </c>
      <c r="B12">
        <v>-2.4710526315789516E-2</v>
      </c>
      <c r="E12">
        <v>7</v>
      </c>
      <c r="M12" s="1">
        <v>39600</v>
      </c>
      <c r="N12">
        <v>-2.4710526315789516E-2</v>
      </c>
    </row>
    <row r="13" spans="1:14" x14ac:dyDescent="0.3">
      <c r="A13">
        <v>12</v>
      </c>
      <c r="B13">
        <v>7.3289473684210515E-2</v>
      </c>
      <c r="E13">
        <v>8</v>
      </c>
      <c r="M13" s="1">
        <v>39965</v>
      </c>
      <c r="N13">
        <v>7.3289473684210515E-2</v>
      </c>
    </row>
    <row r="14" spans="1:14" x14ac:dyDescent="0.3">
      <c r="A14">
        <v>13</v>
      </c>
      <c r="B14">
        <v>-4.2105263157894979E-3</v>
      </c>
      <c r="E14">
        <v>9</v>
      </c>
      <c r="M14" s="1">
        <v>40330</v>
      </c>
      <c r="N14">
        <v>-4.2105263157894979E-3</v>
      </c>
    </row>
    <row r="15" spans="1:14" x14ac:dyDescent="0.3">
      <c r="A15">
        <v>14</v>
      </c>
      <c r="B15">
        <v>7.828947368421052E-2</v>
      </c>
      <c r="E15">
        <v>10</v>
      </c>
      <c r="M15" s="1">
        <v>40695</v>
      </c>
      <c r="N15">
        <v>7.828947368421052E-2</v>
      </c>
    </row>
    <row r="16" spans="1:14" x14ac:dyDescent="0.3">
      <c r="A16">
        <v>15</v>
      </c>
      <c r="B16">
        <v>8.0289473684210522E-2</v>
      </c>
      <c r="M16" s="1">
        <v>41061</v>
      </c>
      <c r="N16">
        <v>8.0289473684210522E-2</v>
      </c>
    </row>
    <row r="17" spans="1:14" x14ac:dyDescent="0.3">
      <c r="A17">
        <v>16</v>
      </c>
      <c r="B17">
        <v>4.7289473684210492E-2</v>
      </c>
      <c r="M17" s="1">
        <v>41426</v>
      </c>
      <c r="N17">
        <v>4.7289473684210492E-2</v>
      </c>
    </row>
    <row r="18" spans="1:14" x14ac:dyDescent="0.3">
      <c r="A18">
        <v>17</v>
      </c>
      <c r="B18">
        <v>4.428947368421049E-2</v>
      </c>
      <c r="M18" s="1">
        <v>41791</v>
      </c>
      <c r="N18">
        <v>4.428947368421049E-2</v>
      </c>
    </row>
    <row r="19" spans="1:14" x14ac:dyDescent="0.3">
      <c r="A19">
        <v>18</v>
      </c>
      <c r="B19">
        <v>7.9289473684210521E-2</v>
      </c>
      <c r="M19" s="1">
        <v>42156</v>
      </c>
      <c r="N19">
        <v>7.9289473684210521E-2</v>
      </c>
    </row>
    <row r="20" spans="1:14" x14ac:dyDescent="0.3">
      <c r="A20">
        <v>19</v>
      </c>
      <c r="B20">
        <v>0.10228947368421049</v>
      </c>
      <c r="M20" s="1">
        <v>42522</v>
      </c>
      <c r="N20">
        <v>0.10228947368421049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25" sqref="L25"/>
    </sheetView>
  </sheetViews>
  <sheetFormatPr defaultRowHeight="14.4" x14ac:dyDescent="0.3"/>
  <cols>
    <col min="1" max="1" width="22.44140625" customWidth="1"/>
  </cols>
  <sheetData>
    <row r="1" spans="1:3" x14ac:dyDescent="0.3">
      <c r="C1" t="s">
        <v>220</v>
      </c>
    </row>
    <row r="2" spans="1:3" x14ac:dyDescent="0.3">
      <c r="A2" t="s">
        <v>211</v>
      </c>
      <c r="B2" s="62">
        <v>0.95</v>
      </c>
    </row>
    <row r="3" spans="1:3" x14ac:dyDescent="0.3">
      <c r="A3" t="s">
        <v>216</v>
      </c>
      <c r="B3">
        <v>0.99</v>
      </c>
      <c r="C3" t="s">
        <v>221</v>
      </c>
    </row>
    <row r="4" spans="1:3" x14ac:dyDescent="0.3">
      <c r="A4" t="s">
        <v>212</v>
      </c>
      <c r="B4">
        <v>0.05</v>
      </c>
    </row>
    <row r="5" spans="1:3" x14ac:dyDescent="0.3">
      <c r="A5" t="s">
        <v>213</v>
      </c>
      <c r="B5">
        <v>31</v>
      </c>
    </row>
    <row r="7" spans="1:3" x14ac:dyDescent="0.3">
      <c r="A7" t="s">
        <v>214</v>
      </c>
      <c r="B7">
        <f>(1-B2)/2</f>
        <v>2.5000000000000022E-2</v>
      </c>
    </row>
    <row r="8" spans="1:3" x14ac:dyDescent="0.3">
      <c r="A8" t="s">
        <v>215</v>
      </c>
      <c r="B8">
        <f>_xlfn.NORM.S.INV(1-B7)</f>
        <v>1.9599639845400536</v>
      </c>
    </row>
    <row r="10" spans="1:3" x14ac:dyDescent="0.3">
      <c r="A10" t="s">
        <v>218</v>
      </c>
      <c r="B10">
        <f>(B8^2)*(B3*(1-B3))/B4^2</f>
        <v>15.212176929948741</v>
      </c>
    </row>
    <row r="11" spans="1:3" x14ac:dyDescent="0.3">
      <c r="A11" t="s">
        <v>219</v>
      </c>
      <c r="B11">
        <f>1+((B8^2)*(B3*(1-B3))/(B4^2*B5))</f>
        <v>1.4907153848370562</v>
      </c>
    </row>
    <row r="13" spans="1:3" x14ac:dyDescent="0.3">
      <c r="A13" s="63" t="s">
        <v>217</v>
      </c>
      <c r="B13">
        <f>B10/B11</f>
        <v>10.204615236872678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B13" workbookViewId="0">
      <selection activeCell="R20" sqref="R20"/>
    </sheetView>
  </sheetViews>
  <sheetFormatPr defaultRowHeight="14.4" x14ac:dyDescent="0.3"/>
  <cols>
    <col min="1" max="1" width="44" customWidth="1"/>
    <col min="2" max="2" width="14" customWidth="1"/>
    <col min="3" max="14" width="4" style="3" customWidth="1"/>
    <col min="16" max="16" width="26.88671875" customWidth="1"/>
    <col min="17" max="17" width="6.33203125" customWidth="1"/>
    <col min="18" max="18" width="13.21875" style="74" customWidth="1"/>
    <col min="20" max="20" width="7.6640625" customWidth="1"/>
    <col min="22" max="22" width="7.88671875" customWidth="1"/>
  </cols>
  <sheetData>
    <row r="1" spans="1:22" ht="16.2" thickBot="1" x14ac:dyDescent="0.35">
      <c r="A1" s="65"/>
      <c r="B1" s="64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P1" s="70" t="s">
        <v>240</v>
      </c>
      <c r="Q1" s="70" t="s">
        <v>224</v>
      </c>
      <c r="R1" s="73" t="s">
        <v>242</v>
      </c>
      <c r="S1" s="3" t="s">
        <v>225</v>
      </c>
      <c r="T1" s="3" t="s">
        <v>242</v>
      </c>
      <c r="U1" t="s">
        <v>226</v>
      </c>
      <c r="V1" t="s">
        <v>242</v>
      </c>
    </row>
    <row r="2" spans="1:22" ht="16.2" thickBot="1" x14ac:dyDescent="0.35">
      <c r="A2" s="67" t="s">
        <v>222</v>
      </c>
      <c r="B2" s="67" t="s">
        <v>223</v>
      </c>
      <c r="C2" s="90" t="s">
        <v>224</v>
      </c>
      <c r="D2" s="90"/>
      <c r="E2" s="90"/>
      <c r="F2" s="90"/>
      <c r="G2" s="90" t="s">
        <v>225</v>
      </c>
      <c r="H2" s="90"/>
      <c r="I2" s="90"/>
      <c r="J2" s="90"/>
      <c r="K2" s="90" t="s">
        <v>226</v>
      </c>
      <c r="L2" s="90"/>
      <c r="M2" s="90"/>
      <c r="N2" s="90"/>
      <c r="P2" s="70" t="s">
        <v>241</v>
      </c>
      <c r="S2" s="3"/>
      <c r="T2" s="3"/>
    </row>
    <row r="3" spans="1:22" ht="16.2" thickBot="1" x14ac:dyDescent="0.35">
      <c r="A3" s="68" t="s">
        <v>227</v>
      </c>
      <c r="B3" s="68" t="s">
        <v>228</v>
      </c>
      <c r="C3" s="69" t="s">
        <v>239</v>
      </c>
      <c r="D3" s="69" t="s">
        <v>239</v>
      </c>
      <c r="E3" s="69" t="s">
        <v>239</v>
      </c>
      <c r="F3" s="69" t="s">
        <v>239</v>
      </c>
      <c r="G3" s="69"/>
      <c r="H3" s="69"/>
      <c r="I3" s="69"/>
      <c r="J3" s="69"/>
      <c r="K3" s="69"/>
      <c r="L3" s="69"/>
      <c r="M3" s="69"/>
      <c r="N3" s="69"/>
      <c r="P3" s="71" t="s">
        <v>229</v>
      </c>
      <c r="Q3">
        <v>0.1</v>
      </c>
      <c r="S3" s="3">
        <v>0.1</v>
      </c>
      <c r="T3" s="3"/>
      <c r="U3">
        <v>0.1</v>
      </c>
    </row>
    <row r="4" spans="1:22" ht="16.2" thickBot="1" x14ac:dyDescent="0.35">
      <c r="A4" s="68" t="s">
        <v>231</v>
      </c>
      <c r="B4" s="68" t="s">
        <v>229</v>
      </c>
      <c r="C4" s="69"/>
      <c r="D4" s="69"/>
      <c r="E4" s="69" t="s">
        <v>239</v>
      </c>
      <c r="F4" s="69" t="s">
        <v>239</v>
      </c>
      <c r="G4" s="69" t="s">
        <v>239</v>
      </c>
      <c r="H4" s="69"/>
      <c r="I4" s="69"/>
      <c r="J4" s="69"/>
      <c r="K4" s="69"/>
      <c r="L4" s="69"/>
      <c r="M4" s="69"/>
      <c r="N4" s="69"/>
      <c r="P4" s="71" t="s">
        <v>235</v>
      </c>
      <c r="Q4">
        <v>1</v>
      </c>
      <c r="S4">
        <v>1</v>
      </c>
      <c r="U4">
        <v>1</v>
      </c>
    </row>
    <row r="5" spans="1:22" ht="16.2" thickBot="1" x14ac:dyDescent="0.35">
      <c r="A5" s="68" t="s">
        <v>230</v>
      </c>
      <c r="B5" s="68" t="s">
        <v>229</v>
      </c>
      <c r="C5" s="69"/>
      <c r="D5" s="69"/>
      <c r="E5" s="69"/>
      <c r="F5" s="69"/>
      <c r="G5" s="69" t="s">
        <v>239</v>
      </c>
      <c r="H5" s="69" t="s">
        <v>239</v>
      </c>
      <c r="I5" s="69" t="s">
        <v>239</v>
      </c>
      <c r="J5" s="69" t="s">
        <v>239</v>
      </c>
      <c r="K5" s="69"/>
      <c r="L5" s="69"/>
      <c r="M5" s="69"/>
      <c r="N5" s="69"/>
      <c r="P5" s="71" t="s">
        <v>228</v>
      </c>
      <c r="Q5">
        <v>0.1</v>
      </c>
      <c r="S5">
        <v>0.1</v>
      </c>
      <c r="U5">
        <v>0.1</v>
      </c>
    </row>
    <row r="6" spans="1:22" ht="16.2" thickBot="1" x14ac:dyDescent="0.35">
      <c r="A6" s="68" t="s">
        <v>232</v>
      </c>
      <c r="B6" s="68" t="s">
        <v>233</v>
      </c>
      <c r="C6" s="69"/>
      <c r="D6" s="69"/>
      <c r="E6" s="69"/>
      <c r="F6" s="69" t="s">
        <v>239</v>
      </c>
      <c r="G6" s="69" t="s">
        <v>239</v>
      </c>
      <c r="H6" s="69" t="s">
        <v>239</v>
      </c>
      <c r="I6" s="69" t="s">
        <v>239</v>
      </c>
      <c r="J6" s="69"/>
      <c r="K6" s="69"/>
      <c r="L6" s="69"/>
      <c r="M6" s="69"/>
      <c r="N6" s="69"/>
      <c r="P6" s="71" t="s">
        <v>233</v>
      </c>
      <c r="Q6">
        <v>0.1</v>
      </c>
      <c r="S6" s="3">
        <v>0.1</v>
      </c>
      <c r="U6">
        <v>0.1</v>
      </c>
    </row>
    <row r="7" spans="1:22" ht="16.2" thickBot="1" x14ac:dyDescent="0.35">
      <c r="A7" s="68" t="s">
        <v>234</v>
      </c>
      <c r="B7" s="68" t="s">
        <v>235</v>
      </c>
      <c r="C7" s="69" t="s">
        <v>239</v>
      </c>
      <c r="D7" s="69" t="s">
        <v>239</v>
      </c>
      <c r="E7" s="69" t="s">
        <v>239</v>
      </c>
      <c r="F7" s="69" t="s">
        <v>239</v>
      </c>
      <c r="G7" s="69" t="s">
        <v>239</v>
      </c>
      <c r="H7" s="69" t="s">
        <v>239</v>
      </c>
      <c r="I7" s="69" t="s">
        <v>239</v>
      </c>
      <c r="J7" s="69" t="s">
        <v>239</v>
      </c>
      <c r="K7" s="69"/>
      <c r="L7" s="69"/>
      <c r="M7" s="69"/>
      <c r="N7" s="69"/>
      <c r="P7" s="71" t="s">
        <v>243</v>
      </c>
      <c r="Q7">
        <v>0.1</v>
      </c>
      <c r="S7" s="3">
        <v>0</v>
      </c>
      <c r="U7">
        <v>0</v>
      </c>
    </row>
    <row r="8" spans="1:22" ht="16.2" thickBot="1" x14ac:dyDescent="0.35">
      <c r="A8" s="68" t="s">
        <v>238</v>
      </c>
      <c r="B8" s="68" t="s">
        <v>229</v>
      </c>
      <c r="C8" s="69"/>
      <c r="D8" s="69"/>
      <c r="E8" s="69"/>
      <c r="F8" s="69" t="s">
        <v>239</v>
      </c>
      <c r="G8" s="69"/>
      <c r="H8" s="69"/>
      <c r="I8" s="69"/>
      <c r="J8" s="69" t="s">
        <v>239</v>
      </c>
      <c r="K8" s="69"/>
      <c r="L8" s="69"/>
      <c r="M8" s="69"/>
      <c r="N8" s="69" t="s">
        <v>239</v>
      </c>
    </row>
    <row r="9" spans="1:22" ht="16.2" thickBot="1" x14ac:dyDescent="0.35">
      <c r="A9" s="68" t="s">
        <v>236</v>
      </c>
      <c r="B9" s="68" t="s">
        <v>233</v>
      </c>
      <c r="C9" s="69"/>
      <c r="D9" s="69"/>
      <c r="E9" s="69"/>
      <c r="F9" s="69"/>
      <c r="G9" s="69"/>
      <c r="H9" s="69"/>
      <c r="I9" s="69"/>
      <c r="J9" s="69"/>
      <c r="K9" s="69" t="s">
        <v>239</v>
      </c>
      <c r="L9" s="69" t="s">
        <v>239</v>
      </c>
      <c r="M9" s="69" t="s">
        <v>239</v>
      </c>
      <c r="N9" s="69" t="s">
        <v>239</v>
      </c>
      <c r="P9" s="72" t="s">
        <v>244</v>
      </c>
      <c r="R9" s="74">
        <v>0</v>
      </c>
      <c r="T9">
        <v>0</v>
      </c>
      <c r="V9">
        <v>0</v>
      </c>
    </row>
    <row r="10" spans="1:22" ht="16.2" thickBot="1" x14ac:dyDescent="0.35">
      <c r="A10" s="68" t="s">
        <v>237</v>
      </c>
      <c r="B10" s="68" t="s">
        <v>235</v>
      </c>
      <c r="C10" s="69"/>
      <c r="D10" s="69"/>
      <c r="E10" s="69"/>
      <c r="F10" s="69"/>
      <c r="G10" s="69"/>
      <c r="H10" s="69"/>
      <c r="I10" s="69"/>
      <c r="J10" s="69"/>
      <c r="K10" s="69" t="s">
        <v>239</v>
      </c>
      <c r="L10" s="69" t="s">
        <v>239</v>
      </c>
      <c r="M10" s="69" t="s">
        <v>239</v>
      </c>
      <c r="N10" s="69" t="s">
        <v>239</v>
      </c>
      <c r="P10" s="71" t="s">
        <v>245</v>
      </c>
      <c r="R10" s="74">
        <v>10000</v>
      </c>
      <c r="T10" s="74">
        <v>10000</v>
      </c>
      <c r="V10" s="74">
        <v>10000</v>
      </c>
    </row>
    <row r="12" spans="1:22" x14ac:dyDescent="0.3">
      <c r="P12" t="s">
        <v>246</v>
      </c>
    </row>
    <row r="14" spans="1:22" x14ac:dyDescent="0.3">
      <c r="R14" s="74">
        <v>257896</v>
      </c>
      <c r="S14">
        <v>253422</v>
      </c>
      <c r="T14">
        <v>263039</v>
      </c>
    </row>
    <row r="15" spans="1:22" x14ac:dyDescent="0.3">
      <c r="F15" s="3">
        <v>14000000</v>
      </c>
      <c r="R15" s="74">
        <f>SUM(R14:T14)</f>
        <v>774357</v>
      </c>
    </row>
    <row r="18" spans="12:18" x14ac:dyDescent="0.3">
      <c r="R18" s="74">
        <v>14000000</v>
      </c>
    </row>
    <row r="19" spans="12:18" x14ac:dyDescent="0.3">
      <c r="L19" s="3">
        <f>1/12</f>
        <v>8.3333333333333329E-2</v>
      </c>
      <c r="R19" s="81">
        <f>R18/60</f>
        <v>233333.33333333334</v>
      </c>
    </row>
  </sheetData>
  <mergeCells count="3">
    <mergeCell ref="C2:F2"/>
    <mergeCell ref="G2:J2"/>
    <mergeCell ref="K2: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sqref="A1:D13"/>
    </sheetView>
  </sheetViews>
  <sheetFormatPr defaultRowHeight="13.8" x14ac:dyDescent="0.25"/>
  <cols>
    <col min="1" max="1" width="25" style="29" customWidth="1"/>
    <col min="2" max="2" width="39.5546875" style="29" customWidth="1"/>
    <col min="3" max="3" width="31.33203125" style="29" hidden="1" customWidth="1"/>
    <col min="4" max="4" width="30.21875" style="29" hidden="1" customWidth="1"/>
    <col min="5" max="16384" width="8.88671875" style="29"/>
  </cols>
  <sheetData>
    <row r="1" spans="1:9" ht="54" customHeight="1" thickBot="1" x14ac:dyDescent="0.35">
      <c r="A1" s="91" t="s">
        <v>310</v>
      </c>
      <c r="B1" s="91"/>
      <c r="C1" s="91"/>
      <c r="D1" s="91"/>
    </row>
    <row r="2" spans="1:9" ht="16.2" thickTop="1" x14ac:dyDescent="0.3">
      <c r="A2" s="76" t="s">
        <v>309</v>
      </c>
      <c r="B2" s="76" t="s">
        <v>253</v>
      </c>
      <c r="C2" s="64"/>
      <c r="D2" s="64"/>
    </row>
    <row r="3" spans="1:9" ht="15.6" x14ac:dyDescent="0.3">
      <c r="A3" s="75" t="s">
        <v>294</v>
      </c>
      <c r="B3" s="79" t="s">
        <v>306</v>
      </c>
      <c r="C3" s="64"/>
      <c r="D3" s="64"/>
    </row>
    <row r="4" spans="1:9" ht="16.2" thickBot="1" x14ac:dyDescent="0.35">
      <c r="A4" s="79" t="s">
        <v>355</v>
      </c>
      <c r="B4" s="80" t="s">
        <v>311</v>
      </c>
      <c r="C4" s="64"/>
      <c r="D4" s="64"/>
      <c r="F4" s="91"/>
      <c r="G4" s="91"/>
      <c r="H4" s="91"/>
      <c r="I4" s="91"/>
    </row>
    <row r="5" spans="1:9" ht="16.2" thickTop="1" x14ac:dyDescent="0.3">
      <c r="A5" s="75" t="s">
        <v>295</v>
      </c>
      <c r="B5" s="75" t="s">
        <v>252</v>
      </c>
      <c r="C5" s="64"/>
      <c r="D5" s="64"/>
    </row>
    <row r="6" spans="1:9" ht="15.6" x14ac:dyDescent="0.3">
      <c r="A6" s="75" t="s">
        <v>296</v>
      </c>
      <c r="B6" s="75" t="s">
        <v>251</v>
      </c>
      <c r="C6" s="64"/>
      <c r="D6" s="64"/>
    </row>
    <row r="7" spans="1:9" ht="15.6" x14ac:dyDescent="0.3">
      <c r="A7" s="75" t="s">
        <v>297</v>
      </c>
      <c r="B7" s="79" t="s">
        <v>308</v>
      </c>
      <c r="C7" s="64"/>
      <c r="D7" s="64"/>
    </row>
    <row r="8" spans="1:9" ht="15.6" x14ac:dyDescent="0.3">
      <c r="A8" s="75" t="s">
        <v>298</v>
      </c>
      <c r="B8" s="79" t="s">
        <v>307</v>
      </c>
      <c r="C8" s="64"/>
      <c r="D8" s="64"/>
    </row>
    <row r="9" spans="1:9" ht="15.6" x14ac:dyDescent="0.3">
      <c r="A9" s="75" t="s">
        <v>299</v>
      </c>
      <c r="B9" s="75" t="s">
        <v>250</v>
      </c>
      <c r="C9" s="64"/>
      <c r="D9" s="64"/>
    </row>
    <row r="10" spans="1:9" ht="15.6" x14ac:dyDescent="0.3">
      <c r="A10" s="75" t="s">
        <v>248</v>
      </c>
      <c r="B10" s="75" t="s">
        <v>249</v>
      </c>
      <c r="C10" s="64"/>
      <c r="D10" s="64"/>
    </row>
    <row r="11" spans="1:9" ht="15.6" x14ac:dyDescent="0.3">
      <c r="A11" s="77" t="s">
        <v>290</v>
      </c>
      <c r="B11" s="75" t="s">
        <v>249</v>
      </c>
      <c r="C11" s="64"/>
      <c r="D11" s="64"/>
    </row>
    <row r="12" spans="1:9" ht="15.6" x14ac:dyDescent="0.3">
      <c r="A12" s="75" t="s">
        <v>291</v>
      </c>
      <c r="B12" s="75" t="s">
        <v>249</v>
      </c>
      <c r="C12" s="64"/>
      <c r="D12" s="64"/>
    </row>
    <row r="13" spans="1:9" ht="15.6" x14ac:dyDescent="0.3">
      <c r="A13" s="75" t="s">
        <v>292</v>
      </c>
      <c r="B13" s="75" t="s">
        <v>293</v>
      </c>
      <c r="C13" s="64"/>
      <c r="D13" s="64"/>
    </row>
  </sheetData>
  <mergeCells count="2">
    <mergeCell ref="A1:D1"/>
    <mergeCell ref="F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0"/>
  <sheetViews>
    <sheetView topLeftCell="B1" workbookViewId="0">
      <selection activeCell="B1" sqref="B1:S1048576"/>
    </sheetView>
  </sheetViews>
  <sheetFormatPr defaultRowHeight="14.4" x14ac:dyDescent="0.3"/>
  <cols>
    <col min="1" max="1" width="6.33203125" style="3" customWidth="1"/>
    <col min="3" max="3" width="2.88671875" customWidth="1"/>
    <col min="4" max="4" width="3.6640625" customWidth="1"/>
    <col min="5" max="5" width="9.77734375" customWidth="1"/>
    <col min="12" max="12" width="9.88671875" customWidth="1"/>
    <col min="13" max="13" width="11.33203125" customWidth="1"/>
    <col min="14" max="14" width="11" customWidth="1"/>
    <col min="16" max="16" width="10.109375" customWidth="1"/>
    <col min="17" max="17" width="9.88671875" customWidth="1"/>
    <col min="18" max="18" width="10.33203125" customWidth="1"/>
    <col min="19" max="19" width="11.5546875" customWidth="1"/>
    <col min="20" max="20" width="1.44140625" style="84" customWidth="1"/>
    <col min="21" max="21" width="3.6640625" customWidth="1"/>
    <col min="29" max="29" width="10.21875" customWidth="1"/>
    <col min="30" max="30" width="11.5546875" customWidth="1"/>
    <col min="31" max="31" width="11.77734375" customWidth="1"/>
    <col min="34" max="34" width="9.21875" customWidth="1"/>
    <col min="35" max="35" width="9.88671875" customWidth="1"/>
    <col min="36" max="36" width="11.21875" customWidth="1"/>
  </cols>
  <sheetData>
    <row r="1" spans="1:36" x14ac:dyDescent="0.3">
      <c r="A1" s="3" t="s">
        <v>357</v>
      </c>
      <c r="B1" t="s">
        <v>2</v>
      </c>
      <c r="C1" t="s">
        <v>358</v>
      </c>
      <c r="D1" t="s">
        <v>359</v>
      </c>
      <c r="E1" s="83" t="s">
        <v>356</v>
      </c>
      <c r="F1" s="83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U1" t="s">
        <v>359</v>
      </c>
      <c r="V1" t="s">
        <v>374</v>
      </c>
      <c r="W1" t="s">
        <v>375</v>
      </c>
      <c r="X1" t="s">
        <v>376</v>
      </c>
      <c r="Y1" t="s">
        <v>377</v>
      </c>
      <c r="Z1" t="s">
        <v>378</v>
      </c>
      <c r="AA1" t="s">
        <v>379</v>
      </c>
      <c r="AB1" t="s">
        <v>380</v>
      </c>
      <c r="AC1" t="s">
        <v>381</v>
      </c>
      <c r="AD1" t="s">
        <v>382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</row>
    <row r="2" spans="1:36" x14ac:dyDescent="0.3">
      <c r="A2" s="3">
        <v>1</v>
      </c>
      <c r="B2" s="1">
        <v>35674</v>
      </c>
      <c r="C2">
        <v>9</v>
      </c>
      <c r="D2">
        <v>15</v>
      </c>
      <c r="E2">
        <v>0.25503999999999999</v>
      </c>
      <c r="F2">
        <v>0.18112</v>
      </c>
      <c r="G2">
        <v>0.18853</v>
      </c>
      <c r="H2">
        <v>0.17979000000000001</v>
      </c>
      <c r="I2">
        <v>0.21584999999999999</v>
      </c>
      <c r="J2">
        <v>0.26715</v>
      </c>
      <c r="K2">
        <v>0.17723</v>
      </c>
      <c r="L2">
        <v>0.15365999999999999</v>
      </c>
      <c r="M2">
        <v>0.16647999999999999</v>
      </c>
      <c r="N2">
        <v>0.1082</v>
      </c>
      <c r="O2">
        <v>0.34564</v>
      </c>
      <c r="P2">
        <v>0.47131000000000001</v>
      </c>
      <c r="Q2">
        <v>0.19656000000000001</v>
      </c>
      <c r="R2">
        <v>0.17477000000000001</v>
      </c>
      <c r="S2">
        <v>0.16552</v>
      </c>
      <c r="U2">
        <v>15</v>
      </c>
      <c r="V2">
        <v>1.363E-2</v>
      </c>
      <c r="W2">
        <v>1.132E-2</v>
      </c>
      <c r="X2">
        <v>1.374E-2</v>
      </c>
      <c r="Y2">
        <v>1.5049999999999999E-2</v>
      </c>
      <c r="Z2">
        <v>1.3429999999999999E-2</v>
      </c>
      <c r="AA2">
        <v>1.3509999999999999E-2</v>
      </c>
      <c r="AB2">
        <v>1.116E-2</v>
      </c>
      <c r="AC2">
        <v>1.2579999999999999E-2</v>
      </c>
      <c r="AD2">
        <v>1.461E-2</v>
      </c>
      <c r="AE2">
        <v>1.0449999999999999E-2</v>
      </c>
      <c r="AF2">
        <v>1.6629999999999999E-2</v>
      </c>
      <c r="AG2">
        <v>2.181E-2</v>
      </c>
      <c r="AH2">
        <v>1.358E-2</v>
      </c>
      <c r="AI2">
        <v>1.4370000000000001E-2</v>
      </c>
      <c r="AJ2">
        <v>1.306E-2</v>
      </c>
    </row>
    <row r="3" spans="1:36" x14ac:dyDescent="0.3">
      <c r="A3" s="3">
        <v>2</v>
      </c>
      <c r="B3" s="1">
        <v>35704</v>
      </c>
      <c r="C3">
        <v>10</v>
      </c>
      <c r="D3">
        <v>16</v>
      </c>
      <c r="E3">
        <v>0.25901000000000002</v>
      </c>
      <c r="F3">
        <v>0.18715999999999999</v>
      </c>
      <c r="G3">
        <v>0.20684</v>
      </c>
      <c r="H3">
        <v>0.20180999999999999</v>
      </c>
      <c r="I3">
        <v>0.15529000000000001</v>
      </c>
      <c r="J3">
        <v>0.28875000000000001</v>
      </c>
      <c r="K3">
        <v>0.17102000000000001</v>
      </c>
      <c r="L3">
        <v>0.14496999999999999</v>
      </c>
      <c r="M3">
        <v>0.20121</v>
      </c>
      <c r="N3">
        <v>9.4229999999999994E-2</v>
      </c>
      <c r="O3">
        <v>0.33540999999999999</v>
      </c>
      <c r="P3">
        <v>0.47893999999999998</v>
      </c>
      <c r="Q3">
        <v>0.20144000000000001</v>
      </c>
      <c r="R3">
        <v>0.20469999999999999</v>
      </c>
      <c r="S3">
        <v>0.1638</v>
      </c>
      <c r="U3">
        <v>16</v>
      </c>
      <c r="V3">
        <v>1.273E-2</v>
      </c>
      <c r="W3">
        <v>1.0919999999999999E-2</v>
      </c>
      <c r="X3">
        <v>1.2370000000000001E-2</v>
      </c>
      <c r="Y3">
        <v>1.311E-2</v>
      </c>
      <c r="Z3">
        <v>1.157E-2</v>
      </c>
      <c r="AA3">
        <v>1.376E-2</v>
      </c>
      <c r="AB3">
        <v>1.0500000000000001E-2</v>
      </c>
      <c r="AC3">
        <v>1.1180000000000001E-2</v>
      </c>
      <c r="AD3">
        <v>1.337E-2</v>
      </c>
      <c r="AE3">
        <v>7.8499999999999993E-3</v>
      </c>
      <c r="AF3">
        <v>1.537E-2</v>
      </c>
      <c r="AG3">
        <v>2.0230000000000001E-2</v>
      </c>
      <c r="AH3">
        <v>1.2290000000000001E-2</v>
      </c>
      <c r="AI3">
        <v>1.321E-2</v>
      </c>
      <c r="AJ3">
        <v>1.308E-2</v>
      </c>
    </row>
    <row r="4" spans="1:36" x14ac:dyDescent="0.3">
      <c r="A4" s="3">
        <v>3</v>
      </c>
      <c r="B4" s="1">
        <v>35735</v>
      </c>
      <c r="C4">
        <v>11</v>
      </c>
      <c r="D4">
        <v>15</v>
      </c>
      <c r="E4">
        <v>0.25414999999999999</v>
      </c>
      <c r="F4">
        <v>0.21564</v>
      </c>
      <c r="G4">
        <v>0.22538</v>
      </c>
      <c r="H4">
        <v>0.25341999999999998</v>
      </c>
      <c r="I4">
        <v>0.155</v>
      </c>
      <c r="J4">
        <v>0.26712000000000002</v>
      </c>
      <c r="K4">
        <v>0.18598000000000001</v>
      </c>
      <c r="L4">
        <v>0.22155</v>
      </c>
      <c r="M4">
        <v>0.33133000000000001</v>
      </c>
      <c r="N4">
        <v>0.22697999999999999</v>
      </c>
      <c r="O4">
        <v>0.32013000000000003</v>
      </c>
      <c r="P4">
        <v>0.57954000000000006</v>
      </c>
      <c r="Q4">
        <v>0.24665000000000001</v>
      </c>
      <c r="R4">
        <v>0.25308000000000003</v>
      </c>
      <c r="S4">
        <v>0.23072999999999999</v>
      </c>
      <c r="U4">
        <v>15</v>
      </c>
      <c r="V4">
        <v>1.146E-2</v>
      </c>
      <c r="W4">
        <v>1.0189999999999999E-2</v>
      </c>
      <c r="X4">
        <v>1.222E-2</v>
      </c>
      <c r="Y4">
        <v>1.2880000000000001E-2</v>
      </c>
      <c r="Z4">
        <v>1.0319999999999999E-2</v>
      </c>
      <c r="AA4">
        <v>1.2109999999999999E-2</v>
      </c>
      <c r="AB4">
        <v>0.01</v>
      </c>
      <c r="AC4">
        <v>1.192E-2</v>
      </c>
      <c r="AD4">
        <v>1.3990000000000001E-2</v>
      </c>
      <c r="AE4">
        <v>8.0000000000000002E-3</v>
      </c>
      <c r="AF4">
        <v>1.396E-2</v>
      </c>
      <c r="AG4">
        <v>2.085E-2</v>
      </c>
      <c r="AH4">
        <v>1.294E-2</v>
      </c>
      <c r="AI4">
        <v>1.359E-2</v>
      </c>
      <c r="AJ4">
        <v>1.1769999999999999E-2</v>
      </c>
    </row>
    <row r="5" spans="1:36" x14ac:dyDescent="0.3">
      <c r="A5" s="3">
        <v>4</v>
      </c>
      <c r="B5" s="1">
        <v>35765</v>
      </c>
      <c r="C5">
        <v>12</v>
      </c>
      <c r="D5">
        <v>16</v>
      </c>
      <c r="E5">
        <v>0.25694</v>
      </c>
      <c r="F5">
        <v>0.22806999999999999</v>
      </c>
      <c r="G5">
        <v>0.25852999999999998</v>
      </c>
      <c r="H5">
        <v>0.35609000000000002</v>
      </c>
      <c r="I5">
        <v>0.31320999999999999</v>
      </c>
      <c r="J5">
        <v>0.24081</v>
      </c>
      <c r="K5">
        <v>0.20119999999999999</v>
      </c>
      <c r="L5">
        <v>0.33682000000000001</v>
      </c>
      <c r="M5">
        <v>0.35428999999999999</v>
      </c>
      <c r="N5">
        <v>0.71735000000000004</v>
      </c>
      <c r="O5">
        <v>0.29085</v>
      </c>
      <c r="P5">
        <v>0.54378000000000004</v>
      </c>
      <c r="Q5">
        <v>0.35243999999999998</v>
      </c>
      <c r="R5">
        <v>0.28682000000000002</v>
      </c>
      <c r="S5">
        <v>0.69933999999999996</v>
      </c>
      <c r="U5">
        <v>16</v>
      </c>
      <c r="V5">
        <v>1.1390000000000001E-2</v>
      </c>
      <c r="W5">
        <v>1.017E-2</v>
      </c>
      <c r="X5">
        <v>1.1990000000000001E-2</v>
      </c>
      <c r="Y5">
        <v>1.273E-2</v>
      </c>
      <c r="Z5">
        <v>9.4000000000000004E-3</v>
      </c>
      <c r="AA5">
        <v>1.1480000000000001E-2</v>
      </c>
      <c r="AB5">
        <v>9.3299999999999998E-3</v>
      </c>
      <c r="AC5">
        <v>1.1050000000000001E-2</v>
      </c>
      <c r="AD5">
        <v>1.256E-2</v>
      </c>
      <c r="AE5">
        <v>9.9600000000000001E-3</v>
      </c>
      <c r="AF5">
        <v>1.286E-2</v>
      </c>
      <c r="AG5">
        <v>2.103E-2</v>
      </c>
      <c r="AH5">
        <v>1.1820000000000001E-2</v>
      </c>
      <c r="AI5">
        <v>1.205E-2</v>
      </c>
      <c r="AJ5">
        <v>1.222E-2</v>
      </c>
    </row>
    <row r="6" spans="1:36" x14ac:dyDescent="0.3">
      <c r="A6" s="3">
        <v>5</v>
      </c>
      <c r="B6" s="1">
        <v>35796</v>
      </c>
      <c r="C6">
        <v>1</v>
      </c>
      <c r="D6">
        <v>16</v>
      </c>
      <c r="E6">
        <v>0.21884000000000001</v>
      </c>
      <c r="F6">
        <v>0.19447</v>
      </c>
      <c r="G6">
        <v>0.20114000000000001</v>
      </c>
      <c r="H6">
        <v>0.23785999999999999</v>
      </c>
      <c r="I6">
        <v>0.32962999999999998</v>
      </c>
      <c r="J6">
        <v>0.19977</v>
      </c>
      <c r="K6">
        <v>0.15548000000000001</v>
      </c>
      <c r="L6">
        <v>0.20036000000000001</v>
      </c>
      <c r="M6">
        <v>0.21936</v>
      </c>
      <c r="N6">
        <v>0.80754999999999999</v>
      </c>
      <c r="O6">
        <v>0.29454999999999998</v>
      </c>
      <c r="P6">
        <v>0.51265000000000005</v>
      </c>
      <c r="Q6">
        <v>0.35499000000000003</v>
      </c>
      <c r="R6">
        <v>0.28121000000000002</v>
      </c>
      <c r="S6">
        <v>0.53917000000000004</v>
      </c>
      <c r="T6" s="85"/>
      <c r="U6">
        <v>16</v>
      </c>
      <c r="V6">
        <v>1.051E-2</v>
      </c>
      <c r="W6">
        <v>1.021E-2</v>
      </c>
      <c r="X6">
        <v>1.172E-2</v>
      </c>
      <c r="Y6">
        <v>1.154E-2</v>
      </c>
      <c r="Z6">
        <v>9.11E-3</v>
      </c>
      <c r="AA6">
        <v>1.099E-2</v>
      </c>
      <c r="AB6">
        <v>9.0799999999999995E-3</v>
      </c>
      <c r="AC6">
        <v>1.0540000000000001E-2</v>
      </c>
      <c r="AD6">
        <v>1.154E-2</v>
      </c>
      <c r="AE6">
        <v>9.92E-3</v>
      </c>
      <c r="AF6">
        <v>1.252E-2</v>
      </c>
      <c r="AG6">
        <v>2.1250000000000002E-2</v>
      </c>
      <c r="AH6">
        <v>1.2359999999999999E-2</v>
      </c>
      <c r="AI6">
        <v>1.1599999999999999E-2</v>
      </c>
      <c r="AJ6">
        <v>1.0959999999999999E-2</v>
      </c>
    </row>
    <row r="7" spans="1:36" x14ac:dyDescent="0.3">
      <c r="A7" s="3">
        <v>6</v>
      </c>
      <c r="B7" s="1">
        <v>35827</v>
      </c>
      <c r="C7">
        <v>2</v>
      </c>
      <c r="D7">
        <v>14</v>
      </c>
      <c r="E7">
        <v>0.21273</v>
      </c>
      <c r="F7">
        <v>0.19048999999999999</v>
      </c>
      <c r="G7">
        <v>0.16719999999999999</v>
      </c>
      <c r="H7">
        <v>0.17124</v>
      </c>
      <c r="I7">
        <v>0.19017999999999999</v>
      </c>
      <c r="J7">
        <v>0.17039000000000001</v>
      </c>
      <c r="K7">
        <v>0.19989999999999999</v>
      </c>
      <c r="L7">
        <v>0.11852</v>
      </c>
      <c r="M7">
        <v>0.16078999999999999</v>
      </c>
      <c r="N7">
        <v>0.65486</v>
      </c>
      <c r="O7">
        <v>0.27376</v>
      </c>
      <c r="P7">
        <v>0.45596999999999999</v>
      </c>
      <c r="Q7">
        <v>0.24085000000000001</v>
      </c>
      <c r="R7">
        <v>0.27650000000000002</v>
      </c>
      <c r="S7">
        <v>0.46555999999999997</v>
      </c>
      <c r="T7" s="85"/>
      <c r="U7">
        <v>14</v>
      </c>
      <c r="V7">
        <v>1.055E-2</v>
      </c>
      <c r="W7">
        <v>1.057E-2</v>
      </c>
      <c r="X7">
        <v>1.102E-2</v>
      </c>
      <c r="Y7">
        <v>1.077E-2</v>
      </c>
      <c r="Z7">
        <v>9.2399999999999999E-3</v>
      </c>
      <c r="AA7">
        <v>1.0189999999999999E-2</v>
      </c>
      <c r="AB7">
        <v>9.7900000000000001E-3</v>
      </c>
      <c r="AC7">
        <v>1.0189999999999999E-2</v>
      </c>
      <c r="AD7">
        <v>1.11E-2</v>
      </c>
      <c r="AE7">
        <v>1.061E-2</v>
      </c>
      <c r="AF7">
        <v>1.1730000000000001E-2</v>
      </c>
      <c r="AG7">
        <v>2.07E-2</v>
      </c>
      <c r="AH7">
        <v>1.286E-2</v>
      </c>
      <c r="AI7">
        <v>1.2120000000000001E-2</v>
      </c>
      <c r="AJ7">
        <v>1.171E-2</v>
      </c>
    </row>
    <row r="8" spans="1:36" x14ac:dyDescent="0.3">
      <c r="A8" s="3">
        <v>7</v>
      </c>
      <c r="B8" s="1">
        <v>35855</v>
      </c>
      <c r="C8">
        <v>3</v>
      </c>
      <c r="D8">
        <v>16</v>
      </c>
      <c r="E8">
        <v>0.21331</v>
      </c>
      <c r="F8">
        <v>0.18079000000000001</v>
      </c>
      <c r="G8">
        <v>0.15432000000000001</v>
      </c>
      <c r="H8">
        <v>0.13761999999999999</v>
      </c>
      <c r="I8">
        <v>0.18531</v>
      </c>
      <c r="J8">
        <v>0.17913999999999999</v>
      </c>
      <c r="K8">
        <v>0.19398000000000001</v>
      </c>
      <c r="L8">
        <v>0.12173</v>
      </c>
      <c r="M8">
        <v>0.13356999999999999</v>
      </c>
      <c r="N8">
        <v>0.34222000000000002</v>
      </c>
      <c r="O8">
        <v>0.30567</v>
      </c>
      <c r="P8">
        <v>0.49995000000000001</v>
      </c>
      <c r="Q8">
        <v>0.19905</v>
      </c>
      <c r="R8">
        <v>0.24662999999999999</v>
      </c>
      <c r="S8">
        <v>0.28638999999999998</v>
      </c>
      <c r="T8" s="85"/>
      <c r="U8">
        <v>16</v>
      </c>
      <c r="V8">
        <v>1.1259999999999999E-2</v>
      </c>
      <c r="W8">
        <v>1.04E-2</v>
      </c>
      <c r="X8">
        <v>1.12E-2</v>
      </c>
      <c r="Y8">
        <v>1.073E-2</v>
      </c>
      <c r="Z8">
        <v>9.5099999999999994E-3</v>
      </c>
      <c r="AA8">
        <v>1.111E-2</v>
      </c>
      <c r="AB8">
        <v>1.061E-2</v>
      </c>
      <c r="AC8">
        <v>9.6900000000000007E-3</v>
      </c>
      <c r="AD8">
        <v>1.09E-2</v>
      </c>
      <c r="AE8">
        <v>1.2019999999999999E-2</v>
      </c>
      <c r="AF8">
        <v>1.264E-2</v>
      </c>
      <c r="AG8">
        <v>2.3529999999999999E-2</v>
      </c>
      <c r="AH8">
        <v>1.21E-2</v>
      </c>
      <c r="AI8">
        <v>1.255E-2</v>
      </c>
      <c r="AJ8">
        <v>1.223E-2</v>
      </c>
    </row>
    <row r="9" spans="1:36" x14ac:dyDescent="0.3">
      <c r="A9" s="3">
        <v>8</v>
      </c>
      <c r="B9" s="1">
        <v>35886</v>
      </c>
      <c r="C9">
        <v>4</v>
      </c>
      <c r="D9">
        <v>15</v>
      </c>
      <c r="E9">
        <v>0.20507</v>
      </c>
      <c r="F9">
        <v>0.18465000000000001</v>
      </c>
      <c r="G9">
        <v>0.15164</v>
      </c>
      <c r="H9">
        <v>0.12526000000000001</v>
      </c>
      <c r="I9">
        <v>0.12579000000000001</v>
      </c>
      <c r="J9">
        <v>0.19303999999999999</v>
      </c>
      <c r="K9">
        <v>0.17841000000000001</v>
      </c>
      <c r="L9">
        <v>0.12859000000000001</v>
      </c>
      <c r="M9">
        <v>0.12525</v>
      </c>
      <c r="N9">
        <v>0.35541</v>
      </c>
      <c r="O9">
        <v>0.29430000000000001</v>
      </c>
      <c r="P9">
        <v>0.43228</v>
      </c>
      <c r="Q9">
        <v>0.18937000000000001</v>
      </c>
      <c r="R9">
        <v>0.19850999999999999</v>
      </c>
      <c r="S9">
        <v>0.15387000000000001</v>
      </c>
      <c r="T9" s="85"/>
      <c r="U9">
        <v>15</v>
      </c>
      <c r="V9">
        <v>1.15E-2</v>
      </c>
      <c r="W9">
        <v>1.1270000000000001E-2</v>
      </c>
      <c r="X9">
        <v>1.1129999999999999E-2</v>
      </c>
      <c r="Y9">
        <v>1.059E-2</v>
      </c>
      <c r="Z9">
        <v>1.0240000000000001E-2</v>
      </c>
      <c r="AA9">
        <v>1.227E-2</v>
      </c>
      <c r="AB9">
        <v>1.0460000000000001E-2</v>
      </c>
      <c r="AC9">
        <v>9.7000000000000003E-3</v>
      </c>
      <c r="AD9">
        <v>1.064E-2</v>
      </c>
      <c r="AE9">
        <v>1.1599999999999999E-2</v>
      </c>
      <c r="AF9">
        <v>1.3979999999999999E-2</v>
      </c>
      <c r="AG9">
        <v>2.2550000000000001E-2</v>
      </c>
      <c r="AH9">
        <v>1.294E-2</v>
      </c>
      <c r="AI9">
        <v>1.3010000000000001E-2</v>
      </c>
      <c r="AJ9">
        <v>1.095E-2</v>
      </c>
    </row>
    <row r="10" spans="1:36" x14ac:dyDescent="0.3">
      <c r="A10" s="3">
        <v>9</v>
      </c>
      <c r="B10" s="1">
        <v>35916</v>
      </c>
      <c r="C10">
        <v>5</v>
      </c>
      <c r="D10">
        <v>16</v>
      </c>
      <c r="E10">
        <v>0.20321</v>
      </c>
      <c r="F10">
        <v>0.17649999999999999</v>
      </c>
      <c r="G10">
        <v>0.15717</v>
      </c>
      <c r="H10">
        <v>0.15179000000000001</v>
      </c>
      <c r="I10">
        <v>0.10585</v>
      </c>
      <c r="J10">
        <v>0.21575</v>
      </c>
      <c r="K10">
        <v>0.16763</v>
      </c>
      <c r="L10">
        <v>0.14280999999999999</v>
      </c>
      <c r="O10">
        <v>0.28026000000000001</v>
      </c>
      <c r="P10">
        <v>0.42070999999999997</v>
      </c>
      <c r="Q10">
        <v>0.17943000000000001</v>
      </c>
      <c r="R10">
        <v>0.18360000000000001</v>
      </c>
      <c r="S10">
        <v>0.12994</v>
      </c>
      <c r="T10" s="85"/>
      <c r="U10">
        <v>16</v>
      </c>
      <c r="V10">
        <v>1.3339999999999999E-2</v>
      </c>
      <c r="W10">
        <v>1.1610000000000001E-2</v>
      </c>
      <c r="X10">
        <v>1.1809999999999999E-2</v>
      </c>
      <c r="Y10">
        <v>1.239E-2</v>
      </c>
      <c r="Z10">
        <v>9.2399999999999999E-3</v>
      </c>
      <c r="AA10">
        <v>1.413E-2</v>
      </c>
      <c r="AB10">
        <v>1.048E-2</v>
      </c>
      <c r="AC10">
        <v>9.5200000000000007E-3</v>
      </c>
      <c r="AF10">
        <v>1.6289999999999999E-2</v>
      </c>
      <c r="AG10">
        <v>2.2780000000000002E-2</v>
      </c>
      <c r="AH10">
        <v>1.2449999999999999E-2</v>
      </c>
      <c r="AI10">
        <v>1.38E-2</v>
      </c>
      <c r="AJ10">
        <v>1.038E-2</v>
      </c>
    </row>
    <row r="11" spans="1:36" x14ac:dyDescent="0.3">
      <c r="A11" s="3">
        <v>10</v>
      </c>
      <c r="B11" s="1">
        <v>35947</v>
      </c>
      <c r="C11">
        <v>6</v>
      </c>
      <c r="D11">
        <v>15</v>
      </c>
      <c r="E11">
        <v>0.19603000000000001</v>
      </c>
      <c r="F11">
        <v>0.17050999999999999</v>
      </c>
      <c r="G11">
        <v>0.16968</v>
      </c>
      <c r="H11">
        <v>0.21235000000000001</v>
      </c>
      <c r="J11">
        <v>0.19719</v>
      </c>
      <c r="K11">
        <v>0.16056999999999999</v>
      </c>
      <c r="O11">
        <v>0.26178000000000001</v>
      </c>
      <c r="P11">
        <v>0.52368999999999999</v>
      </c>
      <c r="Q11">
        <v>0.18143999999999999</v>
      </c>
      <c r="U11">
        <v>15</v>
      </c>
      <c r="V11">
        <v>1.3469999999999999E-2</v>
      </c>
      <c r="W11">
        <v>1.154E-2</v>
      </c>
      <c r="X11">
        <v>1.2E-2</v>
      </c>
      <c r="Y11">
        <v>1.227E-2</v>
      </c>
      <c r="AA11">
        <v>1.3509999999999999E-2</v>
      </c>
      <c r="AB11">
        <v>1.098E-2</v>
      </c>
      <c r="AF11">
        <v>1.5980000000000001E-2</v>
      </c>
      <c r="AG11">
        <v>2.8889999999999999E-2</v>
      </c>
      <c r="AH11">
        <v>1.2239999999999999E-2</v>
      </c>
    </row>
    <row r="12" spans="1:36" x14ac:dyDescent="0.3">
      <c r="A12" s="3">
        <v>11</v>
      </c>
      <c r="B12" s="1">
        <v>35977</v>
      </c>
      <c r="C12">
        <v>7</v>
      </c>
      <c r="D12">
        <v>16</v>
      </c>
      <c r="E12">
        <v>0.19841</v>
      </c>
      <c r="F12">
        <v>0.15093999999999999</v>
      </c>
      <c r="G12">
        <v>0.15201000000000001</v>
      </c>
      <c r="H12">
        <v>0.16345999999999999</v>
      </c>
      <c r="J12">
        <v>0.21171999999999999</v>
      </c>
      <c r="K12">
        <v>0.16658999999999999</v>
      </c>
      <c r="O12">
        <v>0.25201000000000001</v>
      </c>
      <c r="P12">
        <v>0.60880999999999996</v>
      </c>
      <c r="Q12">
        <v>0.16571</v>
      </c>
      <c r="R12">
        <v>0.13972000000000001</v>
      </c>
      <c r="U12">
        <v>16</v>
      </c>
      <c r="V12">
        <v>1.406E-2</v>
      </c>
      <c r="W12">
        <v>1.1140000000000001E-2</v>
      </c>
      <c r="X12">
        <v>1.1560000000000001E-2</v>
      </c>
      <c r="Y12">
        <v>1.2120000000000001E-2</v>
      </c>
      <c r="AA12">
        <v>1.481E-2</v>
      </c>
      <c r="AB12">
        <v>1.0630000000000001E-2</v>
      </c>
      <c r="AF12">
        <v>1.5779999999999999E-2</v>
      </c>
      <c r="AG12">
        <v>3.9170000000000003E-2</v>
      </c>
      <c r="AH12">
        <v>1.204E-2</v>
      </c>
      <c r="AI12">
        <v>1.0789999999999999E-2</v>
      </c>
    </row>
    <row r="13" spans="1:36" x14ac:dyDescent="0.3">
      <c r="A13" s="3">
        <v>12</v>
      </c>
      <c r="B13" s="1">
        <v>36008</v>
      </c>
      <c r="C13">
        <v>8</v>
      </c>
      <c r="D13">
        <v>16</v>
      </c>
      <c r="E13">
        <v>0.20848</v>
      </c>
      <c r="F13">
        <v>0.15347</v>
      </c>
      <c r="G13">
        <v>0.14949000000000001</v>
      </c>
      <c r="H13">
        <v>0.14771999999999999</v>
      </c>
      <c r="I13">
        <v>0.12895000000000001</v>
      </c>
      <c r="J13">
        <v>0.22883999999999999</v>
      </c>
      <c r="K13">
        <v>0.15482000000000001</v>
      </c>
      <c r="L13">
        <v>0.12597</v>
      </c>
      <c r="M13">
        <v>0.16164000000000001</v>
      </c>
      <c r="O13">
        <v>0.29204999999999998</v>
      </c>
      <c r="P13">
        <v>0.48132000000000003</v>
      </c>
      <c r="Q13">
        <v>0.16256000000000001</v>
      </c>
      <c r="R13">
        <v>0.15211</v>
      </c>
      <c r="S13">
        <v>0.15842999999999999</v>
      </c>
      <c r="U13">
        <v>16</v>
      </c>
      <c r="V13">
        <v>1.502E-2</v>
      </c>
      <c r="W13">
        <v>1.1220000000000001E-2</v>
      </c>
      <c r="X13">
        <v>1.189E-2</v>
      </c>
      <c r="Y13">
        <v>1.2699999999999999E-2</v>
      </c>
      <c r="Z13">
        <v>1.291E-2</v>
      </c>
      <c r="AA13">
        <v>1.52E-2</v>
      </c>
      <c r="AB13">
        <v>1.098E-2</v>
      </c>
      <c r="AC13">
        <v>9.9600000000000001E-3</v>
      </c>
      <c r="AD13">
        <v>1.4290000000000001E-2</v>
      </c>
      <c r="AF13">
        <v>1.7749999999999998E-2</v>
      </c>
      <c r="AG13">
        <v>2.4250000000000001E-2</v>
      </c>
      <c r="AH13">
        <v>1.1560000000000001E-2</v>
      </c>
      <c r="AI13">
        <v>1.434E-2</v>
      </c>
      <c r="AJ13">
        <v>1.444E-2</v>
      </c>
    </row>
    <row r="14" spans="1:36" x14ac:dyDescent="0.3">
      <c r="A14" s="3">
        <v>13</v>
      </c>
      <c r="B14" s="1">
        <v>36039</v>
      </c>
      <c r="C14">
        <v>9</v>
      </c>
      <c r="D14">
        <v>15</v>
      </c>
      <c r="E14">
        <v>0.22691</v>
      </c>
      <c r="F14">
        <v>0.15690999999999999</v>
      </c>
      <c r="G14">
        <v>0.15572</v>
      </c>
      <c r="H14">
        <v>0.15118000000000001</v>
      </c>
      <c r="I14">
        <v>0.12822</v>
      </c>
      <c r="J14">
        <v>0.25941999999999998</v>
      </c>
      <c r="K14">
        <v>0.16841</v>
      </c>
      <c r="L14">
        <v>0.13907</v>
      </c>
      <c r="M14">
        <v>0.14530000000000001</v>
      </c>
      <c r="O14">
        <v>0.31819999999999998</v>
      </c>
      <c r="P14">
        <v>0.42199999999999999</v>
      </c>
      <c r="Q14">
        <v>0.16783000000000001</v>
      </c>
      <c r="R14">
        <v>0.17460999999999999</v>
      </c>
      <c r="S14">
        <v>0.14441000000000001</v>
      </c>
      <c r="T14" s="85"/>
      <c r="U14">
        <v>15</v>
      </c>
      <c r="V14">
        <v>1.389E-2</v>
      </c>
      <c r="W14">
        <v>1.06E-2</v>
      </c>
      <c r="X14">
        <v>1.184E-2</v>
      </c>
      <c r="Y14">
        <v>1.2239999999999999E-2</v>
      </c>
      <c r="Z14">
        <v>1.059E-2</v>
      </c>
      <c r="AA14">
        <v>1.533E-2</v>
      </c>
      <c r="AB14">
        <v>1.12E-2</v>
      </c>
      <c r="AC14">
        <v>1.1679999999999999E-2</v>
      </c>
      <c r="AD14">
        <v>1.308E-2</v>
      </c>
      <c r="AF14">
        <v>1.6820000000000002E-2</v>
      </c>
      <c r="AG14">
        <v>2.546E-2</v>
      </c>
      <c r="AH14">
        <v>1.2489999999999999E-2</v>
      </c>
      <c r="AI14">
        <v>1.35E-2</v>
      </c>
      <c r="AJ14">
        <v>1.223E-2</v>
      </c>
    </row>
    <row r="15" spans="1:36" x14ac:dyDescent="0.3">
      <c r="A15" s="3">
        <v>14</v>
      </c>
      <c r="B15" s="1">
        <v>36069</v>
      </c>
      <c r="C15">
        <v>10</v>
      </c>
      <c r="D15">
        <v>16</v>
      </c>
      <c r="E15">
        <v>0.25006</v>
      </c>
      <c r="F15">
        <v>0.16922000000000001</v>
      </c>
      <c r="G15">
        <v>0.18775</v>
      </c>
      <c r="H15">
        <v>0.17410999999999999</v>
      </c>
      <c r="I15">
        <v>0.13796</v>
      </c>
      <c r="J15">
        <v>0.27307999999999999</v>
      </c>
      <c r="K15">
        <v>0.16533</v>
      </c>
      <c r="L15">
        <v>0.14648</v>
      </c>
      <c r="M15">
        <v>0.16816</v>
      </c>
      <c r="O15">
        <v>0.33700000000000002</v>
      </c>
      <c r="P15">
        <v>0.52412999999999998</v>
      </c>
      <c r="Q15">
        <v>0.18362999999999999</v>
      </c>
      <c r="R15">
        <v>0.25613999999999998</v>
      </c>
      <c r="S15">
        <v>0.21088999999999999</v>
      </c>
      <c r="T15" s="85"/>
      <c r="U15">
        <v>16</v>
      </c>
      <c r="V15">
        <v>1.1849999999999999E-2</v>
      </c>
      <c r="W15">
        <v>1.01E-2</v>
      </c>
      <c r="X15">
        <v>1.1769999999999999E-2</v>
      </c>
      <c r="Y15">
        <v>1.2160000000000001E-2</v>
      </c>
      <c r="Z15">
        <v>1.0670000000000001E-2</v>
      </c>
      <c r="AA15">
        <v>1.307E-2</v>
      </c>
      <c r="AB15">
        <v>9.9699999999999997E-3</v>
      </c>
      <c r="AC15">
        <v>1.124E-2</v>
      </c>
      <c r="AD15">
        <v>1.2619999999999999E-2</v>
      </c>
      <c r="AF15">
        <v>1.457E-2</v>
      </c>
      <c r="AG15">
        <v>2.598E-2</v>
      </c>
      <c r="AH15">
        <v>1.255E-2</v>
      </c>
      <c r="AI15">
        <v>1.4409999999999999E-2</v>
      </c>
      <c r="AJ15">
        <v>1.332E-2</v>
      </c>
    </row>
    <row r="16" spans="1:36" x14ac:dyDescent="0.3">
      <c r="A16" s="3">
        <v>15</v>
      </c>
      <c r="B16" s="1">
        <v>36100</v>
      </c>
      <c r="C16">
        <v>11</v>
      </c>
      <c r="D16">
        <v>15</v>
      </c>
      <c r="E16">
        <v>0.22095000000000001</v>
      </c>
      <c r="F16">
        <v>0.17854</v>
      </c>
      <c r="G16">
        <v>0.25097000000000003</v>
      </c>
      <c r="H16">
        <v>0.24560000000000001</v>
      </c>
      <c r="I16">
        <v>0.18767</v>
      </c>
      <c r="J16">
        <v>0.24939</v>
      </c>
      <c r="K16">
        <v>0.16966999999999999</v>
      </c>
      <c r="L16">
        <v>0.17233999999999999</v>
      </c>
      <c r="M16">
        <v>0.27192</v>
      </c>
      <c r="N16">
        <v>1.4770399999999999</v>
      </c>
      <c r="O16">
        <v>0.32113000000000003</v>
      </c>
      <c r="P16">
        <v>0.50763999999999998</v>
      </c>
      <c r="Q16">
        <v>0.23144000000000001</v>
      </c>
      <c r="R16">
        <v>0.30364999999999998</v>
      </c>
      <c r="S16">
        <v>0.18817</v>
      </c>
      <c r="T16" s="85"/>
      <c r="U16">
        <v>15</v>
      </c>
      <c r="V16">
        <v>1.093E-2</v>
      </c>
      <c r="W16">
        <v>9.7199999999999995E-3</v>
      </c>
      <c r="X16">
        <v>1.1860000000000001E-2</v>
      </c>
      <c r="Y16">
        <v>1.26E-2</v>
      </c>
      <c r="Z16">
        <v>1.107E-2</v>
      </c>
      <c r="AA16">
        <v>1.1520000000000001E-2</v>
      </c>
      <c r="AB16">
        <v>8.9700000000000005E-3</v>
      </c>
      <c r="AC16">
        <v>1.085E-2</v>
      </c>
      <c r="AD16">
        <v>1.2409999999999999E-2</v>
      </c>
      <c r="AE16">
        <v>1.0840000000000001E-2</v>
      </c>
      <c r="AF16">
        <v>1.366E-2</v>
      </c>
      <c r="AG16">
        <v>2.257E-2</v>
      </c>
      <c r="AH16">
        <v>1.108E-2</v>
      </c>
      <c r="AI16">
        <v>1.321E-2</v>
      </c>
      <c r="AJ16">
        <v>1.077E-2</v>
      </c>
    </row>
    <row r="17" spans="1:36" x14ac:dyDescent="0.3">
      <c r="A17" s="3">
        <v>16</v>
      </c>
      <c r="B17" s="1">
        <v>36130</v>
      </c>
      <c r="C17">
        <v>12</v>
      </c>
      <c r="D17">
        <v>16</v>
      </c>
      <c r="E17">
        <v>0.20946999999999999</v>
      </c>
      <c r="F17">
        <v>0.19114999999999999</v>
      </c>
      <c r="G17">
        <v>0.27465000000000001</v>
      </c>
      <c r="H17">
        <v>0.34155999999999997</v>
      </c>
      <c r="I17">
        <v>0.35224</v>
      </c>
      <c r="J17">
        <v>0.20452000000000001</v>
      </c>
      <c r="K17">
        <v>0.19569</v>
      </c>
      <c r="L17">
        <v>0.25690000000000002</v>
      </c>
      <c r="M17">
        <v>0.32300000000000001</v>
      </c>
      <c r="N17">
        <v>0.96928000000000003</v>
      </c>
      <c r="O17">
        <v>0.30486000000000002</v>
      </c>
      <c r="P17">
        <v>0.47260000000000002</v>
      </c>
      <c r="Q17">
        <v>0.33134999999999998</v>
      </c>
      <c r="R17">
        <v>0.31892999999999999</v>
      </c>
      <c r="S17">
        <v>0.32658999999999999</v>
      </c>
      <c r="T17" s="85"/>
      <c r="U17">
        <v>16</v>
      </c>
      <c r="V17">
        <v>9.92E-3</v>
      </c>
      <c r="W17">
        <v>9.4999999999999998E-3</v>
      </c>
      <c r="X17">
        <v>1.209E-2</v>
      </c>
      <c r="Y17">
        <v>1.218E-2</v>
      </c>
      <c r="Z17">
        <v>9.2300000000000004E-3</v>
      </c>
      <c r="AA17">
        <v>1.076E-2</v>
      </c>
      <c r="AB17">
        <v>8.9700000000000005E-3</v>
      </c>
      <c r="AC17">
        <v>1.128E-2</v>
      </c>
      <c r="AD17">
        <v>1.328E-2</v>
      </c>
      <c r="AE17">
        <v>1.6670000000000001E-2</v>
      </c>
      <c r="AF17">
        <v>1.3270000000000001E-2</v>
      </c>
      <c r="AG17">
        <v>1.8489999999999999E-2</v>
      </c>
      <c r="AH17">
        <v>1.2109999999999999E-2</v>
      </c>
      <c r="AI17">
        <v>1.34E-2</v>
      </c>
      <c r="AJ17">
        <v>1.069E-2</v>
      </c>
    </row>
    <row r="18" spans="1:36" x14ac:dyDescent="0.3">
      <c r="A18" s="3">
        <v>17</v>
      </c>
      <c r="B18" s="1">
        <v>36161</v>
      </c>
      <c r="C18">
        <v>1</v>
      </c>
      <c r="D18">
        <v>16</v>
      </c>
      <c r="E18">
        <v>0.19964999999999999</v>
      </c>
      <c r="F18">
        <v>0.18174000000000001</v>
      </c>
      <c r="G18">
        <v>0.16767000000000001</v>
      </c>
      <c r="H18">
        <v>0.22495999999999999</v>
      </c>
      <c r="I18">
        <v>0.45445000000000002</v>
      </c>
      <c r="J18">
        <v>0.14463000000000001</v>
      </c>
      <c r="K18">
        <v>0.19450999999999999</v>
      </c>
      <c r="L18">
        <v>0.17591000000000001</v>
      </c>
      <c r="M18">
        <v>0.28432000000000002</v>
      </c>
      <c r="N18">
        <v>0.74278999999999995</v>
      </c>
      <c r="O18">
        <v>0.34415000000000001</v>
      </c>
      <c r="P18">
        <v>0.58077999999999996</v>
      </c>
      <c r="Q18">
        <v>0.42914000000000002</v>
      </c>
      <c r="R18">
        <v>0.32357000000000002</v>
      </c>
      <c r="S18">
        <v>0.45229000000000003</v>
      </c>
      <c r="T18" s="85"/>
      <c r="U18">
        <v>16</v>
      </c>
      <c r="V18">
        <v>0.01</v>
      </c>
      <c r="W18">
        <v>9.6500000000000006E-3</v>
      </c>
      <c r="X18">
        <v>1.1339999999999999E-2</v>
      </c>
      <c r="Y18">
        <v>1.1429999999999999E-2</v>
      </c>
      <c r="Z18">
        <v>9.3500000000000007E-3</v>
      </c>
      <c r="AA18">
        <v>8.8000000000000005E-3</v>
      </c>
      <c r="AB18">
        <v>9.3799999999999994E-3</v>
      </c>
      <c r="AC18">
        <v>1.0970000000000001E-2</v>
      </c>
      <c r="AD18">
        <v>1.15E-2</v>
      </c>
      <c r="AE18">
        <v>1.056E-2</v>
      </c>
      <c r="AF18">
        <v>1.282E-2</v>
      </c>
      <c r="AG18">
        <v>1.8290000000000001E-2</v>
      </c>
      <c r="AH18">
        <v>1.1809999999999999E-2</v>
      </c>
      <c r="AI18">
        <v>1.188E-2</v>
      </c>
      <c r="AJ18">
        <v>1.01E-2</v>
      </c>
    </row>
    <row r="19" spans="1:36" x14ac:dyDescent="0.3">
      <c r="A19" s="3">
        <v>18</v>
      </c>
      <c r="B19" s="1">
        <v>36192</v>
      </c>
      <c r="C19">
        <v>2</v>
      </c>
      <c r="D19">
        <v>14</v>
      </c>
      <c r="E19">
        <v>0.20311000000000001</v>
      </c>
      <c r="F19">
        <v>0.18506</v>
      </c>
      <c r="G19">
        <v>0.14435000000000001</v>
      </c>
      <c r="H19">
        <v>0.18379000000000001</v>
      </c>
      <c r="I19">
        <v>0.34272999999999998</v>
      </c>
      <c r="J19">
        <v>0.14144999999999999</v>
      </c>
      <c r="K19">
        <v>0.18837000000000001</v>
      </c>
      <c r="L19">
        <v>0.11786000000000001</v>
      </c>
      <c r="M19">
        <v>0.21228</v>
      </c>
      <c r="N19">
        <v>0.58801999999999999</v>
      </c>
      <c r="O19">
        <v>0.30197000000000002</v>
      </c>
      <c r="P19">
        <v>0.48853999999999997</v>
      </c>
      <c r="Q19">
        <v>0.36176000000000003</v>
      </c>
      <c r="R19">
        <v>0.28782000000000002</v>
      </c>
      <c r="S19">
        <v>0.41474</v>
      </c>
      <c r="U19">
        <v>14</v>
      </c>
      <c r="V19">
        <v>1.0200000000000001E-2</v>
      </c>
      <c r="W19">
        <v>1.0189999999999999E-2</v>
      </c>
      <c r="X19">
        <v>1.072E-2</v>
      </c>
      <c r="Y19">
        <v>1.095E-2</v>
      </c>
      <c r="Z19">
        <v>1.04E-2</v>
      </c>
      <c r="AA19">
        <v>8.9599999999999992E-3</v>
      </c>
      <c r="AB19">
        <v>9.8300000000000002E-3</v>
      </c>
      <c r="AC19">
        <v>1.0319999999999999E-2</v>
      </c>
      <c r="AD19">
        <v>1.226E-2</v>
      </c>
      <c r="AE19">
        <v>1.0699999999999999E-2</v>
      </c>
      <c r="AF19">
        <v>1.3089999999999999E-2</v>
      </c>
      <c r="AG19">
        <v>2.009E-2</v>
      </c>
      <c r="AH19">
        <v>1.2840000000000001E-2</v>
      </c>
      <c r="AI19">
        <v>1.3089999999999999E-2</v>
      </c>
      <c r="AJ19">
        <v>1.119E-2</v>
      </c>
    </row>
    <row r="20" spans="1:36" x14ac:dyDescent="0.3">
      <c r="A20" s="3">
        <v>19</v>
      </c>
      <c r="B20" s="1">
        <v>36220</v>
      </c>
      <c r="C20">
        <v>3</v>
      </c>
      <c r="D20">
        <v>16</v>
      </c>
      <c r="E20">
        <v>0.21787000000000001</v>
      </c>
      <c r="F20">
        <v>0.17738000000000001</v>
      </c>
      <c r="G20">
        <v>0.15545</v>
      </c>
      <c r="H20">
        <v>0.16120999999999999</v>
      </c>
      <c r="I20">
        <v>0.22378000000000001</v>
      </c>
      <c r="J20">
        <v>0.14921000000000001</v>
      </c>
      <c r="K20">
        <v>0.21023</v>
      </c>
      <c r="L20">
        <v>0.12553</v>
      </c>
      <c r="M20">
        <v>0.14799999999999999</v>
      </c>
      <c r="N20">
        <v>0.32623000000000002</v>
      </c>
      <c r="O20">
        <v>0.26454</v>
      </c>
      <c r="P20">
        <v>0.41758000000000001</v>
      </c>
      <c r="Q20">
        <v>0.24853</v>
      </c>
      <c r="R20">
        <v>0.21267</v>
      </c>
      <c r="S20">
        <v>0.18082000000000001</v>
      </c>
      <c r="U20">
        <v>16</v>
      </c>
      <c r="V20">
        <v>1.091E-2</v>
      </c>
      <c r="W20">
        <v>1.0489999999999999E-2</v>
      </c>
      <c r="X20">
        <v>1.091E-2</v>
      </c>
      <c r="Y20">
        <v>1.091E-2</v>
      </c>
      <c r="Z20">
        <v>1.1169999999999999E-2</v>
      </c>
      <c r="AA20">
        <v>9.1699999999999993E-3</v>
      </c>
      <c r="AB20">
        <v>1.064E-2</v>
      </c>
      <c r="AC20">
        <v>1.0149999999999999E-2</v>
      </c>
      <c r="AD20">
        <v>1.106E-2</v>
      </c>
      <c r="AE20">
        <v>1.265E-2</v>
      </c>
      <c r="AF20">
        <v>1.23E-2</v>
      </c>
      <c r="AG20">
        <v>1.9040000000000001E-2</v>
      </c>
      <c r="AH20">
        <v>1.3979999999999999E-2</v>
      </c>
      <c r="AI20">
        <v>1.286E-2</v>
      </c>
      <c r="AJ20">
        <v>1.1849999999999999E-2</v>
      </c>
    </row>
    <row r="21" spans="1:36" x14ac:dyDescent="0.3">
      <c r="A21" s="3">
        <v>20</v>
      </c>
      <c r="B21" s="1">
        <v>36251</v>
      </c>
      <c r="C21">
        <v>4</v>
      </c>
      <c r="D21">
        <v>15</v>
      </c>
      <c r="E21">
        <v>0.2021</v>
      </c>
      <c r="F21">
        <v>0.16866</v>
      </c>
      <c r="G21">
        <v>0.16402</v>
      </c>
      <c r="H21">
        <v>0.14416000000000001</v>
      </c>
      <c r="I21">
        <v>0.12653</v>
      </c>
      <c r="J21">
        <v>0.17326</v>
      </c>
      <c r="K21">
        <v>0.18139</v>
      </c>
      <c r="L21">
        <v>0.12606000000000001</v>
      </c>
      <c r="M21">
        <v>0.14510000000000001</v>
      </c>
      <c r="N21">
        <v>0.15089</v>
      </c>
      <c r="O21">
        <v>0.29137999999999997</v>
      </c>
      <c r="P21">
        <v>0.37015999999999999</v>
      </c>
      <c r="Q21">
        <v>0.19514999999999999</v>
      </c>
      <c r="R21">
        <v>0.18651999999999999</v>
      </c>
      <c r="S21">
        <v>0.15001999999999999</v>
      </c>
      <c r="U21">
        <v>15</v>
      </c>
      <c r="V21">
        <v>1.145E-2</v>
      </c>
      <c r="W21">
        <v>1.025E-2</v>
      </c>
      <c r="X21">
        <v>1.0999999999999999E-2</v>
      </c>
      <c r="Y21">
        <v>1.1089999999999999E-2</v>
      </c>
      <c r="Z21">
        <v>1.0540000000000001E-2</v>
      </c>
      <c r="AA21">
        <v>1.073E-2</v>
      </c>
      <c r="AB21">
        <v>1.0279999999999999E-2</v>
      </c>
      <c r="AC21">
        <v>9.7000000000000003E-3</v>
      </c>
      <c r="AD21">
        <v>1.1809999999999999E-2</v>
      </c>
      <c r="AE21">
        <v>1.2279999999999999E-2</v>
      </c>
      <c r="AF21">
        <v>1.3769999999999999E-2</v>
      </c>
      <c r="AG21">
        <v>1.84E-2</v>
      </c>
      <c r="AH21">
        <v>1.291E-2</v>
      </c>
      <c r="AI21">
        <v>1.2829999999999999E-2</v>
      </c>
      <c r="AJ21">
        <v>1.175E-2</v>
      </c>
    </row>
    <row r="22" spans="1:36" x14ac:dyDescent="0.3">
      <c r="A22" s="3">
        <v>21</v>
      </c>
      <c r="B22" s="1">
        <v>36281</v>
      </c>
      <c r="C22">
        <v>5</v>
      </c>
      <c r="D22">
        <v>16</v>
      </c>
      <c r="E22">
        <v>0.21339</v>
      </c>
      <c r="F22">
        <v>0.17055000000000001</v>
      </c>
      <c r="G22">
        <v>0.15876000000000001</v>
      </c>
      <c r="H22">
        <v>0.15761</v>
      </c>
      <c r="I22">
        <v>0.11933000000000001</v>
      </c>
      <c r="J22">
        <v>0.19475999999999999</v>
      </c>
      <c r="K22">
        <v>0.15798999999999999</v>
      </c>
      <c r="L22">
        <v>0.1004</v>
      </c>
      <c r="O22">
        <v>0.28278999999999999</v>
      </c>
      <c r="P22">
        <v>0.38002999999999998</v>
      </c>
      <c r="Q22">
        <v>0.19636000000000001</v>
      </c>
      <c r="R22">
        <v>0.18923999999999999</v>
      </c>
      <c r="S22">
        <v>0.15989999999999999</v>
      </c>
      <c r="U22">
        <v>16</v>
      </c>
      <c r="V22">
        <v>1.2710000000000001E-2</v>
      </c>
      <c r="W22">
        <v>1.0699999999999999E-2</v>
      </c>
      <c r="X22">
        <v>1.124E-2</v>
      </c>
      <c r="Y22">
        <v>1.243E-2</v>
      </c>
      <c r="Z22">
        <v>1.0580000000000001E-2</v>
      </c>
      <c r="AA22">
        <v>1.278E-2</v>
      </c>
      <c r="AB22">
        <v>0.01</v>
      </c>
      <c r="AC22">
        <v>6.6299999999999996E-3</v>
      </c>
      <c r="AF22">
        <v>1.584E-2</v>
      </c>
      <c r="AG22">
        <v>2.145E-2</v>
      </c>
      <c r="AH22">
        <v>1.268E-2</v>
      </c>
      <c r="AI22">
        <v>1.2330000000000001E-2</v>
      </c>
      <c r="AJ22">
        <v>1.153E-2</v>
      </c>
    </row>
    <row r="23" spans="1:36" x14ac:dyDescent="0.3">
      <c r="A23" s="3">
        <v>22</v>
      </c>
      <c r="B23" s="1">
        <v>36312</v>
      </c>
      <c r="C23">
        <v>6</v>
      </c>
      <c r="D23">
        <v>15</v>
      </c>
      <c r="E23">
        <v>0.20494999999999999</v>
      </c>
      <c r="F23">
        <v>0.16558</v>
      </c>
      <c r="G23">
        <v>0.17385999999999999</v>
      </c>
      <c r="J23">
        <v>0.19545000000000001</v>
      </c>
      <c r="K23">
        <v>0.15729000000000001</v>
      </c>
      <c r="O23">
        <v>0.28036</v>
      </c>
      <c r="P23">
        <v>0.42908000000000002</v>
      </c>
      <c r="Q23">
        <v>0.20896999999999999</v>
      </c>
      <c r="U23">
        <v>15</v>
      </c>
      <c r="V23">
        <v>1.3690000000000001E-2</v>
      </c>
      <c r="W23">
        <v>1.11E-2</v>
      </c>
      <c r="X23">
        <v>1.234E-2</v>
      </c>
      <c r="AA23">
        <v>1.2999999999999999E-2</v>
      </c>
      <c r="AB23">
        <v>1.061E-2</v>
      </c>
      <c r="AF23">
        <v>1.687E-2</v>
      </c>
      <c r="AG23">
        <v>2.1909999999999999E-2</v>
      </c>
      <c r="AH23">
        <v>1.333E-2</v>
      </c>
    </row>
    <row r="24" spans="1:36" x14ac:dyDescent="0.3">
      <c r="A24" s="3">
        <v>23</v>
      </c>
      <c r="B24" s="1">
        <v>36342</v>
      </c>
      <c r="C24">
        <v>7</v>
      </c>
      <c r="D24">
        <v>16</v>
      </c>
      <c r="E24">
        <v>0.19409999999999999</v>
      </c>
      <c r="F24">
        <v>0.15382000000000001</v>
      </c>
      <c r="G24">
        <v>0.16317999999999999</v>
      </c>
      <c r="H24">
        <v>0.18104999999999999</v>
      </c>
      <c r="J24">
        <v>0.19461000000000001</v>
      </c>
      <c r="K24">
        <v>0.15579000000000001</v>
      </c>
      <c r="O24">
        <v>0.24407000000000001</v>
      </c>
      <c r="P24">
        <v>0.36298000000000002</v>
      </c>
      <c r="Q24">
        <v>0.23108999999999999</v>
      </c>
      <c r="R24">
        <v>0.16928000000000001</v>
      </c>
      <c r="U24">
        <v>16</v>
      </c>
      <c r="V24">
        <v>1.379E-2</v>
      </c>
      <c r="W24">
        <v>1.078E-2</v>
      </c>
      <c r="X24">
        <v>1.2279999999999999E-2</v>
      </c>
      <c r="Y24">
        <v>1.2330000000000001E-2</v>
      </c>
      <c r="AA24">
        <v>1.3979999999999999E-2</v>
      </c>
      <c r="AB24">
        <v>1.052E-2</v>
      </c>
      <c r="AF24">
        <v>1.545E-2</v>
      </c>
      <c r="AG24">
        <v>2.0879999999999999E-2</v>
      </c>
      <c r="AH24">
        <v>1.353E-2</v>
      </c>
      <c r="AI24">
        <v>1.321E-2</v>
      </c>
    </row>
    <row r="25" spans="1:36" x14ac:dyDescent="0.3">
      <c r="A25" s="3">
        <v>24</v>
      </c>
      <c r="B25" s="1">
        <v>36373</v>
      </c>
      <c r="C25">
        <v>8</v>
      </c>
      <c r="D25">
        <v>16</v>
      </c>
      <c r="E25">
        <v>0.20913000000000001</v>
      </c>
      <c r="F25">
        <v>0.15941</v>
      </c>
      <c r="G25">
        <v>0.16098999999999999</v>
      </c>
      <c r="H25">
        <v>0.15287000000000001</v>
      </c>
      <c r="I25">
        <v>0.14058000000000001</v>
      </c>
      <c r="J25">
        <v>0.22078999999999999</v>
      </c>
      <c r="K25">
        <v>0.15531</v>
      </c>
      <c r="L25">
        <v>0.13633999999999999</v>
      </c>
      <c r="M25">
        <v>0.14016999999999999</v>
      </c>
      <c r="O25">
        <v>0.28510999999999997</v>
      </c>
      <c r="P25">
        <v>0.41049000000000002</v>
      </c>
      <c r="Q25">
        <v>0.18570999999999999</v>
      </c>
      <c r="R25">
        <v>0.15534999999999999</v>
      </c>
      <c r="S25">
        <v>0.14721999999999999</v>
      </c>
      <c r="U25">
        <v>16</v>
      </c>
      <c r="V25">
        <v>1.504E-2</v>
      </c>
      <c r="W25">
        <v>1.257E-2</v>
      </c>
      <c r="X25">
        <v>1.303E-2</v>
      </c>
      <c r="Y25">
        <v>1.2869999999999999E-2</v>
      </c>
      <c r="Z25">
        <v>1.217E-2</v>
      </c>
      <c r="AA25">
        <v>1.409E-2</v>
      </c>
      <c r="AB25">
        <v>1.0749999999999999E-2</v>
      </c>
      <c r="AC25">
        <v>1.159E-2</v>
      </c>
      <c r="AD25">
        <v>1.3180000000000001E-2</v>
      </c>
      <c r="AF25">
        <v>1.787E-2</v>
      </c>
      <c r="AG25">
        <v>2.2040000000000001E-2</v>
      </c>
      <c r="AH25">
        <v>1.291E-2</v>
      </c>
      <c r="AI25">
        <v>1.401E-2</v>
      </c>
      <c r="AJ25">
        <v>1.384E-2</v>
      </c>
    </row>
    <row r="26" spans="1:36" x14ac:dyDescent="0.3">
      <c r="A26" s="3">
        <v>25</v>
      </c>
      <c r="B26" s="1">
        <v>36404</v>
      </c>
      <c r="C26">
        <v>9</v>
      </c>
      <c r="D26">
        <v>15</v>
      </c>
      <c r="E26">
        <v>0.24743000000000001</v>
      </c>
      <c r="F26">
        <v>0.16446</v>
      </c>
      <c r="G26">
        <v>0.16661999999999999</v>
      </c>
      <c r="H26">
        <v>0.15786</v>
      </c>
      <c r="I26">
        <v>0.13297</v>
      </c>
      <c r="J26">
        <v>0.29921999999999999</v>
      </c>
      <c r="K26">
        <v>0.18521000000000001</v>
      </c>
      <c r="L26">
        <v>0.13700999999999999</v>
      </c>
      <c r="M26">
        <v>0.13885</v>
      </c>
      <c r="N26">
        <v>0.12947</v>
      </c>
      <c r="O26">
        <v>0.31145</v>
      </c>
      <c r="P26">
        <v>0.47133999999999998</v>
      </c>
      <c r="Q26">
        <v>0.2157</v>
      </c>
      <c r="R26">
        <v>0.17684</v>
      </c>
      <c r="S26">
        <v>0.19031000000000001</v>
      </c>
      <c r="U26">
        <v>15</v>
      </c>
      <c r="V26">
        <v>1.554E-2</v>
      </c>
      <c r="W26">
        <v>1.1679999999999999E-2</v>
      </c>
      <c r="X26">
        <v>1.2789999999999999E-2</v>
      </c>
      <c r="Y26">
        <v>1.306E-2</v>
      </c>
      <c r="Z26">
        <v>1.167E-2</v>
      </c>
      <c r="AA26">
        <v>1.6379999999999999E-2</v>
      </c>
      <c r="AB26">
        <v>1.2030000000000001E-2</v>
      </c>
      <c r="AC26">
        <v>1.213E-2</v>
      </c>
      <c r="AD26">
        <v>1.2670000000000001E-2</v>
      </c>
      <c r="AE26">
        <v>1.12E-2</v>
      </c>
      <c r="AF26">
        <v>1.814E-2</v>
      </c>
      <c r="AG26">
        <v>2.555E-2</v>
      </c>
      <c r="AH26">
        <v>1.4E-2</v>
      </c>
      <c r="AI26">
        <v>1.436E-2</v>
      </c>
      <c r="AJ26">
        <v>1.3860000000000001E-2</v>
      </c>
    </row>
    <row r="27" spans="1:36" x14ac:dyDescent="0.3">
      <c r="A27" s="3">
        <v>26</v>
      </c>
      <c r="B27" s="1">
        <v>36434</v>
      </c>
      <c r="C27">
        <v>10</v>
      </c>
      <c r="D27">
        <v>16</v>
      </c>
      <c r="E27">
        <v>0.26029000000000002</v>
      </c>
      <c r="F27">
        <v>0.18176</v>
      </c>
      <c r="G27">
        <v>0.19209000000000001</v>
      </c>
      <c r="H27">
        <v>0.18465000000000001</v>
      </c>
      <c r="I27">
        <v>0.13500999999999999</v>
      </c>
      <c r="J27">
        <v>0.27593000000000001</v>
      </c>
      <c r="K27">
        <v>0.16997000000000001</v>
      </c>
      <c r="L27">
        <v>0.14865</v>
      </c>
      <c r="M27">
        <v>0.17523</v>
      </c>
      <c r="N27">
        <v>0.15284</v>
      </c>
      <c r="O27">
        <v>0.35569000000000001</v>
      </c>
      <c r="P27">
        <v>0.43317</v>
      </c>
      <c r="Q27">
        <v>0.22298999999999999</v>
      </c>
      <c r="R27">
        <v>0.22922999999999999</v>
      </c>
      <c r="S27">
        <v>0.16417999999999999</v>
      </c>
      <c r="U27">
        <v>16</v>
      </c>
      <c r="V27">
        <v>1.285E-2</v>
      </c>
      <c r="W27">
        <v>1.0749999999999999E-2</v>
      </c>
      <c r="X27">
        <v>1.208E-2</v>
      </c>
      <c r="Y27">
        <v>1.259E-2</v>
      </c>
      <c r="Z27">
        <v>9.6600000000000002E-3</v>
      </c>
      <c r="AA27">
        <v>1.443E-2</v>
      </c>
      <c r="AB27">
        <v>1.057E-2</v>
      </c>
      <c r="AC27">
        <v>1.1769999999999999E-2</v>
      </c>
      <c r="AD27">
        <v>1.217E-2</v>
      </c>
      <c r="AE27">
        <v>1.124E-2</v>
      </c>
      <c r="AF27">
        <v>1.575E-2</v>
      </c>
      <c r="AG27">
        <v>2.1999999999999999E-2</v>
      </c>
      <c r="AH27">
        <v>1.2659999999999999E-2</v>
      </c>
      <c r="AI27">
        <v>1.346E-2</v>
      </c>
      <c r="AJ27">
        <v>1.264E-2</v>
      </c>
    </row>
    <row r="28" spans="1:36" x14ac:dyDescent="0.3">
      <c r="A28" s="3">
        <v>27</v>
      </c>
      <c r="B28" s="1">
        <v>36465</v>
      </c>
      <c r="C28">
        <v>11</v>
      </c>
      <c r="D28">
        <v>15</v>
      </c>
      <c r="E28">
        <v>0.24651000000000001</v>
      </c>
      <c r="F28">
        <v>0.18784999999999999</v>
      </c>
      <c r="G28">
        <v>0.2767</v>
      </c>
      <c r="H28">
        <v>0.28755999999999998</v>
      </c>
      <c r="I28">
        <v>0.16900999999999999</v>
      </c>
      <c r="J28">
        <v>0.23197000000000001</v>
      </c>
      <c r="K28">
        <v>0.20186999999999999</v>
      </c>
      <c r="L28">
        <v>0.21077000000000001</v>
      </c>
      <c r="M28">
        <v>0.24238999999999999</v>
      </c>
      <c r="N28">
        <v>0.49678</v>
      </c>
      <c r="O28">
        <v>0.34737000000000001</v>
      </c>
      <c r="P28">
        <v>0.55937999999999999</v>
      </c>
      <c r="Q28">
        <v>0.38372000000000001</v>
      </c>
      <c r="R28">
        <v>0.36803999999999998</v>
      </c>
      <c r="S28">
        <v>0.24793000000000001</v>
      </c>
      <c r="U28">
        <v>15</v>
      </c>
      <c r="V28">
        <v>1.1350000000000001E-2</v>
      </c>
      <c r="W28">
        <v>9.9399999999999992E-3</v>
      </c>
      <c r="X28">
        <v>1.217E-2</v>
      </c>
      <c r="Y28">
        <v>1.2630000000000001E-2</v>
      </c>
      <c r="Z28">
        <v>9.7999999999999997E-3</v>
      </c>
      <c r="AA28">
        <v>1.158E-2</v>
      </c>
      <c r="AB28">
        <v>9.8799999999999999E-3</v>
      </c>
      <c r="AC28">
        <v>1.1690000000000001E-2</v>
      </c>
      <c r="AD28">
        <v>1.285E-2</v>
      </c>
      <c r="AE28">
        <v>1.031E-2</v>
      </c>
      <c r="AF28">
        <v>1.409E-2</v>
      </c>
      <c r="AG28">
        <v>1.9269999999999999E-2</v>
      </c>
      <c r="AH28">
        <v>1.2030000000000001E-2</v>
      </c>
      <c r="AI28">
        <v>1.41E-2</v>
      </c>
      <c r="AJ28">
        <v>1.1809999999999999E-2</v>
      </c>
    </row>
    <row r="29" spans="1:36" x14ac:dyDescent="0.3">
      <c r="A29" s="3">
        <v>28</v>
      </c>
      <c r="B29" s="1">
        <v>36495</v>
      </c>
      <c r="C29">
        <v>12</v>
      </c>
      <c r="D29">
        <v>16</v>
      </c>
      <c r="E29">
        <v>0.22875999999999999</v>
      </c>
      <c r="F29">
        <v>0.19517000000000001</v>
      </c>
      <c r="G29">
        <v>0.2964</v>
      </c>
      <c r="H29">
        <v>0.37417</v>
      </c>
      <c r="I29">
        <v>0.34534999999999999</v>
      </c>
      <c r="J29">
        <v>0.19363</v>
      </c>
      <c r="K29">
        <v>0.20147999999999999</v>
      </c>
      <c r="L29">
        <v>0.22714000000000001</v>
      </c>
      <c r="M29">
        <v>0.36059000000000002</v>
      </c>
      <c r="N29">
        <v>0.94096000000000002</v>
      </c>
      <c r="O29">
        <v>0.3075</v>
      </c>
      <c r="P29">
        <v>0.39543</v>
      </c>
      <c r="Q29">
        <v>0.26499</v>
      </c>
      <c r="R29">
        <v>0.29743999999999998</v>
      </c>
      <c r="S29">
        <v>0.42881000000000002</v>
      </c>
      <c r="U29">
        <v>16</v>
      </c>
      <c r="V29">
        <v>1.0489999999999999E-2</v>
      </c>
      <c r="W29">
        <v>9.8200000000000006E-3</v>
      </c>
      <c r="X29">
        <v>1.205E-2</v>
      </c>
      <c r="Y29">
        <v>1.2279999999999999E-2</v>
      </c>
      <c r="Z29">
        <v>9.9299999999999996E-3</v>
      </c>
      <c r="AA29">
        <v>1.06E-2</v>
      </c>
      <c r="AB29">
        <v>9.6600000000000002E-3</v>
      </c>
      <c r="AC29">
        <v>1.2E-2</v>
      </c>
      <c r="AD29">
        <v>1.2710000000000001E-2</v>
      </c>
      <c r="AE29">
        <v>1.6959999999999999E-2</v>
      </c>
      <c r="AF29">
        <v>1.2489999999999999E-2</v>
      </c>
      <c r="AG29">
        <v>1.503E-2</v>
      </c>
      <c r="AH29">
        <v>1.179E-2</v>
      </c>
      <c r="AI29">
        <v>1.34E-2</v>
      </c>
      <c r="AJ29">
        <v>1.051E-2</v>
      </c>
    </row>
    <row r="30" spans="1:36" x14ac:dyDescent="0.3">
      <c r="A30" s="3">
        <v>29</v>
      </c>
      <c r="B30" s="1">
        <v>36526</v>
      </c>
      <c r="C30">
        <v>1</v>
      </c>
      <c r="D30">
        <v>16</v>
      </c>
      <c r="E30">
        <v>0.23555999999999999</v>
      </c>
      <c r="F30">
        <v>0.18423</v>
      </c>
      <c r="G30">
        <v>0.18126999999999999</v>
      </c>
      <c r="H30">
        <v>0.27692</v>
      </c>
      <c r="I30">
        <v>0.57779999999999998</v>
      </c>
      <c r="J30">
        <v>0.15293000000000001</v>
      </c>
      <c r="K30">
        <v>0.17823</v>
      </c>
      <c r="L30">
        <v>0.16600999999999999</v>
      </c>
      <c r="M30">
        <v>0.25314999999999999</v>
      </c>
      <c r="N30">
        <v>0.87555000000000005</v>
      </c>
      <c r="O30">
        <v>0.29548000000000002</v>
      </c>
      <c r="P30">
        <v>0.39561000000000002</v>
      </c>
      <c r="Q30">
        <v>0.26086999999999999</v>
      </c>
      <c r="R30">
        <v>0.28447</v>
      </c>
      <c r="S30">
        <v>0.48969000000000001</v>
      </c>
      <c r="U30">
        <v>16</v>
      </c>
      <c r="V30">
        <v>1.018E-2</v>
      </c>
      <c r="W30">
        <v>1.027E-2</v>
      </c>
      <c r="X30">
        <v>1.1809999999999999E-2</v>
      </c>
      <c r="Y30">
        <v>1.1780000000000001E-2</v>
      </c>
      <c r="Z30">
        <v>1.065E-2</v>
      </c>
      <c r="AA30">
        <v>9.3399999999999993E-3</v>
      </c>
      <c r="AB30">
        <v>9.2200000000000008E-3</v>
      </c>
      <c r="AC30">
        <v>1.1050000000000001E-2</v>
      </c>
      <c r="AD30">
        <v>1.175E-2</v>
      </c>
      <c r="AE30">
        <v>1.4760000000000001E-2</v>
      </c>
      <c r="AF30">
        <v>1.307E-2</v>
      </c>
      <c r="AG30">
        <v>1.5520000000000001E-2</v>
      </c>
      <c r="AH30">
        <v>1.157E-2</v>
      </c>
      <c r="AI30">
        <v>1.2330000000000001E-2</v>
      </c>
      <c r="AJ30">
        <v>9.5899999999999996E-3</v>
      </c>
    </row>
    <row r="31" spans="1:36" x14ac:dyDescent="0.3">
      <c r="A31" s="3">
        <v>30</v>
      </c>
      <c r="B31" s="1">
        <v>36557</v>
      </c>
      <c r="C31">
        <v>2</v>
      </c>
      <c r="D31">
        <v>15</v>
      </c>
      <c r="E31">
        <v>0.22109999999999999</v>
      </c>
      <c r="F31">
        <v>0.20338000000000001</v>
      </c>
      <c r="G31">
        <v>0.17043</v>
      </c>
      <c r="H31">
        <v>0.21098</v>
      </c>
      <c r="I31">
        <v>0.42652000000000001</v>
      </c>
      <c r="J31">
        <v>0.17093</v>
      </c>
      <c r="K31">
        <v>0.18531</v>
      </c>
      <c r="L31">
        <v>0.12584999999999999</v>
      </c>
      <c r="M31">
        <v>0.18034</v>
      </c>
      <c r="N31">
        <v>0.74677000000000004</v>
      </c>
      <c r="O31">
        <v>0.27174999999999999</v>
      </c>
      <c r="P31">
        <v>0.40867999999999999</v>
      </c>
      <c r="Q31">
        <v>0.22978999999999999</v>
      </c>
      <c r="R31">
        <v>0.37919999999999998</v>
      </c>
      <c r="S31">
        <v>0.42555999999999999</v>
      </c>
      <c r="U31">
        <v>15</v>
      </c>
      <c r="V31">
        <v>1.0580000000000001E-2</v>
      </c>
      <c r="W31">
        <v>1.0749999999999999E-2</v>
      </c>
      <c r="X31">
        <v>1.141E-2</v>
      </c>
      <c r="Y31">
        <v>1.1690000000000001E-2</v>
      </c>
      <c r="Z31">
        <v>1.034E-2</v>
      </c>
      <c r="AA31">
        <v>9.8899999999999995E-3</v>
      </c>
      <c r="AB31">
        <v>9.7699999999999992E-3</v>
      </c>
      <c r="AC31">
        <v>1.0540000000000001E-2</v>
      </c>
      <c r="AD31">
        <v>1.17E-2</v>
      </c>
      <c r="AE31">
        <v>1.29E-2</v>
      </c>
      <c r="AF31">
        <v>1.2019999999999999E-2</v>
      </c>
      <c r="AG31">
        <v>1.7479999999999999E-2</v>
      </c>
      <c r="AH31">
        <v>1.074E-2</v>
      </c>
      <c r="AI31">
        <v>1.1339999999999999E-2</v>
      </c>
      <c r="AJ31">
        <v>1.0869999999999999E-2</v>
      </c>
    </row>
    <row r="32" spans="1:36" x14ac:dyDescent="0.3">
      <c r="A32" s="3">
        <v>31</v>
      </c>
      <c r="B32" s="1">
        <v>36586</v>
      </c>
      <c r="C32">
        <v>3</v>
      </c>
      <c r="D32">
        <v>16</v>
      </c>
      <c r="E32">
        <v>0.20202000000000001</v>
      </c>
      <c r="F32">
        <v>0.17641000000000001</v>
      </c>
      <c r="G32">
        <v>0.16481000000000001</v>
      </c>
      <c r="H32">
        <v>0.16832</v>
      </c>
      <c r="I32">
        <v>0.25173000000000001</v>
      </c>
      <c r="J32">
        <v>0.17477000000000001</v>
      </c>
      <c r="K32">
        <v>0.18884000000000001</v>
      </c>
      <c r="L32">
        <v>0.12814</v>
      </c>
      <c r="M32">
        <v>0.13405</v>
      </c>
      <c r="N32">
        <v>0.30531000000000003</v>
      </c>
      <c r="O32">
        <v>0.28404000000000001</v>
      </c>
      <c r="P32">
        <v>0.33646999999999999</v>
      </c>
      <c r="Q32">
        <v>0.19023999999999999</v>
      </c>
      <c r="R32">
        <v>0.38895999999999997</v>
      </c>
      <c r="S32">
        <v>0.28062999999999999</v>
      </c>
      <c r="U32">
        <v>16</v>
      </c>
      <c r="V32">
        <v>1.095E-2</v>
      </c>
      <c r="W32">
        <v>1.06E-2</v>
      </c>
      <c r="X32">
        <v>1.162E-2</v>
      </c>
      <c r="Y32">
        <v>1.226E-2</v>
      </c>
      <c r="Z32">
        <v>1.17E-2</v>
      </c>
      <c r="AA32">
        <v>1.047E-2</v>
      </c>
      <c r="AB32">
        <v>1.0059999999999999E-2</v>
      </c>
      <c r="AC32">
        <v>1.022E-2</v>
      </c>
      <c r="AD32">
        <v>1.154E-2</v>
      </c>
      <c r="AE32">
        <v>1.362E-2</v>
      </c>
      <c r="AF32">
        <v>1.2290000000000001E-2</v>
      </c>
      <c r="AG32">
        <v>1.712E-2</v>
      </c>
      <c r="AH32">
        <v>1.1950000000000001E-2</v>
      </c>
      <c r="AI32">
        <v>1.26E-2</v>
      </c>
      <c r="AJ32">
        <v>1.2500000000000001E-2</v>
      </c>
    </row>
    <row r="33" spans="1:36" x14ac:dyDescent="0.3">
      <c r="A33" s="3">
        <v>32</v>
      </c>
      <c r="B33" s="1">
        <v>36617</v>
      </c>
      <c r="C33">
        <v>4</v>
      </c>
      <c r="D33">
        <v>15</v>
      </c>
      <c r="E33">
        <v>0.20549999999999999</v>
      </c>
      <c r="F33">
        <v>0.17548</v>
      </c>
      <c r="G33">
        <v>0.15720000000000001</v>
      </c>
      <c r="H33">
        <v>0.14509</v>
      </c>
      <c r="I33">
        <v>0.14337</v>
      </c>
      <c r="J33">
        <v>0.18212</v>
      </c>
      <c r="K33">
        <v>0.16631000000000001</v>
      </c>
      <c r="L33">
        <v>0.12307</v>
      </c>
      <c r="M33">
        <v>0.1159</v>
      </c>
      <c r="N33">
        <v>0.15978999999999999</v>
      </c>
      <c r="O33">
        <v>0.28732999999999997</v>
      </c>
      <c r="P33">
        <v>0.30597000000000002</v>
      </c>
      <c r="Q33">
        <v>0.19126000000000001</v>
      </c>
      <c r="R33">
        <v>0.30188999999999999</v>
      </c>
      <c r="S33">
        <v>0.28626000000000001</v>
      </c>
      <c r="U33">
        <v>15</v>
      </c>
      <c r="V33">
        <v>1.201E-2</v>
      </c>
      <c r="W33">
        <v>1.1050000000000001E-2</v>
      </c>
      <c r="X33">
        <v>1.12E-2</v>
      </c>
      <c r="Y33">
        <v>1.157E-2</v>
      </c>
      <c r="Z33">
        <v>1.078E-2</v>
      </c>
      <c r="AA33">
        <v>1.155E-2</v>
      </c>
      <c r="AB33">
        <v>9.8600000000000007E-3</v>
      </c>
      <c r="AC33">
        <v>9.6100000000000005E-3</v>
      </c>
      <c r="AD33">
        <v>1.01E-2</v>
      </c>
      <c r="AE33">
        <v>1.183E-2</v>
      </c>
      <c r="AF33">
        <v>1.3520000000000001E-2</v>
      </c>
      <c r="AG33">
        <v>1.7399999999999999E-2</v>
      </c>
      <c r="AH33">
        <v>1.201E-2</v>
      </c>
      <c r="AI33">
        <v>1.255E-2</v>
      </c>
      <c r="AJ33">
        <v>1.129E-2</v>
      </c>
    </row>
    <row r="34" spans="1:36" x14ac:dyDescent="0.3">
      <c r="A34" s="3">
        <v>33</v>
      </c>
      <c r="B34" s="1">
        <v>36647</v>
      </c>
      <c r="C34">
        <v>5</v>
      </c>
      <c r="D34">
        <v>16</v>
      </c>
      <c r="E34">
        <v>0.20594000000000001</v>
      </c>
      <c r="F34">
        <v>0.16847000000000001</v>
      </c>
      <c r="G34">
        <v>0.16938</v>
      </c>
      <c r="H34">
        <v>0.15914</v>
      </c>
      <c r="J34">
        <v>0.2039</v>
      </c>
      <c r="K34">
        <v>0.16161</v>
      </c>
      <c r="L34">
        <v>0.11445</v>
      </c>
      <c r="O34">
        <v>0.27234999999999998</v>
      </c>
      <c r="P34">
        <v>0.34537000000000001</v>
      </c>
      <c r="Q34">
        <v>0.19461999999999999</v>
      </c>
      <c r="R34">
        <v>0.26861000000000002</v>
      </c>
      <c r="S34">
        <v>0.28239999999999998</v>
      </c>
      <c r="U34">
        <v>16</v>
      </c>
      <c r="V34">
        <v>1.2710000000000001E-2</v>
      </c>
      <c r="W34">
        <v>1.0529999999999999E-2</v>
      </c>
      <c r="X34">
        <v>1.061E-2</v>
      </c>
      <c r="Y34">
        <v>1.179E-2</v>
      </c>
      <c r="AA34">
        <v>1.298E-2</v>
      </c>
      <c r="AB34">
        <v>1.0109999999999999E-2</v>
      </c>
      <c r="AC34">
        <v>7.9900000000000006E-3</v>
      </c>
      <c r="AF34">
        <v>1.477E-2</v>
      </c>
      <c r="AG34">
        <v>1.9089999999999999E-2</v>
      </c>
      <c r="AH34">
        <v>1.23E-2</v>
      </c>
      <c r="AI34">
        <v>1.422E-2</v>
      </c>
      <c r="AJ34">
        <v>1.0749999999999999E-2</v>
      </c>
    </row>
    <row r="35" spans="1:36" x14ac:dyDescent="0.3">
      <c r="A35" s="3">
        <v>34</v>
      </c>
      <c r="B35" s="1">
        <v>36678</v>
      </c>
      <c r="C35">
        <v>6</v>
      </c>
      <c r="D35">
        <v>15</v>
      </c>
      <c r="E35">
        <v>0.20194999999999999</v>
      </c>
      <c r="F35">
        <v>0.17438999999999999</v>
      </c>
      <c r="G35">
        <v>0.18856000000000001</v>
      </c>
      <c r="J35">
        <v>0.20091000000000001</v>
      </c>
      <c r="K35">
        <v>0.15804000000000001</v>
      </c>
      <c r="O35">
        <v>0.28078999999999998</v>
      </c>
      <c r="P35">
        <v>0.48637000000000002</v>
      </c>
      <c r="Q35">
        <v>0.22900000000000001</v>
      </c>
      <c r="U35">
        <v>15</v>
      </c>
      <c r="V35">
        <v>1.34E-2</v>
      </c>
      <c r="W35">
        <v>1.099E-2</v>
      </c>
      <c r="X35">
        <v>1.2319999999999999E-2</v>
      </c>
      <c r="AA35">
        <v>1.346E-2</v>
      </c>
      <c r="AB35">
        <v>1.0970000000000001E-2</v>
      </c>
      <c r="AF35">
        <v>1.61E-2</v>
      </c>
      <c r="AG35">
        <v>2.375E-2</v>
      </c>
      <c r="AH35">
        <v>1.355E-2</v>
      </c>
    </row>
    <row r="36" spans="1:36" x14ac:dyDescent="0.3">
      <c r="A36" s="3">
        <v>35</v>
      </c>
      <c r="B36" s="1">
        <v>36708</v>
      </c>
      <c r="C36">
        <v>7</v>
      </c>
      <c r="D36">
        <v>16</v>
      </c>
      <c r="E36">
        <v>0.19921</v>
      </c>
      <c r="F36">
        <v>0.16044</v>
      </c>
      <c r="G36">
        <v>0.16744000000000001</v>
      </c>
      <c r="H36">
        <v>0.16384000000000001</v>
      </c>
      <c r="J36">
        <v>0.20513999999999999</v>
      </c>
      <c r="K36">
        <v>0.16239000000000001</v>
      </c>
      <c r="O36">
        <v>0.27389999999999998</v>
      </c>
      <c r="P36">
        <v>0.50860000000000005</v>
      </c>
      <c r="Q36">
        <v>0.17854</v>
      </c>
      <c r="R36">
        <v>0.13880000000000001</v>
      </c>
      <c r="U36">
        <v>16</v>
      </c>
      <c r="V36">
        <v>1.366E-2</v>
      </c>
      <c r="W36">
        <v>1.0789999999999999E-2</v>
      </c>
      <c r="X36">
        <v>1.2500000000000001E-2</v>
      </c>
      <c r="Y36">
        <v>1.256E-2</v>
      </c>
      <c r="AA36">
        <v>1.3809999999999999E-2</v>
      </c>
      <c r="AB36">
        <v>1.076E-2</v>
      </c>
      <c r="AF36">
        <v>1.755E-2</v>
      </c>
      <c r="AG36">
        <v>2.5749999999999999E-2</v>
      </c>
      <c r="AH36">
        <v>1.261E-2</v>
      </c>
      <c r="AI36">
        <v>1.095E-2</v>
      </c>
    </row>
    <row r="37" spans="1:36" x14ac:dyDescent="0.3">
      <c r="A37" s="3">
        <v>36</v>
      </c>
      <c r="B37" s="1">
        <v>36739</v>
      </c>
      <c r="C37">
        <v>8</v>
      </c>
      <c r="D37">
        <v>16</v>
      </c>
      <c r="E37">
        <v>0.20308999999999999</v>
      </c>
      <c r="F37">
        <v>0.15484999999999999</v>
      </c>
      <c r="G37">
        <v>0.15387000000000001</v>
      </c>
      <c r="H37">
        <v>0.16231000000000001</v>
      </c>
      <c r="I37">
        <v>0.15148</v>
      </c>
      <c r="J37">
        <v>0.20039000000000001</v>
      </c>
      <c r="K37">
        <v>0.15242</v>
      </c>
      <c r="L37">
        <v>0.14085</v>
      </c>
      <c r="M37">
        <v>0.14560000000000001</v>
      </c>
      <c r="O37">
        <v>0.29693000000000003</v>
      </c>
      <c r="P37">
        <v>0.38179000000000002</v>
      </c>
      <c r="Q37">
        <v>0.17896000000000001</v>
      </c>
      <c r="R37">
        <v>0.18192</v>
      </c>
      <c r="S37">
        <v>0.18546000000000001</v>
      </c>
      <c r="U37">
        <v>16</v>
      </c>
      <c r="V37">
        <v>1.3769999999999999E-2</v>
      </c>
      <c r="W37">
        <v>1.1560000000000001E-2</v>
      </c>
      <c r="X37">
        <v>1.2829999999999999E-2</v>
      </c>
      <c r="Y37">
        <v>1.464E-2</v>
      </c>
      <c r="Z37">
        <v>1.2749999999999999E-2</v>
      </c>
      <c r="AA37">
        <v>1.316E-2</v>
      </c>
      <c r="AB37">
        <v>1.0710000000000001E-2</v>
      </c>
      <c r="AC37">
        <v>1.172E-2</v>
      </c>
      <c r="AD37">
        <v>1.397E-2</v>
      </c>
      <c r="AF37">
        <v>1.6400000000000001E-2</v>
      </c>
      <c r="AG37">
        <v>2.3480000000000001E-2</v>
      </c>
      <c r="AH37">
        <v>1.307E-2</v>
      </c>
      <c r="AI37">
        <v>1.447E-2</v>
      </c>
      <c r="AJ37">
        <v>1.371E-2</v>
      </c>
    </row>
    <row r="38" spans="1:36" x14ac:dyDescent="0.3">
      <c r="A38" s="3">
        <v>37</v>
      </c>
      <c r="B38" s="1">
        <v>36770</v>
      </c>
      <c r="C38">
        <v>9</v>
      </c>
      <c r="D38">
        <v>15</v>
      </c>
      <c r="E38">
        <v>0.20971999999999999</v>
      </c>
      <c r="F38">
        <v>0.15559999999999999</v>
      </c>
      <c r="G38">
        <v>0.15581999999999999</v>
      </c>
      <c r="H38">
        <v>0.16378999999999999</v>
      </c>
      <c r="I38">
        <v>0.14373</v>
      </c>
      <c r="J38">
        <v>0.30263000000000001</v>
      </c>
      <c r="K38">
        <v>0.18293000000000001</v>
      </c>
      <c r="L38">
        <v>0.14860000000000001</v>
      </c>
      <c r="M38">
        <v>0.14717</v>
      </c>
      <c r="N38">
        <v>9.2829999999999996E-2</v>
      </c>
      <c r="O38">
        <v>0.29450999999999999</v>
      </c>
      <c r="P38">
        <v>0.36577999999999999</v>
      </c>
      <c r="Q38">
        <v>0.18884000000000001</v>
      </c>
      <c r="R38">
        <v>0.18611</v>
      </c>
      <c r="S38">
        <v>0.19386999999999999</v>
      </c>
      <c r="U38">
        <v>15</v>
      </c>
      <c r="V38">
        <v>1.3679999999999999E-2</v>
      </c>
      <c r="W38">
        <v>1.141E-2</v>
      </c>
      <c r="X38">
        <v>1.242E-2</v>
      </c>
      <c r="Y38">
        <v>1.294E-2</v>
      </c>
      <c r="Z38">
        <v>1.226E-2</v>
      </c>
      <c r="AA38">
        <v>1.6930000000000001E-2</v>
      </c>
      <c r="AB38">
        <v>1.1849999999999999E-2</v>
      </c>
      <c r="AC38">
        <v>1.2540000000000001E-2</v>
      </c>
      <c r="AD38">
        <v>1.2699999999999999E-2</v>
      </c>
      <c r="AE38">
        <v>1.1350000000000001E-2</v>
      </c>
      <c r="AF38">
        <v>1.541E-2</v>
      </c>
      <c r="AG38">
        <v>2.019E-2</v>
      </c>
      <c r="AH38">
        <v>1.3480000000000001E-2</v>
      </c>
      <c r="AI38">
        <v>1.461E-2</v>
      </c>
      <c r="AJ38">
        <v>1.4710000000000001E-2</v>
      </c>
    </row>
    <row r="39" spans="1:36" x14ac:dyDescent="0.3">
      <c r="A39" s="3">
        <v>38</v>
      </c>
      <c r="B39" s="1">
        <v>36800</v>
      </c>
      <c r="C39">
        <v>10</v>
      </c>
      <c r="D39">
        <v>16</v>
      </c>
      <c r="E39">
        <v>0.2341</v>
      </c>
      <c r="F39">
        <v>0.17458000000000001</v>
      </c>
      <c r="G39">
        <v>0.16678999999999999</v>
      </c>
      <c r="H39">
        <v>0.17538999999999999</v>
      </c>
      <c r="I39">
        <v>0.15114</v>
      </c>
      <c r="J39">
        <v>0.27678999999999998</v>
      </c>
      <c r="K39">
        <v>0.17696999999999999</v>
      </c>
      <c r="L39">
        <v>0.15987000000000001</v>
      </c>
      <c r="M39">
        <v>0.17666999999999999</v>
      </c>
      <c r="N39">
        <v>0.16619</v>
      </c>
      <c r="O39">
        <v>0.35508000000000001</v>
      </c>
      <c r="P39">
        <v>0.47028999999999999</v>
      </c>
      <c r="Q39">
        <v>0.20896000000000001</v>
      </c>
      <c r="R39">
        <v>0.24166000000000001</v>
      </c>
      <c r="S39">
        <v>0.17530000000000001</v>
      </c>
      <c r="U39">
        <v>16</v>
      </c>
      <c r="V39">
        <v>1.273E-2</v>
      </c>
      <c r="W39">
        <v>1.0919999999999999E-2</v>
      </c>
      <c r="X39">
        <v>1.251E-2</v>
      </c>
      <c r="Y39">
        <v>1.2919999999999999E-2</v>
      </c>
      <c r="Z39">
        <v>1.1769999999999999E-2</v>
      </c>
      <c r="AA39">
        <v>1.4489999999999999E-2</v>
      </c>
      <c r="AB39">
        <v>1.1180000000000001E-2</v>
      </c>
      <c r="AC39">
        <v>1.217E-2</v>
      </c>
      <c r="AD39">
        <v>1.278E-2</v>
      </c>
      <c r="AE39">
        <v>1.044E-2</v>
      </c>
      <c r="AF39">
        <v>1.618E-2</v>
      </c>
      <c r="AG39">
        <v>2.1219999999999999E-2</v>
      </c>
      <c r="AH39">
        <v>1.278E-2</v>
      </c>
      <c r="AI39">
        <v>1.559E-2</v>
      </c>
      <c r="AJ39">
        <v>1.357E-2</v>
      </c>
    </row>
    <row r="40" spans="1:36" x14ac:dyDescent="0.3">
      <c r="A40" s="3">
        <v>39</v>
      </c>
      <c r="B40" s="1">
        <v>36831</v>
      </c>
      <c r="C40">
        <v>11</v>
      </c>
      <c r="D40">
        <v>15</v>
      </c>
      <c r="E40">
        <v>0.28308</v>
      </c>
      <c r="F40">
        <v>0.20696000000000001</v>
      </c>
      <c r="G40">
        <v>0.22548000000000001</v>
      </c>
      <c r="H40">
        <v>0.19892000000000001</v>
      </c>
      <c r="I40">
        <v>0.15223999999999999</v>
      </c>
      <c r="J40">
        <v>0.23532</v>
      </c>
      <c r="K40">
        <v>0.17795</v>
      </c>
      <c r="L40">
        <v>0.18593999999999999</v>
      </c>
      <c r="M40">
        <v>0.24787000000000001</v>
      </c>
      <c r="N40">
        <v>0.21532999999999999</v>
      </c>
      <c r="O40">
        <v>0.30286999999999997</v>
      </c>
      <c r="P40">
        <v>0.55100000000000005</v>
      </c>
      <c r="Q40">
        <v>0.27068999999999999</v>
      </c>
      <c r="R40">
        <v>0.29059000000000001</v>
      </c>
      <c r="S40">
        <v>0.21482000000000001</v>
      </c>
      <c r="U40">
        <v>15</v>
      </c>
      <c r="V40">
        <v>1.154E-2</v>
      </c>
      <c r="W40">
        <v>1.047E-2</v>
      </c>
      <c r="X40">
        <v>1.222E-2</v>
      </c>
      <c r="Y40">
        <v>1.265E-2</v>
      </c>
      <c r="Z40">
        <v>9.5600000000000008E-3</v>
      </c>
      <c r="AA40">
        <v>1.137E-2</v>
      </c>
      <c r="AB40">
        <v>9.5899999999999996E-3</v>
      </c>
      <c r="AC40">
        <v>1.1350000000000001E-2</v>
      </c>
      <c r="AD40">
        <v>1.255E-2</v>
      </c>
      <c r="AE40">
        <v>9.0399999999999994E-3</v>
      </c>
      <c r="AF40">
        <v>1.3429999999999999E-2</v>
      </c>
      <c r="AG40">
        <v>1.813E-2</v>
      </c>
      <c r="AH40">
        <v>1.1950000000000001E-2</v>
      </c>
      <c r="AI40">
        <v>1.4800000000000001E-2</v>
      </c>
      <c r="AJ40">
        <v>1.281E-2</v>
      </c>
    </row>
    <row r="41" spans="1:36" x14ac:dyDescent="0.3">
      <c r="A41" s="3">
        <v>40</v>
      </c>
      <c r="B41" s="1">
        <v>36861</v>
      </c>
      <c r="C41">
        <v>12</v>
      </c>
      <c r="D41">
        <v>16</v>
      </c>
      <c r="E41">
        <v>0.21592</v>
      </c>
      <c r="F41">
        <v>0.22528000000000001</v>
      </c>
      <c r="G41">
        <v>0.24998999999999999</v>
      </c>
      <c r="H41">
        <v>0.25497999999999998</v>
      </c>
      <c r="I41">
        <v>0.41153000000000001</v>
      </c>
      <c r="J41">
        <v>0.20513000000000001</v>
      </c>
      <c r="K41">
        <v>0.20854</v>
      </c>
      <c r="L41">
        <v>0.23197000000000001</v>
      </c>
      <c r="M41">
        <v>0.27648</v>
      </c>
      <c r="N41">
        <v>0.48909000000000002</v>
      </c>
      <c r="O41">
        <v>0.34899000000000002</v>
      </c>
      <c r="P41">
        <v>0.51944999999999997</v>
      </c>
      <c r="Q41">
        <v>0.36487999999999998</v>
      </c>
      <c r="R41">
        <v>0.32134000000000001</v>
      </c>
      <c r="S41">
        <v>0.47464000000000001</v>
      </c>
      <c r="U41">
        <v>16</v>
      </c>
      <c r="V41">
        <v>1.078E-2</v>
      </c>
      <c r="W41">
        <v>1.048E-2</v>
      </c>
      <c r="X41">
        <v>1.174E-2</v>
      </c>
      <c r="Y41">
        <v>1.166E-2</v>
      </c>
      <c r="Z41">
        <v>1.0619999999999999E-2</v>
      </c>
      <c r="AA41">
        <v>1.042E-2</v>
      </c>
      <c r="AB41">
        <v>9.4299999999999991E-3</v>
      </c>
      <c r="AC41">
        <v>1.078E-2</v>
      </c>
      <c r="AD41">
        <v>1.153E-2</v>
      </c>
      <c r="AE41">
        <v>9.1999999999999998E-3</v>
      </c>
      <c r="AF41">
        <v>1.3180000000000001E-2</v>
      </c>
      <c r="AG41">
        <v>1.7729999999999999E-2</v>
      </c>
      <c r="AH41">
        <v>1.1860000000000001E-2</v>
      </c>
      <c r="AI41">
        <v>1.2760000000000001E-2</v>
      </c>
      <c r="AJ41">
        <v>1.021E-2</v>
      </c>
    </row>
    <row r="42" spans="1:36" x14ac:dyDescent="0.3">
      <c r="A42" s="3">
        <v>41</v>
      </c>
      <c r="B42" s="1">
        <v>36892</v>
      </c>
      <c r="C42">
        <v>1</v>
      </c>
      <c r="D42">
        <v>16</v>
      </c>
      <c r="E42">
        <v>0.21808</v>
      </c>
      <c r="F42">
        <v>0.22144</v>
      </c>
      <c r="G42">
        <v>0.18248</v>
      </c>
      <c r="H42">
        <v>0.22370999999999999</v>
      </c>
      <c r="I42">
        <v>0.30992999999999998</v>
      </c>
      <c r="J42">
        <v>0.17544000000000001</v>
      </c>
      <c r="K42">
        <v>0.17813999999999999</v>
      </c>
      <c r="L42">
        <v>0.12293999999999999</v>
      </c>
      <c r="M42">
        <v>0.31570999999999999</v>
      </c>
      <c r="N42">
        <v>0.79235999999999995</v>
      </c>
      <c r="O42">
        <v>0.31902999999999998</v>
      </c>
      <c r="P42">
        <v>0.51875000000000004</v>
      </c>
      <c r="Q42">
        <v>0.37619999999999998</v>
      </c>
      <c r="R42">
        <v>0.26324999999999998</v>
      </c>
      <c r="S42">
        <v>0.51693999999999996</v>
      </c>
      <c r="U42">
        <v>16</v>
      </c>
      <c r="V42">
        <v>1.091E-2</v>
      </c>
      <c r="W42">
        <v>1.0449999999999999E-2</v>
      </c>
      <c r="X42">
        <v>1.116E-2</v>
      </c>
      <c r="Y42">
        <v>1.197E-2</v>
      </c>
      <c r="Z42">
        <v>9.4900000000000002E-3</v>
      </c>
      <c r="AA42">
        <v>1.047E-2</v>
      </c>
      <c r="AB42">
        <v>9.3299999999999998E-3</v>
      </c>
      <c r="AC42">
        <v>9.7300000000000008E-3</v>
      </c>
      <c r="AD42">
        <v>1.1979999999999999E-2</v>
      </c>
      <c r="AE42">
        <v>1.184E-2</v>
      </c>
      <c r="AF42">
        <v>1.372E-2</v>
      </c>
      <c r="AG42">
        <v>2.0369999999999999E-2</v>
      </c>
      <c r="AH42">
        <v>1.278E-2</v>
      </c>
      <c r="AI42">
        <v>1.184E-2</v>
      </c>
      <c r="AJ42">
        <v>1.238E-2</v>
      </c>
    </row>
    <row r="43" spans="1:36" x14ac:dyDescent="0.3">
      <c r="A43" s="3">
        <v>42</v>
      </c>
      <c r="B43" s="1">
        <v>36923</v>
      </c>
      <c r="C43">
        <v>2</v>
      </c>
      <c r="D43">
        <v>14</v>
      </c>
      <c r="E43">
        <v>0.22675000000000001</v>
      </c>
      <c r="F43">
        <v>0.23368</v>
      </c>
      <c r="G43">
        <v>0.15201999999999999</v>
      </c>
      <c r="H43">
        <v>0.17577000000000001</v>
      </c>
      <c r="I43">
        <v>0.22098000000000001</v>
      </c>
      <c r="J43">
        <v>0.16513</v>
      </c>
      <c r="K43">
        <v>0.19175</v>
      </c>
      <c r="L43">
        <v>0.11043</v>
      </c>
      <c r="M43">
        <v>0.25624000000000002</v>
      </c>
      <c r="N43">
        <v>0.83021</v>
      </c>
      <c r="O43">
        <v>0.27971000000000001</v>
      </c>
      <c r="P43">
        <v>0.48100999999999999</v>
      </c>
      <c r="Q43">
        <v>0.32766000000000001</v>
      </c>
      <c r="R43">
        <v>0.23672000000000001</v>
      </c>
      <c r="S43">
        <v>0.50632999999999995</v>
      </c>
      <c r="U43">
        <v>14</v>
      </c>
      <c r="V43">
        <v>1.091E-2</v>
      </c>
      <c r="W43">
        <v>1.089E-2</v>
      </c>
      <c r="X43">
        <v>1.09E-2</v>
      </c>
      <c r="Y43">
        <v>1.176E-2</v>
      </c>
      <c r="Z43">
        <v>9.3299999999999998E-3</v>
      </c>
      <c r="AA43">
        <v>9.5200000000000007E-3</v>
      </c>
      <c r="AB43">
        <v>9.4999999999999998E-3</v>
      </c>
      <c r="AC43">
        <v>9.3200000000000002E-3</v>
      </c>
      <c r="AD43">
        <v>1.188E-2</v>
      </c>
      <c r="AE43">
        <v>1.174E-2</v>
      </c>
      <c r="AF43">
        <v>1.269E-2</v>
      </c>
      <c r="AG43">
        <v>2.009E-2</v>
      </c>
      <c r="AH43">
        <v>1.2529999999999999E-2</v>
      </c>
      <c r="AI43">
        <v>1.171E-2</v>
      </c>
      <c r="AJ43">
        <v>1.038E-2</v>
      </c>
    </row>
    <row r="44" spans="1:36" x14ac:dyDescent="0.3">
      <c r="A44" s="3">
        <v>43</v>
      </c>
      <c r="B44" s="1">
        <v>36951</v>
      </c>
      <c r="C44">
        <v>3</v>
      </c>
      <c r="D44">
        <v>16</v>
      </c>
      <c r="E44">
        <v>0.20338000000000001</v>
      </c>
      <c r="F44">
        <v>0.21545</v>
      </c>
      <c r="G44">
        <v>0.15987000000000001</v>
      </c>
      <c r="H44">
        <v>0.15925</v>
      </c>
      <c r="I44">
        <v>0.17186000000000001</v>
      </c>
      <c r="J44">
        <v>0.17197999999999999</v>
      </c>
      <c r="K44">
        <v>0.19975000000000001</v>
      </c>
      <c r="L44">
        <v>0.11871</v>
      </c>
      <c r="M44">
        <v>0.19367000000000001</v>
      </c>
      <c r="N44">
        <v>0.50307999999999997</v>
      </c>
      <c r="O44">
        <v>0.26890999999999998</v>
      </c>
      <c r="P44">
        <v>0.42756</v>
      </c>
      <c r="Q44">
        <v>0.29476000000000002</v>
      </c>
      <c r="R44">
        <v>0.24673</v>
      </c>
      <c r="S44">
        <v>0.42598999999999998</v>
      </c>
      <c r="U44">
        <v>16</v>
      </c>
      <c r="V44">
        <v>1.1339999999999999E-2</v>
      </c>
      <c r="W44">
        <v>1.125E-2</v>
      </c>
      <c r="X44">
        <v>1.1350000000000001E-2</v>
      </c>
      <c r="Y44">
        <v>1.209E-2</v>
      </c>
      <c r="Z44">
        <v>1.0460000000000001E-2</v>
      </c>
      <c r="AA44">
        <v>1.021E-2</v>
      </c>
      <c r="AB44">
        <v>1.0290000000000001E-2</v>
      </c>
      <c r="AC44">
        <v>9.7800000000000005E-3</v>
      </c>
      <c r="AD44">
        <v>1.214E-2</v>
      </c>
      <c r="AE44">
        <v>1.2670000000000001E-2</v>
      </c>
      <c r="AF44">
        <v>1.3140000000000001E-2</v>
      </c>
      <c r="AG44">
        <v>2.1559999999999999E-2</v>
      </c>
      <c r="AH44">
        <v>1.469E-2</v>
      </c>
      <c r="AI44">
        <v>1.308E-2</v>
      </c>
      <c r="AJ44">
        <v>1.469E-2</v>
      </c>
    </row>
    <row r="45" spans="1:36" x14ac:dyDescent="0.3">
      <c r="A45" s="3">
        <v>44</v>
      </c>
      <c r="B45" s="1">
        <v>36982</v>
      </c>
      <c r="C45">
        <v>4</v>
      </c>
      <c r="D45">
        <v>15</v>
      </c>
      <c r="E45">
        <v>0.20444999999999999</v>
      </c>
      <c r="F45">
        <v>0.18754000000000001</v>
      </c>
      <c r="G45">
        <v>0.15595999999999999</v>
      </c>
      <c r="H45">
        <v>0.14180000000000001</v>
      </c>
      <c r="I45">
        <v>0.13062000000000001</v>
      </c>
      <c r="J45">
        <v>0.20033000000000001</v>
      </c>
      <c r="K45">
        <v>0.17960000000000001</v>
      </c>
      <c r="L45">
        <v>0.12186</v>
      </c>
      <c r="M45">
        <v>0.13324</v>
      </c>
      <c r="N45">
        <v>0.14527000000000001</v>
      </c>
      <c r="O45">
        <v>0.27867999999999998</v>
      </c>
      <c r="P45">
        <v>0.32523000000000002</v>
      </c>
      <c r="Q45">
        <v>0.22975999999999999</v>
      </c>
      <c r="R45">
        <v>0.21260000000000001</v>
      </c>
      <c r="S45">
        <v>0.15922</v>
      </c>
      <c r="U45">
        <v>15</v>
      </c>
      <c r="V45">
        <v>1.192E-2</v>
      </c>
      <c r="W45">
        <v>1.0840000000000001E-2</v>
      </c>
      <c r="X45">
        <v>1.0670000000000001E-2</v>
      </c>
      <c r="Y45">
        <v>1.1180000000000001E-2</v>
      </c>
      <c r="Z45">
        <v>1.0189999999999999E-2</v>
      </c>
      <c r="AA45">
        <v>1.21E-2</v>
      </c>
      <c r="AB45">
        <v>1.06E-2</v>
      </c>
      <c r="AC45">
        <v>9.4299999999999991E-3</v>
      </c>
      <c r="AD45">
        <v>1.1440000000000001E-2</v>
      </c>
      <c r="AE45">
        <v>1.183E-2</v>
      </c>
      <c r="AF45">
        <v>1.4579999999999999E-2</v>
      </c>
      <c r="AG45">
        <v>1.968E-2</v>
      </c>
      <c r="AH45">
        <v>1.4189999999999999E-2</v>
      </c>
      <c r="AI45">
        <v>1.3509999999999999E-2</v>
      </c>
      <c r="AJ45">
        <v>1.057E-2</v>
      </c>
    </row>
    <row r="46" spans="1:36" x14ac:dyDescent="0.3">
      <c r="A46" s="3">
        <v>45</v>
      </c>
      <c r="B46" s="1">
        <v>37012</v>
      </c>
      <c r="C46">
        <v>5</v>
      </c>
      <c r="D46">
        <v>16</v>
      </c>
      <c r="E46">
        <v>0.20973</v>
      </c>
      <c r="F46">
        <v>0.18215999999999999</v>
      </c>
      <c r="G46">
        <v>0.17871999999999999</v>
      </c>
      <c r="H46">
        <v>0.17337</v>
      </c>
      <c r="J46">
        <v>0.20102</v>
      </c>
      <c r="K46">
        <v>0.16752</v>
      </c>
      <c r="O46">
        <v>0.26450000000000001</v>
      </c>
      <c r="P46">
        <v>0.41988999999999999</v>
      </c>
      <c r="Q46">
        <v>0.22087999999999999</v>
      </c>
      <c r="R46">
        <v>0.16653000000000001</v>
      </c>
      <c r="S46">
        <v>0.15068000000000001</v>
      </c>
      <c r="U46">
        <v>16</v>
      </c>
      <c r="V46">
        <v>1.247E-2</v>
      </c>
      <c r="W46">
        <v>1.133E-2</v>
      </c>
      <c r="X46">
        <v>1.102E-2</v>
      </c>
      <c r="Y46">
        <v>1.257E-2</v>
      </c>
      <c r="AA46">
        <v>1.234E-2</v>
      </c>
      <c r="AB46">
        <v>9.7800000000000005E-3</v>
      </c>
      <c r="AF46">
        <v>1.5169999999999999E-2</v>
      </c>
      <c r="AG46">
        <v>2.3980000000000001E-2</v>
      </c>
      <c r="AH46">
        <v>1.3270000000000001E-2</v>
      </c>
      <c r="AI46">
        <v>1.3010000000000001E-2</v>
      </c>
      <c r="AJ46">
        <v>1.5740000000000001E-2</v>
      </c>
    </row>
    <row r="47" spans="1:36" x14ac:dyDescent="0.3">
      <c r="A47" s="3">
        <v>46</v>
      </c>
      <c r="B47" s="1">
        <v>37043</v>
      </c>
      <c r="C47">
        <v>6</v>
      </c>
      <c r="D47">
        <v>15</v>
      </c>
      <c r="E47">
        <v>0.20082</v>
      </c>
      <c r="F47">
        <v>0.17856</v>
      </c>
      <c r="G47">
        <v>0.20683000000000001</v>
      </c>
      <c r="H47">
        <v>0.24812000000000001</v>
      </c>
      <c r="J47">
        <v>0.20485999999999999</v>
      </c>
      <c r="K47">
        <v>0.16783999999999999</v>
      </c>
      <c r="O47">
        <v>0.24421999999999999</v>
      </c>
      <c r="P47">
        <v>0.46799000000000002</v>
      </c>
      <c r="Q47">
        <v>0.24778</v>
      </c>
      <c r="U47">
        <v>15</v>
      </c>
      <c r="V47">
        <v>1.286E-2</v>
      </c>
      <c r="W47">
        <v>1.1780000000000001E-2</v>
      </c>
      <c r="X47">
        <v>1.153E-2</v>
      </c>
      <c r="Y47">
        <v>1.4500000000000001E-2</v>
      </c>
      <c r="AA47">
        <v>1.357E-2</v>
      </c>
      <c r="AB47">
        <v>1.059E-2</v>
      </c>
      <c r="AF47">
        <v>1.554E-2</v>
      </c>
      <c r="AG47">
        <v>2.647E-2</v>
      </c>
      <c r="AH47">
        <v>1.5910000000000001E-2</v>
      </c>
    </row>
    <row r="48" spans="1:36" x14ac:dyDescent="0.3">
      <c r="A48" s="3">
        <v>47</v>
      </c>
      <c r="B48" s="1">
        <v>37073</v>
      </c>
      <c r="C48">
        <v>7</v>
      </c>
      <c r="D48">
        <v>16</v>
      </c>
      <c r="E48">
        <v>0.20219000000000001</v>
      </c>
      <c r="F48">
        <v>0.15301000000000001</v>
      </c>
      <c r="G48">
        <v>0.16514999999999999</v>
      </c>
      <c r="H48">
        <v>0.17591999999999999</v>
      </c>
      <c r="J48">
        <v>0.19164</v>
      </c>
      <c r="K48">
        <v>0.15006</v>
      </c>
      <c r="O48">
        <v>0.23899999999999999</v>
      </c>
      <c r="P48">
        <v>0.50968999999999998</v>
      </c>
      <c r="Q48">
        <v>0.18511</v>
      </c>
      <c r="R48">
        <v>0.15265000000000001</v>
      </c>
      <c r="U48">
        <v>16</v>
      </c>
      <c r="V48">
        <v>1.366E-2</v>
      </c>
      <c r="W48">
        <v>1.1169999999999999E-2</v>
      </c>
      <c r="X48">
        <v>1.2189999999999999E-2</v>
      </c>
      <c r="Y48">
        <v>1.3100000000000001E-2</v>
      </c>
      <c r="AA48">
        <v>1.3440000000000001E-2</v>
      </c>
      <c r="AB48">
        <v>1.025E-2</v>
      </c>
      <c r="AF48">
        <v>1.6629999999999999E-2</v>
      </c>
      <c r="AG48">
        <v>2.401E-2</v>
      </c>
      <c r="AH48">
        <v>1.3950000000000001E-2</v>
      </c>
      <c r="AI48">
        <v>1.23E-2</v>
      </c>
    </row>
    <row r="49" spans="1:36" x14ac:dyDescent="0.3">
      <c r="A49" s="3">
        <v>48</v>
      </c>
      <c r="B49" s="1">
        <v>37104</v>
      </c>
      <c r="C49">
        <v>8</v>
      </c>
      <c r="D49">
        <v>16</v>
      </c>
      <c r="E49">
        <v>0.20982000000000001</v>
      </c>
      <c r="F49">
        <v>0.15403</v>
      </c>
      <c r="G49">
        <v>0.15472</v>
      </c>
      <c r="H49">
        <v>0.15373999999999999</v>
      </c>
      <c r="I49">
        <v>0.14258000000000001</v>
      </c>
      <c r="J49">
        <v>0.21617</v>
      </c>
      <c r="K49">
        <v>0.15251999999999999</v>
      </c>
      <c r="L49">
        <v>0.14484</v>
      </c>
      <c r="M49">
        <v>0.13234000000000001</v>
      </c>
      <c r="O49">
        <v>0.27321000000000001</v>
      </c>
      <c r="P49">
        <v>0.53312000000000004</v>
      </c>
      <c r="Q49">
        <v>0.16248000000000001</v>
      </c>
      <c r="R49">
        <v>0.15887999999999999</v>
      </c>
      <c r="S49">
        <v>0.15415000000000001</v>
      </c>
      <c r="U49">
        <v>16</v>
      </c>
      <c r="V49">
        <v>1.469E-2</v>
      </c>
      <c r="W49">
        <v>1.1379999999999999E-2</v>
      </c>
      <c r="X49">
        <v>1.2070000000000001E-2</v>
      </c>
      <c r="Y49">
        <v>1.3089999999999999E-2</v>
      </c>
      <c r="Z49">
        <v>1.332E-2</v>
      </c>
      <c r="AA49">
        <v>1.436E-2</v>
      </c>
      <c r="AB49">
        <v>1.1140000000000001E-2</v>
      </c>
      <c r="AC49">
        <v>1.0800000000000001E-2</v>
      </c>
      <c r="AD49">
        <v>1.2319999999999999E-2</v>
      </c>
      <c r="AF49">
        <v>1.6629999999999999E-2</v>
      </c>
      <c r="AG49">
        <v>2.613E-2</v>
      </c>
      <c r="AH49">
        <v>1.299E-2</v>
      </c>
      <c r="AI49">
        <v>1.5100000000000001E-2</v>
      </c>
      <c r="AJ49">
        <v>1.499E-2</v>
      </c>
    </row>
    <row r="50" spans="1:36" x14ac:dyDescent="0.3">
      <c r="A50" s="3">
        <v>49</v>
      </c>
      <c r="B50" s="1">
        <v>37135</v>
      </c>
      <c r="C50">
        <v>9</v>
      </c>
      <c r="D50">
        <v>15</v>
      </c>
      <c r="E50">
        <v>0.22850999999999999</v>
      </c>
      <c r="F50">
        <v>0.15615999999999999</v>
      </c>
      <c r="G50">
        <v>0.16264000000000001</v>
      </c>
      <c r="H50">
        <v>0.15567</v>
      </c>
      <c r="I50">
        <v>0.14530999999999999</v>
      </c>
      <c r="J50">
        <v>0.33989999999999998</v>
      </c>
      <c r="K50">
        <v>0.19234000000000001</v>
      </c>
      <c r="L50">
        <v>0.13646</v>
      </c>
      <c r="M50">
        <v>0.13965</v>
      </c>
      <c r="N50">
        <v>0.13199</v>
      </c>
      <c r="O50">
        <v>0.28056999999999999</v>
      </c>
      <c r="P50">
        <v>0.43944</v>
      </c>
      <c r="Q50">
        <v>0.17873</v>
      </c>
      <c r="R50">
        <v>0.17291000000000001</v>
      </c>
      <c r="S50">
        <v>0.15301000000000001</v>
      </c>
      <c r="U50">
        <v>15</v>
      </c>
      <c r="V50">
        <v>1.5820000000000001E-2</v>
      </c>
      <c r="W50">
        <v>1.1990000000000001E-2</v>
      </c>
      <c r="X50">
        <v>1.295E-2</v>
      </c>
      <c r="Y50">
        <v>1.29E-2</v>
      </c>
      <c r="Z50">
        <v>1.175E-2</v>
      </c>
      <c r="AA50">
        <v>1.8859999999999998E-2</v>
      </c>
      <c r="AB50">
        <v>1.2869999999999999E-2</v>
      </c>
      <c r="AC50">
        <v>1.188E-2</v>
      </c>
      <c r="AD50">
        <v>1.2869999999999999E-2</v>
      </c>
      <c r="AE50">
        <v>1.325E-2</v>
      </c>
      <c r="AF50">
        <v>1.669E-2</v>
      </c>
      <c r="AG50">
        <v>2.4910000000000002E-2</v>
      </c>
      <c r="AH50">
        <v>1.417E-2</v>
      </c>
      <c r="AI50">
        <v>1.5779999999999999E-2</v>
      </c>
      <c r="AJ50">
        <v>1.329E-2</v>
      </c>
    </row>
    <row r="51" spans="1:36" x14ac:dyDescent="0.3">
      <c r="A51" s="3">
        <v>50</v>
      </c>
      <c r="B51" s="1">
        <v>37165</v>
      </c>
      <c r="C51">
        <v>10</v>
      </c>
      <c r="D51">
        <v>16</v>
      </c>
      <c r="E51">
        <v>0.24934000000000001</v>
      </c>
      <c r="F51">
        <v>0.16986999999999999</v>
      </c>
      <c r="G51">
        <v>0.17530999999999999</v>
      </c>
      <c r="H51">
        <v>0.18479000000000001</v>
      </c>
      <c r="I51">
        <v>0.21717</v>
      </c>
      <c r="J51">
        <v>0.26612999999999998</v>
      </c>
      <c r="K51">
        <v>0.18231</v>
      </c>
      <c r="L51">
        <v>0.14018</v>
      </c>
      <c r="M51">
        <v>0.21360999999999999</v>
      </c>
      <c r="N51">
        <v>0.15717999999999999</v>
      </c>
      <c r="O51">
        <v>0.33071</v>
      </c>
      <c r="P51">
        <v>0.46782000000000001</v>
      </c>
      <c r="Q51">
        <v>0.21833</v>
      </c>
      <c r="R51">
        <v>0.2288</v>
      </c>
      <c r="S51">
        <v>0.15581</v>
      </c>
      <c r="U51">
        <v>16</v>
      </c>
      <c r="V51">
        <v>1.2279999999999999E-2</v>
      </c>
      <c r="W51">
        <v>1.0489999999999999E-2</v>
      </c>
      <c r="X51">
        <v>1.196E-2</v>
      </c>
      <c r="Y51">
        <v>1.257E-2</v>
      </c>
      <c r="Z51">
        <v>1.076E-2</v>
      </c>
      <c r="AA51">
        <v>1.338E-2</v>
      </c>
      <c r="AB51">
        <v>1.076E-2</v>
      </c>
      <c r="AC51">
        <v>1.1310000000000001E-2</v>
      </c>
      <c r="AD51">
        <v>1.349E-2</v>
      </c>
      <c r="AE51">
        <v>1.116E-2</v>
      </c>
      <c r="AF51">
        <v>1.41E-2</v>
      </c>
      <c r="AG51">
        <v>1.8769999999999998E-2</v>
      </c>
      <c r="AH51">
        <v>1.281E-2</v>
      </c>
      <c r="AI51">
        <v>1.338E-2</v>
      </c>
      <c r="AJ51">
        <v>1.1860000000000001E-2</v>
      </c>
    </row>
    <row r="52" spans="1:36" x14ac:dyDescent="0.3">
      <c r="A52" s="3">
        <v>51</v>
      </c>
      <c r="B52" s="1">
        <v>37196</v>
      </c>
      <c r="C52">
        <v>11</v>
      </c>
      <c r="D52">
        <v>15</v>
      </c>
      <c r="E52">
        <v>0.23566999999999999</v>
      </c>
      <c r="F52">
        <v>0.19943</v>
      </c>
      <c r="G52">
        <v>0.26568999999999998</v>
      </c>
      <c r="H52">
        <v>0.26263999999999998</v>
      </c>
      <c r="I52">
        <v>0.16123000000000001</v>
      </c>
      <c r="J52">
        <v>0.24945000000000001</v>
      </c>
      <c r="K52">
        <v>0.19136</v>
      </c>
      <c r="L52">
        <v>0.21572</v>
      </c>
      <c r="M52">
        <v>0.40606999999999999</v>
      </c>
      <c r="N52">
        <v>0.70955000000000001</v>
      </c>
      <c r="O52">
        <v>0.27339000000000002</v>
      </c>
      <c r="P52">
        <v>0.54198000000000002</v>
      </c>
      <c r="Q52">
        <v>0.26275999999999999</v>
      </c>
      <c r="R52">
        <v>0.35849999999999999</v>
      </c>
      <c r="S52">
        <v>0.28050999999999998</v>
      </c>
      <c r="U52">
        <v>15</v>
      </c>
      <c r="V52">
        <v>1.0869999999999999E-2</v>
      </c>
      <c r="W52">
        <v>9.8399999999999998E-3</v>
      </c>
      <c r="X52">
        <v>1.206E-2</v>
      </c>
      <c r="Y52">
        <v>1.3050000000000001E-2</v>
      </c>
      <c r="Z52">
        <v>9.5300000000000003E-3</v>
      </c>
      <c r="AA52">
        <v>1.1379999999999999E-2</v>
      </c>
      <c r="AB52">
        <v>9.3100000000000006E-3</v>
      </c>
      <c r="AC52">
        <v>1.146E-2</v>
      </c>
      <c r="AD52">
        <v>1.391E-2</v>
      </c>
      <c r="AE52">
        <v>1.17E-2</v>
      </c>
      <c r="AF52">
        <v>1.277E-2</v>
      </c>
      <c r="AG52">
        <v>1.8669999999999999E-2</v>
      </c>
      <c r="AH52">
        <v>1.231E-2</v>
      </c>
      <c r="AI52">
        <v>1.506E-2</v>
      </c>
      <c r="AJ52">
        <v>1.1429999999999999E-2</v>
      </c>
    </row>
    <row r="53" spans="1:36" x14ac:dyDescent="0.3">
      <c r="A53" s="3">
        <v>52</v>
      </c>
      <c r="B53" s="1">
        <v>37226</v>
      </c>
      <c r="C53">
        <v>12</v>
      </c>
      <c r="D53">
        <v>16</v>
      </c>
      <c r="E53">
        <v>0.17136999999999999</v>
      </c>
      <c r="F53">
        <v>0.16483999999999999</v>
      </c>
      <c r="G53">
        <v>0.31080999999999998</v>
      </c>
      <c r="H53">
        <v>0.32846999999999998</v>
      </c>
      <c r="I53">
        <v>0.36743999999999999</v>
      </c>
      <c r="J53">
        <v>0.18754999999999999</v>
      </c>
      <c r="K53">
        <v>0.19159000000000001</v>
      </c>
      <c r="L53">
        <v>0.21321000000000001</v>
      </c>
      <c r="M53">
        <v>0.32511000000000001</v>
      </c>
      <c r="N53">
        <v>1.1973800000000001</v>
      </c>
      <c r="O53">
        <v>0.25591999999999998</v>
      </c>
      <c r="P53">
        <v>0.52137999999999995</v>
      </c>
      <c r="Q53">
        <v>0.32633000000000001</v>
      </c>
      <c r="R53">
        <v>0.41227000000000003</v>
      </c>
      <c r="S53">
        <v>0.39744000000000002</v>
      </c>
      <c r="U53">
        <v>16</v>
      </c>
      <c r="V53">
        <v>9.6200000000000001E-3</v>
      </c>
      <c r="W53">
        <v>9.3600000000000003E-3</v>
      </c>
      <c r="X53">
        <v>1.1690000000000001E-2</v>
      </c>
      <c r="Y53">
        <v>1.2330000000000001E-2</v>
      </c>
      <c r="Z53">
        <v>9.6399999999999993E-3</v>
      </c>
      <c r="AA53">
        <v>1.0330000000000001E-2</v>
      </c>
      <c r="AB53">
        <v>9.3100000000000006E-3</v>
      </c>
      <c r="AC53">
        <v>1.1140000000000001E-2</v>
      </c>
      <c r="AD53">
        <v>1.24E-2</v>
      </c>
      <c r="AE53">
        <v>1.5900000000000001E-2</v>
      </c>
      <c r="AF53">
        <v>1.21E-2</v>
      </c>
      <c r="AG53">
        <v>1.8149999999999999E-2</v>
      </c>
      <c r="AH53">
        <v>1.129E-2</v>
      </c>
      <c r="AI53">
        <v>1.379E-2</v>
      </c>
      <c r="AJ53">
        <v>1.074E-2</v>
      </c>
    </row>
    <row r="54" spans="1:36" x14ac:dyDescent="0.3">
      <c r="A54" s="3">
        <v>53</v>
      </c>
      <c r="B54" s="1">
        <v>37257</v>
      </c>
      <c r="C54">
        <v>1</v>
      </c>
      <c r="D54">
        <v>16</v>
      </c>
      <c r="E54">
        <v>0.17566999999999999</v>
      </c>
      <c r="F54">
        <v>0.16703999999999999</v>
      </c>
      <c r="G54">
        <v>0.14274999999999999</v>
      </c>
      <c r="H54">
        <v>0.18012</v>
      </c>
      <c r="I54">
        <v>0.34853000000000001</v>
      </c>
      <c r="J54">
        <v>0.15645999999999999</v>
      </c>
      <c r="K54">
        <v>0.16930999999999999</v>
      </c>
      <c r="L54">
        <v>0.15076000000000001</v>
      </c>
      <c r="M54">
        <v>0.24392</v>
      </c>
      <c r="N54">
        <v>1.2502599999999999</v>
      </c>
      <c r="O54">
        <v>0.22958999999999999</v>
      </c>
      <c r="P54">
        <v>0.49848999999999999</v>
      </c>
      <c r="Q54">
        <v>0.33102999999999999</v>
      </c>
      <c r="R54">
        <v>0.24668000000000001</v>
      </c>
      <c r="S54">
        <v>0.33978000000000003</v>
      </c>
      <c r="U54">
        <v>16</v>
      </c>
      <c r="V54">
        <v>9.5300000000000003E-3</v>
      </c>
      <c r="W54">
        <v>9.2399999999999999E-3</v>
      </c>
      <c r="X54">
        <v>1.042E-2</v>
      </c>
      <c r="Y54">
        <v>1.1050000000000001E-2</v>
      </c>
      <c r="Z54">
        <v>9.3799999999999994E-3</v>
      </c>
      <c r="AA54">
        <v>0.01</v>
      </c>
      <c r="AB54">
        <v>8.9599999999999992E-3</v>
      </c>
      <c r="AC54">
        <v>1.018E-2</v>
      </c>
      <c r="AD54">
        <v>1.09E-2</v>
      </c>
      <c r="AE54">
        <v>1.319E-2</v>
      </c>
      <c r="AF54">
        <v>1.1469999999999999E-2</v>
      </c>
      <c r="AG54">
        <v>1.9869999999999999E-2</v>
      </c>
      <c r="AH54">
        <v>1.167E-2</v>
      </c>
      <c r="AI54">
        <v>1.214E-2</v>
      </c>
      <c r="AJ54">
        <v>1.038E-2</v>
      </c>
    </row>
    <row r="55" spans="1:36" x14ac:dyDescent="0.3">
      <c r="A55" s="3">
        <v>54</v>
      </c>
      <c r="B55" s="1">
        <v>37288</v>
      </c>
      <c r="C55">
        <v>2</v>
      </c>
      <c r="D55">
        <v>14</v>
      </c>
      <c r="E55">
        <v>0.17927999999999999</v>
      </c>
      <c r="F55">
        <v>0.18959999999999999</v>
      </c>
      <c r="G55">
        <v>0.15407000000000001</v>
      </c>
      <c r="H55">
        <v>0.16578000000000001</v>
      </c>
      <c r="I55">
        <v>0.22417999999999999</v>
      </c>
      <c r="J55">
        <v>0.15392</v>
      </c>
      <c r="K55">
        <v>0.16483999999999999</v>
      </c>
      <c r="L55">
        <v>0.11844</v>
      </c>
      <c r="M55">
        <v>0.19142000000000001</v>
      </c>
      <c r="N55">
        <v>0.75863000000000003</v>
      </c>
      <c r="O55">
        <v>0.23244999999999999</v>
      </c>
      <c r="P55">
        <v>0.41110000000000002</v>
      </c>
      <c r="Q55">
        <v>0.22952</v>
      </c>
      <c r="R55">
        <v>0.23749000000000001</v>
      </c>
      <c r="S55">
        <v>0.28992000000000001</v>
      </c>
      <c r="U55">
        <v>14</v>
      </c>
      <c r="V55">
        <v>9.92E-3</v>
      </c>
      <c r="W55">
        <v>9.9799999999999993E-3</v>
      </c>
      <c r="X55">
        <v>1.035E-2</v>
      </c>
      <c r="Y55">
        <v>1.085E-2</v>
      </c>
      <c r="Z55">
        <v>9.1500000000000001E-3</v>
      </c>
      <c r="AA55">
        <v>9.4199999999999996E-3</v>
      </c>
      <c r="AB55">
        <v>9.4999999999999998E-3</v>
      </c>
      <c r="AC55">
        <v>9.7199999999999995E-3</v>
      </c>
      <c r="AD55">
        <v>1.0489999999999999E-2</v>
      </c>
      <c r="AE55">
        <v>1.2109999999999999E-2</v>
      </c>
      <c r="AF55">
        <v>1.125E-2</v>
      </c>
      <c r="AG55">
        <v>1.8339999999999999E-2</v>
      </c>
      <c r="AH55">
        <v>1.255E-2</v>
      </c>
      <c r="AI55">
        <v>1.227E-2</v>
      </c>
      <c r="AJ55">
        <v>1.133E-2</v>
      </c>
    </row>
    <row r="56" spans="1:36" x14ac:dyDescent="0.3">
      <c r="A56" s="3">
        <v>55</v>
      </c>
      <c r="B56" s="1">
        <v>37316</v>
      </c>
      <c r="C56">
        <v>3</v>
      </c>
      <c r="D56">
        <v>16</v>
      </c>
      <c r="E56">
        <v>0.20394999999999999</v>
      </c>
      <c r="F56">
        <v>0.19814999999999999</v>
      </c>
      <c r="G56">
        <v>0.14535999999999999</v>
      </c>
      <c r="H56">
        <v>0.13600999999999999</v>
      </c>
      <c r="I56">
        <v>0.16841</v>
      </c>
      <c r="J56">
        <v>0.15986</v>
      </c>
      <c r="K56">
        <v>0.15489</v>
      </c>
      <c r="L56">
        <v>0.11074000000000001</v>
      </c>
      <c r="M56">
        <v>0.14953</v>
      </c>
      <c r="N56">
        <v>0.26744000000000001</v>
      </c>
      <c r="O56">
        <v>0.25780999999999998</v>
      </c>
      <c r="P56">
        <v>0.37390000000000001</v>
      </c>
      <c r="Q56">
        <v>0.20305000000000001</v>
      </c>
      <c r="R56">
        <v>0.20330000000000001</v>
      </c>
      <c r="S56">
        <v>0.27438000000000001</v>
      </c>
      <c r="U56">
        <v>16</v>
      </c>
      <c r="V56">
        <v>1.0319999999999999E-2</v>
      </c>
      <c r="W56">
        <v>1.043E-2</v>
      </c>
      <c r="X56">
        <v>1.059E-2</v>
      </c>
      <c r="Y56">
        <v>1.0699999999999999E-2</v>
      </c>
      <c r="Z56">
        <v>9.6600000000000002E-3</v>
      </c>
      <c r="AA56">
        <v>9.9900000000000006E-3</v>
      </c>
      <c r="AB56">
        <v>9.2200000000000008E-3</v>
      </c>
      <c r="AC56">
        <v>9.11E-3</v>
      </c>
      <c r="AD56">
        <v>1.0580000000000001E-2</v>
      </c>
      <c r="AE56">
        <v>1.188E-2</v>
      </c>
      <c r="AF56">
        <v>1.166E-2</v>
      </c>
      <c r="AG56">
        <v>1.789E-2</v>
      </c>
      <c r="AH56">
        <v>1.251E-2</v>
      </c>
      <c r="AI56">
        <v>1.1939999999999999E-2</v>
      </c>
      <c r="AJ56">
        <v>1.184E-2</v>
      </c>
    </row>
    <row r="57" spans="1:36" x14ac:dyDescent="0.3">
      <c r="A57" s="3">
        <v>56</v>
      </c>
      <c r="B57" s="1">
        <v>37347</v>
      </c>
      <c r="C57">
        <v>4</v>
      </c>
      <c r="D57">
        <v>15</v>
      </c>
      <c r="E57">
        <v>0.21648999999999999</v>
      </c>
      <c r="F57">
        <v>0.20115</v>
      </c>
      <c r="G57">
        <v>0.15556</v>
      </c>
      <c r="H57">
        <v>0.13531000000000001</v>
      </c>
      <c r="I57">
        <v>0.13389999999999999</v>
      </c>
      <c r="J57">
        <v>0.19253000000000001</v>
      </c>
      <c r="K57">
        <v>0.15564</v>
      </c>
      <c r="L57">
        <v>0.11805</v>
      </c>
      <c r="M57">
        <v>0.10874</v>
      </c>
      <c r="N57">
        <v>0.16170000000000001</v>
      </c>
      <c r="O57">
        <v>0.2596</v>
      </c>
      <c r="P57">
        <v>0.37097000000000002</v>
      </c>
      <c r="Q57">
        <v>0.20269999999999999</v>
      </c>
      <c r="R57">
        <v>0.18906999999999999</v>
      </c>
      <c r="S57">
        <v>0.25463999999999998</v>
      </c>
      <c r="U57">
        <v>15</v>
      </c>
      <c r="V57">
        <v>1.187E-2</v>
      </c>
      <c r="W57">
        <v>1.1469999999999999E-2</v>
      </c>
      <c r="X57">
        <v>1.065E-2</v>
      </c>
      <c r="Y57">
        <v>1.026E-2</v>
      </c>
      <c r="Z57">
        <v>1.077E-2</v>
      </c>
      <c r="AA57">
        <v>1.119E-2</v>
      </c>
      <c r="AB57">
        <v>9.4199999999999996E-3</v>
      </c>
      <c r="AC57">
        <v>8.9899999999999997E-3</v>
      </c>
      <c r="AD57">
        <v>9.2800000000000001E-3</v>
      </c>
      <c r="AE57">
        <v>8.9899999999999997E-3</v>
      </c>
      <c r="AF57">
        <v>1.3520000000000001E-2</v>
      </c>
      <c r="AG57">
        <v>2.085E-2</v>
      </c>
      <c r="AH57">
        <v>1.304E-2</v>
      </c>
      <c r="AI57">
        <v>1.274E-2</v>
      </c>
      <c r="AJ57">
        <v>1.359E-2</v>
      </c>
    </row>
    <row r="58" spans="1:36" x14ac:dyDescent="0.3">
      <c r="A58" s="3">
        <v>57</v>
      </c>
      <c r="B58" s="1">
        <v>37377</v>
      </c>
      <c r="C58">
        <v>5</v>
      </c>
      <c r="D58">
        <v>16</v>
      </c>
      <c r="E58">
        <v>0.20759</v>
      </c>
      <c r="F58">
        <v>0.19264000000000001</v>
      </c>
      <c r="G58">
        <v>0.18009</v>
      </c>
      <c r="H58">
        <v>0.16656000000000001</v>
      </c>
      <c r="J58">
        <v>0.19455</v>
      </c>
      <c r="K58">
        <v>0.16131000000000001</v>
      </c>
      <c r="O58">
        <v>0.27067999999999998</v>
      </c>
      <c r="P58">
        <v>0.43758000000000002</v>
      </c>
      <c r="Q58">
        <v>0.21462999999999999</v>
      </c>
      <c r="R58">
        <v>0.16492999999999999</v>
      </c>
      <c r="S58">
        <v>0.16114000000000001</v>
      </c>
      <c r="U58">
        <v>16</v>
      </c>
      <c r="V58">
        <v>1.2789999999999999E-2</v>
      </c>
      <c r="W58">
        <v>1.093E-2</v>
      </c>
      <c r="X58">
        <v>1.0630000000000001E-2</v>
      </c>
      <c r="Y58">
        <v>1.115E-2</v>
      </c>
      <c r="AA58">
        <v>1.188E-2</v>
      </c>
      <c r="AB58">
        <v>9.6600000000000002E-3</v>
      </c>
      <c r="AF58">
        <v>1.545E-2</v>
      </c>
      <c r="AG58">
        <v>2.445E-2</v>
      </c>
      <c r="AH58">
        <v>1.3180000000000001E-2</v>
      </c>
      <c r="AI58">
        <v>1.1299999999999999E-2</v>
      </c>
      <c r="AJ58">
        <v>9.7099999999999999E-3</v>
      </c>
    </row>
    <row r="59" spans="1:36" x14ac:dyDescent="0.3">
      <c r="A59" s="3">
        <v>58</v>
      </c>
      <c r="B59" s="1">
        <v>37408</v>
      </c>
      <c r="C59">
        <v>6</v>
      </c>
      <c r="D59">
        <v>15</v>
      </c>
      <c r="E59">
        <v>0.19206999999999999</v>
      </c>
      <c r="F59">
        <v>0.17582</v>
      </c>
      <c r="G59">
        <v>0.25633</v>
      </c>
      <c r="H59">
        <v>0.18986</v>
      </c>
      <c r="J59">
        <v>0.20444000000000001</v>
      </c>
      <c r="K59">
        <v>0.16869000000000001</v>
      </c>
      <c r="O59">
        <v>0.25812000000000002</v>
      </c>
      <c r="P59">
        <v>0.54147999999999996</v>
      </c>
      <c r="Q59">
        <v>0.23854</v>
      </c>
      <c r="U59">
        <v>15</v>
      </c>
      <c r="V59">
        <v>1.308E-2</v>
      </c>
      <c r="W59">
        <v>1.184E-2</v>
      </c>
      <c r="X59">
        <v>1.52E-2</v>
      </c>
      <c r="Y59">
        <v>2.1690000000000001E-2</v>
      </c>
      <c r="AA59">
        <v>1.4069999999999999E-2</v>
      </c>
      <c r="AB59">
        <v>1.1440000000000001E-2</v>
      </c>
      <c r="AF59">
        <v>1.7229999999999999E-2</v>
      </c>
      <c r="AG59">
        <v>3.0079999999999999E-2</v>
      </c>
      <c r="AH59">
        <v>1.418E-2</v>
      </c>
    </row>
    <row r="60" spans="1:36" x14ac:dyDescent="0.3">
      <c r="A60" s="3">
        <v>59</v>
      </c>
      <c r="B60" s="1">
        <v>37438</v>
      </c>
      <c r="C60">
        <v>7</v>
      </c>
      <c r="D60">
        <v>16</v>
      </c>
      <c r="E60">
        <v>0.19527</v>
      </c>
      <c r="F60">
        <v>0.16123000000000001</v>
      </c>
      <c r="G60">
        <v>0.20688000000000001</v>
      </c>
      <c r="H60">
        <v>0.18864</v>
      </c>
      <c r="J60">
        <v>0.20008999999999999</v>
      </c>
      <c r="K60">
        <v>0.16167999999999999</v>
      </c>
      <c r="O60">
        <v>0.25469999999999998</v>
      </c>
      <c r="P60">
        <v>0.68276999999999999</v>
      </c>
      <c r="Q60">
        <v>0.19520000000000001</v>
      </c>
      <c r="R60">
        <v>0.13761000000000001</v>
      </c>
      <c r="U60">
        <v>16</v>
      </c>
      <c r="V60">
        <v>1.3690000000000001E-2</v>
      </c>
      <c r="W60">
        <v>1.111E-2</v>
      </c>
      <c r="X60">
        <v>1.319E-2</v>
      </c>
      <c r="Y60">
        <v>1.423E-2</v>
      </c>
      <c r="AA60">
        <v>1.418E-2</v>
      </c>
      <c r="AB60">
        <v>1.0999999999999999E-2</v>
      </c>
      <c r="AF60">
        <v>1.6160000000000001E-2</v>
      </c>
      <c r="AG60">
        <v>3.4700000000000002E-2</v>
      </c>
      <c r="AH60">
        <v>1.393E-2</v>
      </c>
      <c r="AI60">
        <v>1.0970000000000001E-2</v>
      </c>
    </row>
    <row r="61" spans="1:36" x14ac:dyDescent="0.3">
      <c r="A61" s="3">
        <v>60</v>
      </c>
      <c r="B61" s="1">
        <v>37469</v>
      </c>
      <c r="C61">
        <v>8</v>
      </c>
      <c r="D61">
        <v>16</v>
      </c>
      <c r="E61">
        <v>0.21046999999999999</v>
      </c>
      <c r="F61">
        <v>0.16355</v>
      </c>
      <c r="G61">
        <v>0.16583999999999999</v>
      </c>
      <c r="H61">
        <v>0.16208</v>
      </c>
      <c r="I61">
        <v>0.15542</v>
      </c>
      <c r="J61">
        <v>0.21789</v>
      </c>
      <c r="K61">
        <v>0.16114000000000001</v>
      </c>
      <c r="L61">
        <v>0.14172999999999999</v>
      </c>
      <c r="M61">
        <v>0.13674</v>
      </c>
      <c r="O61">
        <v>0.27454000000000001</v>
      </c>
      <c r="P61">
        <v>0.56711999999999996</v>
      </c>
      <c r="Q61">
        <v>0.17358000000000001</v>
      </c>
      <c r="R61">
        <v>0.17560999999999999</v>
      </c>
      <c r="S61">
        <v>0.17088999999999999</v>
      </c>
      <c r="U61">
        <v>16</v>
      </c>
      <c r="V61">
        <v>1.4760000000000001E-2</v>
      </c>
      <c r="W61">
        <v>1.184E-2</v>
      </c>
      <c r="X61">
        <v>1.1480000000000001E-2</v>
      </c>
      <c r="Y61">
        <v>1.1979999999999999E-2</v>
      </c>
      <c r="Z61">
        <v>1.119E-2</v>
      </c>
      <c r="AA61">
        <v>1.4489999999999999E-2</v>
      </c>
      <c r="AB61">
        <v>1.108E-2</v>
      </c>
      <c r="AC61">
        <v>1.027E-2</v>
      </c>
      <c r="AD61">
        <v>1.061E-2</v>
      </c>
      <c r="AF61">
        <v>1.6279999999999999E-2</v>
      </c>
      <c r="AG61">
        <v>2.716E-2</v>
      </c>
      <c r="AH61">
        <v>1.247E-2</v>
      </c>
      <c r="AI61">
        <v>1.4420000000000001E-2</v>
      </c>
      <c r="AJ61">
        <v>1.34E-2</v>
      </c>
    </row>
    <row r="62" spans="1:36" x14ac:dyDescent="0.3">
      <c r="A62" s="3">
        <v>61</v>
      </c>
      <c r="B62" s="1">
        <v>37500</v>
      </c>
      <c r="C62">
        <v>9</v>
      </c>
      <c r="D62">
        <v>15</v>
      </c>
      <c r="E62">
        <v>0.20948</v>
      </c>
      <c r="F62">
        <v>0.15719</v>
      </c>
      <c r="G62">
        <v>0.16733000000000001</v>
      </c>
      <c r="H62">
        <v>0.16830000000000001</v>
      </c>
      <c r="I62">
        <v>0.16844999999999999</v>
      </c>
      <c r="J62">
        <v>0.27302999999999999</v>
      </c>
      <c r="K62">
        <v>0.17063</v>
      </c>
      <c r="L62">
        <v>0.14230000000000001</v>
      </c>
      <c r="M62">
        <v>0.14360999999999999</v>
      </c>
      <c r="N62">
        <v>0.13549</v>
      </c>
      <c r="O62">
        <v>0.32934000000000002</v>
      </c>
      <c r="P62">
        <v>0.52170000000000005</v>
      </c>
      <c r="Q62">
        <v>0.19631000000000001</v>
      </c>
      <c r="R62">
        <v>0.18104000000000001</v>
      </c>
      <c r="S62">
        <v>0.16908000000000001</v>
      </c>
      <c r="U62">
        <v>15</v>
      </c>
      <c r="V62">
        <v>1.2840000000000001E-2</v>
      </c>
      <c r="W62">
        <v>1.0800000000000001E-2</v>
      </c>
      <c r="X62">
        <v>1.2449999999999999E-2</v>
      </c>
      <c r="Y62">
        <v>1.311E-2</v>
      </c>
      <c r="Z62">
        <v>1.209E-2</v>
      </c>
      <c r="AA62">
        <v>1.5180000000000001E-2</v>
      </c>
      <c r="AB62">
        <v>1.095E-2</v>
      </c>
      <c r="AC62">
        <v>1.0919999999999999E-2</v>
      </c>
      <c r="AD62">
        <v>1.171E-2</v>
      </c>
      <c r="AE62">
        <v>1.21E-2</v>
      </c>
      <c r="AF62">
        <v>1.7569999999999999E-2</v>
      </c>
      <c r="AG62">
        <v>2.6380000000000001E-2</v>
      </c>
      <c r="AH62">
        <v>1.273E-2</v>
      </c>
      <c r="AI62">
        <v>1.409E-2</v>
      </c>
      <c r="AJ62">
        <v>1.4250000000000001E-2</v>
      </c>
    </row>
    <row r="63" spans="1:36" x14ac:dyDescent="0.3">
      <c r="A63" s="3">
        <v>62</v>
      </c>
      <c r="B63" s="1">
        <v>37530</v>
      </c>
      <c r="C63">
        <v>10</v>
      </c>
      <c r="D63">
        <v>16</v>
      </c>
      <c r="E63">
        <v>0.22903000000000001</v>
      </c>
      <c r="F63">
        <v>0.18143000000000001</v>
      </c>
      <c r="G63">
        <v>0.18811</v>
      </c>
      <c r="H63">
        <v>0.17942</v>
      </c>
      <c r="I63">
        <v>0.16964000000000001</v>
      </c>
      <c r="J63">
        <v>0.30264000000000002</v>
      </c>
      <c r="K63">
        <v>0.18110000000000001</v>
      </c>
      <c r="L63">
        <v>0.13921</v>
      </c>
      <c r="M63">
        <v>0.16350999999999999</v>
      </c>
      <c r="N63">
        <v>8.2780000000000006E-2</v>
      </c>
      <c r="O63">
        <v>0.34955999999999998</v>
      </c>
      <c r="P63">
        <v>0.69359000000000004</v>
      </c>
      <c r="Q63">
        <v>0.22137999999999999</v>
      </c>
      <c r="R63">
        <v>0.26158999999999999</v>
      </c>
      <c r="S63">
        <v>0.35103000000000001</v>
      </c>
      <c r="U63">
        <v>16</v>
      </c>
      <c r="V63">
        <v>1.234E-2</v>
      </c>
      <c r="W63">
        <v>1.091E-2</v>
      </c>
      <c r="X63">
        <v>1.2789999999999999E-2</v>
      </c>
      <c r="Y63">
        <v>1.285E-2</v>
      </c>
      <c r="Z63">
        <v>1.102E-2</v>
      </c>
      <c r="AA63">
        <v>1.478E-2</v>
      </c>
      <c r="AB63">
        <v>1.077E-2</v>
      </c>
      <c r="AC63">
        <v>1.142E-2</v>
      </c>
      <c r="AD63">
        <v>1.2290000000000001E-2</v>
      </c>
      <c r="AE63">
        <v>8.2699999999999996E-3</v>
      </c>
      <c r="AF63">
        <v>1.6330000000000001E-2</v>
      </c>
      <c r="AG63">
        <v>2.419E-2</v>
      </c>
      <c r="AH63">
        <v>1.306E-2</v>
      </c>
      <c r="AI63">
        <v>1.478E-2</v>
      </c>
      <c r="AJ63">
        <v>1.3140000000000001E-2</v>
      </c>
    </row>
    <row r="64" spans="1:36" x14ac:dyDescent="0.3">
      <c r="A64" s="3">
        <v>63</v>
      </c>
      <c r="B64" s="1">
        <v>37561</v>
      </c>
      <c r="C64">
        <v>11</v>
      </c>
      <c r="D64">
        <v>15</v>
      </c>
      <c r="E64">
        <v>0.23158000000000001</v>
      </c>
      <c r="F64">
        <v>0.23038</v>
      </c>
      <c r="G64">
        <v>0.27927999999999997</v>
      </c>
      <c r="H64">
        <v>0.22828999999999999</v>
      </c>
      <c r="I64">
        <v>0.21157000000000001</v>
      </c>
      <c r="J64">
        <v>0.34828999999999999</v>
      </c>
      <c r="K64">
        <v>0.22359000000000001</v>
      </c>
      <c r="L64">
        <v>0.15937999999999999</v>
      </c>
      <c r="M64">
        <v>0.25163999999999997</v>
      </c>
      <c r="N64">
        <v>0.18526999999999999</v>
      </c>
      <c r="O64">
        <v>0.36868000000000001</v>
      </c>
      <c r="P64">
        <v>0.65480000000000005</v>
      </c>
      <c r="Q64">
        <v>0.22971</v>
      </c>
      <c r="R64">
        <v>0.31663999999999998</v>
      </c>
      <c r="S64">
        <v>0.27438000000000001</v>
      </c>
      <c r="U64">
        <v>15</v>
      </c>
      <c r="V64">
        <v>1.1610000000000001E-2</v>
      </c>
      <c r="W64">
        <v>1.059E-2</v>
      </c>
      <c r="X64">
        <v>1.277E-2</v>
      </c>
      <c r="Y64">
        <v>1.2449999999999999E-2</v>
      </c>
      <c r="Z64">
        <v>9.0900000000000009E-3</v>
      </c>
      <c r="AA64">
        <v>1.435E-2</v>
      </c>
      <c r="AB64">
        <v>1.086E-2</v>
      </c>
      <c r="AC64">
        <v>1.119E-2</v>
      </c>
      <c r="AD64">
        <v>1.218E-2</v>
      </c>
      <c r="AE64">
        <v>9.3200000000000002E-3</v>
      </c>
      <c r="AF64">
        <v>1.5900000000000001E-2</v>
      </c>
      <c r="AG64">
        <v>2.3109999999999999E-2</v>
      </c>
      <c r="AH64">
        <v>1.2030000000000001E-2</v>
      </c>
      <c r="AI64">
        <v>1.3679999999999999E-2</v>
      </c>
      <c r="AJ64">
        <v>1.1650000000000001E-2</v>
      </c>
    </row>
    <row r="65" spans="1:36" x14ac:dyDescent="0.3">
      <c r="A65" s="3">
        <v>64</v>
      </c>
      <c r="B65" s="1">
        <v>37591</v>
      </c>
      <c r="C65">
        <v>12</v>
      </c>
      <c r="D65">
        <v>16</v>
      </c>
      <c r="E65">
        <v>0.24584</v>
      </c>
      <c r="F65">
        <v>0.22564999999999999</v>
      </c>
      <c r="G65">
        <v>0.23568</v>
      </c>
      <c r="H65">
        <v>0.26234000000000002</v>
      </c>
      <c r="I65">
        <v>0.53935</v>
      </c>
      <c r="J65">
        <v>0.23905999999999999</v>
      </c>
      <c r="K65">
        <v>0.22802</v>
      </c>
      <c r="L65">
        <v>0.26706999999999997</v>
      </c>
      <c r="M65">
        <v>0.28999999999999998</v>
      </c>
      <c r="N65">
        <v>0.67940999999999996</v>
      </c>
      <c r="O65">
        <v>0.32785999999999998</v>
      </c>
      <c r="P65">
        <v>0.63068000000000002</v>
      </c>
      <c r="Q65">
        <v>0.32488</v>
      </c>
      <c r="R65">
        <v>0.32647999999999999</v>
      </c>
      <c r="S65">
        <v>0.43437999999999999</v>
      </c>
      <c r="U65">
        <v>16</v>
      </c>
      <c r="V65">
        <v>1.0449999999999999E-2</v>
      </c>
      <c r="W65">
        <v>1.009E-2</v>
      </c>
      <c r="X65">
        <v>1.184E-2</v>
      </c>
      <c r="Y65">
        <v>1.193E-2</v>
      </c>
      <c r="Z65">
        <v>1.0330000000000001E-2</v>
      </c>
      <c r="AA65">
        <v>1.1520000000000001E-2</v>
      </c>
      <c r="AB65">
        <v>9.75E-3</v>
      </c>
      <c r="AC65">
        <v>1.0460000000000001E-2</v>
      </c>
      <c r="AD65">
        <v>1.184E-2</v>
      </c>
      <c r="AE65">
        <v>9.7000000000000003E-3</v>
      </c>
      <c r="AF65">
        <v>1.3509999999999999E-2</v>
      </c>
      <c r="AG65">
        <v>2.2679999999999999E-2</v>
      </c>
      <c r="AH65">
        <v>1.2319999999999999E-2</v>
      </c>
      <c r="AI65">
        <v>1.336E-2</v>
      </c>
      <c r="AJ65">
        <v>1.0869999999999999E-2</v>
      </c>
    </row>
    <row r="66" spans="1:36" x14ac:dyDescent="0.3">
      <c r="A66" s="3">
        <v>65</v>
      </c>
      <c r="B66" s="1">
        <v>37622</v>
      </c>
      <c r="C66">
        <v>1</v>
      </c>
      <c r="D66">
        <v>16</v>
      </c>
      <c r="E66">
        <v>0.26597999999999999</v>
      </c>
      <c r="F66">
        <v>0.26351000000000002</v>
      </c>
      <c r="G66">
        <v>0.16789000000000001</v>
      </c>
      <c r="H66">
        <v>0.20411000000000001</v>
      </c>
      <c r="I66">
        <v>0.52675000000000005</v>
      </c>
      <c r="J66">
        <v>0.18804999999999999</v>
      </c>
      <c r="K66">
        <v>0.19381999999999999</v>
      </c>
      <c r="L66">
        <v>0.14718999999999999</v>
      </c>
      <c r="M66">
        <v>0.22292000000000001</v>
      </c>
      <c r="N66">
        <v>0.55481999999999998</v>
      </c>
      <c r="O66">
        <v>0.29458000000000001</v>
      </c>
      <c r="P66">
        <v>0.54471000000000003</v>
      </c>
      <c r="Q66">
        <v>0.34593000000000002</v>
      </c>
      <c r="R66">
        <v>0.30319000000000002</v>
      </c>
      <c r="S66">
        <v>0.64234999999999998</v>
      </c>
      <c r="U66">
        <v>16</v>
      </c>
      <c r="V66">
        <v>1.1440000000000001E-2</v>
      </c>
      <c r="W66">
        <v>1.0489999999999999E-2</v>
      </c>
      <c r="X66">
        <v>1.1140000000000001E-2</v>
      </c>
      <c r="Y66">
        <v>1.091E-2</v>
      </c>
      <c r="Z66">
        <v>1.116E-2</v>
      </c>
      <c r="AA66">
        <v>1.055E-2</v>
      </c>
      <c r="AB66">
        <v>9.7300000000000008E-3</v>
      </c>
      <c r="AC66">
        <v>1.0030000000000001E-2</v>
      </c>
      <c r="AD66">
        <v>1.069E-2</v>
      </c>
      <c r="AE66">
        <v>1.0630000000000001E-2</v>
      </c>
      <c r="AF66">
        <v>1.2699999999999999E-2</v>
      </c>
      <c r="AG66">
        <v>2.2120000000000001E-2</v>
      </c>
      <c r="AH66">
        <v>1.3350000000000001E-2</v>
      </c>
      <c r="AI66">
        <v>1.136E-2</v>
      </c>
      <c r="AJ66">
        <v>9.4199999999999996E-3</v>
      </c>
    </row>
    <row r="67" spans="1:36" x14ac:dyDescent="0.3">
      <c r="A67" s="3">
        <v>66</v>
      </c>
      <c r="B67" s="1">
        <v>37653</v>
      </c>
      <c r="C67">
        <v>2</v>
      </c>
      <c r="D67">
        <v>14</v>
      </c>
      <c r="E67">
        <v>0.27999000000000002</v>
      </c>
      <c r="F67">
        <v>0.29009000000000001</v>
      </c>
      <c r="G67">
        <v>0.19297</v>
      </c>
      <c r="H67">
        <v>0.16428000000000001</v>
      </c>
      <c r="I67">
        <v>0.29252</v>
      </c>
      <c r="J67">
        <v>0.19352</v>
      </c>
      <c r="K67">
        <v>0.25070999999999999</v>
      </c>
      <c r="L67">
        <v>0.13541</v>
      </c>
      <c r="M67">
        <v>0.29258000000000001</v>
      </c>
      <c r="N67">
        <v>0.39317000000000002</v>
      </c>
      <c r="O67">
        <v>0.26715</v>
      </c>
      <c r="P67">
        <v>0.53644999999999998</v>
      </c>
      <c r="Q67">
        <v>0.29748000000000002</v>
      </c>
      <c r="R67">
        <v>0.26618999999999998</v>
      </c>
      <c r="S67">
        <v>0.59633999999999998</v>
      </c>
      <c r="U67">
        <v>14</v>
      </c>
      <c r="V67">
        <v>1.1560000000000001E-2</v>
      </c>
      <c r="W67">
        <v>1.167E-2</v>
      </c>
      <c r="X67">
        <v>1.187E-2</v>
      </c>
      <c r="Y67">
        <v>1.1299999999999999E-2</v>
      </c>
      <c r="Z67">
        <v>1.0880000000000001E-2</v>
      </c>
      <c r="AA67">
        <v>1.073E-2</v>
      </c>
      <c r="AB67">
        <v>1.077E-2</v>
      </c>
      <c r="AC67">
        <v>9.8600000000000007E-3</v>
      </c>
      <c r="AD67">
        <v>1.0919999999999999E-2</v>
      </c>
      <c r="AE67">
        <v>1.0149999999999999E-2</v>
      </c>
      <c r="AF67">
        <v>1.222E-2</v>
      </c>
      <c r="AG67">
        <v>2.2169999999999999E-2</v>
      </c>
      <c r="AH67">
        <v>1.434E-2</v>
      </c>
      <c r="AI67">
        <v>1.23E-2</v>
      </c>
      <c r="AJ67">
        <v>1.1259999999999999E-2</v>
      </c>
    </row>
    <row r="68" spans="1:36" x14ac:dyDescent="0.3">
      <c r="A68" s="3">
        <v>67</v>
      </c>
      <c r="B68" s="1">
        <v>37681</v>
      </c>
      <c r="C68">
        <v>3</v>
      </c>
      <c r="D68">
        <v>16</v>
      </c>
      <c r="E68">
        <v>0.24277000000000001</v>
      </c>
      <c r="F68">
        <v>0.22459999999999999</v>
      </c>
      <c r="G68">
        <v>0.16636999999999999</v>
      </c>
      <c r="H68">
        <v>0.14732000000000001</v>
      </c>
      <c r="I68">
        <v>0.2024</v>
      </c>
      <c r="J68">
        <v>0.19072</v>
      </c>
      <c r="K68">
        <v>0.24091000000000001</v>
      </c>
      <c r="L68">
        <v>0.13274</v>
      </c>
      <c r="M68">
        <v>0.23104</v>
      </c>
      <c r="N68">
        <v>0.43723000000000001</v>
      </c>
      <c r="O68">
        <v>0.24660000000000001</v>
      </c>
      <c r="P68">
        <v>0.44850000000000001</v>
      </c>
      <c r="Q68">
        <v>0.23425000000000001</v>
      </c>
      <c r="R68">
        <v>0.22015999999999999</v>
      </c>
      <c r="S68">
        <v>0.33961999999999998</v>
      </c>
      <c r="U68">
        <v>16</v>
      </c>
      <c r="V68">
        <v>1.209E-2</v>
      </c>
      <c r="W68">
        <v>1.206E-2</v>
      </c>
      <c r="X68">
        <v>1.162E-2</v>
      </c>
      <c r="Y68">
        <v>1.1220000000000001E-2</v>
      </c>
      <c r="Z68">
        <v>1.1220000000000001E-2</v>
      </c>
      <c r="AA68">
        <v>1.119E-2</v>
      </c>
      <c r="AB68">
        <v>1.1440000000000001E-2</v>
      </c>
      <c r="AC68">
        <v>1.01E-2</v>
      </c>
      <c r="AD68">
        <v>1.175E-2</v>
      </c>
      <c r="AE68">
        <v>1.264E-2</v>
      </c>
      <c r="AF68">
        <v>1.1820000000000001E-2</v>
      </c>
      <c r="AG68">
        <v>2.2919999999999999E-2</v>
      </c>
      <c r="AH68">
        <v>1.4590000000000001E-2</v>
      </c>
      <c r="AI68">
        <v>1.363E-2</v>
      </c>
      <c r="AJ68">
        <v>1.3769999999999999E-2</v>
      </c>
    </row>
    <row r="69" spans="1:36" x14ac:dyDescent="0.3">
      <c r="A69" s="3">
        <v>68</v>
      </c>
      <c r="B69" s="1">
        <v>37712</v>
      </c>
      <c r="C69">
        <v>4</v>
      </c>
      <c r="D69">
        <v>15</v>
      </c>
      <c r="E69">
        <v>0.24392</v>
      </c>
      <c r="F69">
        <v>0.21432000000000001</v>
      </c>
      <c r="G69">
        <v>0.15581</v>
      </c>
      <c r="H69">
        <v>0.14179</v>
      </c>
      <c r="I69">
        <v>0.15576000000000001</v>
      </c>
      <c r="J69">
        <v>0.19427</v>
      </c>
      <c r="K69">
        <v>0.19595000000000001</v>
      </c>
      <c r="L69">
        <v>0.12689</v>
      </c>
      <c r="M69">
        <v>0.18812999999999999</v>
      </c>
      <c r="N69">
        <v>0.21934000000000001</v>
      </c>
      <c r="O69">
        <v>0.28161999999999998</v>
      </c>
      <c r="P69">
        <v>0.46854000000000001</v>
      </c>
      <c r="Q69">
        <v>0.17913000000000001</v>
      </c>
      <c r="R69">
        <v>0.20648</v>
      </c>
      <c r="S69">
        <v>0.20199</v>
      </c>
      <c r="U69">
        <v>15</v>
      </c>
      <c r="V69">
        <v>1.3220000000000001E-2</v>
      </c>
      <c r="W69">
        <v>1.163E-2</v>
      </c>
      <c r="X69">
        <v>1.17E-2</v>
      </c>
      <c r="Y69">
        <v>1.157E-2</v>
      </c>
      <c r="Z69">
        <v>1.2239999999999999E-2</v>
      </c>
      <c r="AA69">
        <v>1.1900000000000001E-2</v>
      </c>
      <c r="AB69">
        <v>1.065E-2</v>
      </c>
      <c r="AC69">
        <v>9.5099999999999994E-3</v>
      </c>
      <c r="AD69">
        <v>1.166E-2</v>
      </c>
      <c r="AE69">
        <v>1.0019999999999999E-2</v>
      </c>
      <c r="AF69">
        <v>1.383E-2</v>
      </c>
      <c r="AG69">
        <v>2.341E-2</v>
      </c>
      <c r="AH69">
        <v>1.332E-2</v>
      </c>
      <c r="AI69">
        <v>1.49E-2</v>
      </c>
      <c r="AJ69">
        <v>1.473E-2</v>
      </c>
    </row>
    <row r="70" spans="1:36" x14ac:dyDescent="0.3">
      <c r="A70" s="3">
        <v>69</v>
      </c>
      <c r="B70" s="1">
        <v>37742</v>
      </c>
      <c r="C70">
        <v>5</v>
      </c>
      <c r="D70">
        <v>16</v>
      </c>
      <c r="E70">
        <v>0.22497</v>
      </c>
      <c r="F70">
        <v>0.19950000000000001</v>
      </c>
      <c r="G70">
        <v>0.14302000000000001</v>
      </c>
      <c r="H70">
        <v>0.14954999999999999</v>
      </c>
      <c r="J70">
        <v>0.22056000000000001</v>
      </c>
      <c r="K70">
        <v>0.17135</v>
      </c>
      <c r="L70">
        <v>0.1416</v>
      </c>
      <c r="O70">
        <v>0.28097</v>
      </c>
      <c r="P70">
        <v>0.49157000000000001</v>
      </c>
      <c r="Q70">
        <v>0.17455000000000001</v>
      </c>
      <c r="R70">
        <v>0.18881999999999999</v>
      </c>
      <c r="S70">
        <v>0.17999000000000001</v>
      </c>
      <c r="U70">
        <v>16</v>
      </c>
      <c r="V70">
        <v>1.396E-2</v>
      </c>
      <c r="W70">
        <v>1.1610000000000001E-2</v>
      </c>
      <c r="X70">
        <v>1.065E-2</v>
      </c>
      <c r="Y70">
        <v>1.1520000000000001E-2</v>
      </c>
      <c r="AA70">
        <v>1.3780000000000001E-2</v>
      </c>
      <c r="AB70">
        <v>1.0580000000000001E-2</v>
      </c>
      <c r="AC70">
        <v>8.9800000000000001E-3</v>
      </c>
      <c r="AF70">
        <v>1.546E-2</v>
      </c>
      <c r="AG70">
        <v>2.5020000000000001E-2</v>
      </c>
      <c r="AH70">
        <v>1.2500000000000001E-2</v>
      </c>
      <c r="AI70">
        <v>1.274E-2</v>
      </c>
      <c r="AJ70">
        <v>1.592E-2</v>
      </c>
    </row>
    <row r="71" spans="1:36" x14ac:dyDescent="0.3">
      <c r="A71" s="3">
        <v>70</v>
      </c>
      <c r="B71" s="1">
        <v>37773</v>
      </c>
      <c r="C71">
        <v>6</v>
      </c>
      <c r="D71">
        <v>15</v>
      </c>
      <c r="E71">
        <v>0.22706999999999999</v>
      </c>
      <c r="F71">
        <v>0.18243000000000001</v>
      </c>
      <c r="G71">
        <v>0.19539999999999999</v>
      </c>
      <c r="J71">
        <v>0.22141</v>
      </c>
      <c r="K71">
        <v>0.17385</v>
      </c>
      <c r="O71">
        <v>0.26513999999999999</v>
      </c>
      <c r="P71">
        <v>0.51766000000000001</v>
      </c>
      <c r="Q71">
        <v>0.17831</v>
      </c>
      <c r="U71">
        <v>15</v>
      </c>
      <c r="V71">
        <v>1.4080000000000001E-2</v>
      </c>
      <c r="W71">
        <v>1.217E-2</v>
      </c>
      <c r="X71">
        <v>1.259E-2</v>
      </c>
      <c r="AA71">
        <v>1.537E-2</v>
      </c>
      <c r="AB71">
        <v>1.2120000000000001E-2</v>
      </c>
      <c r="AF71">
        <v>1.6199999999999999E-2</v>
      </c>
      <c r="AG71">
        <v>2.8049999999999999E-2</v>
      </c>
      <c r="AH71">
        <v>1.217E-2</v>
      </c>
    </row>
    <row r="72" spans="1:36" x14ac:dyDescent="0.3">
      <c r="A72" s="3">
        <v>71</v>
      </c>
      <c r="B72" s="1">
        <v>37803</v>
      </c>
      <c r="C72">
        <v>7</v>
      </c>
      <c r="D72">
        <v>16</v>
      </c>
      <c r="E72">
        <v>0.20730000000000001</v>
      </c>
      <c r="F72">
        <v>0.15354000000000001</v>
      </c>
      <c r="G72">
        <v>0.16879</v>
      </c>
      <c r="H72">
        <v>0.17382</v>
      </c>
      <c r="J72">
        <v>0.20226</v>
      </c>
      <c r="K72">
        <v>0.16028000000000001</v>
      </c>
      <c r="O72">
        <v>0.27618999999999999</v>
      </c>
      <c r="P72">
        <v>0.55632999999999999</v>
      </c>
      <c r="Q72">
        <v>0.17005000000000001</v>
      </c>
      <c r="R72">
        <v>0.15009</v>
      </c>
      <c r="U72">
        <v>16</v>
      </c>
      <c r="V72">
        <v>1.397E-2</v>
      </c>
      <c r="W72">
        <v>1.0699999999999999E-2</v>
      </c>
      <c r="X72">
        <v>1.1769999999999999E-2</v>
      </c>
      <c r="Y72">
        <v>1.4239999999999999E-2</v>
      </c>
      <c r="AA72">
        <v>1.4319999999999999E-2</v>
      </c>
      <c r="AB72">
        <v>1.1180000000000001E-2</v>
      </c>
      <c r="AF72">
        <v>1.7090000000000001E-2</v>
      </c>
      <c r="AG72">
        <v>2.751E-2</v>
      </c>
      <c r="AH72">
        <v>1.3129999999999999E-2</v>
      </c>
      <c r="AI72">
        <v>1.4279999999999999E-2</v>
      </c>
    </row>
    <row r="73" spans="1:36" x14ac:dyDescent="0.3">
      <c r="A73" s="3">
        <v>72</v>
      </c>
      <c r="B73" s="1">
        <v>37834</v>
      </c>
      <c r="C73">
        <v>8</v>
      </c>
      <c r="D73">
        <v>16</v>
      </c>
      <c r="E73">
        <v>0.20399</v>
      </c>
      <c r="F73">
        <v>0.15540000000000001</v>
      </c>
      <c r="G73">
        <v>0.16117000000000001</v>
      </c>
      <c r="H73">
        <v>0.15089</v>
      </c>
      <c r="I73">
        <v>0.14254</v>
      </c>
      <c r="J73">
        <v>0.22983000000000001</v>
      </c>
      <c r="K73">
        <v>0.15814</v>
      </c>
      <c r="L73">
        <v>0.13997999999999999</v>
      </c>
      <c r="M73">
        <v>0.14777000000000001</v>
      </c>
      <c r="O73">
        <v>0.24782999999999999</v>
      </c>
      <c r="P73">
        <v>0.47242000000000001</v>
      </c>
      <c r="Q73">
        <v>0.16503999999999999</v>
      </c>
      <c r="R73">
        <v>0.15825</v>
      </c>
      <c r="S73">
        <v>0.15736</v>
      </c>
      <c r="U73">
        <v>16</v>
      </c>
      <c r="V73">
        <v>1.391E-2</v>
      </c>
      <c r="W73">
        <v>1.1220000000000001E-2</v>
      </c>
      <c r="X73">
        <v>1.218E-2</v>
      </c>
      <c r="Y73">
        <v>1.239E-2</v>
      </c>
      <c r="Z73">
        <v>1.372E-2</v>
      </c>
      <c r="AA73">
        <v>1.452E-2</v>
      </c>
      <c r="AB73">
        <v>1.1350000000000001E-2</v>
      </c>
      <c r="AC73">
        <v>1.1860000000000001E-2</v>
      </c>
      <c r="AD73">
        <v>1.422E-2</v>
      </c>
      <c r="AF73">
        <v>1.5730000000000001E-2</v>
      </c>
      <c r="AG73">
        <v>2.3900000000000001E-2</v>
      </c>
      <c r="AH73">
        <v>1.197E-2</v>
      </c>
      <c r="AI73">
        <v>1.5169999999999999E-2</v>
      </c>
      <c r="AJ73">
        <v>1.3769999999999999E-2</v>
      </c>
    </row>
    <row r="74" spans="1:36" x14ac:dyDescent="0.3">
      <c r="A74" s="3">
        <v>73</v>
      </c>
      <c r="B74" s="1">
        <v>37865</v>
      </c>
      <c r="C74">
        <v>9</v>
      </c>
      <c r="D74">
        <v>15</v>
      </c>
      <c r="E74">
        <v>0.20984</v>
      </c>
      <c r="F74">
        <v>0.15819</v>
      </c>
      <c r="G74">
        <v>0.17757000000000001</v>
      </c>
      <c r="H74">
        <v>0.16125999999999999</v>
      </c>
      <c r="I74">
        <v>0.15145</v>
      </c>
      <c r="J74">
        <v>0.2712</v>
      </c>
      <c r="K74">
        <v>0.17101</v>
      </c>
      <c r="L74">
        <v>0.14652000000000001</v>
      </c>
      <c r="M74">
        <v>0.15977</v>
      </c>
      <c r="N74">
        <v>0.17146</v>
      </c>
      <c r="O74">
        <v>0.29037000000000002</v>
      </c>
      <c r="P74">
        <v>0.59567000000000003</v>
      </c>
      <c r="Q74">
        <v>0.19151000000000001</v>
      </c>
      <c r="R74">
        <v>0.20397000000000001</v>
      </c>
      <c r="S74">
        <v>0.18914</v>
      </c>
      <c r="U74">
        <v>15</v>
      </c>
      <c r="V74">
        <v>1.328E-2</v>
      </c>
      <c r="W74">
        <v>1.112E-2</v>
      </c>
      <c r="X74">
        <v>1.2699999999999999E-2</v>
      </c>
      <c r="Y74">
        <v>1.302E-2</v>
      </c>
      <c r="Z74">
        <v>9.8600000000000007E-3</v>
      </c>
      <c r="AA74">
        <v>1.558E-2</v>
      </c>
      <c r="AB74">
        <v>1.153E-2</v>
      </c>
      <c r="AC74">
        <v>1.2120000000000001E-2</v>
      </c>
      <c r="AD74">
        <v>1.4409999999999999E-2</v>
      </c>
      <c r="AE74">
        <v>1.498E-2</v>
      </c>
      <c r="AF74">
        <v>1.5089999999999999E-2</v>
      </c>
      <c r="AG74">
        <v>2.7629999999999998E-2</v>
      </c>
      <c r="AH74">
        <v>1.397E-2</v>
      </c>
      <c r="AI74">
        <v>1.5559999999999999E-2</v>
      </c>
      <c r="AJ74">
        <v>1.5350000000000001E-2</v>
      </c>
    </row>
    <row r="75" spans="1:36" x14ac:dyDescent="0.3">
      <c r="A75" s="3">
        <v>74</v>
      </c>
      <c r="B75" s="1">
        <v>37895</v>
      </c>
      <c r="C75">
        <v>10</v>
      </c>
      <c r="D75">
        <v>16</v>
      </c>
      <c r="E75">
        <v>0.25728000000000001</v>
      </c>
      <c r="F75">
        <v>0.18067</v>
      </c>
      <c r="G75">
        <v>0.23891999999999999</v>
      </c>
      <c r="H75">
        <v>0.20341000000000001</v>
      </c>
      <c r="I75">
        <v>9.1189999999999993E-2</v>
      </c>
      <c r="J75">
        <v>0.30663000000000001</v>
      </c>
      <c r="K75">
        <v>0.17860999999999999</v>
      </c>
      <c r="L75">
        <v>0.14981</v>
      </c>
      <c r="M75">
        <v>0.22966</v>
      </c>
      <c r="N75">
        <v>0.13658000000000001</v>
      </c>
      <c r="O75">
        <v>0.36174000000000001</v>
      </c>
      <c r="P75">
        <v>0.71052999999999999</v>
      </c>
      <c r="Q75">
        <v>0.21360999999999999</v>
      </c>
      <c r="R75">
        <v>0.33661999999999997</v>
      </c>
      <c r="S75">
        <v>0.19500999999999999</v>
      </c>
      <c r="U75">
        <v>16</v>
      </c>
      <c r="V75">
        <v>1.302E-2</v>
      </c>
      <c r="W75">
        <v>1.0699999999999999E-2</v>
      </c>
      <c r="X75">
        <v>1.2370000000000001E-2</v>
      </c>
      <c r="Y75">
        <v>1.3100000000000001E-2</v>
      </c>
      <c r="Z75">
        <v>1.0619999999999999E-2</v>
      </c>
      <c r="AA75">
        <v>1.436E-2</v>
      </c>
      <c r="AB75">
        <v>1.0999999999999999E-2</v>
      </c>
      <c r="AC75">
        <v>1.2149999999999999E-2</v>
      </c>
      <c r="AD75">
        <v>1.3820000000000001E-2</v>
      </c>
      <c r="AE75">
        <v>9.9299999999999996E-3</v>
      </c>
      <c r="AF75">
        <v>1.5699999999999999E-2</v>
      </c>
      <c r="AG75">
        <v>2.7869999999999999E-2</v>
      </c>
      <c r="AH75">
        <v>1.261E-2</v>
      </c>
      <c r="AI75">
        <v>1.6480000000000002E-2</v>
      </c>
      <c r="AJ75">
        <v>1.4710000000000001E-2</v>
      </c>
    </row>
    <row r="76" spans="1:36" x14ac:dyDescent="0.3">
      <c r="A76" s="3">
        <v>75</v>
      </c>
      <c r="B76" s="1">
        <v>37926</v>
      </c>
      <c r="C76">
        <v>11</v>
      </c>
      <c r="D76">
        <v>15</v>
      </c>
      <c r="E76">
        <v>0.25849</v>
      </c>
      <c r="F76">
        <v>0.20293</v>
      </c>
      <c r="G76">
        <v>0.3044</v>
      </c>
      <c r="H76">
        <v>0.30284</v>
      </c>
      <c r="I76">
        <v>0.22226000000000001</v>
      </c>
      <c r="J76">
        <v>0.29905999999999999</v>
      </c>
      <c r="K76">
        <v>0.21568000000000001</v>
      </c>
      <c r="L76">
        <v>0.21307000000000001</v>
      </c>
      <c r="M76">
        <v>0.39735999999999999</v>
      </c>
      <c r="N76">
        <v>0.18518000000000001</v>
      </c>
      <c r="O76">
        <v>0.31942999999999999</v>
      </c>
      <c r="P76">
        <v>0.76680999999999999</v>
      </c>
      <c r="Q76">
        <v>0.27326</v>
      </c>
      <c r="R76">
        <v>0.38861000000000001</v>
      </c>
      <c r="S76">
        <v>0.30953999999999998</v>
      </c>
      <c r="U76">
        <v>15</v>
      </c>
      <c r="V76">
        <v>1.175E-2</v>
      </c>
      <c r="W76">
        <v>1.0279999999999999E-2</v>
      </c>
      <c r="X76">
        <v>1.24E-2</v>
      </c>
      <c r="Y76">
        <v>1.2449999999999999E-2</v>
      </c>
      <c r="Z76">
        <v>8.8299999999999993E-3</v>
      </c>
      <c r="AA76">
        <v>1.217E-2</v>
      </c>
      <c r="AB76">
        <v>9.8399999999999998E-3</v>
      </c>
      <c r="AC76">
        <v>1.153E-2</v>
      </c>
      <c r="AD76">
        <v>1.362E-2</v>
      </c>
      <c r="AE76">
        <v>8.9700000000000005E-3</v>
      </c>
      <c r="AF76">
        <v>1.4069999999999999E-2</v>
      </c>
      <c r="AG76">
        <v>2.3439999999999999E-2</v>
      </c>
      <c r="AH76">
        <v>1.2489999999999999E-2</v>
      </c>
      <c r="AI76">
        <v>1.472E-2</v>
      </c>
      <c r="AJ76">
        <v>1.048E-2</v>
      </c>
    </row>
    <row r="77" spans="1:36" x14ac:dyDescent="0.3">
      <c r="A77" s="3">
        <v>76</v>
      </c>
      <c r="B77" s="1">
        <v>37956</v>
      </c>
      <c r="C77">
        <v>12</v>
      </c>
      <c r="D77">
        <v>16</v>
      </c>
      <c r="E77">
        <v>0.27821000000000001</v>
      </c>
      <c r="F77">
        <v>0.24560000000000001</v>
      </c>
      <c r="G77">
        <v>0.31314999999999998</v>
      </c>
      <c r="H77">
        <v>0.33434000000000003</v>
      </c>
      <c r="I77">
        <v>0.56593000000000004</v>
      </c>
      <c r="J77">
        <v>0.25057000000000001</v>
      </c>
      <c r="K77">
        <v>0.22423999999999999</v>
      </c>
      <c r="L77">
        <v>0.30441000000000001</v>
      </c>
      <c r="M77">
        <v>0.53332999999999997</v>
      </c>
      <c r="N77">
        <v>0.98414000000000001</v>
      </c>
      <c r="O77">
        <v>0.32862000000000002</v>
      </c>
      <c r="P77">
        <v>0.78932000000000002</v>
      </c>
      <c r="Q77">
        <v>0.42930000000000001</v>
      </c>
      <c r="R77">
        <v>0.32295000000000001</v>
      </c>
      <c r="S77">
        <v>0.49597000000000002</v>
      </c>
      <c r="U77">
        <v>16</v>
      </c>
      <c r="V77">
        <v>1.116E-2</v>
      </c>
      <c r="W77">
        <v>1.027E-2</v>
      </c>
      <c r="X77">
        <v>1.1939999999999999E-2</v>
      </c>
      <c r="Y77">
        <v>1.179E-2</v>
      </c>
      <c r="Z77">
        <v>1.065E-2</v>
      </c>
      <c r="AA77">
        <v>1.1299999999999999E-2</v>
      </c>
      <c r="AB77">
        <v>9.5600000000000008E-3</v>
      </c>
      <c r="AC77">
        <v>1.0959999999999999E-2</v>
      </c>
      <c r="AD77">
        <v>1.1469999999999999E-2</v>
      </c>
      <c r="AE77">
        <v>1.052E-2</v>
      </c>
      <c r="AF77">
        <v>1.2970000000000001E-2</v>
      </c>
      <c r="AG77">
        <v>2.1520000000000001E-2</v>
      </c>
      <c r="AH77">
        <v>1.393E-2</v>
      </c>
      <c r="AI77">
        <v>1.375E-2</v>
      </c>
      <c r="AJ77">
        <v>1.031E-2</v>
      </c>
    </row>
    <row r="78" spans="1:36" x14ac:dyDescent="0.3">
      <c r="A78" s="3">
        <v>77</v>
      </c>
      <c r="B78" s="1">
        <v>37987</v>
      </c>
      <c r="C78">
        <v>1</v>
      </c>
      <c r="D78">
        <v>16</v>
      </c>
      <c r="E78">
        <v>0.24102999999999999</v>
      </c>
      <c r="F78">
        <v>0.25102999999999998</v>
      </c>
      <c r="G78">
        <v>0.22355</v>
      </c>
      <c r="H78">
        <v>0.27123999999999998</v>
      </c>
      <c r="I78">
        <v>0.52866999999999997</v>
      </c>
      <c r="J78">
        <v>0.21564</v>
      </c>
      <c r="K78">
        <v>0.23943</v>
      </c>
      <c r="L78">
        <v>0.25076999999999999</v>
      </c>
      <c r="M78">
        <v>0.48774000000000001</v>
      </c>
      <c r="N78">
        <v>0.77805999999999997</v>
      </c>
      <c r="O78">
        <v>0.27836</v>
      </c>
      <c r="P78">
        <v>0.69650000000000001</v>
      </c>
      <c r="Q78">
        <v>0.53315000000000001</v>
      </c>
      <c r="R78">
        <v>0.25949</v>
      </c>
      <c r="S78">
        <v>0.63646999999999998</v>
      </c>
      <c r="U78">
        <v>16</v>
      </c>
      <c r="V78">
        <v>1.0149999999999999E-2</v>
      </c>
      <c r="W78">
        <v>9.6500000000000006E-3</v>
      </c>
      <c r="X78">
        <v>1.1089999999999999E-2</v>
      </c>
      <c r="Y78">
        <v>1.1310000000000001E-2</v>
      </c>
      <c r="Z78">
        <v>1.078E-2</v>
      </c>
      <c r="AA78">
        <v>1.106E-2</v>
      </c>
      <c r="AB78">
        <v>9.6100000000000005E-3</v>
      </c>
      <c r="AC78">
        <v>1.112E-2</v>
      </c>
      <c r="AD78">
        <v>1.14E-2</v>
      </c>
      <c r="AE78">
        <v>9.4500000000000001E-3</v>
      </c>
      <c r="AF78">
        <v>1.234E-2</v>
      </c>
      <c r="AG78">
        <v>2.0160000000000001E-2</v>
      </c>
      <c r="AH78">
        <v>1.388E-2</v>
      </c>
      <c r="AI78">
        <v>1.371E-2</v>
      </c>
      <c r="AJ78">
        <v>1.089E-2</v>
      </c>
    </row>
    <row r="79" spans="1:36" x14ac:dyDescent="0.3">
      <c r="A79" s="3">
        <v>78</v>
      </c>
      <c r="B79" s="1">
        <v>38018</v>
      </c>
      <c r="C79">
        <v>2</v>
      </c>
      <c r="D79">
        <v>15</v>
      </c>
      <c r="E79">
        <v>0.21346000000000001</v>
      </c>
      <c r="F79">
        <v>0.19553000000000001</v>
      </c>
      <c r="G79">
        <v>0.16014</v>
      </c>
      <c r="H79">
        <v>0.18604000000000001</v>
      </c>
      <c r="I79">
        <v>0.40759000000000001</v>
      </c>
      <c r="J79">
        <v>0.2137</v>
      </c>
      <c r="K79">
        <v>0.20119000000000001</v>
      </c>
      <c r="L79">
        <v>0.12859000000000001</v>
      </c>
      <c r="M79">
        <v>0.24818000000000001</v>
      </c>
      <c r="N79">
        <v>0.85601000000000005</v>
      </c>
      <c r="O79">
        <v>0.24748000000000001</v>
      </c>
      <c r="P79">
        <v>0.46475</v>
      </c>
      <c r="Q79">
        <v>0.33429999999999999</v>
      </c>
      <c r="R79">
        <v>0.20906</v>
      </c>
      <c r="S79">
        <v>0.59440000000000004</v>
      </c>
      <c r="U79">
        <v>15</v>
      </c>
      <c r="V79">
        <v>1.0410000000000001E-2</v>
      </c>
      <c r="W79">
        <v>1.0670000000000001E-2</v>
      </c>
      <c r="X79">
        <v>1.0630000000000001E-2</v>
      </c>
      <c r="Y79">
        <v>1.073E-2</v>
      </c>
      <c r="Z79">
        <v>1.065E-2</v>
      </c>
      <c r="AA79">
        <v>1.1339999999999999E-2</v>
      </c>
      <c r="AB79">
        <v>1.0319999999999999E-2</v>
      </c>
      <c r="AC79">
        <v>1.0529999999999999E-2</v>
      </c>
      <c r="AD79">
        <v>1.197E-2</v>
      </c>
      <c r="AE79">
        <v>1.21E-2</v>
      </c>
      <c r="AF79">
        <v>1.1480000000000001E-2</v>
      </c>
      <c r="AG79">
        <v>1.983E-2</v>
      </c>
      <c r="AH79">
        <v>1.5559999999999999E-2</v>
      </c>
      <c r="AI79">
        <v>1.166E-2</v>
      </c>
      <c r="AJ79">
        <v>1.0840000000000001E-2</v>
      </c>
    </row>
    <row r="80" spans="1:36" x14ac:dyDescent="0.3">
      <c r="A80" s="3">
        <v>79</v>
      </c>
      <c r="B80" s="1">
        <v>38047</v>
      </c>
      <c r="C80">
        <v>3</v>
      </c>
      <c r="D80">
        <v>16</v>
      </c>
      <c r="E80">
        <v>0.21726999999999999</v>
      </c>
      <c r="F80">
        <v>0.19203999999999999</v>
      </c>
      <c r="G80">
        <v>0.15675</v>
      </c>
      <c r="H80">
        <v>0.14843000000000001</v>
      </c>
      <c r="I80">
        <v>0.23430999999999999</v>
      </c>
      <c r="J80">
        <v>0.2248</v>
      </c>
      <c r="K80">
        <v>0.19014</v>
      </c>
      <c r="L80">
        <v>0.12132</v>
      </c>
      <c r="M80">
        <v>0.17552999999999999</v>
      </c>
      <c r="N80">
        <v>0.34749999999999998</v>
      </c>
      <c r="O80">
        <v>0.27966999999999997</v>
      </c>
      <c r="P80">
        <v>0.41537000000000002</v>
      </c>
      <c r="Q80">
        <v>0.24934000000000001</v>
      </c>
      <c r="R80">
        <v>0.19717999999999999</v>
      </c>
      <c r="S80">
        <v>0.41603000000000001</v>
      </c>
      <c r="U80">
        <v>16</v>
      </c>
      <c r="V80">
        <v>1.155E-2</v>
      </c>
      <c r="W80">
        <v>1.1039999999999999E-2</v>
      </c>
      <c r="X80">
        <v>1.15E-2</v>
      </c>
      <c r="Y80">
        <v>1.12E-2</v>
      </c>
      <c r="Z80">
        <v>1.123E-2</v>
      </c>
      <c r="AA80">
        <v>1.171E-2</v>
      </c>
      <c r="AB80">
        <v>9.9900000000000006E-3</v>
      </c>
      <c r="AC80">
        <v>1.018E-2</v>
      </c>
      <c r="AD80">
        <v>1.226E-2</v>
      </c>
      <c r="AE80">
        <v>1.204E-2</v>
      </c>
      <c r="AF80">
        <v>1.312E-2</v>
      </c>
      <c r="AG80">
        <v>2.145E-2</v>
      </c>
      <c r="AH80">
        <v>1.3979999999999999E-2</v>
      </c>
      <c r="AI80">
        <v>1.2189999999999999E-2</v>
      </c>
      <c r="AJ80">
        <v>1.3729999999999999E-2</v>
      </c>
    </row>
    <row r="81" spans="1:36" x14ac:dyDescent="0.3">
      <c r="A81" s="3">
        <v>80</v>
      </c>
      <c r="B81" s="1">
        <v>38078</v>
      </c>
      <c r="C81">
        <v>4</v>
      </c>
      <c r="D81">
        <v>15</v>
      </c>
      <c r="E81">
        <v>0.24771000000000001</v>
      </c>
      <c r="F81">
        <v>0.19225999999999999</v>
      </c>
      <c r="G81">
        <v>0.1615</v>
      </c>
      <c r="H81">
        <v>0.13966000000000001</v>
      </c>
      <c r="I81">
        <v>0.11602</v>
      </c>
      <c r="J81">
        <v>0.24152000000000001</v>
      </c>
      <c r="K81">
        <v>0.18026</v>
      </c>
      <c r="L81">
        <v>0.1278</v>
      </c>
      <c r="M81">
        <v>0.15412999999999999</v>
      </c>
      <c r="N81">
        <v>0.27479999999999999</v>
      </c>
      <c r="O81">
        <v>0.29036000000000001</v>
      </c>
      <c r="P81">
        <v>0.37787999999999999</v>
      </c>
      <c r="Q81">
        <v>0.22165000000000001</v>
      </c>
      <c r="R81">
        <v>0.19858000000000001</v>
      </c>
      <c r="S81">
        <v>0.21398</v>
      </c>
      <c r="U81">
        <v>15</v>
      </c>
      <c r="V81">
        <v>1.277E-2</v>
      </c>
      <c r="W81">
        <v>1.111E-2</v>
      </c>
      <c r="X81">
        <v>1.1350000000000001E-2</v>
      </c>
      <c r="Y81">
        <v>1.102E-2</v>
      </c>
      <c r="Z81">
        <v>1.0489999999999999E-2</v>
      </c>
      <c r="AA81">
        <v>1.3509999999999999E-2</v>
      </c>
      <c r="AB81">
        <v>1.042E-2</v>
      </c>
      <c r="AC81">
        <v>9.4800000000000006E-3</v>
      </c>
      <c r="AD81">
        <v>1.042E-2</v>
      </c>
      <c r="AE81">
        <v>1.1979999999999999E-2</v>
      </c>
      <c r="AF81">
        <v>1.453E-2</v>
      </c>
      <c r="AG81">
        <v>2.0549999999999999E-2</v>
      </c>
      <c r="AH81">
        <v>1.41E-2</v>
      </c>
      <c r="AI81">
        <v>1.3129999999999999E-2</v>
      </c>
      <c r="AJ81">
        <v>1.332E-2</v>
      </c>
    </row>
    <row r="82" spans="1:36" x14ac:dyDescent="0.3">
      <c r="A82" s="3">
        <v>81</v>
      </c>
      <c r="B82" s="1">
        <v>38108</v>
      </c>
      <c r="C82">
        <v>5</v>
      </c>
      <c r="D82">
        <v>16</v>
      </c>
      <c r="E82">
        <v>0.21859000000000001</v>
      </c>
      <c r="F82">
        <v>0.17718999999999999</v>
      </c>
      <c r="G82">
        <v>0.15797</v>
      </c>
      <c r="H82">
        <v>0.1673</v>
      </c>
      <c r="I82">
        <v>0.15029000000000001</v>
      </c>
      <c r="J82">
        <v>0.24445</v>
      </c>
      <c r="K82">
        <v>0.19347</v>
      </c>
      <c r="O82">
        <v>0.29450999999999999</v>
      </c>
      <c r="P82">
        <v>0.35437999999999997</v>
      </c>
      <c r="Q82">
        <v>0.22414000000000001</v>
      </c>
      <c r="R82">
        <v>0.18912999999999999</v>
      </c>
      <c r="S82">
        <v>0.17829999999999999</v>
      </c>
      <c r="U82">
        <v>16</v>
      </c>
      <c r="V82">
        <v>1.315E-2</v>
      </c>
      <c r="W82">
        <v>1.129E-2</v>
      </c>
      <c r="X82">
        <v>1.129E-2</v>
      </c>
      <c r="Y82">
        <v>1.2370000000000001E-2</v>
      </c>
      <c r="Z82">
        <v>1.119E-2</v>
      </c>
      <c r="AA82">
        <v>1.541E-2</v>
      </c>
      <c r="AB82">
        <v>1.137E-2</v>
      </c>
      <c r="AF82">
        <v>1.635E-2</v>
      </c>
      <c r="AG82">
        <v>2.0500000000000001E-2</v>
      </c>
      <c r="AH82">
        <v>1.4670000000000001E-2</v>
      </c>
      <c r="AI82">
        <v>1.3990000000000001E-2</v>
      </c>
      <c r="AJ82">
        <v>1.162E-2</v>
      </c>
    </row>
    <row r="83" spans="1:36" x14ac:dyDescent="0.3">
      <c r="A83" s="3">
        <v>82</v>
      </c>
      <c r="B83" s="1">
        <v>38139</v>
      </c>
      <c r="C83">
        <v>6</v>
      </c>
      <c r="D83">
        <v>15</v>
      </c>
      <c r="E83">
        <v>0.2069</v>
      </c>
      <c r="F83">
        <v>0.17002999999999999</v>
      </c>
      <c r="G83">
        <v>0.17435999999999999</v>
      </c>
      <c r="H83">
        <v>0.22076999999999999</v>
      </c>
      <c r="J83">
        <v>0.22384000000000001</v>
      </c>
      <c r="K83">
        <v>0.17393</v>
      </c>
      <c r="O83">
        <v>0.27252999999999999</v>
      </c>
      <c r="P83">
        <v>0.72765999999999997</v>
      </c>
      <c r="Q83">
        <v>0.21851000000000001</v>
      </c>
      <c r="U83">
        <v>15</v>
      </c>
      <c r="V83">
        <v>1.4080000000000001E-2</v>
      </c>
      <c r="W83">
        <v>1.1270000000000001E-2</v>
      </c>
      <c r="X83">
        <v>1.0580000000000001E-2</v>
      </c>
      <c r="Y83">
        <v>1.413E-2</v>
      </c>
      <c r="AA83">
        <v>1.542E-2</v>
      </c>
      <c r="AB83">
        <v>1.1860000000000001E-2</v>
      </c>
      <c r="AF83">
        <v>1.6750000000000001E-2</v>
      </c>
      <c r="AG83">
        <v>2.6550000000000001E-2</v>
      </c>
      <c r="AH83">
        <v>1.357E-2</v>
      </c>
    </row>
    <row r="84" spans="1:36" x14ac:dyDescent="0.3">
      <c r="A84" s="3">
        <v>83</v>
      </c>
      <c r="B84" s="1">
        <v>38169</v>
      </c>
      <c r="C84">
        <v>7</v>
      </c>
      <c r="D84">
        <v>16</v>
      </c>
      <c r="E84">
        <v>0.2087</v>
      </c>
      <c r="F84">
        <v>0.15725</v>
      </c>
      <c r="G84">
        <v>0.16780999999999999</v>
      </c>
      <c r="H84">
        <v>0.17638000000000001</v>
      </c>
      <c r="J84">
        <v>0.21643000000000001</v>
      </c>
      <c r="K84">
        <v>0.16545000000000001</v>
      </c>
      <c r="O84">
        <v>0.28939999999999999</v>
      </c>
      <c r="P84">
        <v>0.63153999999999999</v>
      </c>
      <c r="Q84">
        <v>0.18676999999999999</v>
      </c>
      <c r="R84">
        <v>0.15816</v>
      </c>
      <c r="U84">
        <v>16</v>
      </c>
      <c r="V84">
        <v>1.4540000000000001E-2</v>
      </c>
      <c r="W84">
        <v>1.142E-2</v>
      </c>
      <c r="X84">
        <v>1.3270000000000001E-2</v>
      </c>
      <c r="Y84">
        <v>1.4E-2</v>
      </c>
      <c r="AA84">
        <v>1.4999999999999999E-2</v>
      </c>
      <c r="AB84">
        <v>1.159E-2</v>
      </c>
      <c r="AF84">
        <v>1.772E-2</v>
      </c>
      <c r="AG84">
        <v>2.5329999999999998E-2</v>
      </c>
      <c r="AH84">
        <v>1.3950000000000001E-2</v>
      </c>
      <c r="AI84">
        <v>1.291E-2</v>
      </c>
    </row>
    <row r="85" spans="1:36" x14ac:dyDescent="0.3">
      <c r="A85" s="3">
        <v>84</v>
      </c>
      <c r="B85" s="1">
        <v>38200</v>
      </c>
      <c r="C85">
        <v>8</v>
      </c>
      <c r="D85">
        <v>16</v>
      </c>
      <c r="E85">
        <v>0.21582000000000001</v>
      </c>
      <c r="F85">
        <v>0.15753</v>
      </c>
      <c r="G85">
        <v>0.16073999999999999</v>
      </c>
      <c r="H85">
        <v>0.16378000000000001</v>
      </c>
      <c r="I85">
        <v>0.18229999999999999</v>
      </c>
      <c r="J85">
        <v>0.23924000000000001</v>
      </c>
      <c r="K85">
        <v>0.16425000000000001</v>
      </c>
      <c r="L85">
        <v>0.13886000000000001</v>
      </c>
      <c r="M85">
        <v>0.14551</v>
      </c>
      <c r="O85">
        <v>0.29158000000000001</v>
      </c>
      <c r="P85">
        <v>0.57049000000000005</v>
      </c>
      <c r="Q85">
        <v>0.20480999999999999</v>
      </c>
      <c r="R85">
        <v>0.17152999999999999</v>
      </c>
      <c r="S85">
        <v>0.15820000000000001</v>
      </c>
      <c r="U85">
        <v>16</v>
      </c>
      <c r="V85">
        <v>1.495E-2</v>
      </c>
      <c r="W85">
        <v>1.176E-2</v>
      </c>
      <c r="X85">
        <v>1.2880000000000001E-2</v>
      </c>
      <c r="Y85">
        <v>1.324E-2</v>
      </c>
      <c r="Z85">
        <v>1.392E-2</v>
      </c>
      <c r="AA85">
        <v>1.5990000000000001E-2</v>
      </c>
      <c r="AB85">
        <v>1.125E-2</v>
      </c>
      <c r="AC85">
        <v>1.183E-2</v>
      </c>
      <c r="AD85">
        <v>1.536E-2</v>
      </c>
      <c r="AF85">
        <v>1.6080000000000001E-2</v>
      </c>
      <c r="AG85">
        <v>2.6429999999999999E-2</v>
      </c>
      <c r="AH85">
        <v>1.3639999999999999E-2</v>
      </c>
      <c r="AI85">
        <v>1.554E-2</v>
      </c>
      <c r="AJ85">
        <v>1.521E-2</v>
      </c>
    </row>
    <row r="86" spans="1:36" x14ac:dyDescent="0.3">
      <c r="A86" s="3">
        <v>85</v>
      </c>
      <c r="B86" s="1">
        <v>38231</v>
      </c>
      <c r="C86">
        <v>9</v>
      </c>
      <c r="D86">
        <v>15</v>
      </c>
      <c r="E86">
        <v>0.23888999999999999</v>
      </c>
      <c r="F86">
        <v>0.16120999999999999</v>
      </c>
      <c r="G86">
        <v>0.15415000000000001</v>
      </c>
      <c r="H86">
        <v>0.1593</v>
      </c>
      <c r="I86">
        <v>0.12522</v>
      </c>
      <c r="J86">
        <v>0.27916999999999997</v>
      </c>
      <c r="K86">
        <v>0.16247</v>
      </c>
      <c r="L86">
        <v>0.14057</v>
      </c>
      <c r="M86">
        <v>0.15175</v>
      </c>
      <c r="N86">
        <v>0.1326</v>
      </c>
      <c r="O86">
        <v>0.33788000000000001</v>
      </c>
      <c r="P86">
        <v>0.45393</v>
      </c>
      <c r="Q86">
        <v>0.19597999999999999</v>
      </c>
      <c r="R86">
        <v>0.21629000000000001</v>
      </c>
      <c r="S86">
        <v>0.17446</v>
      </c>
      <c r="U86">
        <v>15</v>
      </c>
      <c r="V86">
        <v>1.451E-2</v>
      </c>
      <c r="W86">
        <v>1.1129999999999999E-2</v>
      </c>
      <c r="X86">
        <v>1.197E-2</v>
      </c>
      <c r="Y86">
        <v>1.291E-2</v>
      </c>
      <c r="Z86">
        <v>1.0319999999999999E-2</v>
      </c>
      <c r="AA86">
        <v>1.5509999999999999E-2</v>
      </c>
      <c r="AB86">
        <v>1.093E-2</v>
      </c>
      <c r="AC86">
        <v>1.1900000000000001E-2</v>
      </c>
      <c r="AD86">
        <v>1.4250000000000001E-2</v>
      </c>
      <c r="AE86">
        <v>1.2800000000000001E-2</v>
      </c>
      <c r="AF86">
        <v>1.77E-2</v>
      </c>
      <c r="AG86">
        <v>2.3820000000000001E-2</v>
      </c>
      <c r="AH86">
        <v>1.3559999999999999E-2</v>
      </c>
      <c r="AI86">
        <v>1.506E-2</v>
      </c>
      <c r="AJ86">
        <v>1.363E-2</v>
      </c>
    </row>
    <row r="87" spans="1:36" x14ac:dyDescent="0.3">
      <c r="A87" s="3">
        <v>86</v>
      </c>
      <c r="B87" s="1">
        <v>38261</v>
      </c>
      <c r="C87">
        <v>10</v>
      </c>
      <c r="D87">
        <v>16</v>
      </c>
      <c r="E87">
        <v>0.27701999999999999</v>
      </c>
      <c r="F87">
        <v>0.19361999999999999</v>
      </c>
      <c r="G87">
        <v>0.20949000000000001</v>
      </c>
      <c r="H87">
        <v>0.20383999999999999</v>
      </c>
      <c r="I87">
        <v>0.24301</v>
      </c>
      <c r="J87">
        <v>0.33279999999999998</v>
      </c>
      <c r="K87">
        <v>0.18054999999999999</v>
      </c>
      <c r="L87">
        <v>0.14496000000000001</v>
      </c>
      <c r="M87">
        <v>0.1893</v>
      </c>
      <c r="N87">
        <v>0.15726000000000001</v>
      </c>
      <c r="O87">
        <v>0.36713000000000001</v>
      </c>
      <c r="P87">
        <v>0.44330999999999998</v>
      </c>
      <c r="Q87">
        <v>0.20766999999999999</v>
      </c>
      <c r="R87">
        <v>0.25123000000000001</v>
      </c>
      <c r="S87">
        <v>0.16868</v>
      </c>
      <c r="U87">
        <v>16</v>
      </c>
      <c r="V87">
        <v>1.3259999999999999E-2</v>
      </c>
      <c r="W87">
        <v>1.0919999999999999E-2</v>
      </c>
      <c r="X87">
        <v>1.257E-2</v>
      </c>
      <c r="Y87">
        <v>1.3350000000000001E-2</v>
      </c>
      <c r="Z87">
        <v>1.064E-2</v>
      </c>
      <c r="AA87">
        <v>1.4930000000000001E-2</v>
      </c>
      <c r="AB87">
        <v>1.0619999999999999E-2</v>
      </c>
      <c r="AC87">
        <v>1.158E-2</v>
      </c>
      <c r="AD87">
        <v>1.323E-2</v>
      </c>
      <c r="AE87">
        <v>1.009E-2</v>
      </c>
      <c r="AF87">
        <v>1.6060000000000001E-2</v>
      </c>
      <c r="AG87">
        <v>2.0830000000000001E-2</v>
      </c>
      <c r="AH87">
        <v>1.2959999999999999E-2</v>
      </c>
      <c r="AI87">
        <v>1.519E-2</v>
      </c>
      <c r="AJ87">
        <v>1.2880000000000001E-2</v>
      </c>
    </row>
    <row r="88" spans="1:36" x14ac:dyDescent="0.3">
      <c r="A88" s="3">
        <v>87</v>
      </c>
      <c r="B88" s="1">
        <v>38292</v>
      </c>
      <c r="C88">
        <v>11</v>
      </c>
      <c r="D88">
        <v>15</v>
      </c>
      <c r="E88">
        <v>0.23497000000000001</v>
      </c>
      <c r="F88">
        <v>0.23014999999999999</v>
      </c>
      <c r="G88">
        <v>0.28594000000000003</v>
      </c>
      <c r="H88">
        <v>0.29321000000000003</v>
      </c>
      <c r="I88">
        <v>0.16716</v>
      </c>
      <c r="J88">
        <v>0.30099999999999999</v>
      </c>
      <c r="K88">
        <v>0.20283000000000001</v>
      </c>
      <c r="L88">
        <v>0.17999000000000001</v>
      </c>
      <c r="M88">
        <v>0.23275000000000001</v>
      </c>
      <c r="N88">
        <v>0.79266999999999999</v>
      </c>
      <c r="O88">
        <v>0.29676000000000002</v>
      </c>
      <c r="P88">
        <v>0.49779000000000001</v>
      </c>
      <c r="Q88">
        <v>0.27584999999999998</v>
      </c>
      <c r="R88">
        <v>0.37047000000000002</v>
      </c>
      <c r="S88">
        <v>0.25445000000000001</v>
      </c>
      <c r="U88">
        <v>15</v>
      </c>
      <c r="V88">
        <v>1.1140000000000001E-2</v>
      </c>
      <c r="W88">
        <v>1.086E-2</v>
      </c>
      <c r="X88">
        <v>1.3100000000000001E-2</v>
      </c>
      <c r="Y88">
        <v>1.306E-2</v>
      </c>
      <c r="Z88">
        <v>9.6699999999999998E-3</v>
      </c>
      <c r="AA88">
        <v>1.256E-2</v>
      </c>
      <c r="AB88">
        <v>1.021E-2</v>
      </c>
      <c r="AC88">
        <v>1.1780000000000001E-2</v>
      </c>
      <c r="AD88">
        <v>1.2359999999999999E-2</v>
      </c>
      <c r="AE88">
        <v>1.189E-2</v>
      </c>
      <c r="AF88">
        <v>1.3270000000000001E-2</v>
      </c>
      <c r="AG88">
        <v>1.9199999999999998E-2</v>
      </c>
      <c r="AH88">
        <v>1.265E-2</v>
      </c>
      <c r="AI88">
        <v>1.541E-2</v>
      </c>
      <c r="AJ88">
        <v>1.093E-2</v>
      </c>
    </row>
    <row r="89" spans="1:36" x14ac:dyDescent="0.3">
      <c r="A89" s="3">
        <v>88</v>
      </c>
      <c r="B89" s="1">
        <v>38322</v>
      </c>
      <c r="C89">
        <v>12</v>
      </c>
      <c r="D89">
        <v>16</v>
      </c>
      <c r="E89">
        <v>0.22781999999999999</v>
      </c>
      <c r="F89">
        <v>0.24251</v>
      </c>
      <c r="G89">
        <v>0.24679999999999999</v>
      </c>
      <c r="H89">
        <v>0.28802</v>
      </c>
      <c r="I89">
        <v>0.34067999999999998</v>
      </c>
      <c r="J89">
        <v>0.24110999999999999</v>
      </c>
      <c r="K89">
        <v>0.25119000000000002</v>
      </c>
      <c r="L89">
        <v>0.28147</v>
      </c>
      <c r="M89">
        <v>0.41382000000000002</v>
      </c>
      <c r="N89">
        <v>1.18967</v>
      </c>
      <c r="O89">
        <v>0.23635999999999999</v>
      </c>
      <c r="P89">
        <v>0.55079</v>
      </c>
      <c r="Q89">
        <v>0.52278000000000002</v>
      </c>
      <c r="R89">
        <v>0.34971000000000002</v>
      </c>
      <c r="S89">
        <v>0.64232999999999996</v>
      </c>
      <c r="U89">
        <v>16</v>
      </c>
      <c r="V89">
        <v>1.0330000000000001E-2</v>
      </c>
      <c r="W89">
        <v>1.072E-2</v>
      </c>
      <c r="X89">
        <v>1.2489999999999999E-2</v>
      </c>
      <c r="Y89">
        <v>1.2370000000000001E-2</v>
      </c>
      <c r="Z89">
        <v>9.9600000000000001E-3</v>
      </c>
      <c r="AA89">
        <v>1.153E-2</v>
      </c>
      <c r="AB89">
        <v>9.6399999999999993E-3</v>
      </c>
      <c r="AC89">
        <v>1.102E-2</v>
      </c>
      <c r="AD89">
        <v>1.1730000000000001E-2</v>
      </c>
      <c r="AE89">
        <v>1.47E-2</v>
      </c>
      <c r="AF89">
        <v>1.1679999999999999E-2</v>
      </c>
      <c r="AG89">
        <v>1.958E-2</v>
      </c>
      <c r="AH89">
        <v>1.323E-2</v>
      </c>
      <c r="AI89">
        <v>1.38E-2</v>
      </c>
      <c r="AJ89">
        <v>1.1860000000000001E-2</v>
      </c>
    </row>
    <row r="90" spans="1:36" x14ac:dyDescent="0.3">
      <c r="A90" s="3">
        <v>89</v>
      </c>
      <c r="B90" s="1">
        <v>38353</v>
      </c>
      <c r="C90">
        <v>1</v>
      </c>
      <c r="D90">
        <v>16</v>
      </c>
      <c r="E90">
        <v>0.23752000000000001</v>
      </c>
      <c r="F90">
        <v>0.2089</v>
      </c>
      <c r="G90">
        <v>0.16922000000000001</v>
      </c>
      <c r="H90">
        <v>0.18828</v>
      </c>
      <c r="I90">
        <v>0.43962000000000001</v>
      </c>
      <c r="J90">
        <v>0.23421</v>
      </c>
      <c r="K90">
        <v>0.22536</v>
      </c>
      <c r="L90">
        <v>0.17588000000000001</v>
      </c>
      <c r="M90">
        <v>0.32257999999999998</v>
      </c>
      <c r="N90">
        <v>0.96977999999999998</v>
      </c>
      <c r="O90">
        <v>0.27009</v>
      </c>
      <c r="P90">
        <v>0.40323999999999999</v>
      </c>
      <c r="Q90">
        <v>0.39402999999999999</v>
      </c>
      <c r="R90">
        <v>0.30609999999999998</v>
      </c>
      <c r="S90">
        <v>0.74512999999999996</v>
      </c>
      <c r="U90">
        <v>16</v>
      </c>
      <c r="V90">
        <v>1.034E-2</v>
      </c>
      <c r="W90">
        <v>1.052E-2</v>
      </c>
      <c r="X90">
        <v>1.1639999999999999E-2</v>
      </c>
      <c r="Y90">
        <v>1.1809999999999999E-2</v>
      </c>
      <c r="Z90">
        <v>1.098E-2</v>
      </c>
      <c r="AA90">
        <v>1.034E-2</v>
      </c>
      <c r="AB90">
        <v>1.0019999999999999E-2</v>
      </c>
      <c r="AC90">
        <v>1.0540000000000001E-2</v>
      </c>
      <c r="AD90">
        <v>1.201E-2</v>
      </c>
      <c r="AE90">
        <v>1.338E-2</v>
      </c>
      <c r="AF90">
        <v>1.205E-2</v>
      </c>
      <c r="AG90">
        <v>1.7649999999999999E-2</v>
      </c>
      <c r="AH90">
        <v>1.4E-2</v>
      </c>
      <c r="AI90">
        <v>1.2919999999999999E-2</v>
      </c>
      <c r="AJ90">
        <v>1.5599999999999999E-2</v>
      </c>
    </row>
    <row r="91" spans="1:36" x14ac:dyDescent="0.3">
      <c r="A91" s="3">
        <v>90</v>
      </c>
      <c r="B91" s="1">
        <v>38384</v>
      </c>
      <c r="C91">
        <v>2</v>
      </c>
      <c r="D91">
        <v>14</v>
      </c>
      <c r="E91">
        <v>0.24196999999999999</v>
      </c>
      <c r="F91">
        <v>0.19084999999999999</v>
      </c>
      <c r="G91">
        <v>0.14963000000000001</v>
      </c>
      <c r="H91">
        <v>0.15781000000000001</v>
      </c>
      <c r="I91">
        <v>0.41287000000000001</v>
      </c>
      <c r="J91">
        <v>0.20884</v>
      </c>
      <c r="K91">
        <v>0.27977999999999997</v>
      </c>
      <c r="L91">
        <v>0.12499</v>
      </c>
      <c r="M91">
        <v>0.22023999999999999</v>
      </c>
      <c r="N91">
        <v>0.49323</v>
      </c>
      <c r="O91">
        <v>0.27293000000000001</v>
      </c>
      <c r="P91">
        <v>0.41443999999999998</v>
      </c>
      <c r="Q91">
        <v>0.22284000000000001</v>
      </c>
      <c r="R91">
        <v>0.30858000000000002</v>
      </c>
      <c r="S91">
        <v>0.44922000000000001</v>
      </c>
      <c r="U91">
        <v>14</v>
      </c>
      <c r="V91">
        <v>1.1140000000000001E-2</v>
      </c>
      <c r="W91">
        <v>1.042E-2</v>
      </c>
      <c r="X91">
        <v>1.1180000000000001E-2</v>
      </c>
      <c r="Y91">
        <v>1.17E-2</v>
      </c>
      <c r="Z91">
        <v>1.106E-2</v>
      </c>
      <c r="AA91">
        <v>1.069E-2</v>
      </c>
      <c r="AB91">
        <v>1.145E-2</v>
      </c>
      <c r="AC91">
        <v>1.042E-2</v>
      </c>
      <c r="AD91">
        <v>1.281E-2</v>
      </c>
      <c r="AE91">
        <v>1.333E-2</v>
      </c>
      <c r="AF91">
        <v>1.191E-2</v>
      </c>
      <c r="AG91">
        <v>1.866E-2</v>
      </c>
      <c r="AH91">
        <v>1.323E-2</v>
      </c>
      <c r="AI91">
        <v>1.3610000000000001E-2</v>
      </c>
      <c r="AJ91">
        <v>1.268E-2</v>
      </c>
    </row>
    <row r="92" spans="1:36" x14ac:dyDescent="0.3">
      <c r="A92" s="3">
        <v>91</v>
      </c>
      <c r="B92" s="1">
        <v>38412</v>
      </c>
      <c r="C92">
        <v>3</v>
      </c>
      <c r="D92">
        <v>16</v>
      </c>
      <c r="E92">
        <v>0.25496000000000002</v>
      </c>
      <c r="F92">
        <v>0.19122</v>
      </c>
      <c r="G92">
        <v>0.15201999999999999</v>
      </c>
      <c r="H92">
        <v>0.15639</v>
      </c>
      <c r="I92">
        <v>0.21099000000000001</v>
      </c>
      <c r="J92">
        <v>0.20716000000000001</v>
      </c>
      <c r="K92">
        <v>0.23627999999999999</v>
      </c>
      <c r="L92">
        <v>0.13117999999999999</v>
      </c>
      <c r="M92">
        <v>0.15393999999999999</v>
      </c>
      <c r="N92">
        <v>0.31303999999999998</v>
      </c>
      <c r="O92">
        <v>0.28716999999999998</v>
      </c>
      <c r="P92">
        <v>0.36636999999999997</v>
      </c>
      <c r="Q92">
        <v>0.22287999999999999</v>
      </c>
      <c r="R92">
        <v>0.27426</v>
      </c>
      <c r="S92">
        <v>0.33372000000000002</v>
      </c>
      <c r="U92">
        <v>16</v>
      </c>
      <c r="V92">
        <v>1.209E-2</v>
      </c>
      <c r="W92">
        <v>1.089E-2</v>
      </c>
      <c r="X92">
        <v>1.1650000000000001E-2</v>
      </c>
      <c r="Y92">
        <v>1.206E-2</v>
      </c>
      <c r="Z92">
        <v>1.1599999999999999E-2</v>
      </c>
      <c r="AA92">
        <v>1.1639999999999999E-2</v>
      </c>
      <c r="AB92">
        <v>1.132E-2</v>
      </c>
      <c r="AC92">
        <v>1.068E-2</v>
      </c>
      <c r="AD92">
        <v>1.2409999999999999E-2</v>
      </c>
      <c r="AE92">
        <v>1.4120000000000001E-2</v>
      </c>
      <c r="AF92">
        <v>1.338E-2</v>
      </c>
      <c r="AG92">
        <v>1.951E-2</v>
      </c>
      <c r="AH92">
        <v>1.481E-2</v>
      </c>
      <c r="AI92">
        <v>1.4409999999999999E-2</v>
      </c>
      <c r="AJ92">
        <v>1.3509999999999999E-2</v>
      </c>
    </row>
    <row r="93" spans="1:36" x14ac:dyDescent="0.3">
      <c r="A93" s="3">
        <v>92</v>
      </c>
      <c r="B93" s="1">
        <v>38443</v>
      </c>
      <c r="C93">
        <v>4</v>
      </c>
      <c r="D93">
        <v>15</v>
      </c>
      <c r="E93">
        <v>0.23238</v>
      </c>
      <c r="F93">
        <v>0.18779999999999999</v>
      </c>
      <c r="G93">
        <v>0.14910999999999999</v>
      </c>
      <c r="H93">
        <v>0.14721000000000001</v>
      </c>
      <c r="I93">
        <v>0.15309</v>
      </c>
      <c r="J93">
        <v>0.22711000000000001</v>
      </c>
      <c r="K93">
        <v>0.20993000000000001</v>
      </c>
      <c r="L93">
        <v>0.14382</v>
      </c>
      <c r="M93">
        <v>0.17713999999999999</v>
      </c>
      <c r="N93">
        <v>0.17262</v>
      </c>
      <c r="O93">
        <v>0.28089999999999998</v>
      </c>
      <c r="P93">
        <v>0.35283999999999999</v>
      </c>
      <c r="Q93">
        <v>0.20641999999999999</v>
      </c>
      <c r="R93">
        <v>0.22669</v>
      </c>
      <c r="S93">
        <v>0.20827000000000001</v>
      </c>
      <c r="U93">
        <v>15</v>
      </c>
      <c r="V93">
        <v>1.3729999999999999E-2</v>
      </c>
      <c r="W93">
        <v>1.133E-2</v>
      </c>
      <c r="X93">
        <v>1.1270000000000001E-2</v>
      </c>
      <c r="Y93">
        <v>1.1639999999999999E-2</v>
      </c>
      <c r="Z93">
        <v>1.2370000000000001E-2</v>
      </c>
      <c r="AA93">
        <v>1.3469999999999999E-2</v>
      </c>
      <c r="AB93">
        <v>1.214E-2</v>
      </c>
      <c r="AC93">
        <v>1.1180000000000001E-2</v>
      </c>
      <c r="AD93">
        <v>1.286E-2</v>
      </c>
      <c r="AE93">
        <v>1.47E-2</v>
      </c>
      <c r="AF93">
        <v>1.468E-2</v>
      </c>
      <c r="AG93">
        <v>2.1090000000000001E-2</v>
      </c>
      <c r="AH93">
        <v>1.375E-2</v>
      </c>
      <c r="AI93">
        <v>1.506E-2</v>
      </c>
      <c r="AJ93">
        <v>1.4019999999999999E-2</v>
      </c>
    </row>
    <row r="94" spans="1:36" x14ac:dyDescent="0.3">
      <c r="A94" s="3">
        <v>93</v>
      </c>
      <c r="B94" s="1">
        <v>38473</v>
      </c>
      <c r="C94">
        <v>5</v>
      </c>
      <c r="D94">
        <v>16</v>
      </c>
      <c r="E94">
        <v>0.218</v>
      </c>
      <c r="F94">
        <v>0.18462000000000001</v>
      </c>
      <c r="G94">
        <v>0.15439</v>
      </c>
      <c r="H94">
        <v>0.15736</v>
      </c>
      <c r="J94">
        <v>0.24160999999999999</v>
      </c>
      <c r="K94">
        <v>0.19072</v>
      </c>
      <c r="L94">
        <v>0.15176999999999999</v>
      </c>
      <c r="O94">
        <v>0.28748000000000001</v>
      </c>
      <c r="P94">
        <v>0.39745999999999998</v>
      </c>
      <c r="Q94">
        <v>0.21975</v>
      </c>
      <c r="R94">
        <v>0.21446000000000001</v>
      </c>
      <c r="S94">
        <v>0.18865999999999999</v>
      </c>
      <c r="U94">
        <v>16</v>
      </c>
      <c r="V94">
        <v>1.3860000000000001E-2</v>
      </c>
      <c r="W94">
        <v>1.213E-2</v>
      </c>
      <c r="X94">
        <v>1.191E-2</v>
      </c>
      <c r="Y94">
        <v>1.282E-2</v>
      </c>
      <c r="AA94">
        <v>1.559E-2</v>
      </c>
      <c r="AB94">
        <v>1.2149999999999999E-2</v>
      </c>
      <c r="AC94">
        <v>1.047E-2</v>
      </c>
      <c r="AF94">
        <v>1.7270000000000001E-2</v>
      </c>
      <c r="AG94">
        <v>2.3460000000000002E-2</v>
      </c>
      <c r="AH94">
        <v>1.4189999999999999E-2</v>
      </c>
      <c r="AI94">
        <v>1.397E-2</v>
      </c>
      <c r="AJ94">
        <v>1.272E-2</v>
      </c>
    </row>
    <row r="95" spans="1:36" x14ac:dyDescent="0.3">
      <c r="A95" s="3">
        <v>94</v>
      </c>
      <c r="B95" s="1">
        <v>38504</v>
      </c>
      <c r="C95">
        <v>6</v>
      </c>
      <c r="D95">
        <v>15</v>
      </c>
      <c r="E95">
        <v>0.21506</v>
      </c>
      <c r="F95">
        <v>0.17645</v>
      </c>
      <c r="G95">
        <v>0.18032000000000001</v>
      </c>
      <c r="J95">
        <v>0.22273000000000001</v>
      </c>
      <c r="K95">
        <v>0.1842</v>
      </c>
      <c r="O95">
        <v>0.2636</v>
      </c>
      <c r="P95">
        <v>0.52120999999999995</v>
      </c>
      <c r="Q95">
        <v>0.24714</v>
      </c>
      <c r="U95">
        <v>15</v>
      </c>
      <c r="V95">
        <v>1.452E-2</v>
      </c>
      <c r="W95">
        <v>1.183E-2</v>
      </c>
      <c r="X95">
        <v>1.261E-2</v>
      </c>
      <c r="AA95">
        <v>1.4840000000000001E-2</v>
      </c>
      <c r="AB95">
        <v>1.1599999999999999E-2</v>
      </c>
      <c r="AF95">
        <v>1.702E-2</v>
      </c>
      <c r="AG95">
        <v>2.835E-2</v>
      </c>
      <c r="AH95">
        <v>1.538E-2</v>
      </c>
    </row>
    <row r="96" spans="1:36" x14ac:dyDescent="0.3">
      <c r="A96" s="3">
        <v>95</v>
      </c>
      <c r="B96" s="1">
        <v>38534</v>
      </c>
      <c r="C96">
        <v>7</v>
      </c>
      <c r="D96">
        <v>16</v>
      </c>
      <c r="E96">
        <v>0.22076999999999999</v>
      </c>
      <c r="F96">
        <v>0.16270999999999999</v>
      </c>
      <c r="G96">
        <v>0.17462</v>
      </c>
      <c r="H96">
        <v>0.19167999999999999</v>
      </c>
      <c r="J96">
        <v>0.23211999999999999</v>
      </c>
      <c r="K96">
        <v>0.17954999999999999</v>
      </c>
      <c r="O96">
        <v>0.30292000000000002</v>
      </c>
      <c r="P96">
        <v>0.75217000000000001</v>
      </c>
      <c r="Q96">
        <v>0.24668000000000001</v>
      </c>
      <c r="R96">
        <v>0.17662</v>
      </c>
      <c r="U96">
        <v>16</v>
      </c>
      <c r="V96">
        <v>1.421E-2</v>
      </c>
      <c r="W96">
        <v>1.1350000000000001E-2</v>
      </c>
      <c r="X96">
        <v>1.2880000000000001E-2</v>
      </c>
      <c r="Y96">
        <v>1.506E-2</v>
      </c>
      <c r="AA96">
        <v>1.555E-2</v>
      </c>
      <c r="AB96">
        <v>1.226E-2</v>
      </c>
      <c r="AF96">
        <v>1.7909999999999999E-2</v>
      </c>
      <c r="AG96">
        <v>3.1289999999999998E-2</v>
      </c>
      <c r="AH96">
        <v>1.461E-2</v>
      </c>
      <c r="AI96">
        <v>1.3010000000000001E-2</v>
      </c>
    </row>
    <row r="97" spans="1:36" x14ac:dyDescent="0.3">
      <c r="A97" s="3">
        <v>96</v>
      </c>
      <c r="B97" s="1">
        <v>38565</v>
      </c>
      <c r="C97">
        <v>8</v>
      </c>
      <c r="D97">
        <v>16</v>
      </c>
      <c r="E97">
        <v>0.21759000000000001</v>
      </c>
      <c r="F97">
        <v>0.15987000000000001</v>
      </c>
      <c r="G97">
        <v>0.15923000000000001</v>
      </c>
      <c r="H97">
        <v>0.15856000000000001</v>
      </c>
      <c r="I97">
        <v>0.1623</v>
      </c>
      <c r="J97">
        <v>0.27727000000000002</v>
      </c>
      <c r="K97">
        <v>0.17749000000000001</v>
      </c>
      <c r="L97">
        <v>0.13686999999999999</v>
      </c>
      <c r="M97">
        <v>0.14718999999999999</v>
      </c>
      <c r="O97">
        <v>0.25975999999999999</v>
      </c>
      <c r="P97">
        <v>0.55445</v>
      </c>
      <c r="Q97">
        <v>0.20024</v>
      </c>
      <c r="R97">
        <v>0.16922999999999999</v>
      </c>
      <c r="S97">
        <v>0.17560999999999999</v>
      </c>
      <c r="U97">
        <v>16</v>
      </c>
      <c r="V97">
        <v>1.4930000000000001E-2</v>
      </c>
      <c r="W97">
        <v>1.176E-2</v>
      </c>
      <c r="X97">
        <v>1.2800000000000001E-2</v>
      </c>
      <c r="Y97">
        <v>1.342E-2</v>
      </c>
      <c r="Z97">
        <v>1.447E-2</v>
      </c>
      <c r="AA97">
        <v>1.6140000000000002E-2</v>
      </c>
      <c r="AB97">
        <v>1.171E-2</v>
      </c>
      <c r="AC97">
        <v>1.089E-2</v>
      </c>
      <c r="AD97">
        <v>1.316E-2</v>
      </c>
      <c r="AF97">
        <v>1.5879999999999998E-2</v>
      </c>
      <c r="AG97">
        <v>2.4549999999999999E-2</v>
      </c>
      <c r="AH97">
        <v>1.4579999999999999E-2</v>
      </c>
      <c r="AI97">
        <v>1.566E-2</v>
      </c>
      <c r="AJ97">
        <v>1.61E-2</v>
      </c>
    </row>
    <row r="98" spans="1:36" x14ac:dyDescent="0.3">
      <c r="A98" s="3">
        <v>97</v>
      </c>
      <c r="B98" s="1">
        <v>38596</v>
      </c>
      <c r="C98">
        <v>9</v>
      </c>
      <c r="D98">
        <v>15</v>
      </c>
      <c r="E98">
        <v>0.24568000000000001</v>
      </c>
      <c r="F98">
        <v>0.16671</v>
      </c>
      <c r="G98">
        <v>0.17291999999999999</v>
      </c>
      <c r="H98">
        <v>0.16685</v>
      </c>
      <c r="I98">
        <v>0.13447000000000001</v>
      </c>
      <c r="J98">
        <v>0.34451999999999999</v>
      </c>
      <c r="K98">
        <v>0.19475000000000001</v>
      </c>
      <c r="L98">
        <v>0.14729</v>
      </c>
      <c r="M98">
        <v>0.15137999999999999</v>
      </c>
      <c r="O98">
        <v>0.30732999999999999</v>
      </c>
      <c r="P98">
        <v>0.60350000000000004</v>
      </c>
      <c r="Q98">
        <v>0.19131000000000001</v>
      </c>
      <c r="R98">
        <v>0.18140999999999999</v>
      </c>
      <c r="S98">
        <v>0.18484</v>
      </c>
      <c r="U98">
        <v>15</v>
      </c>
      <c r="V98">
        <v>1.549E-2</v>
      </c>
      <c r="W98">
        <v>1.192E-2</v>
      </c>
      <c r="X98">
        <v>1.3140000000000001E-2</v>
      </c>
      <c r="Y98">
        <v>1.321E-2</v>
      </c>
      <c r="Z98">
        <v>1.0449999999999999E-2</v>
      </c>
      <c r="AA98">
        <v>1.6899999999999998E-2</v>
      </c>
      <c r="AB98">
        <v>1.221E-2</v>
      </c>
      <c r="AC98">
        <v>1.2370000000000001E-2</v>
      </c>
      <c r="AD98">
        <v>1.4200000000000001E-2</v>
      </c>
      <c r="AF98">
        <v>1.516E-2</v>
      </c>
      <c r="AG98">
        <v>2.6700000000000002E-2</v>
      </c>
      <c r="AH98">
        <v>1.38E-2</v>
      </c>
      <c r="AI98">
        <v>1.456E-2</v>
      </c>
      <c r="AJ98">
        <v>1.426E-2</v>
      </c>
    </row>
    <row r="99" spans="1:36" x14ac:dyDescent="0.3">
      <c r="A99" s="3">
        <v>98</v>
      </c>
      <c r="B99" s="1">
        <v>38626</v>
      </c>
      <c r="C99">
        <v>10</v>
      </c>
      <c r="D99">
        <v>16</v>
      </c>
      <c r="E99">
        <v>0.26568000000000003</v>
      </c>
      <c r="F99">
        <v>0.19828000000000001</v>
      </c>
      <c r="G99">
        <v>0.21398</v>
      </c>
      <c r="H99">
        <v>0.18990000000000001</v>
      </c>
      <c r="I99">
        <v>0.57726</v>
      </c>
      <c r="J99">
        <v>0.30903000000000003</v>
      </c>
      <c r="K99">
        <v>0.20449999999999999</v>
      </c>
      <c r="L99">
        <v>0.15667</v>
      </c>
      <c r="M99">
        <v>0.17596000000000001</v>
      </c>
      <c r="N99">
        <v>9.8720000000000002E-2</v>
      </c>
      <c r="O99">
        <v>0.33056999999999997</v>
      </c>
      <c r="P99">
        <v>0.63373000000000002</v>
      </c>
      <c r="Q99">
        <v>0.23635999999999999</v>
      </c>
      <c r="R99">
        <v>0.26141999999999999</v>
      </c>
      <c r="S99">
        <v>0.18965000000000001</v>
      </c>
      <c r="U99">
        <v>16</v>
      </c>
      <c r="V99">
        <v>1.272E-2</v>
      </c>
      <c r="W99">
        <v>1.108E-2</v>
      </c>
      <c r="X99">
        <v>1.247E-2</v>
      </c>
      <c r="Y99">
        <v>1.2959999999999999E-2</v>
      </c>
      <c r="Z99">
        <v>1.0030000000000001E-2</v>
      </c>
      <c r="AA99">
        <v>1.397E-2</v>
      </c>
      <c r="AB99">
        <v>1.1169999999999999E-2</v>
      </c>
      <c r="AC99">
        <v>1.188E-2</v>
      </c>
      <c r="AD99">
        <v>1.358E-2</v>
      </c>
      <c r="AE99">
        <v>8.8100000000000001E-3</v>
      </c>
      <c r="AF99">
        <v>1.491E-2</v>
      </c>
      <c r="AG99">
        <v>2.3380000000000001E-2</v>
      </c>
      <c r="AH99">
        <v>1.295E-2</v>
      </c>
      <c r="AI99">
        <v>1.502E-2</v>
      </c>
      <c r="AJ99">
        <v>1.3469999999999999E-2</v>
      </c>
    </row>
    <row r="100" spans="1:36" x14ac:dyDescent="0.3">
      <c r="A100" s="3">
        <v>99</v>
      </c>
      <c r="B100" s="1">
        <v>38657</v>
      </c>
      <c r="C100">
        <v>11</v>
      </c>
      <c r="D100">
        <v>15</v>
      </c>
      <c r="E100">
        <v>0.26956000000000002</v>
      </c>
      <c r="F100">
        <v>0.21687000000000001</v>
      </c>
      <c r="G100">
        <v>0.29246</v>
      </c>
      <c r="H100">
        <v>0.27374999999999999</v>
      </c>
      <c r="I100">
        <v>0.18237</v>
      </c>
      <c r="J100">
        <v>0.28527999999999998</v>
      </c>
      <c r="K100">
        <v>0.21088999999999999</v>
      </c>
      <c r="L100">
        <v>0.19941</v>
      </c>
      <c r="M100">
        <v>0.36362</v>
      </c>
      <c r="N100">
        <v>0.82140000000000002</v>
      </c>
      <c r="O100">
        <v>0.31147000000000002</v>
      </c>
      <c r="P100">
        <v>0.58135999999999999</v>
      </c>
      <c r="Q100">
        <v>0.36279</v>
      </c>
      <c r="R100">
        <v>0.55483000000000005</v>
      </c>
      <c r="S100">
        <v>0.39011000000000001</v>
      </c>
      <c r="U100">
        <v>15</v>
      </c>
      <c r="V100">
        <v>1.1809999999999999E-2</v>
      </c>
      <c r="W100">
        <v>1.0529999999999999E-2</v>
      </c>
      <c r="X100">
        <v>1.2619999999999999E-2</v>
      </c>
      <c r="Y100">
        <v>1.3050000000000001E-2</v>
      </c>
      <c r="Z100">
        <v>1.017E-2</v>
      </c>
      <c r="AA100">
        <v>1.2579999999999999E-2</v>
      </c>
      <c r="AB100">
        <v>1.013E-2</v>
      </c>
      <c r="AC100">
        <v>1.1820000000000001E-2</v>
      </c>
      <c r="AD100">
        <v>1.3469999999999999E-2</v>
      </c>
      <c r="AE100">
        <v>2.0049999999999998E-2</v>
      </c>
      <c r="AF100">
        <v>1.35E-2</v>
      </c>
      <c r="AG100">
        <v>2.112E-2</v>
      </c>
      <c r="AH100">
        <v>1.307E-2</v>
      </c>
      <c r="AI100">
        <v>1.468E-2</v>
      </c>
      <c r="AJ100">
        <v>1.082E-2</v>
      </c>
    </row>
    <row r="101" spans="1:36" x14ac:dyDescent="0.3">
      <c r="A101" s="3">
        <v>100</v>
      </c>
      <c r="B101" s="1">
        <v>38687</v>
      </c>
      <c r="C101">
        <v>12</v>
      </c>
      <c r="D101">
        <v>16</v>
      </c>
      <c r="E101">
        <v>0.25220999999999999</v>
      </c>
      <c r="F101">
        <v>0.23956</v>
      </c>
      <c r="G101">
        <v>0.25163999999999997</v>
      </c>
      <c r="H101">
        <v>0.26845000000000002</v>
      </c>
      <c r="I101">
        <v>0.33628999999999998</v>
      </c>
      <c r="J101">
        <v>0.23224</v>
      </c>
      <c r="K101">
        <v>0.23391999999999999</v>
      </c>
      <c r="L101">
        <v>0.2419</v>
      </c>
      <c r="M101">
        <v>0.34117999999999998</v>
      </c>
      <c r="N101">
        <v>1.04278</v>
      </c>
      <c r="O101">
        <v>0.3392</v>
      </c>
      <c r="P101">
        <v>0.49497999999999998</v>
      </c>
      <c r="Q101">
        <v>0.40955000000000003</v>
      </c>
      <c r="R101">
        <v>0.51587000000000005</v>
      </c>
      <c r="S101">
        <v>0.70091999999999999</v>
      </c>
      <c r="U101">
        <v>16</v>
      </c>
      <c r="V101">
        <v>1.1299999999999999E-2</v>
      </c>
      <c r="W101">
        <v>1.0619999999999999E-2</v>
      </c>
      <c r="X101">
        <v>1.2359999999999999E-2</v>
      </c>
      <c r="Y101">
        <v>1.2489999999999999E-2</v>
      </c>
      <c r="Z101">
        <v>9.6100000000000005E-3</v>
      </c>
      <c r="AA101">
        <v>1.146E-2</v>
      </c>
      <c r="AB101">
        <v>9.7800000000000005E-3</v>
      </c>
      <c r="AC101">
        <v>1.1050000000000001E-2</v>
      </c>
      <c r="AD101">
        <v>1.3769999999999999E-2</v>
      </c>
      <c r="AE101">
        <v>1.4189999999999999E-2</v>
      </c>
      <c r="AF101">
        <v>1.3270000000000001E-2</v>
      </c>
      <c r="AG101">
        <v>1.9140000000000001E-2</v>
      </c>
      <c r="AH101">
        <v>1.345E-2</v>
      </c>
      <c r="AI101">
        <v>1.4120000000000001E-2</v>
      </c>
      <c r="AJ101">
        <v>1.057E-2</v>
      </c>
    </row>
    <row r="102" spans="1:36" x14ac:dyDescent="0.3">
      <c r="A102" s="3">
        <v>101</v>
      </c>
      <c r="B102" s="1">
        <v>38718</v>
      </c>
      <c r="C102">
        <v>1</v>
      </c>
      <c r="D102">
        <v>16</v>
      </c>
      <c r="E102">
        <v>0.21251999999999999</v>
      </c>
      <c r="F102">
        <v>0.20105999999999999</v>
      </c>
      <c r="G102">
        <v>0.18556</v>
      </c>
      <c r="H102">
        <v>0.22084000000000001</v>
      </c>
      <c r="I102">
        <v>0.62351999999999996</v>
      </c>
      <c r="J102">
        <v>0.20848</v>
      </c>
      <c r="K102">
        <v>0.20258000000000001</v>
      </c>
      <c r="L102">
        <v>0.22019</v>
      </c>
      <c r="M102">
        <v>0.33082</v>
      </c>
      <c r="N102">
        <v>0.83398000000000005</v>
      </c>
      <c r="O102">
        <v>0.29246</v>
      </c>
      <c r="P102">
        <v>0.50046000000000002</v>
      </c>
      <c r="Q102">
        <v>0.30146000000000001</v>
      </c>
      <c r="R102">
        <v>0.34993000000000002</v>
      </c>
      <c r="S102">
        <v>0.93654999999999999</v>
      </c>
      <c r="U102">
        <v>16</v>
      </c>
      <c r="V102">
        <v>1.0489999999999999E-2</v>
      </c>
      <c r="W102">
        <v>1.048E-2</v>
      </c>
      <c r="X102">
        <v>1.1769999999999999E-2</v>
      </c>
      <c r="Y102">
        <v>1.1849999999999999E-2</v>
      </c>
      <c r="Z102">
        <v>9.7999999999999997E-3</v>
      </c>
      <c r="AA102">
        <v>1.125E-2</v>
      </c>
      <c r="AB102">
        <v>9.7400000000000004E-3</v>
      </c>
      <c r="AC102">
        <v>1.0880000000000001E-2</v>
      </c>
      <c r="AD102">
        <v>1.2489999999999999E-2</v>
      </c>
      <c r="AE102">
        <v>1.201E-2</v>
      </c>
      <c r="AF102">
        <v>1.2710000000000001E-2</v>
      </c>
      <c r="AG102">
        <v>2.06E-2</v>
      </c>
      <c r="AH102">
        <v>1.304E-2</v>
      </c>
      <c r="AI102">
        <v>1.443E-2</v>
      </c>
      <c r="AJ102">
        <v>1.1860000000000001E-2</v>
      </c>
    </row>
    <row r="103" spans="1:36" x14ac:dyDescent="0.3">
      <c r="A103" s="3">
        <v>102</v>
      </c>
      <c r="B103" s="1">
        <v>38749</v>
      </c>
      <c r="C103">
        <v>2</v>
      </c>
      <c r="D103">
        <v>14</v>
      </c>
      <c r="E103">
        <v>0.19119</v>
      </c>
      <c r="F103">
        <v>0.16352</v>
      </c>
      <c r="G103">
        <v>0.15792999999999999</v>
      </c>
      <c r="H103">
        <v>0.18690999999999999</v>
      </c>
      <c r="I103">
        <v>0.20349</v>
      </c>
      <c r="J103">
        <v>0.20538000000000001</v>
      </c>
      <c r="K103">
        <v>0.22201000000000001</v>
      </c>
      <c r="L103">
        <v>0.12564</v>
      </c>
      <c r="M103">
        <v>0.24065</v>
      </c>
      <c r="N103">
        <v>0.71989000000000003</v>
      </c>
      <c r="O103">
        <v>0.2492</v>
      </c>
      <c r="P103">
        <v>0.43258999999999997</v>
      </c>
      <c r="Q103">
        <v>0.29920000000000002</v>
      </c>
      <c r="R103">
        <v>0.25323000000000001</v>
      </c>
      <c r="S103">
        <v>0.58926999999999996</v>
      </c>
      <c r="U103">
        <v>14</v>
      </c>
      <c r="V103">
        <v>9.8600000000000007E-3</v>
      </c>
      <c r="W103">
        <v>1.0059999999999999E-2</v>
      </c>
      <c r="X103">
        <v>1.0880000000000001E-2</v>
      </c>
      <c r="Y103">
        <v>1.2E-2</v>
      </c>
      <c r="Z103">
        <v>9.6399999999999993E-3</v>
      </c>
      <c r="AA103">
        <v>1.0279999999999999E-2</v>
      </c>
      <c r="AB103">
        <v>1.042E-2</v>
      </c>
      <c r="AC103">
        <v>1.0449999999999999E-2</v>
      </c>
      <c r="AD103">
        <v>1.325E-2</v>
      </c>
      <c r="AE103">
        <v>1.2800000000000001E-2</v>
      </c>
      <c r="AF103">
        <v>1.2030000000000001E-2</v>
      </c>
      <c r="AG103">
        <v>1.9099999999999999E-2</v>
      </c>
      <c r="AH103">
        <v>1.3899999999999999E-2</v>
      </c>
      <c r="AI103">
        <v>1.3639999999999999E-2</v>
      </c>
      <c r="AJ103">
        <v>1.1560000000000001E-2</v>
      </c>
    </row>
    <row r="104" spans="1:36" x14ac:dyDescent="0.3">
      <c r="A104" s="3">
        <v>103</v>
      </c>
      <c r="B104" s="1">
        <v>38777</v>
      </c>
      <c r="C104">
        <v>3</v>
      </c>
      <c r="D104">
        <v>16</v>
      </c>
      <c r="E104">
        <v>0.20779</v>
      </c>
      <c r="F104">
        <v>0.1772</v>
      </c>
      <c r="G104">
        <v>0.15817000000000001</v>
      </c>
      <c r="H104">
        <v>0.17810000000000001</v>
      </c>
      <c r="I104">
        <v>0.15256</v>
      </c>
      <c r="J104">
        <v>0.21918000000000001</v>
      </c>
      <c r="K104">
        <v>0.19103999999999999</v>
      </c>
      <c r="L104">
        <v>0.12486999999999999</v>
      </c>
      <c r="M104">
        <v>0.15171000000000001</v>
      </c>
      <c r="N104">
        <v>0.42786999999999997</v>
      </c>
      <c r="O104">
        <v>0.25988</v>
      </c>
      <c r="P104">
        <v>0.37563000000000002</v>
      </c>
      <c r="Q104">
        <v>0.24381</v>
      </c>
      <c r="R104">
        <v>0.24515999999999999</v>
      </c>
      <c r="S104">
        <v>0.47093000000000002</v>
      </c>
      <c r="U104">
        <v>16</v>
      </c>
      <c r="V104">
        <v>1.076E-2</v>
      </c>
      <c r="W104">
        <v>1.04E-2</v>
      </c>
      <c r="X104">
        <v>1.125E-2</v>
      </c>
      <c r="Y104">
        <v>1.26E-2</v>
      </c>
      <c r="Z104">
        <v>1.0059999999999999E-2</v>
      </c>
      <c r="AA104">
        <v>1.193E-2</v>
      </c>
      <c r="AB104">
        <v>1.0189999999999999E-2</v>
      </c>
      <c r="AC104">
        <v>9.8700000000000003E-3</v>
      </c>
      <c r="AD104">
        <v>1.18E-2</v>
      </c>
      <c r="AE104">
        <v>1.3520000000000001E-2</v>
      </c>
      <c r="AF104">
        <v>1.273E-2</v>
      </c>
      <c r="AG104">
        <v>1.942E-2</v>
      </c>
      <c r="AH104">
        <v>1.32E-2</v>
      </c>
      <c r="AI104">
        <v>1.3559999999999999E-2</v>
      </c>
      <c r="AJ104">
        <v>1.346E-2</v>
      </c>
    </row>
    <row r="105" spans="1:36" x14ac:dyDescent="0.3">
      <c r="A105" s="3">
        <v>104</v>
      </c>
      <c r="B105" s="1">
        <v>38808</v>
      </c>
      <c r="C105">
        <v>4</v>
      </c>
      <c r="D105">
        <v>15</v>
      </c>
      <c r="E105">
        <v>0.21078</v>
      </c>
      <c r="F105">
        <v>0.17471999999999999</v>
      </c>
      <c r="G105">
        <v>0.16764000000000001</v>
      </c>
      <c r="H105">
        <v>0.15653</v>
      </c>
      <c r="I105">
        <v>0.12640000000000001</v>
      </c>
      <c r="J105">
        <v>0.23771</v>
      </c>
      <c r="K105">
        <v>0.19427</v>
      </c>
      <c r="L105">
        <v>0.13034000000000001</v>
      </c>
      <c r="M105">
        <v>0.14029</v>
      </c>
      <c r="N105">
        <v>0.29647000000000001</v>
      </c>
      <c r="O105">
        <v>0.29265000000000002</v>
      </c>
      <c r="P105">
        <v>0.36647999999999997</v>
      </c>
      <c r="Q105">
        <v>0.20607</v>
      </c>
      <c r="R105">
        <v>0.27018999999999999</v>
      </c>
      <c r="S105">
        <v>0.26554</v>
      </c>
      <c r="U105">
        <v>15</v>
      </c>
      <c r="V105">
        <v>1.1509999999999999E-2</v>
      </c>
      <c r="W105">
        <v>1.072E-2</v>
      </c>
      <c r="X105">
        <v>1.192E-2</v>
      </c>
      <c r="Y105">
        <v>1.2460000000000001E-2</v>
      </c>
      <c r="Z105">
        <v>9.7999999999999997E-3</v>
      </c>
      <c r="AA105">
        <v>1.328E-2</v>
      </c>
      <c r="AB105">
        <v>1.0659999999999999E-2</v>
      </c>
      <c r="AC105">
        <v>9.8600000000000007E-3</v>
      </c>
      <c r="AD105">
        <v>1.1010000000000001E-2</v>
      </c>
      <c r="AE105">
        <v>1.4590000000000001E-2</v>
      </c>
      <c r="AF105">
        <v>1.4109999999999999E-2</v>
      </c>
      <c r="AG105">
        <v>2.052E-2</v>
      </c>
      <c r="AH105">
        <v>1.4250000000000001E-2</v>
      </c>
      <c r="AI105">
        <v>1.6199999999999999E-2</v>
      </c>
      <c r="AJ105">
        <v>1.5509999999999999E-2</v>
      </c>
    </row>
    <row r="106" spans="1:36" x14ac:dyDescent="0.3">
      <c r="A106" s="3">
        <v>105</v>
      </c>
      <c r="B106" s="1">
        <v>38838</v>
      </c>
      <c r="C106">
        <v>5</v>
      </c>
      <c r="D106">
        <v>16</v>
      </c>
      <c r="E106">
        <v>0.20891999999999999</v>
      </c>
      <c r="F106">
        <v>0.17237</v>
      </c>
      <c r="G106">
        <v>0.16389999999999999</v>
      </c>
      <c r="H106">
        <v>0.17648</v>
      </c>
      <c r="I106">
        <v>0.16278000000000001</v>
      </c>
      <c r="J106">
        <v>0.24254000000000001</v>
      </c>
      <c r="K106">
        <v>0.19520999999999999</v>
      </c>
      <c r="O106">
        <v>0.27601999999999999</v>
      </c>
      <c r="P106">
        <v>0.42518</v>
      </c>
      <c r="Q106">
        <v>0.23033999999999999</v>
      </c>
      <c r="R106">
        <v>0.18368000000000001</v>
      </c>
      <c r="S106">
        <v>0.17286000000000001</v>
      </c>
      <c r="U106">
        <v>16</v>
      </c>
      <c r="V106">
        <v>1.256E-2</v>
      </c>
      <c r="W106">
        <v>1.0489999999999999E-2</v>
      </c>
      <c r="X106">
        <v>1.107E-2</v>
      </c>
      <c r="Y106">
        <v>1.255E-2</v>
      </c>
      <c r="Z106">
        <v>1.486E-2</v>
      </c>
      <c r="AA106">
        <v>1.481E-2</v>
      </c>
      <c r="AB106">
        <v>1.128E-2</v>
      </c>
      <c r="AF106">
        <v>1.508E-2</v>
      </c>
      <c r="AG106">
        <v>2.2870000000000001E-2</v>
      </c>
      <c r="AH106">
        <v>1.406E-2</v>
      </c>
      <c r="AI106">
        <v>1.329E-2</v>
      </c>
      <c r="AJ106">
        <v>1.362E-2</v>
      </c>
    </row>
    <row r="107" spans="1:36" x14ac:dyDescent="0.3">
      <c r="A107" s="3">
        <v>106</v>
      </c>
      <c r="B107" s="1">
        <v>38869</v>
      </c>
      <c r="C107">
        <v>6</v>
      </c>
      <c r="D107">
        <v>15</v>
      </c>
      <c r="E107">
        <v>0.21103</v>
      </c>
      <c r="F107">
        <v>0.17402000000000001</v>
      </c>
      <c r="G107">
        <v>0.18942999999999999</v>
      </c>
      <c r="H107">
        <v>0.28283999999999998</v>
      </c>
      <c r="J107">
        <v>0.22875999999999999</v>
      </c>
      <c r="K107">
        <v>0.17824999999999999</v>
      </c>
      <c r="O107">
        <v>0.26701999999999998</v>
      </c>
      <c r="P107">
        <v>0.44958999999999999</v>
      </c>
      <c r="Q107">
        <v>0.21135999999999999</v>
      </c>
      <c r="U107">
        <v>15</v>
      </c>
      <c r="V107">
        <v>1.357E-2</v>
      </c>
      <c r="W107">
        <v>1.1339999999999999E-2</v>
      </c>
      <c r="X107">
        <v>1.2189999999999999E-2</v>
      </c>
      <c r="Y107">
        <v>9.8499999999999994E-3</v>
      </c>
      <c r="AA107">
        <v>1.486E-2</v>
      </c>
      <c r="AB107">
        <v>1.141E-2</v>
      </c>
      <c r="AF107">
        <v>1.6320000000000001E-2</v>
      </c>
      <c r="AG107">
        <v>2.7779999999999999E-2</v>
      </c>
      <c r="AH107">
        <v>1.354E-2</v>
      </c>
    </row>
    <row r="108" spans="1:36" x14ac:dyDescent="0.3">
      <c r="A108" s="3">
        <v>107</v>
      </c>
      <c r="B108" s="1">
        <v>38899</v>
      </c>
      <c r="C108">
        <v>7</v>
      </c>
      <c r="D108">
        <v>16</v>
      </c>
      <c r="E108">
        <v>0.21711</v>
      </c>
      <c r="F108">
        <v>0.15978999999999999</v>
      </c>
      <c r="G108">
        <v>0.17508000000000001</v>
      </c>
      <c r="H108">
        <v>0.18479999999999999</v>
      </c>
      <c r="J108">
        <v>0.21859000000000001</v>
      </c>
      <c r="K108">
        <v>0.17388000000000001</v>
      </c>
      <c r="O108">
        <v>0.28094999999999998</v>
      </c>
      <c r="P108">
        <v>0.42779</v>
      </c>
      <c r="Q108">
        <v>0.20935999999999999</v>
      </c>
      <c r="R108">
        <v>0.20399</v>
      </c>
      <c r="S108" t="s">
        <v>0</v>
      </c>
      <c r="U108">
        <v>16</v>
      </c>
      <c r="V108">
        <v>1.494E-2</v>
      </c>
      <c r="W108">
        <v>1.1390000000000001E-2</v>
      </c>
      <c r="X108">
        <v>1.2619999999999999E-2</v>
      </c>
      <c r="Y108">
        <v>1.4970000000000001E-2</v>
      </c>
      <c r="AA108">
        <v>1.5480000000000001E-2</v>
      </c>
      <c r="AB108">
        <v>1.154E-2</v>
      </c>
      <c r="AF108">
        <v>1.704E-2</v>
      </c>
      <c r="AG108">
        <v>2.4510000000000001E-2</v>
      </c>
      <c r="AH108">
        <v>1.418E-2</v>
      </c>
      <c r="AI108">
        <v>1.239E-2</v>
      </c>
    </row>
    <row r="109" spans="1:36" x14ac:dyDescent="0.3">
      <c r="A109" s="3">
        <v>108</v>
      </c>
      <c r="B109" s="1">
        <v>38930</v>
      </c>
      <c r="C109">
        <v>8</v>
      </c>
      <c r="D109">
        <v>16</v>
      </c>
      <c r="E109">
        <v>0.21786</v>
      </c>
      <c r="F109">
        <v>0.16051000000000001</v>
      </c>
      <c r="G109">
        <v>0.16341</v>
      </c>
      <c r="H109">
        <v>0.15328</v>
      </c>
      <c r="I109">
        <v>0.15756000000000001</v>
      </c>
      <c r="J109">
        <v>0.24682000000000001</v>
      </c>
      <c r="K109">
        <v>0.17025999999999999</v>
      </c>
      <c r="L109">
        <v>0.15148</v>
      </c>
      <c r="M109">
        <v>0.14099999999999999</v>
      </c>
      <c r="O109">
        <v>0.29744999999999999</v>
      </c>
      <c r="P109">
        <v>0.44769999999999999</v>
      </c>
      <c r="Q109">
        <v>0.18714</v>
      </c>
      <c r="R109">
        <v>0.17191000000000001</v>
      </c>
      <c r="S109">
        <v>0.16236999999999999</v>
      </c>
      <c r="U109">
        <v>16</v>
      </c>
      <c r="V109">
        <v>1.482E-2</v>
      </c>
      <c r="W109">
        <v>1.2109999999999999E-2</v>
      </c>
      <c r="X109">
        <v>1.3440000000000001E-2</v>
      </c>
      <c r="Y109">
        <v>1.384E-2</v>
      </c>
      <c r="Z109">
        <v>1.384E-2</v>
      </c>
      <c r="AA109">
        <v>1.6840000000000001E-2</v>
      </c>
      <c r="AB109">
        <v>1.142E-2</v>
      </c>
      <c r="AC109">
        <v>1.1480000000000001E-2</v>
      </c>
      <c r="AD109">
        <v>1.102E-2</v>
      </c>
      <c r="AF109">
        <v>1.7250000000000001E-2</v>
      </c>
      <c r="AG109">
        <v>2.4160000000000001E-2</v>
      </c>
      <c r="AH109">
        <v>1.417E-2</v>
      </c>
      <c r="AI109">
        <v>1.485E-2</v>
      </c>
      <c r="AJ109">
        <v>1.456E-2</v>
      </c>
    </row>
    <row r="110" spans="1:36" x14ac:dyDescent="0.3">
      <c r="A110" s="3">
        <v>109</v>
      </c>
      <c r="B110" s="1">
        <v>38961</v>
      </c>
      <c r="C110">
        <v>9</v>
      </c>
      <c r="D110">
        <v>15</v>
      </c>
      <c r="E110">
        <v>0.22073999999999999</v>
      </c>
      <c r="F110">
        <v>0.16331000000000001</v>
      </c>
      <c r="G110">
        <v>0.18790000000000001</v>
      </c>
      <c r="H110">
        <v>0.16367000000000001</v>
      </c>
      <c r="I110">
        <v>0.11595</v>
      </c>
      <c r="J110">
        <v>0.33150000000000002</v>
      </c>
      <c r="K110">
        <v>0.1736</v>
      </c>
      <c r="L110">
        <v>0.14360999999999999</v>
      </c>
      <c r="M110">
        <v>0.14806</v>
      </c>
      <c r="N110">
        <v>0.16527</v>
      </c>
      <c r="O110">
        <v>0.35698000000000002</v>
      </c>
      <c r="P110">
        <v>0.75148999999999999</v>
      </c>
      <c r="Q110">
        <v>0.20732999999999999</v>
      </c>
      <c r="R110">
        <v>0.19492999999999999</v>
      </c>
      <c r="S110">
        <v>0.22656000000000001</v>
      </c>
      <c r="U110">
        <v>15</v>
      </c>
      <c r="V110">
        <v>1.363E-2</v>
      </c>
      <c r="W110">
        <v>1.102E-2</v>
      </c>
      <c r="X110">
        <v>1.2930000000000001E-2</v>
      </c>
      <c r="Y110">
        <v>1.3169999999999999E-2</v>
      </c>
      <c r="Z110">
        <v>1.1089999999999999E-2</v>
      </c>
      <c r="AA110">
        <v>1.8069999999999999E-2</v>
      </c>
      <c r="AB110">
        <v>1.158E-2</v>
      </c>
      <c r="AC110">
        <v>1.2200000000000001E-2</v>
      </c>
      <c r="AD110">
        <v>1.3639999999999999E-2</v>
      </c>
      <c r="AE110">
        <v>1.038E-2</v>
      </c>
      <c r="AF110">
        <v>1.7250000000000001E-2</v>
      </c>
      <c r="AG110">
        <v>3.1609999999999999E-2</v>
      </c>
      <c r="AH110">
        <v>1.3310000000000001E-2</v>
      </c>
      <c r="AI110">
        <v>1.4590000000000001E-2</v>
      </c>
      <c r="AJ110">
        <v>1.49E-2</v>
      </c>
    </row>
    <row r="111" spans="1:36" x14ac:dyDescent="0.3">
      <c r="A111" s="3">
        <v>110</v>
      </c>
      <c r="B111" s="1">
        <v>38991</v>
      </c>
      <c r="C111">
        <v>10</v>
      </c>
      <c r="D111">
        <v>16</v>
      </c>
      <c r="E111">
        <v>0.24107999999999999</v>
      </c>
      <c r="F111">
        <v>0.20377999999999999</v>
      </c>
      <c r="G111">
        <v>0.24507000000000001</v>
      </c>
      <c r="H111">
        <v>0.19624</v>
      </c>
      <c r="I111">
        <v>0.12495000000000001</v>
      </c>
      <c r="J111">
        <v>0.32979999999999998</v>
      </c>
      <c r="K111">
        <v>0.19116</v>
      </c>
      <c r="L111">
        <v>0.15668000000000001</v>
      </c>
      <c r="M111">
        <v>0.18590999999999999</v>
      </c>
      <c r="N111">
        <v>0.17924999999999999</v>
      </c>
      <c r="O111">
        <v>0.36653999999999998</v>
      </c>
      <c r="P111">
        <v>0.67952000000000001</v>
      </c>
      <c r="Q111">
        <v>0.24526999999999999</v>
      </c>
      <c r="R111">
        <v>0.27010000000000001</v>
      </c>
      <c r="S111">
        <v>0.2099</v>
      </c>
      <c r="U111">
        <v>16</v>
      </c>
      <c r="V111">
        <v>1.2800000000000001E-2</v>
      </c>
      <c r="W111">
        <v>1.1050000000000001E-2</v>
      </c>
      <c r="X111">
        <v>1.2959999999999999E-2</v>
      </c>
      <c r="Y111">
        <v>1.3259999999999999E-2</v>
      </c>
      <c r="Z111">
        <v>1.0500000000000001E-2</v>
      </c>
      <c r="AA111">
        <v>1.7180000000000001E-2</v>
      </c>
      <c r="AB111">
        <v>1.1469999999999999E-2</v>
      </c>
      <c r="AC111">
        <v>1.201E-2</v>
      </c>
      <c r="AD111">
        <v>1.3610000000000001E-2</v>
      </c>
      <c r="AE111">
        <v>1.0970000000000001E-2</v>
      </c>
      <c r="AF111">
        <v>1.474E-2</v>
      </c>
      <c r="AG111">
        <v>2.2509999999999999E-2</v>
      </c>
      <c r="AH111">
        <v>1.278E-2</v>
      </c>
      <c r="AI111">
        <v>1.5769999999999999E-2</v>
      </c>
      <c r="AJ111">
        <v>1.388E-2</v>
      </c>
    </row>
    <row r="112" spans="1:36" x14ac:dyDescent="0.3">
      <c r="A112" s="3">
        <v>111</v>
      </c>
      <c r="B112" s="1">
        <v>39022</v>
      </c>
      <c r="C112">
        <v>11</v>
      </c>
      <c r="D112">
        <v>15</v>
      </c>
      <c r="E112">
        <v>0.26250000000000001</v>
      </c>
      <c r="F112">
        <v>0.24063999999999999</v>
      </c>
      <c r="G112">
        <v>0.30675999999999998</v>
      </c>
      <c r="H112">
        <v>0.37698999999999999</v>
      </c>
      <c r="I112">
        <v>0.15223999999999999</v>
      </c>
      <c r="J112">
        <v>0.29808000000000001</v>
      </c>
      <c r="K112">
        <v>0.20465</v>
      </c>
      <c r="L112">
        <v>0.17127000000000001</v>
      </c>
      <c r="M112">
        <v>0.27239000000000002</v>
      </c>
      <c r="N112">
        <v>1.05454</v>
      </c>
      <c r="O112">
        <v>0.37062</v>
      </c>
      <c r="P112">
        <v>0.61709000000000003</v>
      </c>
      <c r="Q112">
        <v>0.31363999999999997</v>
      </c>
      <c r="R112">
        <v>0.38884000000000002</v>
      </c>
      <c r="S112">
        <v>0.24942</v>
      </c>
      <c r="U112">
        <v>15</v>
      </c>
      <c r="V112">
        <v>1.1480000000000001E-2</v>
      </c>
      <c r="W112">
        <v>1.047E-2</v>
      </c>
      <c r="X112">
        <v>1.2829999999999999E-2</v>
      </c>
      <c r="Y112">
        <v>1.321E-2</v>
      </c>
      <c r="Z112">
        <v>9.9100000000000004E-3</v>
      </c>
      <c r="AA112">
        <v>1.2630000000000001E-2</v>
      </c>
      <c r="AB112">
        <v>1.022E-2</v>
      </c>
      <c r="AC112">
        <v>1.1560000000000001E-2</v>
      </c>
      <c r="AD112">
        <v>1.359E-2</v>
      </c>
      <c r="AE112">
        <v>1.745E-2</v>
      </c>
      <c r="AF112">
        <v>1.4590000000000001E-2</v>
      </c>
      <c r="AG112">
        <v>2.1350000000000001E-2</v>
      </c>
      <c r="AH112">
        <v>1.2659999999999999E-2</v>
      </c>
      <c r="AI112">
        <v>1.5169999999999999E-2</v>
      </c>
      <c r="AJ112">
        <v>1.18E-2</v>
      </c>
    </row>
    <row r="113" spans="1:36" x14ac:dyDescent="0.3">
      <c r="A113" s="3">
        <v>112</v>
      </c>
      <c r="B113" s="1">
        <v>39052</v>
      </c>
      <c r="C113">
        <v>12</v>
      </c>
      <c r="D113">
        <v>16</v>
      </c>
      <c r="E113">
        <v>0.24581</v>
      </c>
      <c r="F113">
        <v>0.20982000000000001</v>
      </c>
      <c r="G113">
        <v>0.27413999999999999</v>
      </c>
      <c r="H113">
        <v>0.38292999999999999</v>
      </c>
      <c r="I113">
        <v>0.50239999999999996</v>
      </c>
      <c r="J113">
        <v>0.27827000000000002</v>
      </c>
      <c r="K113">
        <v>0.23216999999999999</v>
      </c>
      <c r="L113">
        <v>0.2268</v>
      </c>
      <c r="M113">
        <v>0.27778000000000003</v>
      </c>
      <c r="N113">
        <v>1.1738900000000001</v>
      </c>
      <c r="O113">
        <v>0.30753999999999998</v>
      </c>
      <c r="P113">
        <v>0.48287000000000002</v>
      </c>
      <c r="Q113">
        <v>0.44090000000000001</v>
      </c>
      <c r="R113">
        <v>0.42666999999999999</v>
      </c>
      <c r="S113">
        <v>0.48025000000000001</v>
      </c>
      <c r="U113">
        <v>16</v>
      </c>
      <c r="V113">
        <v>1.137E-2</v>
      </c>
      <c r="W113">
        <v>1.0710000000000001E-2</v>
      </c>
      <c r="X113">
        <v>1.248E-2</v>
      </c>
      <c r="Y113">
        <v>1.272E-2</v>
      </c>
      <c r="Z113">
        <v>1.0160000000000001E-2</v>
      </c>
      <c r="AA113">
        <v>1.3350000000000001E-2</v>
      </c>
      <c r="AB113">
        <v>1.0460000000000001E-2</v>
      </c>
      <c r="AC113">
        <v>1.162E-2</v>
      </c>
      <c r="AD113">
        <v>1.3010000000000001E-2</v>
      </c>
      <c r="AE113">
        <v>1.5140000000000001E-2</v>
      </c>
      <c r="AF113">
        <v>1.4030000000000001E-2</v>
      </c>
      <c r="AG113">
        <v>1.9910000000000001E-2</v>
      </c>
      <c r="AH113">
        <v>1.231E-2</v>
      </c>
      <c r="AI113">
        <v>1.396E-2</v>
      </c>
      <c r="AJ113">
        <v>1.244E-2</v>
      </c>
    </row>
    <row r="114" spans="1:36" x14ac:dyDescent="0.3">
      <c r="A114" s="3">
        <v>113</v>
      </c>
      <c r="B114" s="1">
        <v>39083</v>
      </c>
      <c r="C114">
        <v>1</v>
      </c>
      <c r="D114">
        <v>16</v>
      </c>
      <c r="E114">
        <v>0.22600999999999999</v>
      </c>
      <c r="F114">
        <v>0.21628</v>
      </c>
      <c r="G114">
        <v>0.1832</v>
      </c>
      <c r="H114">
        <v>0.24055000000000001</v>
      </c>
      <c r="I114">
        <v>0.52112000000000003</v>
      </c>
      <c r="J114">
        <v>0.24553</v>
      </c>
      <c r="K114">
        <v>0.21625</v>
      </c>
      <c r="L114">
        <v>0.15631999999999999</v>
      </c>
      <c r="M114">
        <v>0.21934999999999999</v>
      </c>
      <c r="N114">
        <v>0.80323999999999995</v>
      </c>
      <c r="O114">
        <v>0.28956999999999999</v>
      </c>
      <c r="P114">
        <v>0.47781000000000001</v>
      </c>
      <c r="Q114">
        <v>0.53220999999999996</v>
      </c>
      <c r="R114">
        <v>0.31292999999999999</v>
      </c>
      <c r="S114">
        <v>0.36392999999999998</v>
      </c>
      <c r="U114">
        <v>16</v>
      </c>
      <c r="V114">
        <v>1.0869999999999999E-2</v>
      </c>
      <c r="W114">
        <v>1.091E-2</v>
      </c>
      <c r="X114">
        <v>1.2E-2</v>
      </c>
      <c r="Y114">
        <v>1.239E-2</v>
      </c>
      <c r="Z114">
        <v>1.0699999999999999E-2</v>
      </c>
      <c r="AA114">
        <v>1.112E-2</v>
      </c>
      <c r="AB114">
        <v>1.0449999999999999E-2</v>
      </c>
      <c r="AC114">
        <v>1.1169999999999999E-2</v>
      </c>
      <c r="AD114">
        <v>1.2279999999999999E-2</v>
      </c>
      <c r="AE114">
        <v>1.6420000000000001E-2</v>
      </c>
      <c r="AF114">
        <v>1.2789999999999999E-2</v>
      </c>
      <c r="AG114">
        <v>1.7680000000000001E-2</v>
      </c>
      <c r="AH114">
        <v>1.444E-2</v>
      </c>
      <c r="AI114">
        <v>1.298E-2</v>
      </c>
      <c r="AJ114">
        <v>1.09E-2</v>
      </c>
    </row>
    <row r="115" spans="1:36" x14ac:dyDescent="0.3">
      <c r="A115" s="3">
        <v>114</v>
      </c>
      <c r="B115" s="1">
        <v>39114</v>
      </c>
      <c r="C115">
        <v>2</v>
      </c>
      <c r="D115">
        <v>14</v>
      </c>
      <c r="E115">
        <v>0.23859</v>
      </c>
      <c r="F115">
        <v>0.20771000000000001</v>
      </c>
      <c r="G115">
        <v>0.16891</v>
      </c>
      <c r="H115">
        <v>0.21084</v>
      </c>
      <c r="I115">
        <v>0.48609999999999998</v>
      </c>
      <c r="J115">
        <v>0.24745</v>
      </c>
      <c r="K115">
        <v>0.23444999999999999</v>
      </c>
      <c r="L115">
        <v>0.13593</v>
      </c>
      <c r="M115">
        <v>0.21188000000000001</v>
      </c>
      <c r="N115">
        <v>0.63480000000000003</v>
      </c>
      <c r="O115">
        <v>0.34547</v>
      </c>
      <c r="P115">
        <v>0.40860000000000002</v>
      </c>
      <c r="Q115">
        <v>0.24395</v>
      </c>
      <c r="R115">
        <v>0.24315999999999999</v>
      </c>
      <c r="S115">
        <v>0.31694</v>
      </c>
      <c r="U115">
        <v>14</v>
      </c>
      <c r="V115">
        <v>1.1089999999999999E-2</v>
      </c>
      <c r="W115">
        <v>1.093E-2</v>
      </c>
      <c r="X115">
        <v>1.183E-2</v>
      </c>
      <c r="Y115">
        <v>1.2189999999999999E-2</v>
      </c>
      <c r="Z115">
        <v>1.272E-2</v>
      </c>
      <c r="AA115">
        <v>1.111E-2</v>
      </c>
      <c r="AB115">
        <v>1.052E-2</v>
      </c>
      <c r="AC115">
        <v>1.057E-2</v>
      </c>
      <c r="AD115">
        <v>1.2149999999999999E-2</v>
      </c>
      <c r="AE115">
        <v>1.2409999999999999E-2</v>
      </c>
      <c r="AF115">
        <v>1.255E-2</v>
      </c>
      <c r="AG115">
        <v>1.8030000000000001E-2</v>
      </c>
      <c r="AH115">
        <v>1.278E-2</v>
      </c>
      <c r="AI115">
        <v>1.383E-2</v>
      </c>
      <c r="AJ115">
        <v>1.128E-2</v>
      </c>
    </row>
    <row r="116" spans="1:36" x14ac:dyDescent="0.3">
      <c r="A116" s="3">
        <v>115</v>
      </c>
      <c r="B116" s="1">
        <v>39142</v>
      </c>
      <c r="C116">
        <v>3</v>
      </c>
      <c r="D116">
        <v>16</v>
      </c>
      <c r="E116">
        <v>0.25602000000000003</v>
      </c>
      <c r="F116">
        <v>0.24529000000000001</v>
      </c>
      <c r="G116">
        <v>0.16159000000000001</v>
      </c>
      <c r="H116">
        <v>0.17624000000000001</v>
      </c>
      <c r="I116">
        <v>0.25508999999999998</v>
      </c>
      <c r="J116">
        <v>0.24335999999999999</v>
      </c>
      <c r="K116">
        <v>0.21726000000000001</v>
      </c>
      <c r="L116">
        <v>0.13815</v>
      </c>
      <c r="M116">
        <v>0.21177000000000001</v>
      </c>
      <c r="N116">
        <v>0.54322999999999999</v>
      </c>
      <c r="O116">
        <v>0.33016000000000001</v>
      </c>
      <c r="P116">
        <v>0.36692999999999998</v>
      </c>
      <c r="Q116">
        <v>0.25246000000000002</v>
      </c>
      <c r="R116">
        <v>0.21192</v>
      </c>
      <c r="S116">
        <v>0.22089</v>
      </c>
      <c r="U116">
        <v>16</v>
      </c>
      <c r="V116">
        <v>1.188E-2</v>
      </c>
      <c r="W116">
        <v>1.12E-2</v>
      </c>
      <c r="X116">
        <v>1.1350000000000001E-2</v>
      </c>
      <c r="Y116">
        <v>1.2109999999999999E-2</v>
      </c>
      <c r="Z116">
        <v>1.159E-2</v>
      </c>
      <c r="AA116">
        <v>1.2449999999999999E-2</v>
      </c>
      <c r="AB116">
        <v>1.145E-2</v>
      </c>
      <c r="AC116">
        <v>1.1010000000000001E-2</v>
      </c>
      <c r="AD116">
        <v>1.321E-2</v>
      </c>
      <c r="AE116">
        <v>1.409E-2</v>
      </c>
      <c r="AF116">
        <v>1.341E-2</v>
      </c>
      <c r="AG116">
        <v>1.9140000000000001E-2</v>
      </c>
      <c r="AH116">
        <v>1.359E-2</v>
      </c>
      <c r="AI116">
        <v>1.468E-2</v>
      </c>
      <c r="AJ116">
        <v>1.3050000000000001E-2</v>
      </c>
    </row>
    <row r="117" spans="1:36" x14ac:dyDescent="0.3">
      <c r="A117" s="3">
        <v>116</v>
      </c>
      <c r="B117" s="1">
        <v>39173</v>
      </c>
      <c r="C117">
        <v>4</v>
      </c>
      <c r="D117">
        <v>15</v>
      </c>
      <c r="E117">
        <v>0.25096000000000002</v>
      </c>
      <c r="F117">
        <v>0.20882000000000001</v>
      </c>
      <c r="G117">
        <v>0.15726999999999999</v>
      </c>
      <c r="H117">
        <v>0.15107999999999999</v>
      </c>
      <c r="I117">
        <v>0.15817000000000001</v>
      </c>
      <c r="J117">
        <v>0.24809999999999999</v>
      </c>
      <c r="K117">
        <v>0.20507</v>
      </c>
      <c r="L117">
        <v>0.15193000000000001</v>
      </c>
      <c r="M117">
        <v>0.18634000000000001</v>
      </c>
      <c r="N117">
        <v>0.31004999999999999</v>
      </c>
      <c r="O117">
        <v>0.29632999999999998</v>
      </c>
      <c r="P117">
        <v>0.33631</v>
      </c>
      <c r="Q117">
        <v>0.20835000000000001</v>
      </c>
      <c r="R117">
        <v>0.18129999999999999</v>
      </c>
      <c r="S117">
        <v>0.18908</v>
      </c>
      <c r="U117">
        <v>15</v>
      </c>
      <c r="V117">
        <v>1.3299999999999999E-2</v>
      </c>
      <c r="W117">
        <v>1.157E-2</v>
      </c>
      <c r="X117">
        <v>1.1610000000000001E-2</v>
      </c>
      <c r="Y117">
        <v>1.155E-2</v>
      </c>
      <c r="Z117">
        <v>1.1809999999999999E-2</v>
      </c>
      <c r="AA117">
        <v>1.298E-2</v>
      </c>
      <c r="AB117">
        <v>1.1209999999999999E-2</v>
      </c>
      <c r="AC117">
        <v>1.1520000000000001E-2</v>
      </c>
      <c r="AD117">
        <v>1.187E-2</v>
      </c>
      <c r="AE117">
        <v>1.119E-2</v>
      </c>
      <c r="AF117">
        <v>1.423E-2</v>
      </c>
      <c r="AG117">
        <v>2.086E-2</v>
      </c>
      <c r="AH117">
        <v>1.303E-2</v>
      </c>
      <c r="AI117">
        <v>1.413E-2</v>
      </c>
      <c r="AJ117">
        <v>1.291E-2</v>
      </c>
    </row>
    <row r="118" spans="1:36" x14ac:dyDescent="0.3">
      <c r="A118" s="3">
        <v>117</v>
      </c>
      <c r="B118" s="1">
        <v>39203</v>
      </c>
      <c r="C118">
        <v>5</v>
      </c>
      <c r="D118">
        <v>16</v>
      </c>
      <c r="E118">
        <v>0.23261999999999999</v>
      </c>
      <c r="F118">
        <v>0.18296999999999999</v>
      </c>
      <c r="G118">
        <v>0.16173999999999999</v>
      </c>
      <c r="H118">
        <v>0.17444000000000001</v>
      </c>
      <c r="I118">
        <v>0.20669999999999999</v>
      </c>
      <c r="J118">
        <v>0.24637999999999999</v>
      </c>
      <c r="K118">
        <v>0.20022000000000001</v>
      </c>
      <c r="L118">
        <v>0.16016</v>
      </c>
      <c r="O118">
        <v>0.28887000000000002</v>
      </c>
      <c r="P118">
        <v>0.42776999999999998</v>
      </c>
      <c r="Q118">
        <v>0.24571999999999999</v>
      </c>
      <c r="R118">
        <v>0.17607999999999999</v>
      </c>
      <c r="S118">
        <v>0.16539999999999999</v>
      </c>
      <c r="U118">
        <v>16</v>
      </c>
      <c r="V118">
        <v>1.3650000000000001E-2</v>
      </c>
      <c r="W118">
        <v>1.1089999999999999E-2</v>
      </c>
      <c r="X118">
        <v>1.18E-2</v>
      </c>
      <c r="Y118">
        <v>1.2409999999999999E-2</v>
      </c>
      <c r="Z118">
        <v>1.41E-2</v>
      </c>
      <c r="AA118">
        <v>1.5599999999999999E-2</v>
      </c>
      <c r="AB118">
        <v>1.146E-2</v>
      </c>
      <c r="AC118">
        <v>9.9699999999999997E-3</v>
      </c>
      <c r="AF118">
        <v>1.6590000000000001E-2</v>
      </c>
      <c r="AG118">
        <v>2.2800000000000001E-2</v>
      </c>
      <c r="AH118">
        <v>1.503E-2</v>
      </c>
      <c r="AI118">
        <v>1.349E-2</v>
      </c>
      <c r="AJ118">
        <v>1.145E-2</v>
      </c>
    </row>
    <row r="119" spans="1:36" x14ac:dyDescent="0.3">
      <c r="A119" s="3">
        <v>118</v>
      </c>
      <c r="B119" s="1">
        <v>39234</v>
      </c>
      <c r="C119">
        <v>6</v>
      </c>
      <c r="D119">
        <v>15</v>
      </c>
      <c r="E119">
        <v>0.22020999999999999</v>
      </c>
      <c r="F119">
        <v>0.18268000000000001</v>
      </c>
      <c r="G119">
        <v>0.18071999999999999</v>
      </c>
      <c r="H119">
        <v>0.18759000000000001</v>
      </c>
      <c r="J119">
        <v>0.22384999999999999</v>
      </c>
      <c r="K119">
        <v>0.18970000000000001</v>
      </c>
      <c r="O119">
        <v>0.29110000000000003</v>
      </c>
      <c r="P119">
        <v>0.52344000000000002</v>
      </c>
      <c r="Q119">
        <v>0.24157000000000001</v>
      </c>
      <c r="U119">
        <v>15</v>
      </c>
      <c r="V119">
        <v>1.482E-2</v>
      </c>
      <c r="W119">
        <v>1.1900000000000001E-2</v>
      </c>
      <c r="X119">
        <v>1.1950000000000001E-2</v>
      </c>
      <c r="Y119">
        <v>1.2869999999999999E-2</v>
      </c>
      <c r="AA119">
        <v>1.4590000000000001E-2</v>
      </c>
      <c r="AB119">
        <v>1.1520000000000001E-2</v>
      </c>
      <c r="AF119">
        <v>1.8440000000000002E-2</v>
      </c>
      <c r="AG119">
        <v>2.895E-2</v>
      </c>
      <c r="AH119">
        <v>1.6830000000000001E-2</v>
      </c>
    </row>
    <row r="120" spans="1:36" x14ac:dyDescent="0.3">
      <c r="A120" s="3">
        <v>119</v>
      </c>
      <c r="B120" s="1">
        <v>39264</v>
      </c>
      <c r="C120">
        <v>7</v>
      </c>
      <c r="D120">
        <v>16</v>
      </c>
      <c r="E120">
        <v>0.22115000000000001</v>
      </c>
      <c r="F120">
        <v>0.16736000000000001</v>
      </c>
      <c r="G120">
        <v>0.17369000000000001</v>
      </c>
      <c r="H120">
        <v>0.18163000000000001</v>
      </c>
      <c r="J120">
        <v>0.21729999999999999</v>
      </c>
      <c r="K120">
        <v>0.16861999999999999</v>
      </c>
      <c r="O120">
        <v>0.27445999999999998</v>
      </c>
      <c r="P120">
        <v>0.42518</v>
      </c>
      <c r="Q120">
        <v>0.19116</v>
      </c>
      <c r="R120">
        <v>0.15129000000000001</v>
      </c>
      <c r="U120">
        <v>16</v>
      </c>
      <c r="V120">
        <v>1.489E-2</v>
      </c>
      <c r="W120">
        <v>1.1860000000000001E-2</v>
      </c>
      <c r="X120">
        <v>1.321E-2</v>
      </c>
      <c r="Y120">
        <v>1.349E-2</v>
      </c>
      <c r="AA120">
        <v>1.593E-2</v>
      </c>
      <c r="AB120">
        <v>1.174E-2</v>
      </c>
      <c r="AF120">
        <v>1.729E-2</v>
      </c>
      <c r="AG120">
        <v>2.4510000000000001E-2</v>
      </c>
      <c r="AH120">
        <v>1.312E-2</v>
      </c>
      <c r="AI120">
        <v>1.0999999999999999E-2</v>
      </c>
    </row>
    <row r="121" spans="1:36" x14ac:dyDescent="0.3">
      <c r="A121" s="3">
        <v>120</v>
      </c>
      <c r="B121" s="1">
        <v>39295</v>
      </c>
      <c r="C121">
        <v>8</v>
      </c>
      <c r="D121">
        <v>16</v>
      </c>
      <c r="E121">
        <v>0.22361</v>
      </c>
      <c r="F121">
        <v>0.16531000000000001</v>
      </c>
      <c r="G121">
        <v>0.16231000000000001</v>
      </c>
      <c r="H121">
        <v>0.16023000000000001</v>
      </c>
      <c r="I121">
        <v>0.16428000000000001</v>
      </c>
      <c r="J121">
        <v>0.24535000000000001</v>
      </c>
      <c r="K121">
        <v>0.16339000000000001</v>
      </c>
      <c r="L121">
        <v>0.15534999999999999</v>
      </c>
      <c r="M121">
        <v>0.23385</v>
      </c>
      <c r="O121">
        <v>0.26311000000000001</v>
      </c>
      <c r="P121">
        <v>0.35088000000000003</v>
      </c>
      <c r="Q121">
        <v>0.18301000000000001</v>
      </c>
      <c r="R121">
        <v>0.17946999999999999</v>
      </c>
      <c r="S121">
        <v>0.18526999999999999</v>
      </c>
      <c r="U121">
        <v>16</v>
      </c>
      <c r="V121">
        <v>1.506E-2</v>
      </c>
      <c r="W121">
        <v>1.176E-2</v>
      </c>
      <c r="X121">
        <v>1.238E-2</v>
      </c>
      <c r="Y121">
        <v>1.294E-2</v>
      </c>
      <c r="Z121">
        <v>1.519E-2</v>
      </c>
      <c r="AA121">
        <v>1.559E-2</v>
      </c>
      <c r="AB121">
        <v>1.099E-2</v>
      </c>
      <c r="AC121">
        <v>1.222E-2</v>
      </c>
      <c r="AD121">
        <v>1.4800000000000001E-2</v>
      </c>
      <c r="AF121">
        <v>1.6060000000000001E-2</v>
      </c>
      <c r="AG121">
        <v>2.248E-2</v>
      </c>
      <c r="AH121">
        <v>1.5730000000000001E-2</v>
      </c>
      <c r="AI121">
        <v>1.5879999999999998E-2</v>
      </c>
      <c r="AJ121">
        <v>1.6109999999999999E-2</v>
      </c>
    </row>
    <row r="122" spans="1:36" x14ac:dyDescent="0.3">
      <c r="A122" s="3">
        <v>121</v>
      </c>
      <c r="B122" s="1">
        <v>39326</v>
      </c>
      <c r="C122">
        <v>9</v>
      </c>
      <c r="D122">
        <v>15</v>
      </c>
      <c r="E122">
        <v>0.25152999999999998</v>
      </c>
      <c r="F122">
        <v>0.17086999999999999</v>
      </c>
      <c r="G122">
        <v>0.16738</v>
      </c>
      <c r="H122">
        <v>0.16546</v>
      </c>
      <c r="I122">
        <v>0.14917</v>
      </c>
      <c r="J122">
        <v>0.33772999999999997</v>
      </c>
      <c r="K122">
        <v>0.19438</v>
      </c>
      <c r="L122">
        <v>0.15049999999999999</v>
      </c>
      <c r="M122">
        <v>0.14964</v>
      </c>
      <c r="O122">
        <v>0.34849000000000002</v>
      </c>
      <c r="P122">
        <v>0.57704</v>
      </c>
      <c r="Q122">
        <v>0.22639000000000001</v>
      </c>
      <c r="R122">
        <v>0.20537</v>
      </c>
      <c r="S122">
        <v>0.18260000000000001</v>
      </c>
      <c r="U122">
        <v>15</v>
      </c>
      <c r="V122">
        <v>1.601E-2</v>
      </c>
      <c r="W122">
        <v>1.2160000000000001E-2</v>
      </c>
      <c r="X122">
        <v>1.306E-2</v>
      </c>
      <c r="Y122">
        <v>1.4189999999999999E-2</v>
      </c>
      <c r="Z122">
        <v>1.265E-2</v>
      </c>
      <c r="AA122">
        <v>1.8589999999999999E-2</v>
      </c>
      <c r="AB122">
        <v>1.268E-2</v>
      </c>
      <c r="AC122">
        <v>1.2699999999999999E-2</v>
      </c>
      <c r="AD122">
        <v>1.299E-2</v>
      </c>
      <c r="AF122">
        <v>1.8169999999999999E-2</v>
      </c>
      <c r="AG122">
        <v>2.4660000000000001E-2</v>
      </c>
      <c r="AH122">
        <v>1.3050000000000001E-2</v>
      </c>
      <c r="AI122">
        <v>1.5350000000000001E-2</v>
      </c>
      <c r="AJ122">
        <v>1.5640000000000001E-2</v>
      </c>
    </row>
    <row r="123" spans="1:36" x14ac:dyDescent="0.3">
      <c r="A123" s="3">
        <v>122</v>
      </c>
      <c r="B123" s="1">
        <v>39356</v>
      </c>
      <c r="C123">
        <v>10</v>
      </c>
      <c r="D123">
        <v>16</v>
      </c>
      <c r="E123">
        <v>0.2515</v>
      </c>
      <c r="F123">
        <v>0.18379000000000001</v>
      </c>
      <c r="G123">
        <v>0.21393999999999999</v>
      </c>
      <c r="H123">
        <v>0.1875</v>
      </c>
      <c r="I123">
        <v>0.20691999999999999</v>
      </c>
      <c r="J123">
        <v>0.29979</v>
      </c>
      <c r="K123">
        <v>0.17627999999999999</v>
      </c>
      <c r="L123">
        <v>0.16849</v>
      </c>
      <c r="M123">
        <v>0.18647</v>
      </c>
      <c r="N123">
        <v>0.11965000000000001</v>
      </c>
      <c r="O123">
        <v>0.42414000000000002</v>
      </c>
      <c r="P123">
        <v>0.61146999999999996</v>
      </c>
      <c r="Q123">
        <v>0.24068999999999999</v>
      </c>
      <c r="R123">
        <v>0.24082000000000001</v>
      </c>
      <c r="S123">
        <v>0.26568999999999998</v>
      </c>
      <c r="U123">
        <v>16</v>
      </c>
      <c r="V123">
        <v>1.282E-2</v>
      </c>
      <c r="W123">
        <v>1.0630000000000001E-2</v>
      </c>
      <c r="X123">
        <v>1.242E-2</v>
      </c>
      <c r="Y123">
        <v>1.357E-2</v>
      </c>
      <c r="Z123">
        <v>1.085E-2</v>
      </c>
      <c r="AA123">
        <v>1.4999999999999999E-2</v>
      </c>
      <c r="AB123">
        <v>1.072E-2</v>
      </c>
      <c r="AC123">
        <v>1.205E-2</v>
      </c>
      <c r="AD123">
        <v>1.3169999999999999E-2</v>
      </c>
      <c r="AE123">
        <v>9.92E-3</v>
      </c>
      <c r="AF123">
        <v>1.6559999999999998E-2</v>
      </c>
      <c r="AG123">
        <v>2.4740000000000002E-2</v>
      </c>
      <c r="AH123">
        <v>1.3310000000000001E-2</v>
      </c>
      <c r="AI123">
        <v>1.6279999999999999E-2</v>
      </c>
      <c r="AJ123">
        <v>1.46E-2</v>
      </c>
    </row>
    <row r="124" spans="1:36" x14ac:dyDescent="0.3">
      <c r="A124" s="3">
        <v>123</v>
      </c>
      <c r="B124" s="1">
        <v>39387</v>
      </c>
      <c r="C124">
        <v>11</v>
      </c>
      <c r="D124">
        <v>15</v>
      </c>
      <c r="E124">
        <v>0.27728000000000003</v>
      </c>
      <c r="F124">
        <v>0.21281</v>
      </c>
      <c r="G124">
        <v>0.27926000000000001</v>
      </c>
      <c r="H124">
        <v>0.30574000000000001</v>
      </c>
      <c r="I124">
        <v>0.16442999999999999</v>
      </c>
      <c r="J124">
        <v>0.31491000000000002</v>
      </c>
      <c r="K124">
        <v>0.20413999999999999</v>
      </c>
      <c r="L124">
        <v>0.20635000000000001</v>
      </c>
      <c r="M124">
        <v>0.25224999999999997</v>
      </c>
      <c r="N124">
        <v>0.56520000000000004</v>
      </c>
      <c r="O124">
        <v>0.33149000000000001</v>
      </c>
      <c r="P124">
        <v>0.54998999999999998</v>
      </c>
      <c r="Q124">
        <v>0.28853000000000001</v>
      </c>
      <c r="R124">
        <v>0.27229999999999999</v>
      </c>
      <c r="S124">
        <v>0.25747999999999999</v>
      </c>
      <c r="U124">
        <v>15</v>
      </c>
      <c r="V124">
        <v>1.184E-2</v>
      </c>
      <c r="W124">
        <v>1.008E-2</v>
      </c>
      <c r="X124">
        <v>1.26E-2</v>
      </c>
      <c r="Y124">
        <v>1.307E-2</v>
      </c>
      <c r="Z124">
        <v>9.4800000000000006E-3</v>
      </c>
      <c r="AA124">
        <v>1.1650000000000001E-2</v>
      </c>
      <c r="AB124">
        <v>1.013E-2</v>
      </c>
      <c r="AC124">
        <v>1.1440000000000001E-2</v>
      </c>
      <c r="AD124">
        <v>1.252E-2</v>
      </c>
      <c r="AE124">
        <v>8.6199999999999992E-3</v>
      </c>
      <c r="AF124">
        <v>1.371E-2</v>
      </c>
      <c r="AG124">
        <v>2.0310000000000002E-2</v>
      </c>
      <c r="AH124">
        <v>1.312E-2</v>
      </c>
      <c r="AI124">
        <v>1.409E-2</v>
      </c>
      <c r="AJ124">
        <v>1.179E-2</v>
      </c>
    </row>
    <row r="125" spans="1:36" x14ac:dyDescent="0.3">
      <c r="A125" s="3">
        <v>124</v>
      </c>
      <c r="B125" s="1">
        <v>39417</v>
      </c>
      <c r="C125">
        <v>12</v>
      </c>
      <c r="D125">
        <v>16</v>
      </c>
      <c r="E125">
        <v>0.26099</v>
      </c>
      <c r="F125">
        <v>0.21339</v>
      </c>
      <c r="G125">
        <v>0.22520000000000001</v>
      </c>
      <c r="H125">
        <v>0.35632999999999998</v>
      </c>
      <c r="I125">
        <v>0.32211000000000001</v>
      </c>
      <c r="J125">
        <v>0.26039000000000001</v>
      </c>
      <c r="K125">
        <v>0.22292000000000001</v>
      </c>
      <c r="L125">
        <v>0.25263999999999998</v>
      </c>
      <c r="M125">
        <v>0.26848</v>
      </c>
      <c r="N125">
        <v>0.55606999999999995</v>
      </c>
      <c r="O125">
        <v>0.26454</v>
      </c>
      <c r="P125">
        <v>0.59762999999999999</v>
      </c>
      <c r="Q125">
        <v>0.43173</v>
      </c>
      <c r="R125">
        <v>0.31618000000000002</v>
      </c>
      <c r="S125">
        <v>0.36530000000000001</v>
      </c>
      <c r="U125">
        <v>16</v>
      </c>
      <c r="V125">
        <v>1.111E-2</v>
      </c>
      <c r="W125">
        <v>1.03E-2</v>
      </c>
      <c r="X125">
        <v>1.272E-2</v>
      </c>
      <c r="Y125">
        <v>1.3390000000000001E-2</v>
      </c>
      <c r="Z125">
        <v>9.4599999999999997E-3</v>
      </c>
      <c r="AA125">
        <v>1.167E-2</v>
      </c>
      <c r="AB125">
        <v>9.8399999999999998E-3</v>
      </c>
      <c r="AC125">
        <v>1.1860000000000001E-2</v>
      </c>
      <c r="AD125">
        <v>1.3350000000000001E-2</v>
      </c>
      <c r="AE125">
        <v>1.193E-2</v>
      </c>
      <c r="AF125">
        <v>1.2880000000000001E-2</v>
      </c>
      <c r="AG125">
        <v>2.0650000000000002E-2</v>
      </c>
      <c r="AH125">
        <v>1.4069999999999999E-2</v>
      </c>
      <c r="AI125">
        <v>1.396E-2</v>
      </c>
      <c r="AJ125">
        <v>1.1209999999999999E-2</v>
      </c>
    </row>
    <row r="126" spans="1:36" x14ac:dyDescent="0.3">
      <c r="A126" s="3">
        <v>125</v>
      </c>
      <c r="B126" s="1">
        <v>39448</v>
      </c>
      <c r="C126">
        <v>1</v>
      </c>
      <c r="D126">
        <v>16</v>
      </c>
      <c r="U126">
        <v>16</v>
      </c>
      <c r="V126">
        <v>1.325E-2</v>
      </c>
      <c r="W126">
        <v>1.189E-2</v>
      </c>
      <c r="X126">
        <v>1.1129999999999999E-2</v>
      </c>
      <c r="Y126">
        <v>1.162E-2</v>
      </c>
      <c r="Z126">
        <v>1.018E-2</v>
      </c>
      <c r="AA126">
        <v>1.2200000000000001E-2</v>
      </c>
      <c r="AB126">
        <v>1.111E-2</v>
      </c>
      <c r="AC126">
        <v>1.1690000000000001E-2</v>
      </c>
      <c r="AD126">
        <v>1.409E-2</v>
      </c>
      <c r="AE126">
        <v>1.226E-2</v>
      </c>
      <c r="AF126">
        <v>1.5129999999999999E-2</v>
      </c>
      <c r="AG126">
        <v>1.9980000000000001E-2</v>
      </c>
      <c r="AH126">
        <v>1.383E-2</v>
      </c>
      <c r="AI126">
        <v>1.244E-2</v>
      </c>
      <c r="AJ126">
        <v>1.1990000000000001E-2</v>
      </c>
    </row>
    <row r="127" spans="1:36" x14ac:dyDescent="0.3">
      <c r="A127" s="3">
        <v>126</v>
      </c>
      <c r="B127" s="1">
        <v>39479</v>
      </c>
    </row>
    <row r="128" spans="1:36" x14ac:dyDescent="0.3">
      <c r="A128" s="3">
        <v>127</v>
      </c>
      <c r="B128" s="1">
        <v>39508</v>
      </c>
    </row>
    <row r="129" spans="1:36" x14ac:dyDescent="0.3">
      <c r="A129" s="3">
        <v>128</v>
      </c>
      <c r="B129" s="1">
        <v>39539</v>
      </c>
      <c r="C129">
        <v>4</v>
      </c>
      <c r="D129">
        <v>15</v>
      </c>
      <c r="E129">
        <v>0.24293999999999999</v>
      </c>
      <c r="F129">
        <v>0.20244999999999999</v>
      </c>
      <c r="G129">
        <v>0.15064</v>
      </c>
      <c r="H129">
        <v>0.15007000000000001</v>
      </c>
      <c r="I129">
        <v>0.12386999999999999</v>
      </c>
      <c r="J129">
        <v>0.22892999999999999</v>
      </c>
      <c r="K129">
        <v>0.21775</v>
      </c>
      <c r="L129">
        <v>0.15895999999999999</v>
      </c>
      <c r="M129">
        <v>0.21618999999999999</v>
      </c>
      <c r="N129">
        <v>0.34538000000000002</v>
      </c>
      <c r="O129">
        <v>0.31286000000000003</v>
      </c>
      <c r="P129">
        <v>0.38405</v>
      </c>
      <c r="Q129">
        <v>0.21288000000000001</v>
      </c>
      <c r="R129">
        <v>0.18138000000000001</v>
      </c>
      <c r="S129">
        <v>0.16127</v>
      </c>
      <c r="U129">
        <v>15</v>
      </c>
      <c r="V129">
        <v>1.4319999999999999E-2</v>
      </c>
      <c r="W129">
        <v>1.187E-2</v>
      </c>
      <c r="X129">
        <v>1.089E-2</v>
      </c>
      <c r="Y129">
        <v>1.285E-2</v>
      </c>
      <c r="AA129">
        <v>1.4E-2</v>
      </c>
      <c r="AB129">
        <v>1.0970000000000001E-2</v>
      </c>
      <c r="AF129">
        <v>1.6969999999999999E-2</v>
      </c>
      <c r="AG129">
        <v>2.6239999999999999E-2</v>
      </c>
      <c r="AH129">
        <v>1.555E-2</v>
      </c>
      <c r="AI129">
        <v>1.196E-2</v>
      </c>
    </row>
    <row r="130" spans="1:36" x14ac:dyDescent="0.3">
      <c r="A130" s="3">
        <v>129</v>
      </c>
      <c r="B130" s="1">
        <v>39569</v>
      </c>
      <c r="C130">
        <v>5</v>
      </c>
      <c r="D130">
        <v>16</v>
      </c>
      <c r="E130">
        <v>0.24273</v>
      </c>
      <c r="F130">
        <v>0.18811</v>
      </c>
      <c r="G130">
        <v>0.15334</v>
      </c>
      <c r="H130">
        <v>0.16420999999999999</v>
      </c>
      <c r="J130">
        <v>0.23266999999999999</v>
      </c>
      <c r="K130">
        <v>0.19392999999999999</v>
      </c>
      <c r="O130">
        <v>0.31435999999999997</v>
      </c>
      <c r="P130">
        <v>0.45876</v>
      </c>
      <c r="Q130">
        <v>0.23988000000000001</v>
      </c>
      <c r="R130">
        <v>0.18753</v>
      </c>
      <c r="U130">
        <v>16</v>
      </c>
      <c r="V130">
        <v>1.4069999999999999E-2</v>
      </c>
      <c r="W130">
        <v>1.14E-2</v>
      </c>
      <c r="X130">
        <v>1.057E-2</v>
      </c>
      <c r="AA130">
        <v>1.4069999999999999E-2</v>
      </c>
      <c r="AB130">
        <v>1.1169999999999999E-2</v>
      </c>
      <c r="AF130">
        <v>1.6410000000000001E-2</v>
      </c>
      <c r="AG130">
        <v>2.5270000000000001E-2</v>
      </c>
      <c r="AH130">
        <v>1.337E-2</v>
      </c>
    </row>
    <row r="131" spans="1:36" x14ac:dyDescent="0.3">
      <c r="A131" s="3">
        <v>130</v>
      </c>
      <c r="B131" s="1">
        <v>39600</v>
      </c>
      <c r="C131">
        <v>6</v>
      </c>
      <c r="D131">
        <v>15</v>
      </c>
      <c r="E131">
        <v>0.23305000000000001</v>
      </c>
      <c r="F131">
        <v>0.18675</v>
      </c>
      <c r="G131">
        <v>0.17144999999999999</v>
      </c>
      <c r="J131">
        <v>0.23615</v>
      </c>
      <c r="K131">
        <v>0.18758</v>
      </c>
      <c r="O131">
        <v>0.28056999999999999</v>
      </c>
      <c r="P131">
        <v>0.46584999999999999</v>
      </c>
      <c r="Q131">
        <v>0.22345999999999999</v>
      </c>
      <c r="U131">
        <v>15</v>
      </c>
    </row>
    <row r="132" spans="1:36" x14ac:dyDescent="0.3">
      <c r="A132" s="3">
        <v>131</v>
      </c>
      <c r="B132" s="1">
        <v>39630</v>
      </c>
      <c r="C132">
        <v>7</v>
      </c>
      <c r="D132">
        <v>16</v>
      </c>
      <c r="U132">
        <v>16</v>
      </c>
      <c r="V132">
        <v>1.44E-2</v>
      </c>
      <c r="W132">
        <v>1.1730000000000001E-2</v>
      </c>
      <c r="X132">
        <v>1.3310000000000001E-2</v>
      </c>
      <c r="Y132">
        <v>1.34E-2</v>
      </c>
      <c r="Z132">
        <v>1.3169999999999999E-2</v>
      </c>
      <c r="AA132">
        <v>1.6570000000000001E-2</v>
      </c>
      <c r="AB132">
        <v>1.2840000000000001E-2</v>
      </c>
      <c r="AC132">
        <v>1.2290000000000001E-2</v>
      </c>
      <c r="AD132">
        <v>1.575E-2</v>
      </c>
      <c r="AE132" t="s">
        <v>0</v>
      </c>
      <c r="AF132">
        <v>1.6820000000000002E-2</v>
      </c>
      <c r="AG132">
        <v>2.2450000000000001E-2</v>
      </c>
      <c r="AH132">
        <v>1.3480000000000001E-2</v>
      </c>
      <c r="AI132">
        <v>1.553E-2</v>
      </c>
      <c r="AJ132">
        <v>1.6310000000000002E-2</v>
      </c>
    </row>
    <row r="133" spans="1:36" x14ac:dyDescent="0.3">
      <c r="A133" s="3">
        <v>132</v>
      </c>
      <c r="B133" s="1">
        <v>39661</v>
      </c>
      <c r="C133">
        <v>8</v>
      </c>
      <c r="D133">
        <v>16</v>
      </c>
      <c r="E133">
        <v>0.21973000000000001</v>
      </c>
      <c r="F133">
        <v>0.15673999999999999</v>
      </c>
      <c r="G133">
        <v>0.16224</v>
      </c>
      <c r="H133">
        <v>0.15606</v>
      </c>
      <c r="I133">
        <v>0.14990000000000001</v>
      </c>
      <c r="J133">
        <v>0.25651000000000002</v>
      </c>
      <c r="K133">
        <v>0.17369999999999999</v>
      </c>
      <c r="L133">
        <v>0.15018000000000001</v>
      </c>
      <c r="M133">
        <v>0.15717</v>
      </c>
      <c r="O133">
        <v>0.29848999999999998</v>
      </c>
      <c r="P133">
        <v>0.41585</v>
      </c>
      <c r="Q133">
        <v>0.18590999999999999</v>
      </c>
      <c r="R133">
        <v>0.17307</v>
      </c>
      <c r="S133">
        <v>0.16383</v>
      </c>
      <c r="U133">
        <v>16</v>
      </c>
      <c r="V133">
        <v>1.406E-2</v>
      </c>
      <c r="W133">
        <v>1.116E-2</v>
      </c>
      <c r="X133">
        <v>1.274E-2</v>
      </c>
      <c r="Y133">
        <v>1.38E-2</v>
      </c>
      <c r="Z133">
        <v>1.081E-2</v>
      </c>
      <c r="AA133">
        <v>1.891E-2</v>
      </c>
      <c r="AB133">
        <v>1.1769999999999999E-2</v>
      </c>
      <c r="AC133">
        <v>1.2189999999999999E-2</v>
      </c>
      <c r="AD133">
        <v>1.4619999999999999E-2</v>
      </c>
      <c r="AE133">
        <v>1.435E-2</v>
      </c>
      <c r="AF133">
        <v>1.494E-2</v>
      </c>
      <c r="AG133">
        <v>2.639E-2</v>
      </c>
      <c r="AH133">
        <v>1.3860000000000001E-2</v>
      </c>
      <c r="AI133">
        <v>1.5970000000000002E-2</v>
      </c>
      <c r="AJ133">
        <v>1.468E-2</v>
      </c>
    </row>
    <row r="134" spans="1:36" x14ac:dyDescent="0.3">
      <c r="A134" s="3">
        <v>133</v>
      </c>
      <c r="B134" s="1">
        <v>39692</v>
      </c>
      <c r="C134">
        <v>9</v>
      </c>
      <c r="D134">
        <v>15</v>
      </c>
      <c r="E134">
        <v>0.21956000000000001</v>
      </c>
      <c r="F134">
        <v>0.16117999999999999</v>
      </c>
      <c r="G134">
        <v>0.17066999999999999</v>
      </c>
      <c r="H134">
        <v>0.16611999999999999</v>
      </c>
      <c r="I134">
        <v>0.13671</v>
      </c>
      <c r="J134">
        <v>0.36345</v>
      </c>
      <c r="K134">
        <v>0.18869</v>
      </c>
      <c r="L134">
        <v>0.14771000000000001</v>
      </c>
      <c r="M134">
        <v>0.15437000000000001</v>
      </c>
      <c r="N134">
        <v>0.15876999999999999</v>
      </c>
      <c r="O134">
        <v>0.28702</v>
      </c>
      <c r="P134">
        <v>0.70379000000000003</v>
      </c>
      <c r="Q134">
        <v>0.23233000000000001</v>
      </c>
      <c r="R134">
        <v>0.20860999999999999</v>
      </c>
      <c r="S134">
        <v>0.1769</v>
      </c>
      <c r="U134">
        <v>15</v>
      </c>
      <c r="V134">
        <v>1.278E-2</v>
      </c>
      <c r="W134">
        <v>1.149E-2</v>
      </c>
      <c r="X134">
        <v>1.298E-2</v>
      </c>
      <c r="Y134">
        <v>1.3690000000000001E-2</v>
      </c>
      <c r="Z134">
        <v>1.2330000000000001E-2</v>
      </c>
      <c r="AA134">
        <v>1.653E-2</v>
      </c>
      <c r="AB134">
        <v>1.086E-2</v>
      </c>
      <c r="AC134">
        <v>1.1990000000000001E-2</v>
      </c>
      <c r="AD134">
        <v>1.3780000000000001E-2</v>
      </c>
      <c r="AE134">
        <v>1.231E-2</v>
      </c>
      <c r="AF134">
        <v>1.451E-2</v>
      </c>
      <c r="AG134">
        <v>2.3890000000000002E-2</v>
      </c>
      <c r="AH134">
        <v>1.5180000000000001E-2</v>
      </c>
      <c r="AI134">
        <v>1.5630000000000002E-2</v>
      </c>
      <c r="AJ134">
        <v>1.3169999999999999E-2</v>
      </c>
    </row>
    <row r="135" spans="1:36" x14ac:dyDescent="0.3">
      <c r="A135" s="3">
        <v>134</v>
      </c>
      <c r="B135" s="1">
        <v>39722</v>
      </c>
      <c r="C135">
        <v>10</v>
      </c>
      <c r="D135">
        <v>16</v>
      </c>
      <c r="E135">
        <v>0.24737000000000001</v>
      </c>
      <c r="F135">
        <v>0.18898000000000001</v>
      </c>
      <c r="G135">
        <v>0.20993000000000001</v>
      </c>
      <c r="H135">
        <v>0.20763999999999999</v>
      </c>
      <c r="I135">
        <v>0.21351999999999999</v>
      </c>
      <c r="J135">
        <v>0.33499000000000001</v>
      </c>
      <c r="K135">
        <v>0.17659</v>
      </c>
      <c r="L135">
        <v>0.15594</v>
      </c>
      <c r="M135">
        <v>0.23522000000000001</v>
      </c>
      <c r="N135">
        <v>0.17316999999999999</v>
      </c>
      <c r="O135">
        <v>0.36446000000000001</v>
      </c>
      <c r="P135">
        <v>0.54139000000000004</v>
      </c>
      <c r="Q135">
        <v>0.28101999999999999</v>
      </c>
      <c r="R135">
        <v>0.31634000000000001</v>
      </c>
      <c r="S135">
        <v>0.22742999999999999</v>
      </c>
      <c r="U135">
        <v>16</v>
      </c>
      <c r="V135">
        <v>1.172E-2</v>
      </c>
      <c r="W135">
        <v>1.0189999999999999E-2</v>
      </c>
      <c r="X135">
        <v>1.307E-2</v>
      </c>
      <c r="Y135">
        <v>1.4120000000000001E-2</v>
      </c>
      <c r="Z135">
        <v>9.0799999999999995E-3</v>
      </c>
      <c r="AA135">
        <v>1.315E-2</v>
      </c>
      <c r="AB135">
        <v>1.0160000000000001E-2</v>
      </c>
      <c r="AC135">
        <v>1.189E-2</v>
      </c>
      <c r="AD135">
        <v>1.4239999999999999E-2</v>
      </c>
      <c r="AE135">
        <v>1.4749999999999999E-2</v>
      </c>
      <c r="AF135">
        <v>1.5010000000000001E-2</v>
      </c>
      <c r="AG135">
        <v>2.2929999999999999E-2</v>
      </c>
      <c r="AH135">
        <v>1.3270000000000001E-2</v>
      </c>
      <c r="AI135">
        <v>1.413E-2</v>
      </c>
      <c r="AJ135">
        <v>1.2330000000000001E-2</v>
      </c>
    </row>
    <row r="136" spans="1:36" x14ac:dyDescent="0.3">
      <c r="A136" s="3">
        <v>135</v>
      </c>
      <c r="B136" s="1">
        <v>39753</v>
      </c>
      <c r="C136">
        <v>11</v>
      </c>
      <c r="D136">
        <v>15</v>
      </c>
      <c r="E136">
        <v>0.26224999999999998</v>
      </c>
      <c r="F136">
        <v>0.19564999999999999</v>
      </c>
      <c r="G136">
        <v>0.22728000000000001</v>
      </c>
      <c r="H136">
        <v>0.31952999999999998</v>
      </c>
      <c r="I136">
        <v>0.20835999999999999</v>
      </c>
      <c r="J136">
        <v>0.29377999999999999</v>
      </c>
      <c r="K136">
        <v>0.19219</v>
      </c>
      <c r="L136">
        <v>0.19789999999999999</v>
      </c>
      <c r="M136">
        <v>0.38189000000000001</v>
      </c>
      <c r="N136">
        <v>0.59775</v>
      </c>
      <c r="O136">
        <v>0.3821</v>
      </c>
      <c r="P136">
        <v>0.59943000000000002</v>
      </c>
      <c r="Q136">
        <v>0.35882999999999998</v>
      </c>
      <c r="R136">
        <v>0.34079999999999999</v>
      </c>
      <c r="S136">
        <v>0.27696999999999999</v>
      </c>
      <c r="U136">
        <v>15</v>
      </c>
      <c r="V136">
        <v>1.0580000000000001E-2</v>
      </c>
      <c r="W136">
        <v>9.7999999999999997E-3</v>
      </c>
      <c r="X136">
        <v>1.1900000000000001E-2</v>
      </c>
      <c r="Y136">
        <v>1.282E-2</v>
      </c>
      <c r="Z136">
        <v>9.2700000000000005E-3</v>
      </c>
      <c r="AA136">
        <v>1.18E-2</v>
      </c>
      <c r="AB136">
        <v>0.01</v>
      </c>
      <c r="AC136">
        <v>1.124E-2</v>
      </c>
      <c r="AD136">
        <v>1.272E-2</v>
      </c>
      <c r="AE136">
        <v>1.354E-2</v>
      </c>
      <c r="AF136">
        <v>1.3480000000000001E-2</v>
      </c>
      <c r="AG136">
        <v>1.942E-2</v>
      </c>
      <c r="AH136">
        <v>1.3679999999999999E-2</v>
      </c>
      <c r="AI136">
        <v>1.4330000000000001E-2</v>
      </c>
      <c r="AJ136">
        <v>1.0840000000000001E-2</v>
      </c>
    </row>
    <row r="137" spans="1:36" x14ac:dyDescent="0.3">
      <c r="A137" s="3">
        <v>136</v>
      </c>
      <c r="B137" s="1">
        <v>39783</v>
      </c>
      <c r="C137">
        <v>12</v>
      </c>
      <c r="D137">
        <v>16</v>
      </c>
      <c r="E137">
        <v>0.25208999999999998</v>
      </c>
      <c r="F137">
        <v>0.17987</v>
      </c>
      <c r="G137">
        <v>0.17113999999999999</v>
      </c>
      <c r="H137">
        <v>0.28650999999999999</v>
      </c>
      <c r="I137">
        <v>0.34221000000000001</v>
      </c>
      <c r="J137">
        <v>0.24565000000000001</v>
      </c>
      <c r="K137">
        <v>0.23036999999999999</v>
      </c>
      <c r="L137">
        <v>0.27481</v>
      </c>
      <c r="M137">
        <v>0.37225000000000003</v>
      </c>
      <c r="N137">
        <v>0.75390999999999997</v>
      </c>
      <c r="O137">
        <v>0.34260000000000002</v>
      </c>
      <c r="P137">
        <v>0.67359999999999998</v>
      </c>
      <c r="Q137">
        <v>0.53322999999999998</v>
      </c>
      <c r="R137">
        <v>0.39594000000000001</v>
      </c>
      <c r="S137">
        <v>0.61019000000000001</v>
      </c>
      <c r="U137">
        <v>16</v>
      </c>
      <c r="V137">
        <v>1.0919999999999999E-2</v>
      </c>
      <c r="W137">
        <v>1.0460000000000001E-2</v>
      </c>
      <c r="X137">
        <v>1.093E-2</v>
      </c>
      <c r="Y137">
        <v>1.174E-2</v>
      </c>
      <c r="Z137">
        <v>1.0460000000000001E-2</v>
      </c>
      <c r="AA137">
        <v>1.0970000000000001E-2</v>
      </c>
      <c r="AB137">
        <v>9.9600000000000001E-3</v>
      </c>
      <c r="AC137">
        <v>1.0630000000000001E-2</v>
      </c>
      <c r="AD137">
        <v>1.1679999999999999E-2</v>
      </c>
      <c r="AE137">
        <v>1.214E-2</v>
      </c>
      <c r="AF137">
        <v>1.3440000000000001E-2</v>
      </c>
      <c r="AG137">
        <v>1.7420000000000001E-2</v>
      </c>
      <c r="AH137">
        <v>1.417E-2</v>
      </c>
      <c r="AI137">
        <v>1.3990000000000001E-2</v>
      </c>
      <c r="AJ137">
        <v>1.214E-2</v>
      </c>
    </row>
    <row r="138" spans="1:36" x14ac:dyDescent="0.3">
      <c r="A138" s="3">
        <v>137</v>
      </c>
      <c r="B138" s="1">
        <v>39814</v>
      </c>
      <c r="C138">
        <v>1</v>
      </c>
      <c r="D138">
        <v>16</v>
      </c>
      <c r="E138">
        <v>0.24995999999999999</v>
      </c>
      <c r="F138">
        <v>0.20383000000000001</v>
      </c>
      <c r="G138">
        <v>0.14974999999999999</v>
      </c>
      <c r="H138">
        <v>0.24398</v>
      </c>
      <c r="I138">
        <v>0.42523</v>
      </c>
      <c r="J138">
        <v>0.23341000000000001</v>
      </c>
      <c r="K138">
        <v>0.23285</v>
      </c>
      <c r="L138">
        <v>0.17157</v>
      </c>
      <c r="M138">
        <v>0.25733</v>
      </c>
      <c r="N138">
        <v>0.70635999999999999</v>
      </c>
      <c r="O138">
        <v>0.30911</v>
      </c>
      <c r="P138">
        <v>0.45557999999999998</v>
      </c>
      <c r="Q138">
        <v>0.34393000000000001</v>
      </c>
      <c r="R138">
        <v>0.32658999999999999</v>
      </c>
      <c r="S138">
        <v>0.61770000000000003</v>
      </c>
      <c r="U138">
        <v>16</v>
      </c>
      <c r="V138">
        <v>1.116E-2</v>
      </c>
      <c r="W138">
        <v>1.0699999999999999E-2</v>
      </c>
      <c r="X138">
        <v>1.1259999999999999E-2</v>
      </c>
      <c r="Y138">
        <v>1.188E-2</v>
      </c>
      <c r="Z138">
        <v>1.0030000000000001E-2</v>
      </c>
      <c r="AA138">
        <v>1.052E-2</v>
      </c>
      <c r="AB138">
        <v>9.9600000000000001E-3</v>
      </c>
      <c r="AC138">
        <v>1.043E-2</v>
      </c>
      <c r="AD138">
        <v>1.221E-2</v>
      </c>
      <c r="AE138">
        <v>1.3050000000000001E-2</v>
      </c>
      <c r="AF138">
        <v>1.3610000000000001E-2</v>
      </c>
      <c r="AG138">
        <v>1.9460000000000002E-2</v>
      </c>
      <c r="AH138">
        <v>1.6420000000000001E-2</v>
      </c>
      <c r="AI138">
        <v>1.427E-2</v>
      </c>
      <c r="AJ138">
        <v>1.2540000000000001E-2</v>
      </c>
    </row>
    <row r="139" spans="1:36" x14ac:dyDescent="0.3">
      <c r="A139" s="3">
        <v>138</v>
      </c>
      <c r="B139" s="1">
        <v>39845</v>
      </c>
      <c r="C139">
        <v>2</v>
      </c>
      <c r="D139">
        <v>14</v>
      </c>
      <c r="E139">
        <v>0.26924999999999999</v>
      </c>
      <c r="F139">
        <v>0.22166</v>
      </c>
      <c r="G139">
        <v>0.15903999999999999</v>
      </c>
      <c r="H139">
        <v>0.21435000000000001</v>
      </c>
      <c r="I139">
        <v>0.39731</v>
      </c>
      <c r="J139">
        <v>0.26151000000000002</v>
      </c>
      <c r="K139">
        <v>0.25092999999999999</v>
      </c>
      <c r="L139">
        <v>0.12814</v>
      </c>
      <c r="M139">
        <v>0.25818999999999998</v>
      </c>
      <c r="N139">
        <v>0.56579999999999997</v>
      </c>
      <c r="O139">
        <v>0.30020000000000002</v>
      </c>
      <c r="P139">
        <v>0.47261999999999998</v>
      </c>
      <c r="Q139">
        <v>0.34732000000000002</v>
      </c>
      <c r="R139">
        <v>0.26090999999999998</v>
      </c>
      <c r="S139">
        <v>0.58531</v>
      </c>
      <c r="U139">
        <v>14</v>
      </c>
      <c r="V139">
        <v>1.3679999999999999E-2</v>
      </c>
      <c r="W139">
        <v>1.17E-2</v>
      </c>
      <c r="X139">
        <v>1.115E-2</v>
      </c>
      <c r="Y139">
        <v>1.2409999999999999E-2</v>
      </c>
      <c r="Z139">
        <v>1.1990000000000001E-2</v>
      </c>
      <c r="AA139">
        <v>1.2760000000000001E-2</v>
      </c>
      <c r="AB139">
        <v>1.175E-2</v>
      </c>
      <c r="AC139">
        <v>1.0970000000000001E-2</v>
      </c>
      <c r="AD139">
        <v>1.2500000000000001E-2</v>
      </c>
      <c r="AE139">
        <v>1.29E-2</v>
      </c>
      <c r="AF139">
        <v>1.3390000000000001E-2</v>
      </c>
      <c r="AG139">
        <v>2.103E-2</v>
      </c>
      <c r="AH139">
        <v>1.592E-2</v>
      </c>
      <c r="AI139">
        <v>1.3990000000000001E-2</v>
      </c>
      <c r="AJ139">
        <v>1.4749999999999999E-2</v>
      </c>
    </row>
    <row r="140" spans="1:36" x14ac:dyDescent="0.3">
      <c r="A140" s="3">
        <v>139</v>
      </c>
      <c r="B140" s="1">
        <v>39873</v>
      </c>
      <c r="C140">
        <v>3</v>
      </c>
      <c r="D140">
        <v>16</v>
      </c>
      <c r="E140">
        <v>0.30547000000000002</v>
      </c>
      <c r="F140">
        <v>0.23744000000000001</v>
      </c>
      <c r="G140">
        <v>0.15396000000000001</v>
      </c>
      <c r="H140">
        <v>0.1855</v>
      </c>
      <c r="I140">
        <v>0.29504999999999998</v>
      </c>
      <c r="J140">
        <v>0.27211000000000002</v>
      </c>
      <c r="K140">
        <v>0.25125999999999998</v>
      </c>
      <c r="L140">
        <v>0.13553999999999999</v>
      </c>
      <c r="M140">
        <v>0.20746999999999999</v>
      </c>
      <c r="N140">
        <v>0.35309000000000001</v>
      </c>
      <c r="O140">
        <v>0.29159000000000002</v>
      </c>
      <c r="P140">
        <v>0.42353000000000002</v>
      </c>
      <c r="Q140">
        <v>0.28047</v>
      </c>
      <c r="R140">
        <v>0.23608999999999999</v>
      </c>
      <c r="S140">
        <v>0.34118999999999999</v>
      </c>
      <c r="U140">
        <v>16</v>
      </c>
      <c r="V140">
        <v>1.281E-2</v>
      </c>
      <c r="W140">
        <v>1.132E-2</v>
      </c>
      <c r="X140">
        <v>1.1440000000000001E-2</v>
      </c>
      <c r="Y140">
        <v>1.1990000000000001E-2</v>
      </c>
      <c r="Z140">
        <v>1.089E-2</v>
      </c>
      <c r="AA140">
        <v>1.357E-2</v>
      </c>
      <c r="AB140">
        <v>1.1350000000000001E-2</v>
      </c>
      <c r="AC140">
        <v>1.068E-2</v>
      </c>
      <c r="AD140">
        <v>1.225E-2</v>
      </c>
      <c r="AE140">
        <v>1.174E-2</v>
      </c>
      <c r="AF140">
        <v>1.457E-2</v>
      </c>
      <c r="AG140">
        <v>2.3210000000000001E-2</v>
      </c>
      <c r="AH140">
        <v>1.6140000000000002E-2</v>
      </c>
      <c r="AI140">
        <v>1.4619999999999999E-2</v>
      </c>
      <c r="AJ140">
        <v>1.414E-2</v>
      </c>
    </row>
    <row r="141" spans="1:36" x14ac:dyDescent="0.3">
      <c r="A141" s="3">
        <v>140</v>
      </c>
      <c r="B141" s="1">
        <v>39904</v>
      </c>
      <c r="C141">
        <v>4</v>
      </c>
      <c r="D141">
        <v>15</v>
      </c>
      <c r="E141">
        <v>0.26157999999999998</v>
      </c>
      <c r="F141">
        <v>0.20963999999999999</v>
      </c>
      <c r="G141">
        <v>0.15603</v>
      </c>
      <c r="H141">
        <v>0.16434000000000001</v>
      </c>
      <c r="I141">
        <v>0.12781999999999999</v>
      </c>
      <c r="J141">
        <v>0.24714</v>
      </c>
      <c r="K141">
        <v>0.20916000000000001</v>
      </c>
      <c r="L141">
        <v>0.13577</v>
      </c>
      <c r="M141">
        <v>0.19447</v>
      </c>
      <c r="N141">
        <v>0.20369999999999999</v>
      </c>
      <c r="O141">
        <v>0.31347999999999998</v>
      </c>
      <c r="P141">
        <v>0.40971000000000002</v>
      </c>
      <c r="Q141">
        <v>0.25089</v>
      </c>
      <c r="R141">
        <v>0.20022000000000001</v>
      </c>
      <c r="S141">
        <v>0.20557</v>
      </c>
      <c r="U141">
        <v>15</v>
      </c>
      <c r="V141">
        <v>1.5219999999999999E-2</v>
      </c>
      <c r="W141">
        <v>1.124E-2</v>
      </c>
      <c r="X141">
        <v>1.014E-2</v>
      </c>
      <c r="AA141">
        <v>1.443E-2</v>
      </c>
      <c r="AB141">
        <v>1.119E-2</v>
      </c>
      <c r="AF141">
        <v>2.0590000000000001E-2</v>
      </c>
      <c r="AG141">
        <v>2.8250000000000001E-2</v>
      </c>
      <c r="AH141">
        <v>1.457E-2</v>
      </c>
    </row>
    <row r="142" spans="1:36" x14ac:dyDescent="0.3">
      <c r="A142" s="3">
        <v>141</v>
      </c>
      <c r="B142" s="1">
        <v>39934</v>
      </c>
    </row>
    <row r="143" spans="1:36" x14ac:dyDescent="0.3">
      <c r="A143" s="3">
        <v>142</v>
      </c>
      <c r="B143" s="1">
        <v>39965</v>
      </c>
      <c r="C143">
        <v>6</v>
      </c>
      <c r="D143">
        <v>15</v>
      </c>
      <c r="E143">
        <v>0.24443000000000001</v>
      </c>
      <c r="F143">
        <v>0.20721000000000001</v>
      </c>
      <c r="G143">
        <v>0.23143</v>
      </c>
      <c r="J143">
        <v>0.26040999999999997</v>
      </c>
      <c r="K143">
        <v>0.21412999999999999</v>
      </c>
      <c r="O143">
        <v>0.37280000000000002</v>
      </c>
      <c r="P143">
        <v>0.6381</v>
      </c>
      <c r="Q143">
        <v>0.29905999999999999</v>
      </c>
      <c r="R143" t="s">
        <v>0</v>
      </c>
      <c r="U143">
        <v>15</v>
      </c>
      <c r="V143">
        <v>1.354E-2</v>
      </c>
      <c r="W143">
        <v>1.0869999999999999E-2</v>
      </c>
      <c r="X143">
        <v>1.0319999999999999E-2</v>
      </c>
      <c r="Y143">
        <v>1.2789999999999999E-2</v>
      </c>
      <c r="AA143">
        <v>1.508E-2</v>
      </c>
      <c r="AB143">
        <v>1.2019999999999999E-2</v>
      </c>
      <c r="AF143">
        <v>1.9380000000000001E-2</v>
      </c>
      <c r="AG143">
        <v>2.443E-2</v>
      </c>
      <c r="AH143">
        <v>1.227E-2</v>
      </c>
      <c r="AI143">
        <v>1.133E-2</v>
      </c>
    </row>
    <row r="144" spans="1:36" x14ac:dyDescent="0.3">
      <c r="A144" s="3">
        <v>143</v>
      </c>
      <c r="B144" s="1">
        <v>39995</v>
      </c>
      <c r="C144">
        <v>7</v>
      </c>
      <c r="D144">
        <v>16</v>
      </c>
      <c r="E144">
        <v>0.22172</v>
      </c>
      <c r="F144">
        <v>0.17133000000000001</v>
      </c>
      <c r="G144">
        <v>0.16403999999999999</v>
      </c>
      <c r="H144">
        <v>0.20455000000000001</v>
      </c>
      <c r="J144">
        <v>0.23157</v>
      </c>
      <c r="K144">
        <v>0.18351999999999999</v>
      </c>
      <c r="O144">
        <v>0.35172999999999999</v>
      </c>
      <c r="P144">
        <v>0.44451000000000002</v>
      </c>
      <c r="Q144">
        <v>0.21626999999999999</v>
      </c>
      <c r="R144">
        <v>0.19535</v>
      </c>
      <c r="U144">
        <v>16</v>
      </c>
      <c r="V144">
        <v>1.452E-2</v>
      </c>
      <c r="W144">
        <v>1.214E-2</v>
      </c>
      <c r="X144">
        <v>1.281E-2</v>
      </c>
      <c r="Y144">
        <v>1.336E-2</v>
      </c>
      <c r="Z144">
        <v>1.205E-2</v>
      </c>
      <c r="AA144">
        <v>1.6660000000000001E-2</v>
      </c>
      <c r="AB144">
        <v>1.1610000000000001E-2</v>
      </c>
      <c r="AC144">
        <v>1.1900000000000001E-2</v>
      </c>
      <c r="AD144">
        <v>1.384E-2</v>
      </c>
      <c r="AF144">
        <v>1.7010000000000001E-2</v>
      </c>
      <c r="AG144">
        <v>2.5899999999999999E-2</v>
      </c>
      <c r="AH144">
        <v>1.4760000000000001E-2</v>
      </c>
      <c r="AI144">
        <v>1.83E-2</v>
      </c>
      <c r="AJ144">
        <v>1.384E-2</v>
      </c>
    </row>
    <row r="145" spans="1:36" x14ac:dyDescent="0.3">
      <c r="A145" s="3">
        <v>144</v>
      </c>
      <c r="B145" s="1">
        <v>40026</v>
      </c>
      <c r="C145">
        <v>8</v>
      </c>
      <c r="D145">
        <v>16</v>
      </c>
      <c r="E145">
        <v>0.22585</v>
      </c>
      <c r="F145">
        <v>0.17723</v>
      </c>
      <c r="G145">
        <v>0.17480000000000001</v>
      </c>
      <c r="H145">
        <v>0.16278000000000001</v>
      </c>
      <c r="I145">
        <v>0.15353</v>
      </c>
      <c r="J145">
        <v>0.26418999999999998</v>
      </c>
      <c r="K145">
        <v>0.17188000000000001</v>
      </c>
      <c r="L145">
        <v>0.15851999999999999</v>
      </c>
      <c r="M145">
        <v>0.15740999999999999</v>
      </c>
      <c r="O145">
        <v>0.30836000000000002</v>
      </c>
      <c r="P145">
        <v>0.43947999999999998</v>
      </c>
      <c r="Q145">
        <v>0.20247999999999999</v>
      </c>
      <c r="R145">
        <v>0.19713</v>
      </c>
      <c r="S145">
        <v>0.16120000000000001</v>
      </c>
      <c r="U145">
        <v>16</v>
      </c>
      <c r="V145">
        <v>1.9560000000000001E-2</v>
      </c>
      <c r="W145">
        <v>1.064E-2</v>
      </c>
      <c r="X145">
        <v>1.7000000000000001E-2</v>
      </c>
      <c r="Y145">
        <v>1.321E-2</v>
      </c>
      <c r="Z145">
        <v>6.7000000000000002E-3</v>
      </c>
      <c r="AA145">
        <v>1.8440000000000002E-2</v>
      </c>
      <c r="AB145">
        <v>1.2619999999999999E-2</v>
      </c>
      <c r="AC145">
        <v>1.3559999999999999E-2</v>
      </c>
      <c r="AD145">
        <v>1.8610000000000002E-2</v>
      </c>
    </row>
    <row r="146" spans="1:36" x14ac:dyDescent="0.3">
      <c r="A146" s="3">
        <v>145</v>
      </c>
      <c r="B146" s="1">
        <v>40057</v>
      </c>
      <c r="C146">
        <v>9</v>
      </c>
      <c r="D146">
        <v>15</v>
      </c>
      <c r="E146">
        <v>0.30863000000000002</v>
      </c>
      <c r="F146">
        <v>0.13569999999999999</v>
      </c>
      <c r="G146">
        <v>0.17363000000000001</v>
      </c>
      <c r="H146">
        <v>0.16413</v>
      </c>
      <c r="I146">
        <v>0.12235</v>
      </c>
      <c r="J146">
        <v>0.35672999999999999</v>
      </c>
      <c r="K146">
        <v>0.18939</v>
      </c>
      <c r="L146">
        <v>0.16847000000000001</v>
      </c>
      <c r="M146">
        <v>0.19316</v>
      </c>
      <c r="U146">
        <v>15</v>
      </c>
      <c r="V146">
        <v>1.6580000000000001E-2</v>
      </c>
      <c r="W146">
        <v>9.7900000000000001E-3</v>
      </c>
      <c r="X146">
        <v>1.3690000000000001E-2</v>
      </c>
      <c r="Y146">
        <v>1.3729999999999999E-2</v>
      </c>
      <c r="Z146">
        <v>7.9000000000000008E-3</v>
      </c>
      <c r="AA146">
        <v>1.4659999999999999E-2</v>
      </c>
      <c r="AB146">
        <v>9.58E-3</v>
      </c>
      <c r="AC146">
        <v>1.1180000000000001E-2</v>
      </c>
      <c r="AD146">
        <v>1.422E-2</v>
      </c>
    </row>
    <row r="147" spans="1:36" x14ac:dyDescent="0.3">
      <c r="A147" s="3">
        <v>146</v>
      </c>
      <c r="B147" s="1">
        <v>40087</v>
      </c>
      <c r="C147">
        <v>10</v>
      </c>
      <c r="D147">
        <v>16</v>
      </c>
      <c r="E147">
        <v>0.32334000000000002</v>
      </c>
      <c r="F147">
        <v>0.20805000000000001</v>
      </c>
      <c r="G147">
        <v>0.18673000000000001</v>
      </c>
      <c r="H147">
        <v>0.17197000000000001</v>
      </c>
      <c r="I147">
        <v>0.12063</v>
      </c>
      <c r="J147">
        <v>0.42005999999999999</v>
      </c>
      <c r="K147">
        <v>0.19339000000000001</v>
      </c>
      <c r="L147">
        <v>0.15187999999999999</v>
      </c>
      <c r="M147">
        <v>0.18548000000000001</v>
      </c>
      <c r="U147">
        <v>16</v>
      </c>
      <c r="V147">
        <v>1.2109999999999999E-2</v>
      </c>
      <c r="W147">
        <v>1.103E-2</v>
      </c>
      <c r="X147">
        <v>1.256E-2</v>
      </c>
      <c r="Y147">
        <v>1.333E-2</v>
      </c>
      <c r="Z147">
        <v>9.1400000000000006E-3</v>
      </c>
      <c r="AA147">
        <v>1.3509999999999999E-2</v>
      </c>
      <c r="AB147">
        <v>1.0279999999999999E-2</v>
      </c>
      <c r="AC147">
        <v>1.1610000000000001E-2</v>
      </c>
      <c r="AD147">
        <v>1.328E-2</v>
      </c>
      <c r="AE147">
        <v>1.0699999999999999E-2</v>
      </c>
      <c r="AF147">
        <v>1.504E-2</v>
      </c>
      <c r="AG147">
        <v>2.9929999999999998E-2</v>
      </c>
      <c r="AH147">
        <v>1.448E-2</v>
      </c>
      <c r="AI147">
        <v>1.6160000000000001E-2</v>
      </c>
      <c r="AJ147">
        <v>1.3939999999999999E-2</v>
      </c>
    </row>
    <row r="148" spans="1:36" x14ac:dyDescent="0.3">
      <c r="A148" s="3">
        <v>147</v>
      </c>
      <c r="B148" s="1">
        <v>40118</v>
      </c>
      <c r="C148">
        <v>11</v>
      </c>
      <c r="D148">
        <v>15</v>
      </c>
      <c r="E148">
        <v>0.25674999999999998</v>
      </c>
      <c r="F148">
        <v>0.25070999999999999</v>
      </c>
      <c r="G148">
        <v>0.27054</v>
      </c>
      <c r="H148">
        <v>0.29570999999999997</v>
      </c>
      <c r="I148">
        <v>0.20297000000000001</v>
      </c>
      <c r="J148">
        <v>0.29982999999999999</v>
      </c>
      <c r="K148">
        <v>0.20282</v>
      </c>
      <c r="L148">
        <v>0.21471999999999999</v>
      </c>
      <c r="M148">
        <v>0.28644999999999998</v>
      </c>
      <c r="N148">
        <v>0.36215000000000003</v>
      </c>
      <c r="O148">
        <v>0.37877</v>
      </c>
      <c r="P148">
        <v>0.78385000000000005</v>
      </c>
      <c r="Q148">
        <v>0.39096999999999998</v>
      </c>
      <c r="R148">
        <v>0.42479</v>
      </c>
      <c r="S148">
        <v>0.25853999999999999</v>
      </c>
      <c r="U148">
        <v>15</v>
      </c>
      <c r="V148">
        <v>1.073E-2</v>
      </c>
      <c r="W148">
        <v>1.085E-2</v>
      </c>
      <c r="X148">
        <v>1.167E-2</v>
      </c>
      <c r="Y148">
        <v>1.2070000000000001E-2</v>
      </c>
      <c r="Z148">
        <v>1.329E-2</v>
      </c>
      <c r="AA148">
        <v>1.298E-2</v>
      </c>
      <c r="AB148">
        <v>1.0410000000000001E-2</v>
      </c>
      <c r="AC148">
        <v>1.196E-2</v>
      </c>
      <c r="AD148">
        <v>1.1480000000000001E-2</v>
      </c>
      <c r="AE148">
        <v>1.3100000000000001E-2</v>
      </c>
      <c r="AF148">
        <v>1.304E-2</v>
      </c>
      <c r="AG148">
        <v>2.461E-2</v>
      </c>
      <c r="AH148">
        <v>1.3299999999999999E-2</v>
      </c>
      <c r="AI148">
        <v>1.3480000000000001E-2</v>
      </c>
      <c r="AJ148">
        <v>9.6399999999999993E-3</v>
      </c>
    </row>
    <row r="149" spans="1:36" x14ac:dyDescent="0.3">
      <c r="A149" s="3">
        <v>148</v>
      </c>
      <c r="B149" s="1">
        <v>40148</v>
      </c>
      <c r="C149">
        <v>12</v>
      </c>
      <c r="D149">
        <v>16</v>
      </c>
      <c r="E149">
        <v>0.25031999999999999</v>
      </c>
      <c r="F149">
        <v>0.2651</v>
      </c>
      <c r="G149">
        <v>0.24587999999999999</v>
      </c>
      <c r="H149">
        <v>0.33490999999999999</v>
      </c>
      <c r="I149">
        <v>0.88644999999999996</v>
      </c>
      <c r="J149">
        <v>0.28128999999999998</v>
      </c>
      <c r="K149">
        <v>0.28741</v>
      </c>
      <c r="L149">
        <v>0.32057999999999998</v>
      </c>
      <c r="M149">
        <v>0.41743999999999998</v>
      </c>
      <c r="N149">
        <v>1.4143300000000001</v>
      </c>
      <c r="O149">
        <v>0.29548000000000002</v>
      </c>
      <c r="P149">
        <v>0.62678</v>
      </c>
      <c r="Q149">
        <v>0.45850000000000002</v>
      </c>
      <c r="R149">
        <v>0.42501</v>
      </c>
      <c r="S149">
        <v>0.56635000000000002</v>
      </c>
      <c r="U149">
        <v>16</v>
      </c>
      <c r="V149">
        <v>1.027E-2</v>
      </c>
      <c r="W149">
        <v>1.027E-2</v>
      </c>
      <c r="X149">
        <v>1.107E-2</v>
      </c>
      <c r="Y149">
        <v>1.1480000000000001E-2</v>
      </c>
      <c r="Z149">
        <v>1.0410000000000001E-2</v>
      </c>
      <c r="AA149">
        <v>1.166E-2</v>
      </c>
      <c r="AB149">
        <v>1.0059999999999999E-2</v>
      </c>
      <c r="AC149">
        <v>1.0800000000000001E-2</v>
      </c>
      <c r="AD149">
        <v>1.048E-2</v>
      </c>
      <c r="AE149">
        <v>1.2279999999999999E-2</v>
      </c>
      <c r="AF149">
        <v>1.269E-2</v>
      </c>
      <c r="AG149">
        <v>1.9349999999999999E-2</v>
      </c>
      <c r="AH149">
        <v>1.277E-2</v>
      </c>
      <c r="AI149">
        <v>1.319E-2</v>
      </c>
      <c r="AJ149">
        <v>9.7000000000000003E-3</v>
      </c>
    </row>
    <row r="150" spans="1:36" x14ac:dyDescent="0.3">
      <c r="A150" s="3">
        <v>149</v>
      </c>
      <c r="B150" s="1">
        <v>40179</v>
      </c>
      <c r="C150">
        <v>1</v>
      </c>
      <c r="D150">
        <v>16</v>
      </c>
      <c r="E150">
        <v>0.25174999999999997</v>
      </c>
      <c r="F150">
        <v>0.23272999999999999</v>
      </c>
      <c r="G150">
        <v>0.16577</v>
      </c>
      <c r="H150">
        <v>0.24256</v>
      </c>
      <c r="I150">
        <v>0.59982000000000002</v>
      </c>
      <c r="J150">
        <v>0.25068000000000001</v>
      </c>
      <c r="K150">
        <v>0.22203999999999999</v>
      </c>
      <c r="L150">
        <v>0.18931999999999999</v>
      </c>
      <c r="M150">
        <v>0.48459000000000002</v>
      </c>
      <c r="N150">
        <v>0.97050000000000003</v>
      </c>
      <c r="O150">
        <v>0.28478999999999999</v>
      </c>
      <c r="P150">
        <v>0.52942999999999996</v>
      </c>
      <c r="Q150">
        <v>0.40749000000000002</v>
      </c>
      <c r="R150">
        <v>0.36234</v>
      </c>
      <c r="S150">
        <v>0.68913999999999997</v>
      </c>
      <c r="U150">
        <v>16</v>
      </c>
      <c r="V150">
        <v>1.102E-2</v>
      </c>
      <c r="W150">
        <v>1.069E-2</v>
      </c>
      <c r="X150">
        <v>1.108E-2</v>
      </c>
      <c r="Y150">
        <v>1.1480000000000001E-2</v>
      </c>
      <c r="Z150">
        <v>1.238E-2</v>
      </c>
      <c r="AA150">
        <v>1.1679999999999999E-2</v>
      </c>
      <c r="AB150">
        <v>1.06E-2</v>
      </c>
      <c r="AC150">
        <v>1.064E-2</v>
      </c>
      <c r="AD150">
        <v>1.2789999999999999E-2</v>
      </c>
      <c r="AE150">
        <v>1.308E-2</v>
      </c>
      <c r="AF150">
        <v>1.3180000000000001E-2</v>
      </c>
      <c r="AG150">
        <v>2.086E-2</v>
      </c>
      <c r="AH150">
        <v>1.5520000000000001E-2</v>
      </c>
      <c r="AI150">
        <v>1.3860000000000001E-2</v>
      </c>
      <c r="AJ150">
        <v>1.1169999999999999E-2</v>
      </c>
    </row>
    <row r="151" spans="1:36" x14ac:dyDescent="0.3">
      <c r="A151" s="3">
        <v>150</v>
      </c>
      <c r="B151" s="1">
        <v>40210</v>
      </c>
      <c r="C151">
        <v>2</v>
      </c>
      <c r="D151">
        <v>14</v>
      </c>
      <c r="E151">
        <v>0.29163</v>
      </c>
      <c r="F151">
        <v>0.23047999999999999</v>
      </c>
      <c r="G151">
        <v>0.16646</v>
      </c>
      <c r="H151">
        <v>0.19214999999999999</v>
      </c>
      <c r="I151">
        <v>0.40479999999999999</v>
      </c>
      <c r="J151">
        <v>0.23669000000000001</v>
      </c>
      <c r="K151">
        <v>0.23168</v>
      </c>
      <c r="L151">
        <v>0.14857000000000001</v>
      </c>
      <c r="M151">
        <v>0.50072000000000005</v>
      </c>
      <c r="N151">
        <v>0.72021000000000002</v>
      </c>
      <c r="O151">
        <v>0.30491000000000001</v>
      </c>
      <c r="P151">
        <v>0.66742000000000001</v>
      </c>
      <c r="Q151">
        <v>0.37373000000000001</v>
      </c>
      <c r="R151">
        <v>0.37552999999999997</v>
      </c>
      <c r="S151">
        <v>0.53200999999999998</v>
      </c>
      <c r="U151">
        <v>14</v>
      </c>
      <c r="V151">
        <v>1.183E-2</v>
      </c>
      <c r="W151">
        <v>1.093E-2</v>
      </c>
      <c r="X151">
        <v>1.174E-2</v>
      </c>
      <c r="Y151">
        <v>1.2149999999999999E-2</v>
      </c>
      <c r="Z151">
        <v>1.1979999999999999E-2</v>
      </c>
      <c r="AA151">
        <v>1.2279999999999999E-2</v>
      </c>
      <c r="AB151">
        <v>1.082E-2</v>
      </c>
      <c r="AC151">
        <v>1.061E-2</v>
      </c>
      <c r="AD151">
        <v>1.375E-2</v>
      </c>
      <c r="AE151">
        <v>1.3849999999999999E-2</v>
      </c>
      <c r="AF151">
        <v>1.3990000000000001E-2</v>
      </c>
      <c r="AG151">
        <v>2.3269999999999999E-2</v>
      </c>
      <c r="AH151">
        <v>1.609E-2</v>
      </c>
      <c r="AI151">
        <v>1.5389999999999999E-2</v>
      </c>
      <c r="AJ151">
        <v>1.3939999999999999E-2</v>
      </c>
    </row>
    <row r="152" spans="1:36" x14ac:dyDescent="0.3">
      <c r="A152" s="3">
        <v>151</v>
      </c>
      <c r="B152" s="1">
        <v>40238</v>
      </c>
      <c r="C152">
        <v>3</v>
      </c>
      <c r="D152">
        <v>16</v>
      </c>
      <c r="E152">
        <v>0.25496000000000002</v>
      </c>
      <c r="F152">
        <v>0.219</v>
      </c>
      <c r="G152">
        <v>0.17508000000000001</v>
      </c>
      <c r="H152">
        <v>0.19211</v>
      </c>
      <c r="I152">
        <v>0.25617000000000001</v>
      </c>
      <c r="J152">
        <v>0.23</v>
      </c>
      <c r="K152">
        <v>0.21812999999999999</v>
      </c>
      <c r="L152">
        <v>0.14374000000000001</v>
      </c>
      <c r="M152">
        <v>0.3372</v>
      </c>
      <c r="N152">
        <v>0.45956000000000002</v>
      </c>
      <c r="O152">
        <v>0.32918999999999998</v>
      </c>
      <c r="P152">
        <v>0.57672999999999996</v>
      </c>
      <c r="Q152">
        <v>0.30365999999999999</v>
      </c>
      <c r="R152">
        <v>0.33956999999999998</v>
      </c>
      <c r="S152">
        <v>0.38396999999999998</v>
      </c>
      <c r="U152">
        <v>16</v>
      </c>
      <c r="V152">
        <v>1.1979999999999999E-2</v>
      </c>
      <c r="W152">
        <v>1.0670000000000001E-2</v>
      </c>
      <c r="X152">
        <v>1.1169999999999999E-2</v>
      </c>
      <c r="Y152">
        <v>1.145E-2</v>
      </c>
      <c r="Z152">
        <v>1.2630000000000001E-2</v>
      </c>
      <c r="AA152">
        <v>1.281E-2</v>
      </c>
      <c r="AB152">
        <v>1.0240000000000001E-2</v>
      </c>
      <c r="AC152">
        <v>9.7800000000000005E-3</v>
      </c>
      <c r="AD152">
        <v>1.2070000000000001E-2</v>
      </c>
      <c r="AE152">
        <v>1.218E-2</v>
      </c>
      <c r="AF152">
        <v>1.4800000000000001E-2</v>
      </c>
      <c r="AG152">
        <v>2.299E-2</v>
      </c>
      <c r="AH152">
        <v>1.3259999999999999E-2</v>
      </c>
      <c r="AI152">
        <v>1.264E-2</v>
      </c>
      <c r="AJ152">
        <v>1.242E-2</v>
      </c>
    </row>
    <row r="153" spans="1:36" x14ac:dyDescent="0.3">
      <c r="A153" s="3">
        <v>152</v>
      </c>
      <c r="B153" s="1">
        <v>40269</v>
      </c>
      <c r="C153">
        <v>4</v>
      </c>
      <c r="D153">
        <v>15</v>
      </c>
      <c r="E153">
        <v>0.24059</v>
      </c>
      <c r="F153">
        <v>0.19697999999999999</v>
      </c>
      <c r="G153">
        <v>0.16558999999999999</v>
      </c>
      <c r="H153">
        <v>0.15867000000000001</v>
      </c>
      <c r="I153">
        <v>0.15934999999999999</v>
      </c>
      <c r="J153">
        <v>0.22725000000000001</v>
      </c>
      <c r="K153">
        <v>0.19206000000000001</v>
      </c>
      <c r="L153">
        <v>0.13322999999999999</v>
      </c>
      <c r="M153">
        <v>0.17956</v>
      </c>
      <c r="N153">
        <v>0.19217999999999999</v>
      </c>
      <c r="O153">
        <v>0.32239000000000001</v>
      </c>
      <c r="P153">
        <v>0.54425000000000001</v>
      </c>
      <c r="Q153">
        <v>0.23344999999999999</v>
      </c>
      <c r="R153">
        <v>0.25039</v>
      </c>
      <c r="S153">
        <v>0.20108000000000001</v>
      </c>
      <c r="U153">
        <v>15</v>
      </c>
      <c r="V153">
        <v>1.2800000000000001E-2</v>
      </c>
      <c r="W153">
        <v>1.023E-2</v>
      </c>
      <c r="X153">
        <v>1.061E-2</v>
      </c>
      <c r="Y153">
        <v>1.0970000000000001E-2</v>
      </c>
      <c r="AA153">
        <v>1.4069999999999999E-2</v>
      </c>
      <c r="AB153">
        <v>1.047E-2</v>
      </c>
      <c r="AF153">
        <v>1.506E-2</v>
      </c>
      <c r="AG153">
        <v>3.2199999999999999E-2</v>
      </c>
      <c r="AH153">
        <v>1.3350000000000001E-2</v>
      </c>
      <c r="AI153">
        <v>1.167E-2</v>
      </c>
    </row>
    <row r="154" spans="1:36" x14ac:dyDescent="0.3">
      <c r="A154" s="3">
        <v>153</v>
      </c>
      <c r="B154" s="1">
        <v>40299</v>
      </c>
      <c r="C154">
        <v>5</v>
      </c>
      <c r="D154">
        <v>16</v>
      </c>
      <c r="E154">
        <v>0.23289000000000001</v>
      </c>
      <c r="F154">
        <v>0.19081000000000001</v>
      </c>
      <c r="G154">
        <v>0.17963999999999999</v>
      </c>
      <c r="H154">
        <v>0.19875000000000001</v>
      </c>
      <c r="J154">
        <v>0.23752000000000001</v>
      </c>
      <c r="K154">
        <v>0.20999000000000001</v>
      </c>
      <c r="O154">
        <v>0.28355000000000002</v>
      </c>
      <c r="P154">
        <v>0.70335000000000003</v>
      </c>
      <c r="Q154">
        <v>0.26880999999999999</v>
      </c>
      <c r="R154">
        <v>0.2074</v>
      </c>
      <c r="U154">
        <v>16</v>
      </c>
      <c r="V154">
        <v>1.2279999999999999E-2</v>
      </c>
      <c r="W154">
        <v>8.6300000000000005E-3</v>
      </c>
      <c r="X154">
        <v>7.2700000000000004E-3</v>
      </c>
      <c r="AA154">
        <v>1.376E-2</v>
      </c>
      <c r="AB154">
        <v>1.026E-2</v>
      </c>
      <c r="AF154">
        <v>1.5429999999999999E-2</v>
      </c>
      <c r="AG154">
        <v>3.2849999999999997E-2</v>
      </c>
    </row>
    <row r="155" spans="1:36" x14ac:dyDescent="0.3">
      <c r="A155" s="3">
        <v>154</v>
      </c>
      <c r="B155" s="1">
        <v>40330</v>
      </c>
      <c r="C155">
        <v>6</v>
      </c>
      <c r="D155">
        <v>15</v>
      </c>
      <c r="E155">
        <v>0.23194000000000001</v>
      </c>
      <c r="F155">
        <v>0.18622</v>
      </c>
      <c r="G155">
        <v>0.16966000000000001</v>
      </c>
      <c r="J155">
        <v>0.25176999999999999</v>
      </c>
      <c r="K155">
        <v>0.23447000000000001</v>
      </c>
      <c r="O155">
        <v>0.31068000000000001</v>
      </c>
      <c r="P155">
        <v>0.92266000000000004</v>
      </c>
      <c r="U155">
        <v>15</v>
      </c>
      <c r="V155">
        <v>1.3429999999999999E-2</v>
      </c>
      <c r="W155">
        <v>1.039E-2</v>
      </c>
      <c r="X155">
        <v>9.7199999999999995E-3</v>
      </c>
      <c r="Y155">
        <v>1.1990000000000001E-2</v>
      </c>
      <c r="AA155">
        <v>1.4370000000000001E-2</v>
      </c>
      <c r="AB155">
        <v>1.0880000000000001E-2</v>
      </c>
      <c r="AF155">
        <v>1.7149999999999999E-2</v>
      </c>
      <c r="AG155">
        <v>3.5560000000000001E-2</v>
      </c>
      <c r="AH155">
        <v>1.333E-2</v>
      </c>
    </row>
    <row r="156" spans="1:36" x14ac:dyDescent="0.3">
      <c r="A156" s="3">
        <v>155</v>
      </c>
      <c r="B156" s="1">
        <v>40360</v>
      </c>
      <c r="C156">
        <v>7</v>
      </c>
      <c r="D156">
        <v>16</v>
      </c>
      <c r="E156">
        <v>0.21493000000000001</v>
      </c>
      <c r="F156">
        <v>0.17093</v>
      </c>
      <c r="G156">
        <v>0.17169000000000001</v>
      </c>
      <c r="H156">
        <v>0.20985999999999999</v>
      </c>
      <c r="J156">
        <v>0.24521000000000001</v>
      </c>
      <c r="K156">
        <v>0.20573</v>
      </c>
      <c r="O156">
        <v>0.32081999999999999</v>
      </c>
      <c r="P156">
        <v>0.81774000000000002</v>
      </c>
      <c r="Q156">
        <v>0.25358999999999998</v>
      </c>
      <c r="U156">
        <v>16</v>
      </c>
      <c r="V156">
        <v>1.469E-2</v>
      </c>
      <c r="W156">
        <v>1.2019999999999999E-2</v>
      </c>
      <c r="X156">
        <v>1.2999999999999999E-2</v>
      </c>
      <c r="Y156">
        <v>1.332E-2</v>
      </c>
      <c r="AA156">
        <v>1.4919999999999999E-2</v>
      </c>
      <c r="AB156">
        <v>1.1599999999999999E-2</v>
      </c>
      <c r="AC156">
        <v>1.1520000000000001E-2</v>
      </c>
      <c r="AD156">
        <v>1.417E-2</v>
      </c>
      <c r="AF156">
        <v>1.9470000000000001E-2</v>
      </c>
      <c r="AG156">
        <v>3.007E-2</v>
      </c>
      <c r="AH156">
        <v>1.4149999999999999E-2</v>
      </c>
      <c r="AI156">
        <v>1.8239999999999999E-2</v>
      </c>
      <c r="AJ156">
        <v>1.7520000000000001E-2</v>
      </c>
    </row>
    <row r="157" spans="1:36" x14ac:dyDescent="0.3">
      <c r="A157" s="3">
        <v>156</v>
      </c>
      <c r="B157" s="1">
        <v>40391</v>
      </c>
      <c r="C157">
        <v>8</v>
      </c>
      <c r="D157">
        <v>16</v>
      </c>
      <c r="E157">
        <v>0.22542999999999999</v>
      </c>
      <c r="F157">
        <v>0.17075000000000001</v>
      </c>
      <c r="G157">
        <v>0.17171</v>
      </c>
      <c r="H157">
        <v>0.16414999999999999</v>
      </c>
      <c r="I157">
        <v>0.19344</v>
      </c>
      <c r="J157">
        <v>0.25497999999999998</v>
      </c>
      <c r="K157">
        <v>0.18176</v>
      </c>
      <c r="L157">
        <v>0.15411</v>
      </c>
      <c r="M157">
        <v>0.16253999999999999</v>
      </c>
      <c r="O157">
        <v>0.35008</v>
      </c>
      <c r="P157">
        <v>0.57879000000000003</v>
      </c>
      <c r="Q157">
        <v>0.20399</v>
      </c>
      <c r="R157">
        <v>0.18931000000000001</v>
      </c>
      <c r="S157">
        <v>0.19413</v>
      </c>
      <c r="U157">
        <v>16</v>
      </c>
      <c r="V157">
        <v>1.5480000000000001E-2</v>
      </c>
      <c r="W157">
        <v>1.274E-2</v>
      </c>
      <c r="X157">
        <v>1.37E-2</v>
      </c>
      <c r="Y157">
        <v>1.4880000000000001E-2</v>
      </c>
      <c r="Z157">
        <v>2.1839999999999998E-2</v>
      </c>
      <c r="AA157">
        <v>1.703E-2</v>
      </c>
      <c r="AB157">
        <v>1.197E-2</v>
      </c>
      <c r="AC157">
        <v>1.2919999999999999E-2</v>
      </c>
      <c r="AD157">
        <v>1.5610000000000001E-2</v>
      </c>
      <c r="AE157">
        <v>1.3809999999999999E-2</v>
      </c>
      <c r="AF157">
        <v>1.8800000000000001E-2</v>
      </c>
      <c r="AG157">
        <v>2.724E-2</v>
      </c>
      <c r="AH157">
        <v>1.6420000000000001E-2</v>
      </c>
      <c r="AI157">
        <v>1.634E-2</v>
      </c>
      <c r="AJ157">
        <v>1.558E-2</v>
      </c>
    </row>
    <row r="158" spans="1:36" x14ac:dyDescent="0.3">
      <c r="A158" s="3">
        <v>157</v>
      </c>
      <c r="B158" s="1">
        <v>40422</v>
      </c>
      <c r="C158">
        <v>9</v>
      </c>
      <c r="D158">
        <v>15</v>
      </c>
      <c r="E158">
        <v>0.23302999999999999</v>
      </c>
      <c r="F158">
        <v>0.17721000000000001</v>
      </c>
      <c r="G158">
        <v>0.17343</v>
      </c>
      <c r="H158">
        <v>0.18043000000000001</v>
      </c>
      <c r="I158">
        <v>0.23138</v>
      </c>
      <c r="J158">
        <v>0.29424</v>
      </c>
      <c r="K158">
        <v>0.1837</v>
      </c>
      <c r="L158">
        <v>0.14785000000000001</v>
      </c>
      <c r="M158">
        <v>0.15862000000000001</v>
      </c>
      <c r="N158">
        <v>0.19694999999999999</v>
      </c>
      <c r="O158">
        <v>0.35331000000000001</v>
      </c>
      <c r="P158">
        <v>0.56706000000000001</v>
      </c>
      <c r="Q158">
        <v>0.23913999999999999</v>
      </c>
      <c r="R158">
        <v>0.19164</v>
      </c>
      <c r="S158">
        <v>0.17494999999999999</v>
      </c>
      <c r="U158">
        <v>15</v>
      </c>
      <c r="V158">
        <v>1.4200000000000001E-2</v>
      </c>
      <c r="W158">
        <v>1.1560000000000001E-2</v>
      </c>
      <c r="X158">
        <v>1.3350000000000001E-2</v>
      </c>
      <c r="Y158">
        <v>1.536E-2</v>
      </c>
      <c r="Z158">
        <v>1.315E-2</v>
      </c>
      <c r="AA158">
        <v>1.6809999999999999E-2</v>
      </c>
      <c r="AB158">
        <v>1.146E-2</v>
      </c>
      <c r="AC158">
        <v>1.248E-2</v>
      </c>
      <c r="AD158">
        <v>1.5259999999999999E-2</v>
      </c>
      <c r="AE158">
        <v>1.265E-2</v>
      </c>
      <c r="AF158">
        <v>1.635E-2</v>
      </c>
      <c r="AG158">
        <v>2.8570000000000002E-2</v>
      </c>
      <c r="AH158">
        <v>1.5869999999999999E-2</v>
      </c>
      <c r="AI158">
        <v>1.8610000000000002E-2</v>
      </c>
      <c r="AJ158">
        <v>1.298E-2</v>
      </c>
    </row>
    <row r="159" spans="1:36" x14ac:dyDescent="0.3">
      <c r="A159" s="3">
        <v>158</v>
      </c>
      <c r="B159" s="1">
        <v>40452</v>
      </c>
      <c r="C159">
        <v>10</v>
      </c>
      <c r="D159">
        <v>16</v>
      </c>
      <c r="E159">
        <v>0.26229999999999998</v>
      </c>
      <c r="F159">
        <v>0.18123</v>
      </c>
      <c r="G159">
        <v>0.18976999999999999</v>
      </c>
      <c r="H159">
        <v>0.26240000000000002</v>
      </c>
      <c r="I159">
        <v>0.24983</v>
      </c>
      <c r="J159">
        <v>0.34500999999999998</v>
      </c>
      <c r="K159">
        <v>0.19408</v>
      </c>
      <c r="L159">
        <v>0.15792</v>
      </c>
      <c r="M159">
        <v>0.21431</v>
      </c>
      <c r="N159">
        <v>0.20746000000000001</v>
      </c>
      <c r="O159">
        <v>0.35054999999999997</v>
      </c>
      <c r="P159">
        <v>0.79361999999999999</v>
      </c>
      <c r="Q159">
        <v>0.29899999999999999</v>
      </c>
      <c r="R159">
        <v>0.34132000000000001</v>
      </c>
      <c r="S159">
        <v>0.16880999999999999</v>
      </c>
      <c r="U159">
        <v>16</v>
      </c>
      <c r="V159">
        <v>1.223E-2</v>
      </c>
      <c r="W159">
        <v>1.107E-2</v>
      </c>
      <c r="X159">
        <v>1.35E-2</v>
      </c>
      <c r="Y159">
        <v>1.392E-2</v>
      </c>
      <c r="Z159">
        <v>7.5100000000000002E-3</v>
      </c>
      <c r="AA159">
        <v>1.1900000000000001E-2</v>
      </c>
      <c r="AB159">
        <v>1.0370000000000001E-2</v>
      </c>
      <c r="AC159">
        <v>1.166E-2</v>
      </c>
      <c r="AD159">
        <v>1.4500000000000001E-2</v>
      </c>
      <c r="AE159">
        <v>2.358E-2</v>
      </c>
      <c r="AF159">
        <v>1.438E-2</v>
      </c>
      <c r="AG159">
        <v>2.3189999999999999E-2</v>
      </c>
      <c r="AH159">
        <v>1.333E-2</v>
      </c>
      <c r="AI159">
        <v>1.6990000000000002E-2</v>
      </c>
      <c r="AJ159">
        <v>1.1900000000000001E-2</v>
      </c>
    </row>
    <row r="160" spans="1:36" x14ac:dyDescent="0.3">
      <c r="A160" s="3">
        <v>159</v>
      </c>
      <c r="B160" s="1">
        <v>40483</v>
      </c>
      <c r="C160">
        <v>11</v>
      </c>
      <c r="D160">
        <v>15</v>
      </c>
      <c r="E160">
        <v>0.27259</v>
      </c>
      <c r="F160">
        <v>0.23461000000000001</v>
      </c>
      <c r="G160">
        <v>0.28684999999999999</v>
      </c>
      <c r="H160">
        <v>0.38888</v>
      </c>
      <c r="I160">
        <v>0.23035</v>
      </c>
      <c r="J160">
        <v>0.29374</v>
      </c>
      <c r="K160">
        <v>0.22242000000000001</v>
      </c>
      <c r="L160">
        <v>0.19183</v>
      </c>
      <c r="M160">
        <v>0.34162999999999999</v>
      </c>
      <c r="N160">
        <v>1.3305400000000001</v>
      </c>
      <c r="O160">
        <v>0.33742</v>
      </c>
      <c r="P160">
        <v>0.70347999999999999</v>
      </c>
      <c r="Q160">
        <v>0.46443000000000001</v>
      </c>
      <c r="R160">
        <v>0.50670000000000004</v>
      </c>
      <c r="S160">
        <v>0.31487999999999999</v>
      </c>
      <c r="U160">
        <v>15</v>
      </c>
      <c r="V160">
        <v>1.1599999999999999E-2</v>
      </c>
      <c r="W160">
        <v>1.052E-2</v>
      </c>
      <c r="X160">
        <v>1.282E-2</v>
      </c>
      <c r="Y160">
        <v>1.409E-2</v>
      </c>
      <c r="Z160">
        <v>7.2500000000000004E-3</v>
      </c>
      <c r="AA160">
        <v>1.0710000000000001E-2</v>
      </c>
      <c r="AB160">
        <v>9.9100000000000004E-3</v>
      </c>
      <c r="AC160">
        <v>1.1089999999999999E-2</v>
      </c>
      <c r="AD160">
        <v>1.426E-2</v>
      </c>
      <c r="AE160">
        <v>1.67E-2</v>
      </c>
      <c r="AF160">
        <v>1.6670000000000001E-2</v>
      </c>
      <c r="AG160">
        <v>2.2509999999999999E-2</v>
      </c>
      <c r="AH160">
        <v>1.4019999999999999E-2</v>
      </c>
      <c r="AI160">
        <v>1.4619999999999999E-2</v>
      </c>
      <c r="AJ160">
        <v>1.2189999999999999E-2</v>
      </c>
    </row>
  </sheetData>
  <sortState ref="P2:Q157">
    <sortCondition ref="P2:P15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5"/>
  <sheetViews>
    <sheetView topLeftCell="F1" workbookViewId="0">
      <selection activeCell="R2" sqref="R2:R235"/>
    </sheetView>
  </sheetViews>
  <sheetFormatPr defaultRowHeight="14.4" x14ac:dyDescent="0.3"/>
  <cols>
    <col min="16" max="16" width="12.109375" customWidth="1"/>
    <col min="17" max="17" width="11.5546875" customWidth="1"/>
  </cols>
  <sheetData>
    <row r="1" spans="1:22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49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O1" s="24" t="s">
        <v>2</v>
      </c>
      <c r="P1" t="s">
        <v>1</v>
      </c>
      <c r="Q1" t="s">
        <v>186</v>
      </c>
      <c r="R1" t="s">
        <v>248</v>
      </c>
    </row>
    <row r="2" spans="1:22" x14ac:dyDescent="0.3">
      <c r="A2">
        <v>1997</v>
      </c>
      <c r="B2">
        <v>-0.49</v>
      </c>
      <c r="C2">
        <v>-0.621</v>
      </c>
      <c r="D2">
        <v>-0.252</v>
      </c>
      <c r="E2">
        <v>0.54300000000000004</v>
      </c>
      <c r="F2">
        <v>1.1399999999999999</v>
      </c>
      <c r="G2">
        <v>2.2919999999999998</v>
      </c>
      <c r="H2">
        <v>2.8050000000000002</v>
      </c>
      <c r="I2">
        <v>3.04</v>
      </c>
      <c r="J2">
        <v>3.044</v>
      </c>
      <c r="K2">
        <v>2.4009999999999998</v>
      </c>
      <c r="L2">
        <v>2.5419999999999998</v>
      </c>
      <c r="M2">
        <v>2.335</v>
      </c>
      <c r="O2" s="1">
        <v>35674</v>
      </c>
      <c r="P2">
        <v>-0.13770099999999999</v>
      </c>
      <c r="Q2">
        <v>3.044</v>
      </c>
      <c r="R2">
        <v>0.69</v>
      </c>
      <c r="T2" s="1">
        <v>35674</v>
      </c>
      <c r="U2">
        <v>0.21099999999999999</v>
      </c>
      <c r="V2">
        <v>-0.13770099999999999</v>
      </c>
    </row>
    <row r="3" spans="1:22" x14ac:dyDescent="0.3">
      <c r="A3">
        <v>1998</v>
      </c>
      <c r="B3">
        <v>2.4660000000000002</v>
      </c>
      <c r="C3">
        <v>2.7610000000000001</v>
      </c>
      <c r="D3">
        <v>2.7549999999999999</v>
      </c>
      <c r="E3">
        <v>2.661</v>
      </c>
      <c r="F3">
        <v>2.2370000000000001</v>
      </c>
      <c r="G3">
        <v>1.292</v>
      </c>
      <c r="H3">
        <v>0.34699999999999998</v>
      </c>
      <c r="I3">
        <v>-0.33100000000000002</v>
      </c>
      <c r="J3">
        <v>-0.6</v>
      </c>
      <c r="K3">
        <v>-0.79800000000000004</v>
      </c>
      <c r="L3">
        <v>-1.0860000000000001</v>
      </c>
      <c r="M3">
        <v>-0.92200000000000004</v>
      </c>
      <c r="O3" s="1">
        <v>35704</v>
      </c>
      <c r="P3">
        <v>-9.6700999999999981E-2</v>
      </c>
      <c r="Q3">
        <v>2.4009999999999998</v>
      </c>
      <c r="R3">
        <v>-1.78</v>
      </c>
      <c r="T3" s="1">
        <v>35704</v>
      </c>
      <c r="U3">
        <v>0.252</v>
      </c>
      <c r="V3">
        <v>-9.6700999999999981E-2</v>
      </c>
    </row>
    <row r="4" spans="1:22" x14ac:dyDescent="0.3">
      <c r="A4">
        <v>1999</v>
      </c>
      <c r="B4">
        <v>-1.0529999999999999</v>
      </c>
      <c r="C4">
        <v>-1.1399999999999999</v>
      </c>
      <c r="D4">
        <v>-0.97099999999999997</v>
      </c>
      <c r="E4">
        <v>-0.90300000000000002</v>
      </c>
      <c r="F4">
        <v>-0.60099999999999998</v>
      </c>
      <c r="G4">
        <v>-0.36099999999999999</v>
      </c>
      <c r="H4">
        <v>-0.50700000000000001</v>
      </c>
      <c r="I4">
        <v>-0.745</v>
      </c>
      <c r="J4">
        <v>-0.95299999999999996</v>
      </c>
      <c r="K4">
        <v>-0.97299999999999998</v>
      </c>
      <c r="L4">
        <v>-1.05</v>
      </c>
      <c r="M4">
        <v>-1.161</v>
      </c>
      <c r="O4" s="1">
        <v>35735</v>
      </c>
      <c r="P4">
        <v>-7.6700999999999964E-2</v>
      </c>
      <c r="Q4">
        <v>2.5419999999999998</v>
      </c>
      <c r="R4">
        <v>-3.17</v>
      </c>
      <c r="T4" s="1">
        <v>35735</v>
      </c>
      <c r="U4">
        <v>0.27200000000000002</v>
      </c>
      <c r="V4">
        <v>-7.6700999999999964E-2</v>
      </c>
    </row>
    <row r="5" spans="1:22" x14ac:dyDescent="0.3">
      <c r="A5">
        <v>2000</v>
      </c>
      <c r="B5">
        <v>-1.139</v>
      </c>
      <c r="C5">
        <v>-1.21</v>
      </c>
      <c r="D5">
        <v>-1.113</v>
      </c>
      <c r="E5">
        <v>-0.40899999999999997</v>
      </c>
      <c r="F5">
        <v>0.25700000000000001</v>
      </c>
      <c r="G5">
        <v>-5.2999999999999999E-2</v>
      </c>
      <c r="H5">
        <v>-0.184</v>
      </c>
      <c r="I5">
        <v>-0.14499999999999999</v>
      </c>
      <c r="J5">
        <v>-0.22700000000000001</v>
      </c>
      <c r="K5">
        <v>-0.38700000000000001</v>
      </c>
      <c r="L5">
        <v>-0.71399999999999997</v>
      </c>
      <c r="M5">
        <v>-0.56599999999999995</v>
      </c>
      <c r="O5" s="1">
        <v>35765</v>
      </c>
      <c r="P5">
        <v>-7.7009999999999579E-3</v>
      </c>
      <c r="Q5">
        <v>2.335</v>
      </c>
      <c r="R5">
        <v>-0.89</v>
      </c>
      <c r="T5" s="1">
        <v>35765</v>
      </c>
      <c r="U5">
        <v>0.34100000000000003</v>
      </c>
      <c r="V5">
        <v>-7.7009999999999579E-3</v>
      </c>
    </row>
    <row r="6" spans="1:22" x14ac:dyDescent="0.3">
      <c r="A6">
        <v>2001</v>
      </c>
      <c r="B6">
        <v>-0.505</v>
      </c>
      <c r="C6">
        <v>-0.66100000000000003</v>
      </c>
      <c r="D6">
        <v>-0.56000000000000005</v>
      </c>
      <c r="E6">
        <v>-5.5E-2</v>
      </c>
      <c r="F6">
        <v>0.28799999999999998</v>
      </c>
      <c r="G6">
        <v>6.0000000000000001E-3</v>
      </c>
      <c r="H6">
        <v>0.27</v>
      </c>
      <c r="I6">
        <v>0.33800000000000002</v>
      </c>
      <c r="J6">
        <v>-0.16500000000000001</v>
      </c>
      <c r="K6">
        <v>-0.27500000000000002</v>
      </c>
      <c r="L6">
        <v>-0.153</v>
      </c>
      <c r="M6">
        <v>1.9E-2</v>
      </c>
      <c r="O6" s="1">
        <v>35796</v>
      </c>
      <c r="P6">
        <v>5.5299000000000043E-2</v>
      </c>
      <c r="Q6">
        <v>2.4660000000000002</v>
      </c>
      <c r="R6">
        <v>2.65</v>
      </c>
      <c r="T6" s="1">
        <v>35796</v>
      </c>
      <c r="U6">
        <v>0.40400000000000003</v>
      </c>
      <c r="V6">
        <v>5.5299000000000043E-2</v>
      </c>
    </row>
    <row r="7" spans="1:22" x14ac:dyDescent="0.3">
      <c r="A7">
        <v>2002</v>
      </c>
      <c r="B7">
        <v>8.9999999999999993E-3</v>
      </c>
      <c r="C7">
        <v>-0.17100000000000001</v>
      </c>
      <c r="D7">
        <v>-0.121</v>
      </c>
      <c r="E7">
        <v>0.41399999999999998</v>
      </c>
      <c r="F7">
        <v>0.89100000000000001</v>
      </c>
      <c r="G7">
        <v>0.91300000000000003</v>
      </c>
      <c r="H7">
        <v>0.68500000000000005</v>
      </c>
      <c r="I7">
        <v>1.0169999999999999</v>
      </c>
      <c r="J7">
        <v>0.90800000000000003</v>
      </c>
      <c r="K7">
        <v>1</v>
      </c>
      <c r="L7">
        <v>1.0900000000000001</v>
      </c>
      <c r="M7">
        <v>1.145</v>
      </c>
      <c r="O7" s="1">
        <v>35827</v>
      </c>
      <c r="P7">
        <v>-2.6700999999999975E-2</v>
      </c>
      <c r="Q7">
        <v>2.7610000000000001</v>
      </c>
      <c r="R7">
        <v>0.56999999999999995</v>
      </c>
      <c r="T7" s="1">
        <v>35827</v>
      </c>
      <c r="U7">
        <v>0.32200000000000001</v>
      </c>
      <c r="V7">
        <v>-2.6700999999999975E-2</v>
      </c>
    </row>
    <row r="8" spans="1:22" x14ac:dyDescent="0.3">
      <c r="A8">
        <v>2003</v>
      </c>
      <c r="B8">
        <v>1.218</v>
      </c>
      <c r="C8">
        <v>0.93500000000000005</v>
      </c>
      <c r="D8">
        <v>0.83299999999999996</v>
      </c>
      <c r="E8">
        <v>0.42099999999999999</v>
      </c>
      <c r="F8">
        <v>0.214</v>
      </c>
      <c r="G8">
        <v>9.7000000000000003E-2</v>
      </c>
      <c r="H8">
        <v>0.14399999999999999</v>
      </c>
      <c r="I8">
        <v>0.316</v>
      </c>
      <c r="J8">
        <v>0.47699999999999998</v>
      </c>
      <c r="K8">
        <v>0.51600000000000001</v>
      </c>
      <c r="L8">
        <v>0.56999999999999995</v>
      </c>
      <c r="M8">
        <v>0.35099999999999998</v>
      </c>
      <c r="O8" s="1">
        <v>35855</v>
      </c>
      <c r="P8">
        <v>-5.0700999999999996E-2</v>
      </c>
      <c r="Q8">
        <v>2.7549999999999999</v>
      </c>
      <c r="R8">
        <v>-0.05</v>
      </c>
      <c r="T8" s="1">
        <v>35855</v>
      </c>
      <c r="U8">
        <v>0.29799999999999999</v>
      </c>
      <c r="V8">
        <v>-5.0700999999999996E-2</v>
      </c>
    </row>
    <row r="9" spans="1:22" x14ac:dyDescent="0.3">
      <c r="A9">
        <v>2004</v>
      </c>
      <c r="B9">
        <v>0.32700000000000001</v>
      </c>
      <c r="C9">
        <v>0.35899999999999999</v>
      </c>
      <c r="D9">
        <v>-3.5000000000000003E-2</v>
      </c>
      <c r="E9">
        <v>0.374</v>
      </c>
      <c r="F9">
        <v>0.56000000000000005</v>
      </c>
      <c r="G9">
        <v>0.26700000000000002</v>
      </c>
      <c r="H9">
        <v>0.54100000000000004</v>
      </c>
      <c r="I9">
        <v>0.627</v>
      </c>
      <c r="J9">
        <v>0.57199999999999995</v>
      </c>
      <c r="K9">
        <v>0.50800000000000001</v>
      </c>
      <c r="L9">
        <v>0.80500000000000005</v>
      </c>
      <c r="M9">
        <v>0.66700000000000004</v>
      </c>
      <c r="O9" s="1">
        <v>35886</v>
      </c>
      <c r="P9">
        <v>-8.8700999999999974E-2</v>
      </c>
      <c r="Q9">
        <v>2.661</v>
      </c>
      <c r="R9">
        <v>2.89</v>
      </c>
      <c r="T9" s="1">
        <v>35886</v>
      </c>
      <c r="U9">
        <v>0.26</v>
      </c>
      <c r="V9">
        <v>-8.8700999999999974E-2</v>
      </c>
    </row>
    <row r="10" spans="1:22" x14ac:dyDescent="0.3">
      <c r="A10">
        <v>2005</v>
      </c>
      <c r="B10">
        <v>0.32</v>
      </c>
      <c r="C10">
        <v>0.81</v>
      </c>
      <c r="D10">
        <v>1.0669999999999999</v>
      </c>
      <c r="E10">
        <v>0.63700000000000001</v>
      </c>
      <c r="F10">
        <v>0.89300000000000002</v>
      </c>
      <c r="G10">
        <v>0.58499999999999996</v>
      </c>
      <c r="H10">
        <v>0.49</v>
      </c>
      <c r="I10">
        <v>0.35199999999999998</v>
      </c>
      <c r="J10">
        <v>0.315</v>
      </c>
      <c r="K10">
        <v>-0.16700000000000001</v>
      </c>
      <c r="L10">
        <v>-0.39200000000000002</v>
      </c>
      <c r="M10">
        <v>-0.56999999999999995</v>
      </c>
      <c r="O10" s="1">
        <v>35916</v>
      </c>
      <c r="P10">
        <v>-0.13770099999999999</v>
      </c>
      <c r="Q10">
        <v>2.2370000000000001</v>
      </c>
      <c r="R10">
        <v>1.1100000000000001</v>
      </c>
      <c r="T10" s="1">
        <v>35916</v>
      </c>
      <c r="U10">
        <v>0.21099999999999999</v>
      </c>
      <c r="V10">
        <v>-0.13770099999999999</v>
      </c>
    </row>
    <row r="11" spans="1:22" x14ac:dyDescent="0.3">
      <c r="A11">
        <v>2006</v>
      </c>
      <c r="B11">
        <v>-0.438</v>
      </c>
      <c r="C11">
        <v>-0.42399999999999999</v>
      </c>
      <c r="D11">
        <v>-0.52700000000000002</v>
      </c>
      <c r="E11">
        <v>-0.57499999999999996</v>
      </c>
      <c r="F11">
        <v>4.2999999999999997E-2</v>
      </c>
      <c r="G11">
        <v>0.53</v>
      </c>
      <c r="H11">
        <v>0.69099999999999995</v>
      </c>
      <c r="I11">
        <v>0.75900000000000001</v>
      </c>
      <c r="J11">
        <v>0.82299999999999995</v>
      </c>
      <c r="K11">
        <v>0.95499999999999996</v>
      </c>
      <c r="L11">
        <v>1.286</v>
      </c>
      <c r="M11">
        <v>0.95099999999999996</v>
      </c>
      <c r="O11" s="1">
        <v>35947</v>
      </c>
      <c r="P11">
        <v>-0.15370099999999998</v>
      </c>
      <c r="Q11">
        <v>1.292</v>
      </c>
      <c r="R11">
        <v>1.31</v>
      </c>
      <c r="T11" s="1">
        <v>35947</v>
      </c>
      <c r="U11">
        <v>0.19500000000000001</v>
      </c>
      <c r="V11">
        <v>-0.15370099999999998</v>
      </c>
    </row>
    <row r="12" spans="1:22" x14ac:dyDescent="0.3">
      <c r="A12">
        <v>2007</v>
      </c>
      <c r="B12">
        <v>0.98499999999999999</v>
      </c>
      <c r="C12">
        <v>0.52800000000000002</v>
      </c>
      <c r="D12">
        <v>0.12</v>
      </c>
      <c r="E12">
        <v>0.02</v>
      </c>
      <c r="F12">
        <v>0.35399999999999998</v>
      </c>
      <c r="G12">
        <v>-0.215</v>
      </c>
      <c r="H12">
        <v>-0.28799999999999998</v>
      </c>
      <c r="I12">
        <v>-0.441</v>
      </c>
      <c r="J12">
        <v>-1.181</v>
      </c>
      <c r="K12">
        <v>-1.2170000000000001</v>
      </c>
      <c r="L12">
        <v>-1.165</v>
      </c>
      <c r="M12">
        <v>-1.1930000000000001</v>
      </c>
      <c r="O12" s="1">
        <v>35977</v>
      </c>
      <c r="P12">
        <v>-0.15170099999999997</v>
      </c>
      <c r="Q12">
        <v>0.34699999999999998</v>
      </c>
      <c r="R12">
        <v>2.13</v>
      </c>
      <c r="T12" s="1">
        <v>35977</v>
      </c>
      <c r="U12">
        <v>0.19700000000000001</v>
      </c>
      <c r="V12">
        <v>-0.15170099999999997</v>
      </c>
    </row>
    <row r="13" spans="1:22" x14ac:dyDescent="0.3">
      <c r="A13">
        <v>2008</v>
      </c>
      <c r="B13">
        <v>-1.02</v>
      </c>
      <c r="C13">
        <v>-1.3879999999999999</v>
      </c>
      <c r="D13">
        <v>-1.579</v>
      </c>
      <c r="E13">
        <v>-0.879</v>
      </c>
      <c r="F13">
        <v>-0.34899999999999998</v>
      </c>
      <c r="G13">
        <v>0.13300000000000001</v>
      </c>
      <c r="H13">
        <v>5.3999999999999999E-2</v>
      </c>
      <c r="I13">
        <v>-0.26600000000000001</v>
      </c>
      <c r="J13">
        <v>-0.55100000000000005</v>
      </c>
      <c r="K13">
        <v>-0.69199999999999995</v>
      </c>
      <c r="L13">
        <v>-0.59699999999999998</v>
      </c>
      <c r="M13">
        <v>-0.66300000000000003</v>
      </c>
      <c r="O13" s="1">
        <v>36008</v>
      </c>
      <c r="P13">
        <v>-0.15170099999999997</v>
      </c>
      <c r="Q13">
        <v>-0.33100000000000002</v>
      </c>
      <c r="R13">
        <v>2.66</v>
      </c>
      <c r="T13" s="1">
        <v>36008</v>
      </c>
      <c r="U13">
        <v>0.19700000000000001</v>
      </c>
      <c r="V13">
        <v>-0.15170099999999997</v>
      </c>
    </row>
    <row r="14" spans="1:22" x14ac:dyDescent="0.3">
      <c r="A14">
        <v>2009</v>
      </c>
      <c r="B14">
        <v>-0.72599999999999998</v>
      </c>
      <c r="C14">
        <v>-0.70699999999999996</v>
      </c>
      <c r="D14">
        <v>-0.72299999999999998</v>
      </c>
      <c r="E14">
        <v>-0.105</v>
      </c>
      <c r="F14">
        <v>0.32800000000000001</v>
      </c>
      <c r="G14">
        <v>0.81899999999999995</v>
      </c>
      <c r="H14">
        <v>1.0349999999999999</v>
      </c>
      <c r="I14">
        <v>1.0669999999999999</v>
      </c>
      <c r="J14">
        <v>0.73499999999999999</v>
      </c>
      <c r="K14">
        <v>0.90900000000000003</v>
      </c>
      <c r="L14">
        <v>1.121</v>
      </c>
      <c r="M14">
        <v>1.0449999999999999</v>
      </c>
      <c r="O14" s="1">
        <v>36039</v>
      </c>
      <c r="P14">
        <v>-0.12770099999999998</v>
      </c>
      <c r="Q14">
        <v>-0.6</v>
      </c>
      <c r="R14">
        <v>0.74</v>
      </c>
      <c r="T14" s="1">
        <v>36039</v>
      </c>
      <c r="U14">
        <v>0.221</v>
      </c>
      <c r="V14">
        <v>-0.12770099999999998</v>
      </c>
    </row>
    <row r="15" spans="1:22" x14ac:dyDescent="0.3">
      <c r="A15">
        <v>2010</v>
      </c>
      <c r="B15">
        <v>1.0669999999999999</v>
      </c>
      <c r="C15">
        <v>1.52</v>
      </c>
      <c r="D15">
        <v>1.4690000000000001</v>
      </c>
      <c r="E15">
        <v>0.99</v>
      </c>
      <c r="F15">
        <v>0.66800000000000004</v>
      </c>
      <c r="G15">
        <v>-0.32500000000000001</v>
      </c>
      <c r="H15">
        <v>-1.1559999999999999</v>
      </c>
      <c r="I15">
        <v>-1.6830000000000001</v>
      </c>
      <c r="J15">
        <v>-1.8680000000000001</v>
      </c>
      <c r="K15">
        <v>-1.899</v>
      </c>
      <c r="L15">
        <v>-1.49</v>
      </c>
      <c r="M15">
        <v>-1.577</v>
      </c>
      <c r="O15" s="1">
        <v>36069</v>
      </c>
      <c r="P15">
        <v>-8.2700999999999969E-2</v>
      </c>
      <c r="Q15">
        <v>-0.79800000000000004</v>
      </c>
      <c r="R15">
        <v>-0.26</v>
      </c>
      <c r="T15" s="1">
        <v>36069</v>
      </c>
      <c r="U15">
        <v>0.26600000000000001</v>
      </c>
      <c r="V15">
        <v>-8.2700999999999969E-2</v>
      </c>
    </row>
    <row r="16" spans="1:22" x14ac:dyDescent="0.3">
      <c r="A16">
        <v>2011</v>
      </c>
      <c r="B16">
        <v>-1.7390000000000001</v>
      </c>
      <c r="C16">
        <v>-1.5629999999999999</v>
      </c>
      <c r="D16">
        <v>-1.575</v>
      </c>
      <c r="E16">
        <v>-1.399</v>
      </c>
      <c r="F16">
        <v>-0.20200000000000001</v>
      </c>
      <c r="G16">
        <v>-7.4999999999999997E-2</v>
      </c>
      <c r="H16">
        <v>-0.22800000000000001</v>
      </c>
      <c r="I16">
        <v>-0.51900000000000002</v>
      </c>
      <c r="J16">
        <v>-0.76900000000000002</v>
      </c>
      <c r="K16">
        <v>-0.93300000000000005</v>
      </c>
      <c r="L16">
        <v>-0.94899999999999995</v>
      </c>
      <c r="M16">
        <v>-0.95699999999999996</v>
      </c>
      <c r="O16" s="1">
        <v>36100</v>
      </c>
      <c r="P16">
        <v>2.7299000000000018E-2</v>
      </c>
      <c r="Q16">
        <v>-1.0860000000000001</v>
      </c>
      <c r="R16">
        <v>2.84</v>
      </c>
      <c r="T16" s="1">
        <v>36100</v>
      </c>
      <c r="U16">
        <v>0.376</v>
      </c>
      <c r="V16">
        <v>2.7299000000000018E-2</v>
      </c>
    </row>
    <row r="17" spans="1:22" x14ac:dyDescent="0.3">
      <c r="A17">
        <v>2012</v>
      </c>
      <c r="B17">
        <v>-0.99299999999999999</v>
      </c>
      <c r="C17">
        <v>-0.69499999999999995</v>
      </c>
      <c r="D17">
        <v>-0.39800000000000002</v>
      </c>
      <c r="E17">
        <v>0.112</v>
      </c>
      <c r="F17">
        <v>0.76900000000000002</v>
      </c>
      <c r="G17">
        <v>0.83499999999999996</v>
      </c>
      <c r="H17">
        <v>1.0980000000000001</v>
      </c>
      <c r="I17">
        <v>0.61899999999999999</v>
      </c>
      <c r="J17">
        <v>0.33900000000000002</v>
      </c>
      <c r="K17">
        <v>8.1000000000000003E-2</v>
      </c>
      <c r="L17">
        <v>0.125</v>
      </c>
      <c r="M17">
        <v>9.4E-2</v>
      </c>
      <c r="O17" s="1">
        <v>36130</v>
      </c>
      <c r="P17">
        <v>0.10529900000000003</v>
      </c>
      <c r="Q17">
        <v>-0.92200000000000004</v>
      </c>
      <c r="R17">
        <v>2.59</v>
      </c>
      <c r="T17" s="1">
        <v>36130</v>
      </c>
      <c r="U17">
        <v>0.45400000000000001</v>
      </c>
      <c r="V17">
        <v>0.10529900000000003</v>
      </c>
    </row>
    <row r="18" spans="1:22" x14ac:dyDescent="0.3">
      <c r="A18">
        <v>2013</v>
      </c>
      <c r="B18">
        <v>9.6000000000000002E-2</v>
      </c>
      <c r="C18">
        <v>-0.08</v>
      </c>
      <c r="D18">
        <v>-3.6999999999999998E-2</v>
      </c>
      <c r="E18">
        <v>9.5000000000000001E-2</v>
      </c>
      <c r="F18">
        <v>0.20300000000000001</v>
      </c>
      <c r="G18">
        <v>-0.16800000000000001</v>
      </c>
      <c r="H18">
        <v>-0.35499999999999998</v>
      </c>
      <c r="I18">
        <v>-0.48</v>
      </c>
      <c r="J18">
        <v>-0.13300000000000001</v>
      </c>
      <c r="K18">
        <v>0.13</v>
      </c>
      <c r="L18">
        <v>-5.2999999999999999E-2</v>
      </c>
      <c r="M18">
        <v>-0.248</v>
      </c>
      <c r="O18" s="1">
        <v>36161</v>
      </c>
      <c r="P18">
        <v>0.136299</v>
      </c>
      <c r="Q18">
        <v>-1.0529999999999999</v>
      </c>
      <c r="R18">
        <v>2.2599999999999998</v>
      </c>
      <c r="T18" s="1">
        <v>36161</v>
      </c>
      <c r="U18">
        <v>0.48499999999999999</v>
      </c>
      <c r="V18">
        <v>0.136299</v>
      </c>
    </row>
    <row r="19" spans="1:22" x14ac:dyDescent="0.3">
      <c r="A19">
        <v>2014</v>
      </c>
      <c r="B19">
        <v>-0.27500000000000002</v>
      </c>
      <c r="C19">
        <v>-0.26600000000000001</v>
      </c>
      <c r="D19">
        <v>2.7E-2</v>
      </c>
      <c r="E19">
        <v>0.312</v>
      </c>
      <c r="F19">
        <v>1.01</v>
      </c>
      <c r="G19">
        <v>0.98</v>
      </c>
      <c r="H19">
        <v>0.88200000000000001</v>
      </c>
      <c r="I19">
        <v>0.95399999999999996</v>
      </c>
      <c r="J19">
        <v>0.58499999999999996</v>
      </c>
      <c r="K19">
        <v>0.438</v>
      </c>
      <c r="L19">
        <v>0.76300000000000001</v>
      </c>
      <c r="M19">
        <v>0.55800000000000005</v>
      </c>
      <c r="O19" s="1">
        <v>36192</v>
      </c>
      <c r="P19">
        <v>5.7299000000000044E-2</v>
      </c>
      <c r="Q19">
        <v>-1.1399999999999999</v>
      </c>
      <c r="R19">
        <v>0.56000000000000005</v>
      </c>
      <c r="T19" s="1">
        <v>36192</v>
      </c>
      <c r="U19">
        <v>0.40600000000000003</v>
      </c>
      <c r="V19">
        <v>5.7299000000000044E-2</v>
      </c>
    </row>
    <row r="20" spans="1:22" x14ac:dyDescent="0.3">
      <c r="A20">
        <v>2015</v>
      </c>
      <c r="B20">
        <v>0.42</v>
      </c>
      <c r="C20">
        <v>0.45900000000000002</v>
      </c>
      <c r="D20">
        <v>0.63100000000000001</v>
      </c>
      <c r="E20">
        <v>0.94299999999999995</v>
      </c>
      <c r="F20">
        <v>1.5920000000000001</v>
      </c>
      <c r="G20">
        <v>2.0449999999999999</v>
      </c>
      <c r="H20">
        <v>1.948</v>
      </c>
      <c r="I20">
        <v>2.3660000000000001</v>
      </c>
      <c r="J20">
        <v>2.5299999999999998</v>
      </c>
      <c r="K20">
        <v>2.2410000000000001</v>
      </c>
      <c r="L20">
        <v>2.2970000000000002</v>
      </c>
      <c r="M20">
        <v>2.1120000000000001</v>
      </c>
      <c r="O20" s="1">
        <v>36220</v>
      </c>
      <c r="P20">
        <v>-1.6700999999999966E-2</v>
      </c>
      <c r="Q20">
        <v>-0.97099999999999997</v>
      </c>
      <c r="R20">
        <v>-1.39</v>
      </c>
      <c r="T20" s="1">
        <v>36220</v>
      </c>
      <c r="U20">
        <v>0.33200000000000002</v>
      </c>
      <c r="V20">
        <v>-1.6700999999999966E-2</v>
      </c>
    </row>
    <row r="21" spans="1:22" x14ac:dyDescent="0.3">
      <c r="A21">
        <v>2016</v>
      </c>
      <c r="B21">
        <v>2.2269999999999999</v>
      </c>
      <c r="C21">
        <v>2.169</v>
      </c>
      <c r="D21">
        <v>1.984</v>
      </c>
      <c r="E21">
        <v>2.1240000000000001</v>
      </c>
      <c r="F21">
        <v>1.77</v>
      </c>
      <c r="G21">
        <v>1.0009999999999999</v>
      </c>
      <c r="H21">
        <v>0.312</v>
      </c>
      <c r="I21">
        <v>0.17499999999999999</v>
      </c>
      <c r="J21">
        <v>-0.10100000000000001</v>
      </c>
      <c r="K21">
        <v>-0.379</v>
      </c>
      <c r="L21">
        <v>-0.21199999999999999</v>
      </c>
      <c r="M21">
        <v>-0.121</v>
      </c>
      <c r="O21" s="1">
        <v>36251</v>
      </c>
      <c r="P21">
        <v>-8.9700999999999975E-2</v>
      </c>
      <c r="Q21">
        <v>-0.90300000000000002</v>
      </c>
      <c r="R21">
        <v>2.44</v>
      </c>
      <c r="T21" s="1">
        <v>36251</v>
      </c>
      <c r="U21">
        <v>0.25900000000000001</v>
      </c>
      <c r="V21">
        <v>-8.9700999999999975E-2</v>
      </c>
    </row>
    <row r="22" spans="1:22" x14ac:dyDescent="0.3">
      <c r="A22">
        <v>2017</v>
      </c>
      <c r="B22">
        <v>-5.5E-2</v>
      </c>
      <c r="C22">
        <v>-5.6000000000000001E-2</v>
      </c>
      <c r="D22">
        <v>-0.08</v>
      </c>
      <c r="E22">
        <v>0.77</v>
      </c>
      <c r="F22">
        <v>1.4550000000000001</v>
      </c>
      <c r="O22" s="1">
        <v>36281</v>
      </c>
      <c r="P22">
        <v>-0.10570099999999999</v>
      </c>
      <c r="Q22">
        <v>-0.60099999999999998</v>
      </c>
      <c r="R22">
        <v>2.5099999999999998</v>
      </c>
      <c r="T22" s="1">
        <v>36281</v>
      </c>
      <c r="U22">
        <v>0.24299999999999999</v>
      </c>
      <c r="V22">
        <v>-0.10570099999999999</v>
      </c>
    </row>
    <row r="23" spans="1:22" x14ac:dyDescent="0.3">
      <c r="O23" s="1">
        <v>36312</v>
      </c>
      <c r="P23">
        <v>-0.113701</v>
      </c>
      <c r="Q23">
        <v>-0.36099999999999999</v>
      </c>
      <c r="R23">
        <v>-1.81</v>
      </c>
      <c r="T23" s="1">
        <v>36312</v>
      </c>
      <c r="U23">
        <v>0.23499999999999999</v>
      </c>
      <c r="V23">
        <v>-0.113701</v>
      </c>
    </row>
    <row r="24" spans="1:22" x14ac:dyDescent="0.3">
      <c r="A24" t="s">
        <v>247</v>
      </c>
      <c r="O24" s="1">
        <v>36342</v>
      </c>
      <c r="P24">
        <v>-0.14970099999999997</v>
      </c>
      <c r="Q24">
        <v>-0.50700000000000001</v>
      </c>
      <c r="R24">
        <v>0.72</v>
      </c>
      <c r="T24" s="1">
        <v>36342</v>
      </c>
      <c r="U24">
        <v>0.19900000000000001</v>
      </c>
      <c r="V24">
        <v>-0.14970099999999997</v>
      </c>
    </row>
    <row r="25" spans="1:22" x14ac:dyDescent="0.3">
      <c r="A25">
        <v>1997</v>
      </c>
      <c r="B25">
        <v>2.37</v>
      </c>
      <c r="C25">
        <v>0.68</v>
      </c>
      <c r="D25">
        <v>1.43</v>
      </c>
      <c r="E25">
        <v>0.15</v>
      </c>
      <c r="F25">
        <v>1.43</v>
      </c>
      <c r="G25">
        <v>0.69</v>
      </c>
      <c r="H25">
        <v>1.82</v>
      </c>
      <c r="I25">
        <v>0.76</v>
      </c>
      <c r="J25">
        <v>0.69</v>
      </c>
      <c r="K25">
        <v>-1.78</v>
      </c>
      <c r="L25">
        <v>-3.17</v>
      </c>
      <c r="M25">
        <v>-0.89</v>
      </c>
      <c r="O25" s="1">
        <v>36373</v>
      </c>
      <c r="P25">
        <v>-0.16270099999999998</v>
      </c>
      <c r="Q25">
        <v>-0.745</v>
      </c>
      <c r="R25">
        <v>1.44</v>
      </c>
      <c r="T25" s="1">
        <v>36373</v>
      </c>
      <c r="U25">
        <v>0.186</v>
      </c>
      <c r="V25">
        <v>-0.16270099999999998</v>
      </c>
    </row>
    <row r="26" spans="1:22" x14ac:dyDescent="0.3">
      <c r="A26">
        <v>1998</v>
      </c>
      <c r="B26">
        <v>2.65</v>
      </c>
      <c r="C26">
        <v>0.56999999999999995</v>
      </c>
      <c r="D26">
        <v>-0.05</v>
      </c>
      <c r="E26">
        <v>2.89</v>
      </c>
      <c r="F26">
        <v>1.1100000000000001</v>
      </c>
      <c r="G26">
        <v>1.31</v>
      </c>
      <c r="H26">
        <v>2.13</v>
      </c>
      <c r="I26">
        <v>2.66</v>
      </c>
      <c r="J26">
        <v>0.74</v>
      </c>
      <c r="K26">
        <v>-0.26</v>
      </c>
      <c r="L26">
        <v>2.84</v>
      </c>
      <c r="M26">
        <v>2.59</v>
      </c>
      <c r="O26" s="1">
        <v>36404</v>
      </c>
      <c r="P26">
        <v>-0.14270099999999999</v>
      </c>
      <c r="Q26">
        <v>-0.95299999999999996</v>
      </c>
      <c r="R26">
        <v>0.16</v>
      </c>
      <c r="T26" s="1">
        <v>36404</v>
      </c>
      <c r="U26">
        <v>0.20599999999999999</v>
      </c>
      <c r="V26">
        <v>-0.14270099999999999</v>
      </c>
    </row>
    <row r="27" spans="1:22" x14ac:dyDescent="0.3">
      <c r="A27">
        <v>1999</v>
      </c>
      <c r="B27">
        <v>2.2599999999999998</v>
      </c>
      <c r="C27">
        <v>0.56000000000000005</v>
      </c>
      <c r="D27">
        <v>-1.39</v>
      </c>
      <c r="E27">
        <v>2.44</v>
      </c>
      <c r="F27">
        <v>2.5099999999999998</v>
      </c>
      <c r="G27">
        <v>-1.81</v>
      </c>
      <c r="H27">
        <v>0.72</v>
      </c>
      <c r="I27">
        <v>1.44</v>
      </c>
      <c r="J27">
        <v>0.16</v>
      </c>
      <c r="K27">
        <v>3.35</v>
      </c>
      <c r="L27">
        <v>1.83</v>
      </c>
      <c r="M27">
        <v>3.12</v>
      </c>
      <c r="O27" s="1">
        <v>36434</v>
      </c>
      <c r="P27">
        <v>-7.9700999999999966E-2</v>
      </c>
      <c r="Q27">
        <v>-0.97299999999999998</v>
      </c>
      <c r="R27">
        <v>3.35</v>
      </c>
      <c r="T27" s="1">
        <v>36434</v>
      </c>
      <c r="U27">
        <v>0.26900000000000002</v>
      </c>
      <c r="V27">
        <v>-7.9700999999999966E-2</v>
      </c>
    </row>
    <row r="28" spans="1:22" x14ac:dyDescent="0.3">
      <c r="A28">
        <v>2000</v>
      </c>
      <c r="B28">
        <v>3.59</v>
      </c>
      <c r="C28">
        <v>2.3199999999999998</v>
      </c>
      <c r="D28">
        <v>0.74</v>
      </c>
      <c r="E28">
        <v>0.97</v>
      </c>
      <c r="F28">
        <v>1.9</v>
      </c>
      <c r="G28">
        <v>-0.31</v>
      </c>
      <c r="H28">
        <v>0.52</v>
      </c>
      <c r="I28">
        <v>-1.22</v>
      </c>
      <c r="J28">
        <v>-3.2</v>
      </c>
      <c r="K28">
        <v>1.21</v>
      </c>
      <c r="L28">
        <v>-1.32</v>
      </c>
      <c r="M28">
        <v>-2.0499999999999998</v>
      </c>
      <c r="O28" s="1">
        <v>36465</v>
      </c>
      <c r="P28">
        <v>8.7299000000000015E-2</v>
      </c>
      <c r="Q28">
        <v>-1.05</v>
      </c>
      <c r="R28">
        <v>1.83</v>
      </c>
      <c r="T28" s="1">
        <v>36465</v>
      </c>
      <c r="U28">
        <v>0.436</v>
      </c>
      <c r="V28">
        <v>8.7299000000000015E-2</v>
      </c>
    </row>
    <row r="29" spans="1:22" x14ac:dyDescent="0.3">
      <c r="A29">
        <v>2001</v>
      </c>
      <c r="B29">
        <v>1.43</v>
      </c>
      <c r="C29">
        <v>-2.7</v>
      </c>
      <c r="D29">
        <v>-0.56999999999999995</v>
      </c>
      <c r="E29">
        <v>3.49</v>
      </c>
      <c r="F29">
        <v>-1.75</v>
      </c>
      <c r="G29">
        <v>-0.02</v>
      </c>
      <c r="H29">
        <v>0.2</v>
      </c>
      <c r="I29">
        <v>-0.15</v>
      </c>
      <c r="J29">
        <v>1.46</v>
      </c>
      <c r="K29">
        <v>1.36</v>
      </c>
      <c r="L29">
        <v>2.54</v>
      </c>
      <c r="M29">
        <v>1.1599999999999999</v>
      </c>
      <c r="O29" s="1">
        <v>36495</v>
      </c>
      <c r="P29">
        <v>6.5298999999999996E-2</v>
      </c>
      <c r="Q29">
        <v>-1.161</v>
      </c>
      <c r="R29">
        <v>3.12</v>
      </c>
      <c r="T29" s="1">
        <v>36495</v>
      </c>
      <c r="U29">
        <v>0.41399999999999998</v>
      </c>
      <c r="V29">
        <v>6.5298999999999996E-2</v>
      </c>
    </row>
    <row r="30" spans="1:22" x14ac:dyDescent="0.3">
      <c r="A30">
        <v>2002</v>
      </c>
      <c r="B30">
        <v>2.2200000000000002</v>
      </c>
      <c r="C30">
        <v>2.8</v>
      </c>
      <c r="D30">
        <v>-4.42</v>
      </c>
      <c r="E30">
        <v>1.6</v>
      </c>
      <c r="F30">
        <v>-1.69</v>
      </c>
      <c r="G30">
        <v>-0.43</v>
      </c>
      <c r="H30">
        <v>-0.67</v>
      </c>
      <c r="I30">
        <v>1.1399999999999999</v>
      </c>
      <c r="J30">
        <v>-2.1800000000000002</v>
      </c>
      <c r="K30">
        <v>-5.77</v>
      </c>
      <c r="L30">
        <v>0.03</v>
      </c>
      <c r="M30">
        <v>1.29</v>
      </c>
      <c r="O30" s="1">
        <v>36526</v>
      </c>
      <c r="P30">
        <v>4.0299000000000029E-2</v>
      </c>
      <c r="Q30">
        <v>-1.139</v>
      </c>
      <c r="R30">
        <v>3.59</v>
      </c>
      <c r="T30" s="1">
        <v>36526</v>
      </c>
      <c r="U30">
        <v>0.38900000000000001</v>
      </c>
      <c r="V30">
        <v>4.0299000000000029E-2</v>
      </c>
    </row>
    <row r="31" spans="1:22" x14ac:dyDescent="0.3">
      <c r="A31">
        <v>2003</v>
      </c>
      <c r="B31">
        <v>-0.52</v>
      </c>
      <c r="C31">
        <v>-0.98</v>
      </c>
      <c r="D31">
        <v>-7.0000000000000007E-2</v>
      </c>
      <c r="E31">
        <v>2.21</v>
      </c>
      <c r="F31">
        <v>1.04</v>
      </c>
      <c r="G31">
        <v>-2.52</v>
      </c>
      <c r="H31">
        <v>1.2</v>
      </c>
      <c r="I31">
        <v>2.33</v>
      </c>
      <c r="J31">
        <v>-0.99</v>
      </c>
      <c r="K31">
        <v>0.12</v>
      </c>
      <c r="L31">
        <v>-0.15</v>
      </c>
      <c r="M31">
        <v>-0.69</v>
      </c>
      <c r="O31" s="1">
        <v>36557</v>
      </c>
      <c r="P31">
        <v>4.3299000000000032E-2</v>
      </c>
      <c r="Q31">
        <v>-1.21</v>
      </c>
      <c r="R31">
        <v>2.3199999999999998</v>
      </c>
      <c r="T31" s="1">
        <v>36557</v>
      </c>
      <c r="U31">
        <v>0.39200000000000002</v>
      </c>
      <c r="V31">
        <v>4.3299000000000032E-2</v>
      </c>
    </row>
    <row r="32" spans="1:22" x14ac:dyDescent="0.3">
      <c r="A32">
        <v>2004</v>
      </c>
      <c r="B32">
        <v>2.56</v>
      </c>
      <c r="C32">
        <v>-3.33</v>
      </c>
      <c r="D32">
        <v>0.74</v>
      </c>
      <c r="E32">
        <v>1.2</v>
      </c>
      <c r="F32">
        <v>-0.15</v>
      </c>
      <c r="G32">
        <v>1.69</v>
      </c>
      <c r="H32">
        <v>2.52</v>
      </c>
      <c r="I32">
        <v>0</v>
      </c>
      <c r="J32">
        <v>1.77</v>
      </c>
      <c r="K32">
        <v>-0.59</v>
      </c>
      <c r="L32">
        <v>-1.18</v>
      </c>
      <c r="M32">
        <v>-1.02</v>
      </c>
      <c r="O32" s="1">
        <v>36586</v>
      </c>
      <c r="P32">
        <v>-3.7010000000000098E-3</v>
      </c>
      <c r="Q32">
        <v>-1.113</v>
      </c>
      <c r="R32">
        <v>0.74</v>
      </c>
      <c r="T32" s="1">
        <v>36586</v>
      </c>
      <c r="U32">
        <v>0.34499999999999997</v>
      </c>
      <c r="V32">
        <v>-3.7010000000000098E-3</v>
      </c>
    </row>
    <row r="33" spans="1:22" x14ac:dyDescent="0.3">
      <c r="A33">
        <v>2005</v>
      </c>
      <c r="B33">
        <v>1.07</v>
      </c>
      <c r="C33">
        <v>1.59</v>
      </c>
      <c r="D33">
        <v>-0.12</v>
      </c>
      <c r="E33">
        <v>3.46</v>
      </c>
      <c r="F33">
        <v>-0.45</v>
      </c>
      <c r="G33">
        <v>-0.41</v>
      </c>
      <c r="H33">
        <v>-0.5</v>
      </c>
      <c r="I33">
        <v>0.5</v>
      </c>
      <c r="J33">
        <v>0.39</v>
      </c>
      <c r="K33">
        <v>-0.11</v>
      </c>
      <c r="L33">
        <v>0.66</v>
      </c>
      <c r="M33">
        <v>-2.76</v>
      </c>
      <c r="O33" s="1">
        <v>36617</v>
      </c>
      <c r="P33">
        <v>-2.8700999999999977E-2</v>
      </c>
      <c r="Q33">
        <v>-0.40899999999999997</v>
      </c>
      <c r="R33">
        <v>0.97</v>
      </c>
      <c r="T33" s="1">
        <v>36617</v>
      </c>
      <c r="U33">
        <v>0.32</v>
      </c>
      <c r="V33">
        <v>-2.8700999999999977E-2</v>
      </c>
    </row>
    <row r="34" spans="1:22" x14ac:dyDescent="0.3">
      <c r="A34">
        <v>2006</v>
      </c>
      <c r="B34">
        <v>0.56000000000000005</v>
      </c>
      <c r="C34">
        <v>-1.85</v>
      </c>
      <c r="D34">
        <v>1.66</v>
      </c>
      <c r="E34">
        <v>-0.69</v>
      </c>
      <c r="F34">
        <v>2.2799999999999998</v>
      </c>
      <c r="G34">
        <v>2.0499999999999998</v>
      </c>
      <c r="H34">
        <v>1.61</v>
      </c>
      <c r="I34">
        <v>-2.64</v>
      </c>
      <c r="J34">
        <v>-0.26</v>
      </c>
      <c r="K34">
        <v>1.79</v>
      </c>
      <c r="L34">
        <v>0.14000000000000001</v>
      </c>
      <c r="M34">
        <v>1.34</v>
      </c>
      <c r="O34" s="1">
        <v>36647</v>
      </c>
      <c r="P34">
        <v>-7.270099999999996E-2</v>
      </c>
      <c r="Q34">
        <v>0.25700000000000001</v>
      </c>
      <c r="R34">
        <v>1.9</v>
      </c>
      <c r="T34" s="1">
        <v>36647</v>
      </c>
      <c r="U34">
        <v>0.27600000000000002</v>
      </c>
      <c r="V34">
        <v>-7.270099999999996E-2</v>
      </c>
    </row>
    <row r="35" spans="1:22" x14ac:dyDescent="0.3">
      <c r="A35">
        <v>2007</v>
      </c>
      <c r="B35">
        <v>0.03</v>
      </c>
      <c r="C35">
        <v>2.36</v>
      </c>
      <c r="D35">
        <v>-0.77</v>
      </c>
      <c r="E35">
        <v>-0.33</v>
      </c>
      <c r="F35">
        <v>-1.02</v>
      </c>
      <c r="G35">
        <v>-0.65</v>
      </c>
      <c r="H35">
        <v>-2.67</v>
      </c>
      <c r="I35">
        <v>-0.28000000000000003</v>
      </c>
      <c r="J35">
        <v>-1.88</v>
      </c>
      <c r="K35">
        <v>-0.86</v>
      </c>
      <c r="L35">
        <v>0.03</v>
      </c>
      <c r="M35">
        <v>2.8</v>
      </c>
      <c r="O35" s="1"/>
      <c r="P35">
        <v>-0.112701</v>
      </c>
      <c r="Q35">
        <v>-5.2999999999999999E-2</v>
      </c>
      <c r="R35">
        <v>-0.31</v>
      </c>
      <c r="T35" s="1">
        <v>36678</v>
      </c>
      <c r="U35">
        <v>0.23599999999999999</v>
      </c>
      <c r="V35">
        <v>-0.112701</v>
      </c>
    </row>
    <row r="36" spans="1:22" x14ac:dyDescent="0.3">
      <c r="A36">
        <v>2008</v>
      </c>
      <c r="B36">
        <v>2.56</v>
      </c>
      <c r="C36">
        <v>1.0900000000000001</v>
      </c>
      <c r="D36">
        <v>0.63</v>
      </c>
      <c r="E36">
        <v>-0.81</v>
      </c>
      <c r="F36">
        <v>-0.66</v>
      </c>
      <c r="G36">
        <v>3</v>
      </c>
      <c r="H36">
        <v>0.23</v>
      </c>
      <c r="I36">
        <v>0.6</v>
      </c>
      <c r="J36">
        <v>0.46</v>
      </c>
      <c r="K36">
        <v>2.21</v>
      </c>
      <c r="L36">
        <v>1.03</v>
      </c>
      <c r="M36">
        <v>1.01</v>
      </c>
      <c r="O36" s="1">
        <v>36708</v>
      </c>
      <c r="P36">
        <v>-0.13870099999999999</v>
      </c>
      <c r="Q36">
        <v>-0.184</v>
      </c>
      <c r="R36">
        <v>0.52</v>
      </c>
      <c r="T36" s="1">
        <v>36708</v>
      </c>
      <c r="U36">
        <v>0.21</v>
      </c>
      <c r="V36">
        <v>-0.13870099999999999</v>
      </c>
    </row>
    <row r="37" spans="1:22" x14ac:dyDescent="0.3">
      <c r="A37">
        <v>2009</v>
      </c>
      <c r="B37">
        <v>2.02</v>
      </c>
      <c r="C37">
        <v>0.94</v>
      </c>
      <c r="D37">
        <v>0.5</v>
      </c>
      <c r="E37">
        <v>-0.43</v>
      </c>
      <c r="F37">
        <v>-0.14000000000000001</v>
      </c>
      <c r="G37">
        <v>0.54</v>
      </c>
      <c r="H37">
        <v>-0.13</v>
      </c>
      <c r="I37">
        <v>-2.44</v>
      </c>
      <c r="J37">
        <v>-0.78</v>
      </c>
      <c r="K37">
        <v>1.47</v>
      </c>
      <c r="L37">
        <v>-1.2</v>
      </c>
      <c r="M37">
        <v>1.0900000000000001</v>
      </c>
      <c r="O37" s="1">
        <v>36739</v>
      </c>
      <c r="P37">
        <v>-0.13070099999999998</v>
      </c>
      <c r="Q37">
        <v>-0.14499999999999999</v>
      </c>
      <c r="R37">
        <v>-1.22</v>
      </c>
      <c r="T37" s="1">
        <v>36739</v>
      </c>
      <c r="U37">
        <v>0.218</v>
      </c>
      <c r="V37">
        <v>-0.13070099999999998</v>
      </c>
    </row>
    <row r="38" spans="1:22" x14ac:dyDescent="0.3">
      <c r="A38">
        <v>2010</v>
      </c>
      <c r="B38">
        <v>-0.4</v>
      </c>
      <c r="C38">
        <v>-2.12</v>
      </c>
      <c r="D38">
        <v>0.04</v>
      </c>
      <c r="E38">
        <v>0.08</v>
      </c>
      <c r="F38">
        <v>1.51</v>
      </c>
      <c r="G38">
        <v>3.14</v>
      </c>
      <c r="H38">
        <v>3.37</v>
      </c>
      <c r="I38">
        <v>1.24</v>
      </c>
      <c r="J38">
        <v>-0.33</v>
      </c>
      <c r="K38">
        <v>3.19</v>
      </c>
      <c r="L38">
        <v>3.88</v>
      </c>
      <c r="M38">
        <v>0.25</v>
      </c>
      <c r="O38" s="1">
        <v>36770</v>
      </c>
      <c r="P38">
        <v>-0.13070099999999998</v>
      </c>
      <c r="Q38">
        <v>-0.22700000000000001</v>
      </c>
      <c r="R38">
        <v>-3.2</v>
      </c>
      <c r="T38" s="1">
        <v>36770</v>
      </c>
      <c r="U38">
        <v>0.218</v>
      </c>
      <c r="V38">
        <v>-0.13070099999999998</v>
      </c>
    </row>
    <row r="39" spans="1:22" x14ac:dyDescent="0.3">
      <c r="A39">
        <v>2011</v>
      </c>
      <c r="B39">
        <v>0.48</v>
      </c>
      <c r="C39">
        <v>0.87</v>
      </c>
      <c r="D39">
        <v>-0.79</v>
      </c>
      <c r="E39">
        <v>1.62</v>
      </c>
      <c r="F39">
        <v>1.37</v>
      </c>
      <c r="G39">
        <v>0.72</v>
      </c>
      <c r="H39">
        <v>-1.52</v>
      </c>
      <c r="I39">
        <v>-0.73</v>
      </c>
      <c r="J39">
        <v>-1.79</v>
      </c>
      <c r="K39">
        <v>0.59</v>
      </c>
      <c r="L39">
        <v>-1.41</v>
      </c>
      <c r="M39">
        <v>3.43</v>
      </c>
      <c r="O39" s="1">
        <v>36800</v>
      </c>
      <c r="P39">
        <v>-6.4701000000000009E-2</v>
      </c>
      <c r="Q39">
        <v>-0.38700000000000001</v>
      </c>
      <c r="R39">
        <v>1.21</v>
      </c>
      <c r="T39" s="1">
        <v>36800</v>
      </c>
      <c r="U39">
        <v>0.28399999999999997</v>
      </c>
      <c r="V39">
        <v>-6.4701000000000009E-2</v>
      </c>
    </row>
    <row r="40" spans="1:22" x14ac:dyDescent="0.3">
      <c r="A40">
        <v>2012</v>
      </c>
      <c r="B40">
        <v>3.08</v>
      </c>
      <c r="C40">
        <v>-1.53</v>
      </c>
      <c r="D40">
        <v>0.48</v>
      </c>
      <c r="E40">
        <v>2.1800000000000002</v>
      </c>
      <c r="F40">
        <v>0.47</v>
      </c>
      <c r="G40">
        <v>1.46</v>
      </c>
      <c r="H40">
        <v>3.18</v>
      </c>
      <c r="I40">
        <v>1.34</v>
      </c>
      <c r="J40">
        <v>0.09</v>
      </c>
      <c r="K40">
        <v>0.83</v>
      </c>
      <c r="L40">
        <v>-0.84</v>
      </c>
      <c r="M40">
        <v>-0.9</v>
      </c>
      <c r="O40" s="1">
        <v>36831</v>
      </c>
      <c r="P40">
        <v>6.298999999999999E-3</v>
      </c>
      <c r="Q40">
        <v>-0.71399999999999997</v>
      </c>
      <c r="R40">
        <v>-1.32</v>
      </c>
      <c r="T40" s="1">
        <v>36831</v>
      </c>
      <c r="U40">
        <v>0.35499999999999998</v>
      </c>
      <c r="V40">
        <v>6.298999999999999E-3</v>
      </c>
    </row>
    <row r="41" spans="1:22" x14ac:dyDescent="0.3">
      <c r="A41">
        <v>2013</v>
      </c>
      <c r="B41">
        <v>0.71</v>
      </c>
      <c r="C41">
        <v>2.84</v>
      </c>
      <c r="D41">
        <v>2.31</v>
      </c>
      <c r="E41">
        <v>-7.0000000000000007E-2</v>
      </c>
      <c r="F41">
        <v>0.88</v>
      </c>
      <c r="G41">
        <v>0.23</v>
      </c>
      <c r="H41">
        <v>1.17</v>
      </c>
      <c r="I41">
        <v>-3.25</v>
      </c>
      <c r="J41">
        <v>-2.72</v>
      </c>
      <c r="K41">
        <v>-1.39</v>
      </c>
      <c r="L41">
        <v>1.07</v>
      </c>
      <c r="M41">
        <v>0.77</v>
      </c>
      <c r="O41" s="1">
        <v>36861</v>
      </c>
      <c r="P41">
        <v>0.11429900000000004</v>
      </c>
      <c r="Q41">
        <v>-0.56599999999999995</v>
      </c>
      <c r="R41">
        <v>-2.0499999999999998</v>
      </c>
      <c r="T41" s="1">
        <v>36861</v>
      </c>
      <c r="U41">
        <v>0.46300000000000002</v>
      </c>
      <c r="V41">
        <v>0.11429900000000004</v>
      </c>
    </row>
    <row r="42" spans="1:22" x14ac:dyDescent="0.3">
      <c r="A42">
        <v>2014</v>
      </c>
      <c r="B42">
        <v>-0.13</v>
      </c>
      <c r="C42">
        <v>0.36</v>
      </c>
      <c r="D42">
        <v>1.34</v>
      </c>
      <c r="E42">
        <v>1.18</v>
      </c>
      <c r="F42">
        <v>-1.62</v>
      </c>
      <c r="G42">
        <v>-0.21</v>
      </c>
      <c r="H42">
        <v>0.68</v>
      </c>
      <c r="I42">
        <v>1.97</v>
      </c>
      <c r="J42">
        <v>-1.62</v>
      </c>
      <c r="K42">
        <v>1.32</v>
      </c>
      <c r="L42">
        <v>0.35</v>
      </c>
      <c r="M42">
        <v>2.4500000000000002</v>
      </c>
      <c r="O42" s="1">
        <v>36892</v>
      </c>
      <c r="P42">
        <v>6.5298999999999996E-2</v>
      </c>
      <c r="Q42">
        <v>-0.505</v>
      </c>
      <c r="R42">
        <v>1.43</v>
      </c>
      <c r="T42" s="1">
        <v>36892</v>
      </c>
      <c r="U42">
        <v>0.41399999999999998</v>
      </c>
      <c r="V42">
        <v>6.5298999999999996E-2</v>
      </c>
    </row>
    <row r="43" spans="1:22" x14ac:dyDescent="0.3">
      <c r="A43">
        <v>2015</v>
      </c>
      <c r="B43">
        <v>1.35</v>
      </c>
      <c r="C43">
        <v>4.92</v>
      </c>
      <c r="D43">
        <v>0.88</v>
      </c>
      <c r="E43">
        <v>2.0299999999999998</v>
      </c>
      <c r="F43">
        <v>0.41</v>
      </c>
      <c r="G43">
        <v>2.41</v>
      </c>
      <c r="H43">
        <v>2</v>
      </c>
      <c r="I43">
        <v>1.86</v>
      </c>
      <c r="J43">
        <v>1.91</v>
      </c>
      <c r="K43">
        <v>-0.66</v>
      </c>
      <c r="L43">
        <v>1.46</v>
      </c>
      <c r="M43">
        <v>0.72</v>
      </c>
      <c r="O43" s="1">
        <v>36923</v>
      </c>
      <c r="P43">
        <v>2.9299000000000019E-2</v>
      </c>
      <c r="Q43">
        <v>-0.66100000000000003</v>
      </c>
      <c r="R43">
        <v>-2.7</v>
      </c>
      <c r="T43" s="1">
        <v>36923</v>
      </c>
      <c r="U43">
        <v>0.378</v>
      </c>
      <c r="V43">
        <v>2.9299000000000019E-2</v>
      </c>
    </row>
    <row r="44" spans="1:22" x14ac:dyDescent="0.3">
      <c r="A44">
        <v>2016</v>
      </c>
      <c r="B44">
        <v>3.13</v>
      </c>
      <c r="C44">
        <v>1.35</v>
      </c>
      <c r="D44">
        <v>4.3600000000000003</v>
      </c>
      <c r="E44">
        <v>1.06</v>
      </c>
      <c r="F44">
        <v>-0.92</v>
      </c>
      <c r="G44">
        <v>3.66</v>
      </c>
      <c r="H44">
        <v>0.81</v>
      </c>
      <c r="I44">
        <v>-1.28</v>
      </c>
      <c r="J44">
        <v>2.46</v>
      </c>
      <c r="K44">
        <v>-0.89</v>
      </c>
      <c r="L44">
        <v>-3.12</v>
      </c>
      <c r="M44">
        <v>-1.52</v>
      </c>
      <c r="O44" s="1">
        <v>36951</v>
      </c>
      <c r="P44">
        <v>1.0299000000000003E-2</v>
      </c>
      <c r="Q44">
        <v>-0.56000000000000005</v>
      </c>
      <c r="R44">
        <v>-0.56999999999999995</v>
      </c>
      <c r="T44" s="1">
        <v>36951</v>
      </c>
      <c r="U44">
        <v>0.35899999999999999</v>
      </c>
      <c r="V44">
        <v>1.0299000000000003E-2</v>
      </c>
    </row>
    <row r="45" spans="1:22" x14ac:dyDescent="0.3">
      <c r="A45">
        <v>2017</v>
      </c>
      <c r="B45">
        <v>-1.1200000000000001</v>
      </c>
      <c r="C45">
        <v>-1.0900000000000001</v>
      </c>
      <c r="D45">
        <v>-1.56</v>
      </c>
      <c r="E45">
        <v>1.65</v>
      </c>
      <c r="F45">
        <v>1.82</v>
      </c>
      <c r="G45">
        <v>1.98</v>
      </c>
      <c r="O45" s="1">
        <v>36982</v>
      </c>
      <c r="P45">
        <v>-7.4700999999999962E-2</v>
      </c>
      <c r="Q45">
        <v>-5.5E-2</v>
      </c>
      <c r="R45">
        <v>3.49</v>
      </c>
      <c r="T45" s="1">
        <v>36982</v>
      </c>
      <c r="U45">
        <v>0.27400000000000002</v>
      </c>
      <c r="V45">
        <v>-7.4700999999999962E-2</v>
      </c>
    </row>
    <row r="46" spans="1:22" x14ac:dyDescent="0.3">
      <c r="O46" s="1">
        <v>37012</v>
      </c>
      <c r="P46">
        <v>-0.11570099999999997</v>
      </c>
      <c r="Q46">
        <v>0.28799999999999998</v>
      </c>
      <c r="R46">
        <v>-1.75</v>
      </c>
      <c r="T46" s="1">
        <v>37012</v>
      </c>
      <c r="U46">
        <v>0.23300000000000001</v>
      </c>
      <c r="V46">
        <v>-0.11570099999999997</v>
      </c>
    </row>
    <row r="47" spans="1:22" x14ac:dyDescent="0.3">
      <c r="O47" s="1">
        <v>37043</v>
      </c>
      <c r="P47">
        <v>-9.6700999999999981E-2</v>
      </c>
      <c r="Q47">
        <v>6.0000000000000001E-3</v>
      </c>
      <c r="R47">
        <v>-0.02</v>
      </c>
      <c r="T47" s="1">
        <v>37043</v>
      </c>
      <c r="U47">
        <v>0.252</v>
      </c>
      <c r="V47">
        <v>-9.6700999999999981E-2</v>
      </c>
    </row>
    <row r="48" spans="1:22" x14ac:dyDescent="0.3">
      <c r="O48" s="1">
        <v>37073</v>
      </c>
      <c r="P48">
        <v>-0.16270099999999998</v>
      </c>
      <c r="Q48">
        <v>0.27</v>
      </c>
      <c r="R48">
        <v>0.2</v>
      </c>
      <c r="T48" s="1">
        <v>37073</v>
      </c>
      <c r="U48">
        <v>0.186</v>
      </c>
      <c r="V48">
        <v>-0.16270099999999998</v>
      </c>
    </row>
    <row r="49" spans="15:22" x14ac:dyDescent="0.3">
      <c r="O49" s="1">
        <v>37104</v>
      </c>
      <c r="P49">
        <v>-0.14670099999999997</v>
      </c>
      <c r="Q49">
        <v>0.33800000000000002</v>
      </c>
      <c r="R49">
        <v>-0.15</v>
      </c>
      <c r="T49" s="1">
        <v>37104</v>
      </c>
      <c r="U49">
        <v>0.20200000000000001</v>
      </c>
      <c r="V49">
        <v>-0.14670099999999997</v>
      </c>
    </row>
    <row r="50" spans="15:22" x14ac:dyDescent="0.3">
      <c r="O50" s="1">
        <v>37135</v>
      </c>
      <c r="P50">
        <v>-0.143701</v>
      </c>
      <c r="Q50">
        <v>-0.16500000000000001</v>
      </c>
      <c r="R50">
        <v>1.46</v>
      </c>
      <c r="T50" s="1">
        <v>37135</v>
      </c>
      <c r="U50">
        <v>0.20499999999999999</v>
      </c>
      <c r="V50">
        <v>-0.143701</v>
      </c>
    </row>
    <row r="51" spans="15:22" x14ac:dyDescent="0.3">
      <c r="O51" s="1">
        <v>37165</v>
      </c>
      <c r="P51">
        <v>-9.1700999999999977E-2</v>
      </c>
      <c r="Q51">
        <v>-0.27500000000000002</v>
      </c>
      <c r="R51">
        <v>1.36</v>
      </c>
      <c r="T51" s="1">
        <v>37165</v>
      </c>
      <c r="U51">
        <v>0.25700000000000001</v>
      </c>
      <c r="V51">
        <v>-9.1700999999999977E-2</v>
      </c>
    </row>
    <row r="52" spans="15:22" x14ac:dyDescent="0.3">
      <c r="O52" s="1">
        <v>37196</v>
      </c>
      <c r="P52">
        <v>1.0299000000000003E-2</v>
      </c>
      <c r="Q52">
        <v>-0.153</v>
      </c>
      <c r="R52">
        <v>2.54</v>
      </c>
      <c r="T52" s="1">
        <v>37196</v>
      </c>
      <c r="U52">
        <v>0.35899999999999999</v>
      </c>
      <c r="V52">
        <v>1.0299000000000003E-2</v>
      </c>
    </row>
    <row r="53" spans="15:22" x14ac:dyDescent="0.3">
      <c r="O53" s="1">
        <v>37226</v>
      </c>
      <c r="P53">
        <v>0.10929900000000004</v>
      </c>
      <c r="Q53">
        <v>1.9E-2</v>
      </c>
      <c r="R53">
        <v>1.1599999999999999</v>
      </c>
      <c r="T53" s="1">
        <v>37226</v>
      </c>
      <c r="U53">
        <v>0.45800000000000002</v>
      </c>
      <c r="V53">
        <v>0.10929900000000004</v>
      </c>
    </row>
    <row r="54" spans="15:22" x14ac:dyDescent="0.3">
      <c r="O54" s="1">
        <v>37257</v>
      </c>
      <c r="P54">
        <v>1.0299000000000003E-2</v>
      </c>
      <c r="Q54">
        <v>8.9999999999999993E-3</v>
      </c>
      <c r="R54">
        <v>2.2200000000000002</v>
      </c>
      <c r="T54" s="1">
        <v>37257</v>
      </c>
      <c r="U54">
        <v>0.35899999999999999</v>
      </c>
      <c r="V54">
        <v>1.0299000000000003E-2</v>
      </c>
    </row>
    <row r="55" spans="15:22" x14ac:dyDescent="0.3">
      <c r="O55" s="1">
        <v>37288</v>
      </c>
      <c r="P55">
        <v>3.7299000000000027E-2</v>
      </c>
      <c r="Q55">
        <v>-0.17100000000000001</v>
      </c>
      <c r="R55">
        <v>2.8</v>
      </c>
      <c r="T55" s="1">
        <v>37288</v>
      </c>
      <c r="U55">
        <v>0.38600000000000001</v>
      </c>
      <c r="V55">
        <v>3.7299000000000027E-2</v>
      </c>
    </row>
    <row r="56" spans="15:22" x14ac:dyDescent="0.3">
      <c r="O56" s="1">
        <v>37316</v>
      </c>
      <c r="P56">
        <v>-3.4700999999999982E-2</v>
      </c>
      <c r="Q56">
        <v>-0.121</v>
      </c>
      <c r="R56">
        <v>-4.42</v>
      </c>
      <c r="T56" s="1">
        <v>37316</v>
      </c>
      <c r="U56">
        <v>0.314</v>
      </c>
      <c r="V56">
        <v>-3.4700999999999982E-2</v>
      </c>
    </row>
    <row r="57" spans="15:22" x14ac:dyDescent="0.3">
      <c r="O57" s="1">
        <v>37347</v>
      </c>
      <c r="P57">
        <v>-9.3700999999999979E-2</v>
      </c>
      <c r="Q57">
        <v>0.41399999999999998</v>
      </c>
      <c r="R57">
        <v>1.6</v>
      </c>
      <c r="T57" s="1">
        <v>37347</v>
      </c>
      <c r="U57">
        <v>0.255</v>
      </c>
      <c r="V57">
        <v>-9.3700999999999979E-2</v>
      </c>
    </row>
    <row r="58" spans="15:22" x14ac:dyDescent="0.3">
      <c r="O58" s="1">
        <v>37377</v>
      </c>
      <c r="P58">
        <v>-0.113701</v>
      </c>
      <c r="Q58">
        <v>0.89100000000000001</v>
      </c>
      <c r="R58">
        <v>-1.69</v>
      </c>
      <c r="T58" s="1">
        <v>37377</v>
      </c>
      <c r="U58">
        <v>0.23499999999999999</v>
      </c>
      <c r="V58">
        <v>-0.113701</v>
      </c>
    </row>
    <row r="59" spans="15:22" x14ac:dyDescent="0.3">
      <c r="O59" s="1"/>
      <c r="P59">
        <v>-9.7700999999999982E-2</v>
      </c>
      <c r="Q59">
        <v>0.91300000000000003</v>
      </c>
      <c r="R59">
        <v>-0.43</v>
      </c>
      <c r="T59" s="1">
        <v>37408</v>
      </c>
      <c r="U59">
        <v>0.251</v>
      </c>
      <c r="V59">
        <v>-9.7700999999999982E-2</v>
      </c>
    </row>
    <row r="60" spans="15:22" x14ac:dyDescent="0.3">
      <c r="O60" s="1">
        <v>37438</v>
      </c>
      <c r="P60">
        <v>-0.16270099999999998</v>
      </c>
      <c r="Q60">
        <v>0.68500000000000005</v>
      </c>
      <c r="R60">
        <v>-0.67</v>
      </c>
      <c r="T60" s="1">
        <v>37438</v>
      </c>
      <c r="U60">
        <v>0.186</v>
      </c>
      <c r="V60">
        <v>-0.16270099999999998</v>
      </c>
    </row>
    <row r="61" spans="15:22" x14ac:dyDescent="0.3">
      <c r="O61" s="1">
        <v>37469</v>
      </c>
      <c r="P61">
        <v>-0.15970099999999998</v>
      </c>
      <c r="Q61">
        <v>1.0169999999999999</v>
      </c>
      <c r="R61">
        <v>1.1399999999999999</v>
      </c>
      <c r="T61" s="1">
        <v>37469</v>
      </c>
      <c r="U61">
        <v>0.189</v>
      </c>
      <c r="V61">
        <v>-0.15970099999999998</v>
      </c>
    </row>
    <row r="62" spans="15:22" x14ac:dyDescent="0.3">
      <c r="O62" s="1">
        <v>37500</v>
      </c>
      <c r="P62">
        <v>-0.12920099999999998</v>
      </c>
      <c r="Q62">
        <v>0.90800000000000003</v>
      </c>
      <c r="R62">
        <v>-2.1800000000000002</v>
      </c>
      <c r="T62" s="1">
        <v>37500</v>
      </c>
      <c r="U62">
        <v>0.2195</v>
      </c>
      <c r="V62">
        <v>-0.12920099999999998</v>
      </c>
    </row>
    <row r="63" spans="15:22" x14ac:dyDescent="0.3">
      <c r="O63" s="1">
        <v>37530</v>
      </c>
      <c r="P63">
        <v>-5.1200999999999997E-2</v>
      </c>
      <c r="Q63">
        <v>1</v>
      </c>
      <c r="R63">
        <v>-5.77</v>
      </c>
      <c r="T63" s="1">
        <v>37530</v>
      </c>
      <c r="U63">
        <v>0.29749999999999999</v>
      </c>
      <c r="V63">
        <v>-5.1200999999999997E-2</v>
      </c>
    </row>
    <row r="64" spans="15:22" x14ac:dyDescent="0.3">
      <c r="O64" s="1">
        <v>37561</v>
      </c>
      <c r="P64">
        <v>5.8299000000000045E-2</v>
      </c>
      <c r="Q64">
        <v>1.0900000000000001</v>
      </c>
      <c r="R64">
        <v>0.03</v>
      </c>
      <c r="T64" s="1">
        <v>37561</v>
      </c>
      <c r="U64">
        <v>0.40700000000000003</v>
      </c>
      <c r="V64">
        <v>5.8299000000000045E-2</v>
      </c>
    </row>
    <row r="65" spans="15:22" x14ac:dyDescent="0.3">
      <c r="O65" s="1">
        <v>37591</v>
      </c>
      <c r="P65">
        <v>6.8798999999999999E-2</v>
      </c>
      <c r="Q65">
        <v>1.145</v>
      </c>
      <c r="R65">
        <v>1.29</v>
      </c>
      <c r="T65" s="1">
        <v>37591</v>
      </c>
      <c r="U65">
        <v>0.41749999999999998</v>
      </c>
      <c r="V65">
        <v>6.8798999999999999E-2</v>
      </c>
    </row>
    <row r="66" spans="15:22" x14ac:dyDescent="0.3">
      <c r="O66" s="1">
        <v>37622</v>
      </c>
      <c r="P66">
        <v>6.6798999999999997E-2</v>
      </c>
      <c r="Q66">
        <v>1.218</v>
      </c>
      <c r="R66">
        <v>-0.52</v>
      </c>
      <c r="T66" s="1">
        <v>37622</v>
      </c>
      <c r="U66">
        <v>0.41549999999999998</v>
      </c>
      <c r="V66">
        <v>6.6798999999999997E-2</v>
      </c>
    </row>
    <row r="67" spans="15:22" x14ac:dyDescent="0.3">
      <c r="O67" s="1">
        <v>37653</v>
      </c>
      <c r="P67">
        <v>7.4299000000000004E-2</v>
      </c>
      <c r="Q67">
        <v>0.93500000000000005</v>
      </c>
      <c r="R67">
        <v>-0.98</v>
      </c>
      <c r="T67" s="1">
        <v>37653</v>
      </c>
      <c r="U67">
        <v>0.42299999999999999</v>
      </c>
      <c r="V67">
        <v>7.4299000000000004E-2</v>
      </c>
    </row>
    <row r="68" spans="15:22" x14ac:dyDescent="0.3">
      <c r="O68" s="1">
        <v>37681</v>
      </c>
      <c r="P68">
        <v>-3.9200999999999986E-2</v>
      </c>
      <c r="Q68">
        <v>0.83299999999999996</v>
      </c>
      <c r="R68">
        <v>-7.0000000000000007E-2</v>
      </c>
      <c r="T68" s="1">
        <v>37681</v>
      </c>
      <c r="U68">
        <v>0.3095</v>
      </c>
      <c r="V68">
        <v>-3.9200999999999986E-2</v>
      </c>
    </row>
    <row r="69" spans="15:22" x14ac:dyDescent="0.3">
      <c r="O69" s="1">
        <v>37712</v>
      </c>
      <c r="P69">
        <v>-9.8700999999999983E-2</v>
      </c>
      <c r="Q69">
        <v>0.42099999999999999</v>
      </c>
      <c r="R69">
        <v>2.21</v>
      </c>
      <c r="T69" s="1">
        <v>37712</v>
      </c>
      <c r="U69">
        <v>0.25</v>
      </c>
      <c r="V69">
        <v>-9.8700999999999983E-2</v>
      </c>
    </row>
    <row r="70" spans="15:22" x14ac:dyDescent="0.3">
      <c r="O70" s="1">
        <v>37742</v>
      </c>
      <c r="P70">
        <v>-0.117201</v>
      </c>
      <c r="Q70">
        <v>0.214</v>
      </c>
      <c r="R70">
        <v>1.04</v>
      </c>
      <c r="T70" s="1">
        <v>37742</v>
      </c>
      <c r="U70">
        <v>0.23149999999999998</v>
      </c>
      <c r="V70">
        <v>-0.117201</v>
      </c>
    </row>
    <row r="71" spans="15:22" x14ac:dyDescent="0.3">
      <c r="O71" s="1"/>
      <c r="P71">
        <v>-0.12620099999999998</v>
      </c>
      <c r="Q71">
        <v>9.7000000000000003E-2</v>
      </c>
      <c r="R71">
        <v>-2.52</v>
      </c>
      <c r="T71" s="1">
        <v>37773</v>
      </c>
      <c r="U71">
        <v>0.2225</v>
      </c>
      <c r="V71">
        <v>-0.12620099999999998</v>
      </c>
    </row>
    <row r="72" spans="15:22" x14ac:dyDescent="0.3">
      <c r="O72" s="1">
        <v>37803</v>
      </c>
      <c r="P72">
        <v>-0.14770099999999997</v>
      </c>
      <c r="Q72">
        <v>0.14399999999999999</v>
      </c>
      <c r="R72">
        <v>1.2</v>
      </c>
      <c r="T72" s="1">
        <v>37803</v>
      </c>
      <c r="U72">
        <v>0.20100000000000001</v>
      </c>
      <c r="V72">
        <v>-0.14770099999999997</v>
      </c>
    </row>
    <row r="73" spans="15:22" x14ac:dyDescent="0.3">
      <c r="O73" s="1">
        <v>37834</v>
      </c>
      <c r="P73">
        <v>-0.14170099999999997</v>
      </c>
      <c r="Q73">
        <v>0.316</v>
      </c>
      <c r="R73">
        <v>2.33</v>
      </c>
      <c r="T73" s="1">
        <v>37834</v>
      </c>
      <c r="U73">
        <v>0.20700000000000002</v>
      </c>
      <c r="V73">
        <v>-0.14170099999999997</v>
      </c>
    </row>
    <row r="74" spans="15:22" x14ac:dyDescent="0.3">
      <c r="O74" s="1">
        <v>37865</v>
      </c>
      <c r="P74">
        <v>-0.10320099999999999</v>
      </c>
      <c r="Q74">
        <v>0.47699999999999998</v>
      </c>
      <c r="R74">
        <v>-0.99</v>
      </c>
      <c r="T74" s="1">
        <v>37865</v>
      </c>
      <c r="U74">
        <v>0.2455</v>
      </c>
      <c r="V74">
        <v>-0.10320099999999999</v>
      </c>
    </row>
    <row r="75" spans="15:22" x14ac:dyDescent="0.3">
      <c r="O75" s="1">
        <v>37895</v>
      </c>
      <c r="P75">
        <v>8.2299000000000011E-2</v>
      </c>
      <c r="Q75">
        <v>0.51600000000000001</v>
      </c>
      <c r="R75">
        <v>0.12</v>
      </c>
      <c r="T75" s="1">
        <v>37895</v>
      </c>
      <c r="U75">
        <v>0.43099999999999999</v>
      </c>
      <c r="V75">
        <v>8.2299000000000011E-2</v>
      </c>
    </row>
    <row r="76" spans="15:22" x14ac:dyDescent="0.3">
      <c r="O76" s="1">
        <v>37926</v>
      </c>
      <c r="P76">
        <v>0.12329899999999999</v>
      </c>
      <c r="Q76">
        <v>0.56999999999999995</v>
      </c>
      <c r="R76">
        <v>-0.15</v>
      </c>
      <c r="T76" s="1">
        <v>37926</v>
      </c>
      <c r="U76">
        <v>0.47199999999999998</v>
      </c>
      <c r="V76">
        <v>0.12329899999999999</v>
      </c>
    </row>
    <row r="77" spans="15:22" x14ac:dyDescent="0.3">
      <c r="O77" s="1">
        <v>37956</v>
      </c>
      <c r="P77">
        <v>0.11529899999999998</v>
      </c>
      <c r="Q77">
        <v>0.35099999999999998</v>
      </c>
      <c r="R77">
        <v>-0.69</v>
      </c>
      <c r="T77" s="1">
        <v>37956</v>
      </c>
      <c r="U77">
        <v>0.46399999999999997</v>
      </c>
      <c r="V77">
        <v>0.11529899999999998</v>
      </c>
    </row>
    <row r="78" spans="15:22" x14ac:dyDescent="0.3">
      <c r="O78" s="1">
        <v>37987</v>
      </c>
      <c r="P78">
        <v>4.7299000000000035E-2</v>
      </c>
      <c r="Q78">
        <v>0.32700000000000001</v>
      </c>
      <c r="R78">
        <v>2.56</v>
      </c>
      <c r="T78" s="1">
        <v>37987</v>
      </c>
      <c r="U78">
        <v>0.39600000000000002</v>
      </c>
      <c r="V78">
        <v>4.7299000000000035E-2</v>
      </c>
    </row>
    <row r="79" spans="15:22" x14ac:dyDescent="0.3">
      <c r="O79" s="1">
        <v>38018</v>
      </c>
      <c r="P79">
        <v>-1.020099999999996E-2</v>
      </c>
      <c r="Q79">
        <v>0.35899999999999999</v>
      </c>
      <c r="R79">
        <v>-3.33</v>
      </c>
      <c r="T79" s="1">
        <v>38018</v>
      </c>
      <c r="U79">
        <v>0.33850000000000002</v>
      </c>
      <c r="V79">
        <v>-1.020099999999996E-2</v>
      </c>
    </row>
    <row r="80" spans="15:22" x14ac:dyDescent="0.3">
      <c r="O80" s="1">
        <v>38047</v>
      </c>
      <c r="P80">
        <v>1.6799000000000008E-2</v>
      </c>
      <c r="Q80">
        <v>-3.5000000000000003E-2</v>
      </c>
      <c r="R80">
        <v>0.74</v>
      </c>
      <c r="T80" s="1">
        <v>38047</v>
      </c>
      <c r="U80">
        <v>0.36549999999999999</v>
      </c>
      <c r="V80">
        <v>1.6799000000000008E-2</v>
      </c>
    </row>
    <row r="81" spans="15:22" x14ac:dyDescent="0.3">
      <c r="O81" s="1">
        <v>38078</v>
      </c>
      <c r="P81">
        <v>-3.8200999999999985E-2</v>
      </c>
      <c r="Q81">
        <v>0.374</v>
      </c>
      <c r="R81">
        <v>1.2</v>
      </c>
      <c r="T81" s="1">
        <v>38078</v>
      </c>
      <c r="U81">
        <v>0.3105</v>
      </c>
      <c r="V81">
        <v>-3.8200999999999985E-2</v>
      </c>
    </row>
    <row r="82" spans="15:22" x14ac:dyDescent="0.3">
      <c r="O82" s="1">
        <v>38108</v>
      </c>
      <c r="P82">
        <v>-8.4700999999999971E-2</v>
      </c>
      <c r="Q82">
        <v>0.56000000000000005</v>
      </c>
      <c r="R82">
        <v>-0.15</v>
      </c>
      <c r="T82" s="1">
        <v>38108</v>
      </c>
      <c r="U82">
        <v>0.26400000000000001</v>
      </c>
      <c r="V82">
        <v>-8.4700999999999971E-2</v>
      </c>
    </row>
    <row r="83" spans="15:22" x14ac:dyDescent="0.3">
      <c r="O83" s="1">
        <v>38139</v>
      </c>
      <c r="P83">
        <v>-7.0700999999999958E-2</v>
      </c>
      <c r="Q83">
        <v>0.26700000000000002</v>
      </c>
      <c r="R83">
        <v>1.69</v>
      </c>
      <c r="T83" s="1">
        <v>38139</v>
      </c>
      <c r="U83">
        <v>0.27800000000000002</v>
      </c>
      <c r="V83">
        <v>-7.0700999999999958E-2</v>
      </c>
    </row>
    <row r="84" spans="15:22" x14ac:dyDescent="0.3">
      <c r="O84" s="1">
        <v>38169</v>
      </c>
      <c r="P84">
        <v>-0.10620099999999999</v>
      </c>
      <c r="Q84">
        <v>0.54100000000000004</v>
      </c>
      <c r="R84">
        <v>2.52</v>
      </c>
      <c r="T84" s="1">
        <v>38169</v>
      </c>
      <c r="U84">
        <v>0.24249999999999999</v>
      </c>
      <c r="V84">
        <v>-0.10620099999999999</v>
      </c>
    </row>
    <row r="85" spans="15:22" x14ac:dyDescent="0.3">
      <c r="O85" s="1">
        <v>38200</v>
      </c>
      <c r="P85">
        <v>-0.12570099999999998</v>
      </c>
      <c r="Q85">
        <v>0.627</v>
      </c>
      <c r="R85">
        <v>0</v>
      </c>
      <c r="T85" s="1">
        <v>38200</v>
      </c>
      <c r="U85">
        <v>0.223</v>
      </c>
      <c r="V85">
        <v>-0.12570099999999998</v>
      </c>
    </row>
    <row r="86" spans="15:22" x14ac:dyDescent="0.3">
      <c r="O86" s="1">
        <v>38231</v>
      </c>
      <c r="P86">
        <v>-0.113201</v>
      </c>
      <c r="Q86">
        <v>0.57199999999999995</v>
      </c>
      <c r="R86">
        <v>1.77</v>
      </c>
      <c r="T86" s="1">
        <v>38231</v>
      </c>
      <c r="U86">
        <v>0.23549999999999999</v>
      </c>
      <c r="V86">
        <v>-0.113201</v>
      </c>
    </row>
    <row r="87" spans="15:22" x14ac:dyDescent="0.3">
      <c r="O87" s="1">
        <v>38261</v>
      </c>
      <c r="P87">
        <v>-7.3200999999999961E-2</v>
      </c>
      <c r="Q87">
        <v>0.50800000000000001</v>
      </c>
      <c r="R87">
        <v>-0.59</v>
      </c>
      <c r="T87" s="1">
        <v>38261</v>
      </c>
      <c r="U87">
        <v>0.27550000000000002</v>
      </c>
      <c r="V87">
        <v>-7.3200999999999961E-2</v>
      </c>
    </row>
    <row r="88" spans="15:22" x14ac:dyDescent="0.3">
      <c r="O88" s="1">
        <v>38292</v>
      </c>
      <c r="P88">
        <v>8.7990000000000013E-3</v>
      </c>
      <c r="Q88">
        <v>0.80500000000000005</v>
      </c>
      <c r="R88">
        <v>-1.18</v>
      </c>
      <c r="T88" s="1">
        <v>38292</v>
      </c>
      <c r="U88">
        <v>0.35749999999999998</v>
      </c>
      <c r="V88">
        <v>8.7990000000000013E-3</v>
      </c>
    </row>
    <row r="89" spans="15:22" x14ac:dyDescent="0.3">
      <c r="O89" s="1">
        <v>38322</v>
      </c>
      <c r="P89">
        <v>0.14879900000000001</v>
      </c>
      <c r="Q89">
        <v>0.66700000000000004</v>
      </c>
      <c r="R89">
        <v>-1.02</v>
      </c>
      <c r="T89" s="1">
        <v>38322</v>
      </c>
      <c r="U89">
        <v>0.4975</v>
      </c>
      <c r="V89">
        <v>0.14879900000000001</v>
      </c>
    </row>
    <row r="90" spans="15:22" x14ac:dyDescent="0.3">
      <c r="O90" s="1">
        <v>38353</v>
      </c>
      <c r="P90">
        <v>9.5799000000000023E-2</v>
      </c>
      <c r="Q90">
        <v>0.32</v>
      </c>
      <c r="R90">
        <v>1.07</v>
      </c>
      <c r="T90" s="1">
        <v>38353</v>
      </c>
      <c r="U90">
        <v>0.44450000000000001</v>
      </c>
      <c r="V90">
        <v>9.5799000000000023E-2</v>
      </c>
    </row>
    <row r="91" spans="15:22" x14ac:dyDescent="0.3">
      <c r="O91" s="1">
        <v>38384</v>
      </c>
      <c r="P91">
        <v>9.4799000000000022E-2</v>
      </c>
      <c r="Q91">
        <v>0.81</v>
      </c>
      <c r="R91">
        <v>1.59</v>
      </c>
      <c r="T91" s="1">
        <v>38384</v>
      </c>
      <c r="U91">
        <v>0.44350000000000001</v>
      </c>
      <c r="V91">
        <v>9.4799000000000022E-2</v>
      </c>
    </row>
    <row r="92" spans="15:22" x14ac:dyDescent="0.3">
      <c r="O92" s="1">
        <v>38412</v>
      </c>
      <c r="P92">
        <v>1.5299000000000007E-2</v>
      </c>
      <c r="Q92">
        <v>1.0669999999999999</v>
      </c>
      <c r="R92">
        <v>-0.12</v>
      </c>
      <c r="T92" s="1">
        <v>38412</v>
      </c>
      <c r="U92">
        <v>0.36399999999999999</v>
      </c>
      <c r="V92">
        <v>1.5299000000000007E-2</v>
      </c>
    </row>
    <row r="93" spans="15:22" x14ac:dyDescent="0.3">
      <c r="O93" s="1">
        <v>38443</v>
      </c>
      <c r="P93">
        <v>-4.0200999999999987E-2</v>
      </c>
      <c r="Q93">
        <v>0.63700000000000001</v>
      </c>
      <c r="R93">
        <v>3.46</v>
      </c>
      <c r="T93" s="1">
        <v>38443</v>
      </c>
      <c r="U93">
        <v>0.3085</v>
      </c>
      <c r="V93">
        <v>-4.0200999999999987E-2</v>
      </c>
    </row>
    <row r="94" spans="15:22" x14ac:dyDescent="0.3">
      <c r="O94" s="1">
        <v>38473</v>
      </c>
      <c r="P94">
        <v>-3.8200999999999985E-2</v>
      </c>
      <c r="Q94">
        <v>0.89300000000000002</v>
      </c>
      <c r="R94">
        <v>-0.45</v>
      </c>
      <c r="T94" s="1">
        <v>38473</v>
      </c>
      <c r="U94">
        <v>0.3105</v>
      </c>
      <c r="V94">
        <v>-3.8200999999999985E-2</v>
      </c>
    </row>
    <row r="95" spans="15:22" x14ac:dyDescent="0.3">
      <c r="O95" s="1">
        <v>38504</v>
      </c>
      <c r="P95">
        <v>-3.5700999999999983E-2</v>
      </c>
      <c r="Q95">
        <v>0.58499999999999996</v>
      </c>
      <c r="R95">
        <v>-0.41</v>
      </c>
      <c r="T95" s="1">
        <v>38504</v>
      </c>
      <c r="U95">
        <v>0.313</v>
      </c>
      <c r="V95">
        <v>-3.5700999999999983E-2</v>
      </c>
    </row>
    <row r="96" spans="15:22" x14ac:dyDescent="0.3">
      <c r="O96" s="1">
        <v>38534</v>
      </c>
      <c r="P96">
        <v>-0.12420099999999998</v>
      </c>
      <c r="Q96">
        <v>0.49</v>
      </c>
      <c r="R96">
        <v>-0.5</v>
      </c>
      <c r="T96" s="1">
        <v>38534</v>
      </c>
      <c r="U96">
        <v>0.22450000000000001</v>
      </c>
      <c r="V96">
        <v>-0.12420099999999998</v>
      </c>
    </row>
    <row r="97" spans="15:22" x14ac:dyDescent="0.3">
      <c r="O97" s="1">
        <v>38565</v>
      </c>
      <c r="P97">
        <v>-0.12920099999999998</v>
      </c>
      <c r="Q97">
        <v>0.35199999999999998</v>
      </c>
      <c r="R97">
        <v>0.5</v>
      </c>
      <c r="T97" s="1">
        <v>38565</v>
      </c>
      <c r="U97">
        <v>0.2195</v>
      </c>
      <c r="V97">
        <v>-0.12920099999999998</v>
      </c>
    </row>
    <row r="98" spans="15:22" x14ac:dyDescent="0.3">
      <c r="O98" s="1">
        <v>38596</v>
      </c>
      <c r="P98">
        <v>-0.12470099999999998</v>
      </c>
      <c r="Q98">
        <v>0.315</v>
      </c>
      <c r="R98">
        <v>0.39</v>
      </c>
      <c r="T98" s="1">
        <v>38596</v>
      </c>
      <c r="U98">
        <v>0.224</v>
      </c>
      <c r="V98">
        <v>-0.12470099999999998</v>
      </c>
    </row>
    <row r="99" spans="15:22" x14ac:dyDescent="0.3">
      <c r="O99" s="1">
        <v>38626</v>
      </c>
      <c r="P99">
        <v>-7.4700999999999962E-2</v>
      </c>
      <c r="Q99">
        <v>-0.16700000000000001</v>
      </c>
      <c r="R99">
        <v>-0.11</v>
      </c>
      <c r="T99" s="1">
        <v>38626</v>
      </c>
      <c r="U99">
        <v>0.27400000000000002</v>
      </c>
      <c r="V99">
        <v>-7.4700999999999962E-2</v>
      </c>
    </row>
    <row r="100" spans="15:22" x14ac:dyDescent="0.3">
      <c r="O100" s="1">
        <v>38657</v>
      </c>
      <c r="P100">
        <v>5.8299000000000045E-2</v>
      </c>
      <c r="Q100">
        <v>-0.39200000000000002</v>
      </c>
      <c r="R100">
        <v>0.66</v>
      </c>
      <c r="T100" s="1">
        <v>38657</v>
      </c>
      <c r="U100">
        <v>0.40700000000000003</v>
      </c>
      <c r="V100">
        <v>5.8299000000000045E-2</v>
      </c>
    </row>
    <row r="101" spans="15:22" x14ac:dyDescent="0.3">
      <c r="O101" s="1">
        <v>38687</v>
      </c>
      <c r="P101">
        <v>0.16329900000000003</v>
      </c>
      <c r="Q101">
        <v>-0.56999999999999995</v>
      </c>
      <c r="R101">
        <v>-2.76</v>
      </c>
      <c r="T101" s="1">
        <v>38687</v>
      </c>
      <c r="U101">
        <v>0.51200000000000001</v>
      </c>
      <c r="V101">
        <v>0.16329900000000003</v>
      </c>
    </row>
    <row r="102" spans="15:22" x14ac:dyDescent="0.3">
      <c r="O102" s="1">
        <v>38718</v>
      </c>
      <c r="P102">
        <v>6.0299000000000047E-2</v>
      </c>
      <c r="Q102">
        <v>-0.438</v>
      </c>
      <c r="R102">
        <v>0.56000000000000005</v>
      </c>
      <c r="T102" s="1">
        <v>38718</v>
      </c>
      <c r="U102">
        <v>0.40900000000000003</v>
      </c>
      <c r="V102">
        <v>6.0299000000000047E-2</v>
      </c>
    </row>
    <row r="103" spans="15:22" x14ac:dyDescent="0.3">
      <c r="O103" s="1">
        <v>38749</v>
      </c>
      <c r="P103">
        <v>-1.6701000000000021E-2</v>
      </c>
      <c r="Q103">
        <v>-0.42399999999999999</v>
      </c>
      <c r="R103">
        <v>-1.85</v>
      </c>
      <c r="T103" s="1">
        <v>38749</v>
      </c>
      <c r="U103">
        <v>0.33199999999999996</v>
      </c>
      <c r="V103">
        <v>-1.6701000000000021E-2</v>
      </c>
    </row>
    <row r="104" spans="15:22" x14ac:dyDescent="0.3">
      <c r="O104" s="1">
        <v>38777</v>
      </c>
      <c r="P104">
        <v>-2.200999999999953E-3</v>
      </c>
      <c r="Q104">
        <v>-0.52700000000000002</v>
      </c>
      <c r="R104">
        <v>1.66</v>
      </c>
      <c r="T104" s="1">
        <v>38777</v>
      </c>
      <c r="U104">
        <v>0.34650000000000003</v>
      </c>
      <c r="V104">
        <v>-2.200999999999953E-3</v>
      </c>
    </row>
    <row r="105" spans="15:22" x14ac:dyDescent="0.3">
      <c r="O105" s="1">
        <v>38808</v>
      </c>
      <c r="P105">
        <v>-5.2009999999999557E-3</v>
      </c>
      <c r="Q105">
        <v>-0.57499999999999996</v>
      </c>
      <c r="R105">
        <v>-0.69</v>
      </c>
      <c r="T105" s="1">
        <v>38808</v>
      </c>
      <c r="U105">
        <v>0.34350000000000003</v>
      </c>
      <c r="V105">
        <v>-5.2009999999999557E-3</v>
      </c>
    </row>
    <row r="106" spans="15:22" x14ac:dyDescent="0.3">
      <c r="O106" s="1">
        <v>38838</v>
      </c>
      <c r="P106">
        <v>-8.4700999999999971E-2</v>
      </c>
      <c r="Q106">
        <v>4.2999999999999997E-2</v>
      </c>
      <c r="R106">
        <v>2.2799999999999998</v>
      </c>
      <c r="T106" s="1">
        <v>38838</v>
      </c>
      <c r="U106">
        <v>0.26400000000000001</v>
      </c>
      <c r="V106">
        <v>-8.4700999999999971E-2</v>
      </c>
    </row>
    <row r="107" spans="15:22" x14ac:dyDescent="0.3">
      <c r="O107" s="1">
        <v>38869</v>
      </c>
      <c r="P107">
        <v>-7.5700999999999963E-2</v>
      </c>
      <c r="Q107">
        <v>0.53</v>
      </c>
      <c r="R107">
        <v>2.0499999999999998</v>
      </c>
      <c r="T107" s="1">
        <v>38869</v>
      </c>
      <c r="U107">
        <v>0.27300000000000002</v>
      </c>
      <c r="V107">
        <v>-7.5700999999999963E-2</v>
      </c>
    </row>
    <row r="108" spans="15:22" x14ac:dyDescent="0.3">
      <c r="O108" s="1">
        <v>38899</v>
      </c>
      <c r="P108">
        <v>-0.12620099999999998</v>
      </c>
      <c r="Q108">
        <v>0.69099999999999995</v>
      </c>
      <c r="R108">
        <v>1.61</v>
      </c>
      <c r="T108" s="1">
        <v>38899</v>
      </c>
      <c r="U108">
        <v>0.2225</v>
      </c>
      <c r="V108">
        <v>-0.12620099999999998</v>
      </c>
    </row>
    <row r="109" spans="15:22" x14ac:dyDescent="0.3">
      <c r="O109" s="1">
        <v>38930</v>
      </c>
      <c r="P109">
        <v>-0.13570099999999999</v>
      </c>
      <c r="Q109">
        <v>0.75900000000000001</v>
      </c>
      <c r="R109">
        <v>-2.64</v>
      </c>
      <c r="T109" s="1">
        <v>38930</v>
      </c>
      <c r="U109">
        <v>0.21299999999999999</v>
      </c>
      <c r="V109">
        <v>-0.13570099999999999</v>
      </c>
    </row>
    <row r="110" spans="15:22" x14ac:dyDescent="0.3">
      <c r="O110" s="1">
        <v>38961</v>
      </c>
      <c r="P110">
        <v>-0.115701</v>
      </c>
      <c r="Q110">
        <v>0.82299999999999995</v>
      </c>
      <c r="R110">
        <v>-0.26</v>
      </c>
      <c r="T110" s="1">
        <v>38961</v>
      </c>
      <c r="U110">
        <v>0.23299999999999998</v>
      </c>
      <c r="V110">
        <v>-0.115701</v>
      </c>
    </row>
    <row r="111" spans="15:22" x14ac:dyDescent="0.3">
      <c r="O111" s="1">
        <v>38991</v>
      </c>
      <c r="P111">
        <v>-4.0700999999999987E-2</v>
      </c>
      <c r="Q111">
        <v>0.95499999999999996</v>
      </c>
      <c r="R111">
        <v>1.79</v>
      </c>
      <c r="T111" s="1">
        <v>38991</v>
      </c>
      <c r="U111">
        <v>0.308</v>
      </c>
      <c r="V111">
        <v>-4.0700999999999987E-2</v>
      </c>
    </row>
    <row r="112" spans="15:22" x14ac:dyDescent="0.3">
      <c r="O112" s="1">
        <v>39022</v>
      </c>
      <c r="P112">
        <v>5.1299000000000039E-2</v>
      </c>
      <c r="Q112">
        <v>1.286</v>
      </c>
      <c r="R112">
        <v>0.14000000000000001</v>
      </c>
      <c r="T112" s="1">
        <v>39022</v>
      </c>
      <c r="U112">
        <v>0.4</v>
      </c>
      <c r="V112">
        <v>5.1299000000000039E-2</v>
      </c>
    </row>
    <row r="113" spans="15:22" x14ac:dyDescent="0.3">
      <c r="O113" s="1">
        <v>39052</v>
      </c>
      <c r="P113">
        <v>0.10229900000000003</v>
      </c>
      <c r="Q113">
        <v>0.95099999999999996</v>
      </c>
      <c r="R113">
        <v>1.34</v>
      </c>
      <c r="T113" s="1">
        <v>39052</v>
      </c>
      <c r="U113">
        <v>0.45100000000000001</v>
      </c>
      <c r="V113">
        <v>0.10229900000000003</v>
      </c>
    </row>
    <row r="114" spans="15:22" x14ac:dyDescent="0.3">
      <c r="O114" s="1">
        <v>39083</v>
      </c>
      <c r="P114">
        <v>5.9798999999999991E-2</v>
      </c>
      <c r="Q114">
        <v>0.98499999999999999</v>
      </c>
      <c r="R114">
        <v>0.03</v>
      </c>
      <c r="T114" s="1">
        <v>39083</v>
      </c>
      <c r="U114">
        <v>0.40849999999999997</v>
      </c>
      <c r="V114">
        <v>5.9798999999999991E-2</v>
      </c>
    </row>
    <row r="115" spans="15:22" x14ac:dyDescent="0.3">
      <c r="O115" s="1">
        <v>39114</v>
      </c>
      <c r="P115">
        <v>4.5299000000000034E-2</v>
      </c>
      <c r="Q115">
        <v>0.52800000000000002</v>
      </c>
      <c r="R115">
        <v>2.36</v>
      </c>
      <c r="T115" s="1">
        <v>39114</v>
      </c>
      <c r="U115">
        <v>0.39400000000000002</v>
      </c>
      <c r="V115">
        <v>4.5299000000000034E-2</v>
      </c>
    </row>
    <row r="116" spans="15:22" x14ac:dyDescent="0.3">
      <c r="O116" s="1">
        <v>39142</v>
      </c>
      <c r="P116">
        <v>-2.3200999999999972E-2</v>
      </c>
      <c r="Q116">
        <v>0.12</v>
      </c>
      <c r="R116">
        <v>-0.77</v>
      </c>
      <c r="T116" s="1">
        <v>39142</v>
      </c>
      <c r="U116">
        <v>0.32550000000000001</v>
      </c>
      <c r="V116">
        <v>-2.3200999999999972E-2</v>
      </c>
    </row>
    <row r="117" spans="15:22" x14ac:dyDescent="0.3">
      <c r="O117" s="1">
        <v>39173</v>
      </c>
      <c r="P117">
        <v>-6.3201000000000007E-2</v>
      </c>
      <c r="Q117">
        <v>0.02</v>
      </c>
      <c r="R117">
        <v>-0.33</v>
      </c>
      <c r="T117" s="1">
        <v>39173</v>
      </c>
      <c r="U117">
        <v>0.28549999999999998</v>
      </c>
      <c r="V117">
        <v>-6.3201000000000007E-2</v>
      </c>
    </row>
    <row r="118" spans="15:22" x14ac:dyDescent="0.3">
      <c r="O118" s="1">
        <v>39203</v>
      </c>
      <c r="P118">
        <v>-9.9200999999999984E-2</v>
      </c>
      <c r="Q118">
        <v>0.35399999999999998</v>
      </c>
      <c r="R118">
        <v>-1.02</v>
      </c>
      <c r="T118" s="1">
        <v>39203</v>
      </c>
      <c r="U118">
        <v>0.2495</v>
      </c>
      <c r="V118">
        <v>-9.9200999999999984E-2</v>
      </c>
    </row>
    <row r="119" spans="15:22" x14ac:dyDescent="0.3">
      <c r="O119" s="1">
        <v>39234</v>
      </c>
      <c r="P119">
        <v>-9.2009999999999592E-3</v>
      </c>
      <c r="Q119">
        <v>-0.215</v>
      </c>
      <c r="R119">
        <v>-0.65</v>
      </c>
      <c r="T119" s="1">
        <v>39234</v>
      </c>
      <c r="U119">
        <v>0.33950000000000002</v>
      </c>
      <c r="V119">
        <v>-9.2009999999999592E-3</v>
      </c>
    </row>
    <row r="120" spans="15:22" x14ac:dyDescent="0.3">
      <c r="O120" s="1">
        <v>39264</v>
      </c>
      <c r="P120">
        <v>-0.119701</v>
      </c>
      <c r="Q120">
        <v>-0.28799999999999998</v>
      </c>
      <c r="R120">
        <v>-2.67</v>
      </c>
      <c r="T120" s="1">
        <v>39264</v>
      </c>
      <c r="U120">
        <v>0.22899999999999998</v>
      </c>
      <c r="V120">
        <v>-0.119701</v>
      </c>
    </row>
    <row r="121" spans="15:22" x14ac:dyDescent="0.3">
      <c r="O121" s="1">
        <v>39295</v>
      </c>
      <c r="P121">
        <v>-0.12120099999999998</v>
      </c>
      <c r="Q121">
        <v>-0.441</v>
      </c>
      <c r="R121">
        <v>-0.28000000000000003</v>
      </c>
      <c r="T121" s="1">
        <v>39295</v>
      </c>
      <c r="U121">
        <v>0.22750000000000001</v>
      </c>
      <c r="V121">
        <v>-0.12120099999999998</v>
      </c>
    </row>
    <row r="122" spans="15:22" x14ac:dyDescent="0.3">
      <c r="O122" s="1">
        <v>39326</v>
      </c>
      <c r="P122">
        <v>-0.10970099999999999</v>
      </c>
      <c r="Q122">
        <v>-1.181</v>
      </c>
      <c r="R122">
        <v>-1.88</v>
      </c>
      <c r="T122" s="1">
        <v>39326</v>
      </c>
      <c r="U122">
        <v>0.23899999999999999</v>
      </c>
      <c r="V122">
        <v>-0.10970099999999999</v>
      </c>
    </row>
    <row r="123" spans="15:22" x14ac:dyDescent="0.3">
      <c r="O123" s="1">
        <v>39356</v>
      </c>
      <c r="P123">
        <v>-3.8700999999999985E-2</v>
      </c>
      <c r="Q123">
        <v>-1.2170000000000001</v>
      </c>
      <c r="R123">
        <v>-0.86</v>
      </c>
      <c r="T123" s="1">
        <v>39356</v>
      </c>
      <c r="U123">
        <v>0.31</v>
      </c>
      <c r="V123">
        <v>-3.8700999999999985E-2</v>
      </c>
    </row>
    <row r="124" spans="15:22" x14ac:dyDescent="0.3">
      <c r="O124" s="1">
        <v>39387</v>
      </c>
      <c r="P124">
        <v>5.6299000000000043E-2</v>
      </c>
      <c r="Q124">
        <v>-1.165</v>
      </c>
      <c r="R124">
        <v>0.03</v>
      </c>
      <c r="T124" s="1">
        <v>39387</v>
      </c>
      <c r="U124">
        <v>0.40500000000000003</v>
      </c>
      <c r="V124">
        <v>5.6299000000000043E-2</v>
      </c>
    </row>
    <row r="125" spans="15:22" x14ac:dyDescent="0.3">
      <c r="O125" s="1">
        <v>39417</v>
      </c>
      <c r="P125">
        <v>8.4299000000000013E-2</v>
      </c>
      <c r="Q125">
        <v>-1.1930000000000001</v>
      </c>
      <c r="R125">
        <v>2.8</v>
      </c>
      <c r="T125" s="1">
        <v>39417</v>
      </c>
      <c r="U125">
        <v>0.433</v>
      </c>
      <c r="V125">
        <v>8.4299000000000013E-2</v>
      </c>
    </row>
    <row r="126" spans="15:22" x14ac:dyDescent="0.3">
      <c r="O126" s="1">
        <v>39448</v>
      </c>
      <c r="P126">
        <v>8.7299000000000015E-2</v>
      </c>
      <c r="Q126">
        <v>-1.02</v>
      </c>
      <c r="R126">
        <v>2.56</v>
      </c>
      <c r="T126" s="1">
        <v>39448</v>
      </c>
      <c r="U126">
        <v>0.436</v>
      </c>
      <c r="V126">
        <v>8.7299000000000015E-2</v>
      </c>
    </row>
    <row r="127" spans="15:22" x14ac:dyDescent="0.3">
      <c r="O127" s="1">
        <v>39479</v>
      </c>
      <c r="P127">
        <v>-1.9701000000000024E-2</v>
      </c>
      <c r="Q127">
        <v>-1.3879999999999999</v>
      </c>
      <c r="R127">
        <v>1.0900000000000001</v>
      </c>
      <c r="T127" s="1">
        <v>39479</v>
      </c>
      <c r="U127">
        <v>0.32899999999999996</v>
      </c>
      <c r="V127">
        <v>-1.9701000000000024E-2</v>
      </c>
    </row>
    <row r="128" spans="15:22" x14ac:dyDescent="0.3">
      <c r="O128" s="1">
        <v>39508</v>
      </c>
      <c r="P128">
        <v>-6.8201000000000012E-2</v>
      </c>
      <c r="Q128">
        <v>-1.579</v>
      </c>
      <c r="R128">
        <v>0.63</v>
      </c>
      <c r="T128" s="1">
        <v>39508</v>
      </c>
      <c r="U128">
        <v>0.28049999999999997</v>
      </c>
      <c r="V128">
        <v>-6.8201000000000012E-2</v>
      </c>
    </row>
    <row r="129" spans="15:22" x14ac:dyDescent="0.3">
      <c r="O129" s="1">
        <v>39539</v>
      </c>
      <c r="P129">
        <v>-6.9700999999999957E-2</v>
      </c>
      <c r="Q129">
        <v>-0.879</v>
      </c>
      <c r="R129">
        <v>-0.81</v>
      </c>
      <c r="T129" s="1">
        <v>39539</v>
      </c>
      <c r="U129">
        <v>0.27900000000000003</v>
      </c>
      <c r="V129">
        <v>-6.9700999999999957E-2</v>
      </c>
    </row>
    <row r="130" spans="15:22" x14ac:dyDescent="0.3">
      <c r="O130" s="1">
        <v>39569</v>
      </c>
      <c r="P130">
        <v>-7.0100000000000717E-4</v>
      </c>
      <c r="Q130">
        <v>-0.34899999999999998</v>
      </c>
      <c r="R130">
        <v>-0.66</v>
      </c>
      <c r="T130" s="1">
        <v>39569</v>
      </c>
      <c r="U130">
        <v>0.34799999999999998</v>
      </c>
      <c r="V130">
        <v>-7.0100000000000717E-4</v>
      </c>
    </row>
    <row r="131" spans="15:22" x14ac:dyDescent="0.3">
      <c r="O131" s="1">
        <v>39600</v>
      </c>
      <c r="P131">
        <v>-6.2200999999999951E-2</v>
      </c>
      <c r="Q131">
        <v>0.13300000000000001</v>
      </c>
      <c r="R131">
        <v>3</v>
      </c>
      <c r="T131" s="1">
        <v>39600</v>
      </c>
      <c r="U131">
        <v>0.28650000000000003</v>
      </c>
      <c r="V131">
        <v>-6.2200999999999951E-2</v>
      </c>
    </row>
    <row r="132" spans="15:22" x14ac:dyDescent="0.3">
      <c r="O132" s="1">
        <v>39630</v>
      </c>
      <c r="P132">
        <v>-8.2700999999999969E-2</v>
      </c>
      <c r="Q132">
        <v>5.3999999999999999E-2</v>
      </c>
      <c r="R132">
        <v>0.23</v>
      </c>
      <c r="T132" s="1">
        <v>39630</v>
      </c>
      <c r="U132">
        <v>0.26600000000000001</v>
      </c>
      <c r="V132">
        <v>-8.2700999999999969E-2</v>
      </c>
    </row>
    <row r="133" spans="15:22" x14ac:dyDescent="0.3">
      <c r="O133" s="1">
        <v>39661</v>
      </c>
      <c r="P133">
        <v>-4.370099999999999E-2</v>
      </c>
      <c r="Q133">
        <v>-0.26600000000000001</v>
      </c>
      <c r="R133">
        <v>0.6</v>
      </c>
      <c r="T133" s="1">
        <v>39661</v>
      </c>
      <c r="U133">
        <v>0.30499999999999999</v>
      </c>
      <c r="V133">
        <v>-4.370099999999999E-2</v>
      </c>
    </row>
    <row r="134" spans="15:22" x14ac:dyDescent="0.3">
      <c r="O134" s="1">
        <v>39692</v>
      </c>
      <c r="P134">
        <v>2.1799000000000013E-2</v>
      </c>
      <c r="Q134">
        <v>-0.55100000000000005</v>
      </c>
      <c r="R134">
        <v>0.46</v>
      </c>
      <c r="T134" s="1">
        <v>39692</v>
      </c>
      <c r="U134">
        <v>0.3705</v>
      </c>
      <c r="V134">
        <v>2.1799000000000013E-2</v>
      </c>
    </row>
    <row r="135" spans="15:22" x14ac:dyDescent="0.3">
      <c r="O135" s="1">
        <v>39722</v>
      </c>
      <c r="P135">
        <v>7.8799000000000008E-2</v>
      </c>
      <c r="Q135">
        <v>-0.69199999999999995</v>
      </c>
      <c r="R135">
        <v>2.21</v>
      </c>
      <c r="T135" s="1">
        <v>39722</v>
      </c>
      <c r="U135">
        <v>0.42749999999999999</v>
      </c>
      <c r="V135">
        <v>7.8799000000000008E-2</v>
      </c>
    </row>
    <row r="136" spans="15:22" x14ac:dyDescent="0.3">
      <c r="O136" s="1">
        <v>39753</v>
      </c>
      <c r="P136">
        <v>0.12179900000000005</v>
      </c>
      <c r="Q136">
        <v>-0.59699999999999998</v>
      </c>
      <c r="R136">
        <v>1.03</v>
      </c>
      <c r="T136" s="1">
        <v>39753</v>
      </c>
      <c r="U136">
        <v>0.47050000000000003</v>
      </c>
      <c r="V136">
        <v>0.12179900000000005</v>
      </c>
    </row>
    <row r="137" spans="15:22" x14ac:dyDescent="0.3">
      <c r="O137" s="1">
        <v>39783</v>
      </c>
      <c r="P137">
        <v>0.15629900000000002</v>
      </c>
      <c r="Q137">
        <v>-0.66300000000000003</v>
      </c>
      <c r="R137">
        <v>1.01</v>
      </c>
      <c r="T137" s="1">
        <v>39783</v>
      </c>
      <c r="U137">
        <v>0.505</v>
      </c>
      <c r="V137">
        <v>0.15629900000000002</v>
      </c>
    </row>
    <row r="138" spans="15:22" x14ac:dyDescent="0.3">
      <c r="O138" s="1">
        <v>39814</v>
      </c>
      <c r="P138">
        <v>9.0799000000000019E-2</v>
      </c>
      <c r="Q138">
        <v>-0.72599999999999998</v>
      </c>
      <c r="R138">
        <v>2.02</v>
      </c>
      <c r="T138" s="1">
        <v>39814</v>
      </c>
      <c r="U138">
        <v>0.4395</v>
      </c>
      <c r="V138">
        <v>9.0799000000000019E-2</v>
      </c>
    </row>
    <row r="139" spans="15:22" x14ac:dyDescent="0.3">
      <c r="O139" s="1">
        <v>39845</v>
      </c>
      <c r="P139">
        <v>8.9799000000000018E-2</v>
      </c>
      <c r="Q139">
        <v>-0.70699999999999996</v>
      </c>
      <c r="R139">
        <v>0.94</v>
      </c>
      <c r="T139" s="1">
        <v>39845</v>
      </c>
      <c r="U139">
        <v>0.4385</v>
      </c>
      <c r="V139">
        <v>8.9799000000000018E-2</v>
      </c>
    </row>
    <row r="140" spans="15:22" x14ac:dyDescent="0.3">
      <c r="O140" s="1">
        <v>39873</v>
      </c>
      <c r="P140">
        <v>2.7299000000000018E-2</v>
      </c>
      <c r="Q140">
        <v>-0.72299999999999998</v>
      </c>
      <c r="R140">
        <v>0.5</v>
      </c>
      <c r="T140" s="1">
        <v>39873</v>
      </c>
      <c r="U140">
        <v>0.376</v>
      </c>
      <c r="V140">
        <v>2.7299000000000018E-2</v>
      </c>
    </row>
    <row r="141" spans="15:22" x14ac:dyDescent="0.3">
      <c r="O141" s="1">
        <v>39904</v>
      </c>
      <c r="P141">
        <v>-2.3200999999999972E-2</v>
      </c>
      <c r="Q141">
        <v>-0.105</v>
      </c>
      <c r="R141">
        <v>-0.43</v>
      </c>
      <c r="T141" s="1">
        <v>39904</v>
      </c>
      <c r="U141">
        <v>0.32550000000000001</v>
      </c>
      <c r="V141">
        <v>-2.3200999999999972E-2</v>
      </c>
    </row>
    <row r="142" spans="15:22" x14ac:dyDescent="0.3">
      <c r="O142" s="1">
        <v>39934</v>
      </c>
      <c r="P142">
        <v>-4.420099999999999E-2</v>
      </c>
      <c r="Q142">
        <v>0.32800000000000001</v>
      </c>
      <c r="R142">
        <v>-0.14000000000000001</v>
      </c>
      <c r="T142" s="1">
        <v>39934</v>
      </c>
      <c r="U142">
        <v>0.30449999999999999</v>
      </c>
      <c r="V142">
        <v>-4.420099999999999E-2</v>
      </c>
    </row>
    <row r="143" spans="15:22" x14ac:dyDescent="0.3">
      <c r="O143" s="1">
        <v>39965</v>
      </c>
      <c r="P143">
        <v>0.14729900000000001</v>
      </c>
      <c r="Q143">
        <v>0.81899999999999995</v>
      </c>
      <c r="R143">
        <v>0.54</v>
      </c>
      <c r="T143" s="1">
        <v>39965</v>
      </c>
      <c r="U143">
        <v>0.496</v>
      </c>
      <c r="V143">
        <v>0.14729900000000001</v>
      </c>
    </row>
    <row r="144" spans="15:22" x14ac:dyDescent="0.3">
      <c r="O144" s="1">
        <v>39995</v>
      </c>
      <c r="P144">
        <v>-2.3700999999999972E-2</v>
      </c>
      <c r="Q144">
        <v>1.0349999999999999</v>
      </c>
      <c r="R144">
        <v>-0.13</v>
      </c>
      <c r="T144" s="1">
        <v>39995</v>
      </c>
      <c r="U144">
        <v>0.32500000000000001</v>
      </c>
      <c r="V144">
        <v>-2.3700999999999972E-2</v>
      </c>
    </row>
    <row r="145" spans="15:22" x14ac:dyDescent="0.3">
      <c r="O145" s="1">
        <v>40026</v>
      </c>
      <c r="P145">
        <v>2.3299000000000014E-2</v>
      </c>
      <c r="Q145">
        <v>1.0669999999999999</v>
      </c>
      <c r="R145">
        <v>-2.44</v>
      </c>
      <c r="T145" s="1">
        <v>40026</v>
      </c>
      <c r="U145">
        <v>0.372</v>
      </c>
      <c r="V145">
        <v>2.3299000000000014E-2</v>
      </c>
    </row>
    <row r="146" spans="15:22" x14ac:dyDescent="0.3">
      <c r="O146" s="1">
        <v>40057</v>
      </c>
      <c r="P146">
        <v>5.5298999999999987E-2</v>
      </c>
      <c r="Q146">
        <v>0.73499999999999999</v>
      </c>
      <c r="R146">
        <v>-0.78</v>
      </c>
      <c r="T146" s="1">
        <v>40057</v>
      </c>
      <c r="U146">
        <v>0.40399999999999997</v>
      </c>
      <c r="V146">
        <v>5.5298999999999987E-2</v>
      </c>
    </row>
    <row r="147" spans="15:22" x14ac:dyDescent="0.3">
      <c r="O147" s="1">
        <v>40087</v>
      </c>
      <c r="P147">
        <v>6.3798999999999995E-2</v>
      </c>
      <c r="Q147">
        <v>0.90900000000000003</v>
      </c>
      <c r="R147">
        <v>1.47</v>
      </c>
      <c r="T147" s="1">
        <v>40087</v>
      </c>
      <c r="U147">
        <v>0.41249999999999998</v>
      </c>
      <c r="V147">
        <v>6.3798999999999995E-2</v>
      </c>
    </row>
    <row r="148" spans="15:22" x14ac:dyDescent="0.3">
      <c r="O148" s="1">
        <v>40118</v>
      </c>
      <c r="P148">
        <v>0.24929899999999999</v>
      </c>
      <c r="Q148">
        <v>1.121</v>
      </c>
      <c r="R148">
        <v>-1.2</v>
      </c>
      <c r="T148" s="1">
        <v>40118</v>
      </c>
      <c r="U148">
        <v>0.59799999999999998</v>
      </c>
      <c r="V148">
        <v>0.24929899999999999</v>
      </c>
    </row>
    <row r="149" spans="15:22" x14ac:dyDescent="0.3">
      <c r="O149" s="1">
        <v>40148</v>
      </c>
      <c r="P149">
        <v>0.21229899999999996</v>
      </c>
      <c r="Q149">
        <v>1.0449999999999999</v>
      </c>
      <c r="R149">
        <v>1.0900000000000001</v>
      </c>
      <c r="T149" s="1">
        <v>40148</v>
      </c>
      <c r="U149">
        <v>0.56099999999999994</v>
      </c>
      <c r="V149">
        <v>0.21229899999999996</v>
      </c>
    </row>
    <row r="150" spans="15:22" x14ac:dyDescent="0.3">
      <c r="O150" s="1">
        <v>40179</v>
      </c>
      <c r="P150">
        <v>9.6299000000000023E-2</v>
      </c>
      <c r="Q150">
        <v>1.0669999999999999</v>
      </c>
      <c r="R150">
        <v>-0.4</v>
      </c>
      <c r="T150" s="1">
        <v>40179</v>
      </c>
      <c r="U150">
        <v>0.44500000000000001</v>
      </c>
      <c r="V150">
        <v>9.6299000000000023E-2</v>
      </c>
    </row>
    <row r="151" spans="15:22" x14ac:dyDescent="0.3">
      <c r="O151" s="1">
        <v>40210</v>
      </c>
      <c r="P151">
        <v>0.17479899999999998</v>
      </c>
      <c r="Q151">
        <v>1.52</v>
      </c>
      <c r="R151">
        <v>-2.12</v>
      </c>
      <c r="T151" s="1">
        <v>40210</v>
      </c>
      <c r="U151">
        <v>0.52349999999999997</v>
      </c>
      <c r="V151">
        <v>0.17479899999999998</v>
      </c>
    </row>
    <row r="152" spans="15:22" x14ac:dyDescent="0.3">
      <c r="O152" s="1">
        <v>40238</v>
      </c>
      <c r="P152">
        <v>8.5799000000000014E-2</v>
      </c>
      <c r="Q152">
        <v>1.4690000000000001</v>
      </c>
      <c r="R152">
        <v>0.04</v>
      </c>
      <c r="T152" s="1">
        <v>40238</v>
      </c>
      <c r="U152">
        <v>0.4345</v>
      </c>
      <c r="V152">
        <v>8.5799000000000014E-2</v>
      </c>
    </row>
    <row r="153" spans="15:22" x14ac:dyDescent="0.3">
      <c r="O153" s="1">
        <v>40269</v>
      </c>
      <c r="P153">
        <v>-2.3200999999999972E-2</v>
      </c>
      <c r="Q153">
        <v>0.99</v>
      </c>
      <c r="R153">
        <v>0.08</v>
      </c>
      <c r="T153" s="1">
        <v>40269</v>
      </c>
      <c r="U153">
        <v>0.32550000000000001</v>
      </c>
      <c r="V153">
        <v>-2.3200999999999972E-2</v>
      </c>
    </row>
    <row r="154" spans="15:22" x14ac:dyDescent="0.3">
      <c r="O154" s="1">
        <v>40299</v>
      </c>
      <c r="P154">
        <v>2.7990000000000514E-3</v>
      </c>
      <c r="Q154">
        <v>0.66800000000000004</v>
      </c>
      <c r="R154">
        <v>1.51</v>
      </c>
      <c r="T154" s="1">
        <v>40299</v>
      </c>
      <c r="U154">
        <v>0.35150000000000003</v>
      </c>
      <c r="V154">
        <v>2.7990000000000514E-3</v>
      </c>
    </row>
    <row r="155" spans="15:22" x14ac:dyDescent="0.3">
      <c r="O155" s="1">
        <v>40330</v>
      </c>
      <c r="P155">
        <v>6.4298999999999995E-2</v>
      </c>
      <c r="Q155">
        <v>-0.32500000000000001</v>
      </c>
      <c r="R155">
        <v>3.14</v>
      </c>
      <c r="T155" s="1">
        <v>40330</v>
      </c>
      <c r="U155">
        <v>0.41299999999999998</v>
      </c>
      <c r="V155">
        <v>6.4298999999999995E-2</v>
      </c>
    </row>
    <row r="156" spans="15:22" x14ac:dyDescent="0.3">
      <c r="O156" s="1">
        <v>40360</v>
      </c>
      <c r="P156">
        <v>-8.2009999999999583E-3</v>
      </c>
      <c r="Q156">
        <v>-1.1559999999999999</v>
      </c>
      <c r="R156">
        <v>3.37</v>
      </c>
      <c r="T156" s="1">
        <v>40360</v>
      </c>
      <c r="U156">
        <v>0.34050000000000002</v>
      </c>
      <c r="V156">
        <v>-8.2009999999999583E-3</v>
      </c>
    </row>
    <row r="157" spans="15:22" x14ac:dyDescent="0.3">
      <c r="O157" s="1">
        <v>40391</v>
      </c>
      <c r="P157">
        <v>9.0299000000000018E-2</v>
      </c>
      <c r="Q157">
        <v>-1.6830000000000001</v>
      </c>
      <c r="R157">
        <v>1.24</v>
      </c>
      <c r="T157" s="1">
        <v>40391</v>
      </c>
      <c r="U157">
        <v>0.439</v>
      </c>
      <c r="V157">
        <v>9.0299000000000018E-2</v>
      </c>
    </row>
    <row r="158" spans="15:22" x14ac:dyDescent="0.3">
      <c r="O158" s="2">
        <v>40436</v>
      </c>
      <c r="P158">
        <v>-0.10570099999999999</v>
      </c>
      <c r="Q158">
        <v>-1.8680000000000001</v>
      </c>
      <c r="R158">
        <v>-0.33</v>
      </c>
      <c r="T158" s="1">
        <v>40422</v>
      </c>
      <c r="U158">
        <v>0.24299999999999999</v>
      </c>
      <c r="V158">
        <v>-0.10570099999999999</v>
      </c>
    </row>
    <row r="159" spans="15:22" x14ac:dyDescent="0.3">
      <c r="O159" s="2">
        <v>40466</v>
      </c>
      <c r="P159">
        <v>2.0299000000000011E-2</v>
      </c>
      <c r="Q159">
        <v>-1.899</v>
      </c>
      <c r="R159">
        <v>3.19</v>
      </c>
      <c r="T159" s="1">
        <v>40452</v>
      </c>
      <c r="U159">
        <v>0.36899999999999999</v>
      </c>
      <c r="V159">
        <v>2.0299000000000011E-2</v>
      </c>
    </row>
    <row r="160" spans="15:22" x14ac:dyDescent="0.3">
      <c r="O160" s="2">
        <v>40497</v>
      </c>
      <c r="P160">
        <v>0.29729900000000004</v>
      </c>
      <c r="Q160">
        <v>-1.49</v>
      </c>
      <c r="R160">
        <v>3.88</v>
      </c>
      <c r="T160" s="1">
        <v>40483</v>
      </c>
      <c r="U160">
        <v>0.64600000000000002</v>
      </c>
      <c r="V160">
        <v>0.29729900000000004</v>
      </c>
    </row>
    <row r="161" spans="15:22" x14ac:dyDescent="0.3">
      <c r="O161" s="2">
        <v>40527</v>
      </c>
      <c r="P161">
        <v>0.33929899999999996</v>
      </c>
      <c r="Q161">
        <v>-1.577</v>
      </c>
      <c r="R161">
        <v>0.25</v>
      </c>
      <c r="T161" s="1">
        <v>40513</v>
      </c>
      <c r="U161">
        <v>0.68799999999999994</v>
      </c>
      <c r="V161">
        <v>0.33929899999999996</v>
      </c>
    </row>
    <row r="162" spans="15:22" x14ac:dyDescent="0.3">
      <c r="O162" s="2">
        <v>40558</v>
      </c>
      <c r="P162">
        <v>0.11129900000000004</v>
      </c>
      <c r="Q162">
        <v>-1.7390000000000001</v>
      </c>
      <c r="R162">
        <v>0.48</v>
      </c>
      <c r="T162" s="1">
        <v>40544</v>
      </c>
      <c r="U162">
        <v>0.46</v>
      </c>
      <c r="V162">
        <v>0.11129900000000004</v>
      </c>
    </row>
    <row r="163" spans="15:22" x14ac:dyDescent="0.3">
      <c r="O163" s="2">
        <v>40589</v>
      </c>
      <c r="P163">
        <v>6.8298999999999999E-2</v>
      </c>
      <c r="Q163">
        <v>-1.5629999999999999</v>
      </c>
      <c r="R163">
        <v>0.87</v>
      </c>
      <c r="T163" s="1">
        <v>40575</v>
      </c>
      <c r="U163">
        <v>0.41699999999999998</v>
      </c>
      <c r="V163">
        <v>6.8298999999999999E-2</v>
      </c>
    </row>
    <row r="164" spans="15:22" x14ac:dyDescent="0.3">
      <c r="O164" s="2">
        <v>40617</v>
      </c>
      <c r="P164">
        <v>0.10129900000000003</v>
      </c>
      <c r="Q164">
        <v>-1.575</v>
      </c>
      <c r="R164">
        <v>-0.79</v>
      </c>
      <c r="T164" s="1">
        <v>40603</v>
      </c>
      <c r="U164">
        <v>0.45</v>
      </c>
      <c r="V164">
        <v>0.10129900000000003</v>
      </c>
    </row>
    <row r="165" spans="15:22" x14ac:dyDescent="0.3">
      <c r="O165" s="2">
        <v>40648</v>
      </c>
      <c r="P165">
        <v>5.7299000000000044E-2</v>
      </c>
      <c r="Q165">
        <v>-1.399</v>
      </c>
      <c r="R165">
        <v>1.62</v>
      </c>
      <c r="T165" s="1">
        <v>40634</v>
      </c>
      <c r="U165">
        <v>0.40600000000000003</v>
      </c>
      <c r="V165">
        <v>5.7299000000000044E-2</v>
      </c>
    </row>
    <row r="166" spans="15:22" x14ac:dyDescent="0.3">
      <c r="O166" s="2">
        <v>40678</v>
      </c>
      <c r="P166">
        <v>3.7299000000000027E-2</v>
      </c>
      <c r="Q166">
        <v>-0.20200000000000001</v>
      </c>
      <c r="R166">
        <v>1.37</v>
      </c>
      <c r="T166" s="1">
        <v>40664</v>
      </c>
      <c r="U166">
        <v>0.38600000000000001</v>
      </c>
      <c r="V166">
        <v>3.7299000000000027E-2</v>
      </c>
    </row>
    <row r="167" spans="15:22" x14ac:dyDescent="0.3">
      <c r="O167" s="2">
        <v>40695</v>
      </c>
      <c r="P167">
        <v>6.1298999999999992E-2</v>
      </c>
      <c r="Q167">
        <v>-7.4999999999999997E-2</v>
      </c>
      <c r="R167">
        <v>0.72</v>
      </c>
      <c r="T167" s="1">
        <v>40695</v>
      </c>
      <c r="U167">
        <v>0.41</v>
      </c>
      <c r="V167">
        <v>6.1298999999999992E-2</v>
      </c>
    </row>
    <row r="168" spans="15:22" x14ac:dyDescent="0.3">
      <c r="O168" s="2">
        <v>40725</v>
      </c>
      <c r="P168">
        <v>-5.5701000000000001E-2</v>
      </c>
      <c r="Q168">
        <v>-0.22800000000000001</v>
      </c>
      <c r="R168">
        <v>-1.52</v>
      </c>
      <c r="T168" s="1">
        <v>40725</v>
      </c>
      <c r="U168">
        <v>0.29299999999999998</v>
      </c>
      <c r="V168">
        <v>-5.5701000000000001E-2</v>
      </c>
    </row>
    <row r="169" spans="15:22" x14ac:dyDescent="0.3">
      <c r="O169" s="2">
        <v>40770</v>
      </c>
      <c r="P169">
        <v>-0.13170099999999998</v>
      </c>
      <c r="Q169">
        <v>-0.51900000000000002</v>
      </c>
      <c r="R169">
        <v>-0.73</v>
      </c>
      <c r="T169" s="1">
        <v>40756</v>
      </c>
      <c r="U169">
        <v>0.217</v>
      </c>
      <c r="V169">
        <v>-0.13170099999999998</v>
      </c>
    </row>
    <row r="170" spans="15:22" x14ac:dyDescent="0.3">
      <c r="O170" s="2">
        <v>40801</v>
      </c>
      <c r="P170">
        <v>-0.11970099999999997</v>
      </c>
      <c r="Q170">
        <v>-0.76900000000000002</v>
      </c>
      <c r="R170">
        <v>-1.79</v>
      </c>
      <c r="T170" s="1">
        <v>40787</v>
      </c>
      <c r="U170">
        <v>0.22900000000000001</v>
      </c>
      <c r="V170">
        <v>-0.11970099999999997</v>
      </c>
    </row>
    <row r="171" spans="15:22" x14ac:dyDescent="0.3">
      <c r="O171" s="2">
        <v>40831</v>
      </c>
      <c r="P171">
        <v>-3.270099999999998E-2</v>
      </c>
      <c r="Q171">
        <v>-0.93300000000000005</v>
      </c>
      <c r="R171">
        <v>0.59</v>
      </c>
      <c r="T171" s="1">
        <v>40817</v>
      </c>
      <c r="U171">
        <v>0.316</v>
      </c>
      <c r="V171">
        <v>-3.270099999999998E-2</v>
      </c>
    </row>
    <row r="172" spans="15:22" x14ac:dyDescent="0.3">
      <c r="O172" s="2">
        <v>40862</v>
      </c>
      <c r="P172">
        <v>0.24429899999999999</v>
      </c>
      <c r="Q172">
        <v>-0.94899999999999995</v>
      </c>
      <c r="R172">
        <v>-1.41</v>
      </c>
      <c r="T172" s="1">
        <v>40848</v>
      </c>
      <c r="U172">
        <v>0.59299999999999997</v>
      </c>
      <c r="V172">
        <v>0.24429899999999999</v>
      </c>
    </row>
    <row r="173" spans="15:22" x14ac:dyDescent="0.3">
      <c r="O173" s="2">
        <v>40892</v>
      </c>
      <c r="P173">
        <v>0.41429900000000003</v>
      </c>
      <c r="Q173">
        <v>-0.95699999999999996</v>
      </c>
      <c r="R173">
        <v>3.43</v>
      </c>
      <c r="T173" s="1">
        <v>40878</v>
      </c>
      <c r="U173">
        <v>0.76300000000000001</v>
      </c>
      <c r="V173">
        <v>0.41429900000000003</v>
      </c>
    </row>
    <row r="174" spans="15:22" x14ac:dyDescent="0.3">
      <c r="O174" s="2">
        <v>40923</v>
      </c>
      <c r="P174">
        <v>0.127299</v>
      </c>
      <c r="Q174">
        <v>-0.99299999999999999</v>
      </c>
      <c r="R174">
        <v>3.08</v>
      </c>
      <c r="T174" s="1">
        <v>40909</v>
      </c>
      <c r="U174">
        <v>0.47599999999999998</v>
      </c>
      <c r="V174">
        <v>0.127299</v>
      </c>
    </row>
    <row r="175" spans="15:22" x14ac:dyDescent="0.3">
      <c r="O175" s="2">
        <v>40954</v>
      </c>
      <c r="P175">
        <v>0.10729900000000003</v>
      </c>
      <c r="Q175">
        <v>-0.69499999999999995</v>
      </c>
      <c r="R175">
        <v>-1.53</v>
      </c>
      <c r="T175" s="1">
        <v>40940</v>
      </c>
      <c r="U175">
        <v>0.45600000000000002</v>
      </c>
      <c r="V175">
        <v>0.10729900000000003</v>
      </c>
    </row>
    <row r="176" spans="15:22" x14ac:dyDescent="0.3">
      <c r="O176" s="2">
        <v>40983</v>
      </c>
      <c r="P176">
        <v>1.2989999999999946E-3</v>
      </c>
      <c r="Q176">
        <v>-0.39800000000000002</v>
      </c>
      <c r="R176">
        <v>0.48</v>
      </c>
      <c r="T176" s="1">
        <v>40969</v>
      </c>
      <c r="U176">
        <v>0.35</v>
      </c>
      <c r="V176">
        <v>1.2989999999999946E-3</v>
      </c>
    </row>
    <row r="177" spans="15:22" x14ac:dyDescent="0.3">
      <c r="O177" s="2">
        <v>41014</v>
      </c>
      <c r="P177">
        <v>-1.5700999999999965E-2</v>
      </c>
      <c r="Q177">
        <v>0.112</v>
      </c>
      <c r="R177">
        <v>2.1800000000000002</v>
      </c>
      <c r="T177" s="1">
        <v>41000</v>
      </c>
      <c r="U177">
        <v>0.33300000000000002</v>
      </c>
      <c r="V177">
        <v>-1.5700999999999965E-2</v>
      </c>
    </row>
    <row r="178" spans="15:22" x14ac:dyDescent="0.3">
      <c r="O178" s="2">
        <v>41044</v>
      </c>
      <c r="P178">
        <v>-4.4700999999999991E-2</v>
      </c>
      <c r="Q178">
        <v>0.76900000000000002</v>
      </c>
      <c r="R178">
        <v>0.47</v>
      </c>
      <c r="T178" s="1">
        <v>41030</v>
      </c>
      <c r="U178">
        <v>0.30399999999999999</v>
      </c>
      <c r="V178">
        <v>-4.4700999999999991E-2</v>
      </c>
    </row>
    <row r="179" spans="15:22" x14ac:dyDescent="0.3">
      <c r="O179" s="2">
        <v>41061</v>
      </c>
      <c r="P179">
        <v>8.7299000000000015E-2</v>
      </c>
      <c r="Q179">
        <v>0.83499999999999996</v>
      </c>
      <c r="R179">
        <v>1.46</v>
      </c>
      <c r="T179" s="1">
        <v>41061</v>
      </c>
      <c r="U179">
        <v>0.436</v>
      </c>
      <c r="V179">
        <v>8.7299000000000015E-2</v>
      </c>
    </row>
    <row r="180" spans="15:22" x14ac:dyDescent="0.3">
      <c r="O180" s="2">
        <v>41091</v>
      </c>
      <c r="P180">
        <v>-5.0700999999999996E-2</v>
      </c>
      <c r="Q180">
        <v>1.0980000000000001</v>
      </c>
      <c r="R180">
        <v>3.18</v>
      </c>
      <c r="T180" s="1">
        <v>41091</v>
      </c>
      <c r="U180">
        <v>0.29799999999999999</v>
      </c>
      <c r="V180">
        <v>-5.0700999999999996E-2</v>
      </c>
    </row>
    <row r="181" spans="15:22" x14ac:dyDescent="0.3">
      <c r="O181" s="2">
        <v>41136</v>
      </c>
      <c r="P181">
        <v>-0.11570099999999997</v>
      </c>
      <c r="Q181">
        <v>0.61899999999999999</v>
      </c>
      <c r="R181">
        <v>1.34</v>
      </c>
      <c r="T181" s="1">
        <v>41122</v>
      </c>
      <c r="U181">
        <v>0.23300000000000001</v>
      </c>
      <c r="V181">
        <v>-0.11570099999999997</v>
      </c>
    </row>
    <row r="182" spans="15:22" x14ac:dyDescent="0.3">
      <c r="O182" s="2">
        <v>41167</v>
      </c>
      <c r="P182">
        <v>-0.11670099999999997</v>
      </c>
      <c r="Q182">
        <v>0.33900000000000002</v>
      </c>
      <c r="R182">
        <v>0.09</v>
      </c>
      <c r="T182" s="1">
        <v>41153</v>
      </c>
      <c r="U182">
        <v>0.23200000000000001</v>
      </c>
      <c r="V182">
        <v>-0.11670099999999997</v>
      </c>
    </row>
    <row r="183" spans="15:22" x14ac:dyDescent="0.3">
      <c r="O183" s="2">
        <v>41197</v>
      </c>
      <c r="P183">
        <v>-1.9700999999999969E-2</v>
      </c>
      <c r="Q183">
        <v>8.1000000000000003E-2</v>
      </c>
      <c r="R183">
        <v>0.83</v>
      </c>
      <c r="T183" s="1">
        <v>41183</v>
      </c>
      <c r="U183">
        <v>0.32900000000000001</v>
      </c>
      <c r="V183">
        <v>-1.9700999999999969E-2</v>
      </c>
    </row>
    <row r="184" spans="15:22" x14ac:dyDescent="0.3">
      <c r="O184" s="2">
        <v>41228</v>
      </c>
      <c r="P184">
        <v>0.16529900000000003</v>
      </c>
      <c r="Q184">
        <v>0.125</v>
      </c>
      <c r="R184">
        <v>-0.84</v>
      </c>
      <c r="T184" s="1">
        <v>41214</v>
      </c>
      <c r="U184">
        <v>0.51400000000000001</v>
      </c>
      <c r="V184">
        <v>0.16529900000000003</v>
      </c>
    </row>
    <row r="185" spans="15:22" x14ac:dyDescent="0.3">
      <c r="O185" s="2">
        <v>41258</v>
      </c>
      <c r="P185">
        <v>0.34629899999999997</v>
      </c>
      <c r="Q185">
        <v>9.4E-2</v>
      </c>
      <c r="R185">
        <v>-0.9</v>
      </c>
      <c r="T185" s="1">
        <v>41244</v>
      </c>
      <c r="U185">
        <v>0.69499999999999995</v>
      </c>
      <c r="V185">
        <v>0.34629899999999997</v>
      </c>
    </row>
    <row r="186" spans="15:22" x14ac:dyDescent="0.3">
      <c r="O186" s="2">
        <v>41289</v>
      </c>
      <c r="P186">
        <v>0.31129900000000005</v>
      </c>
      <c r="Q186">
        <v>9.6000000000000002E-2</v>
      </c>
      <c r="R186">
        <v>0.71</v>
      </c>
      <c r="T186" s="1">
        <v>41275</v>
      </c>
      <c r="U186">
        <v>0.66</v>
      </c>
      <c r="V186">
        <v>0.31129900000000005</v>
      </c>
    </row>
    <row r="187" spans="15:22" x14ac:dyDescent="0.3">
      <c r="O187" s="2">
        <v>41320</v>
      </c>
      <c r="P187">
        <v>0.129299</v>
      </c>
      <c r="Q187">
        <v>-0.08</v>
      </c>
      <c r="R187">
        <v>2.84</v>
      </c>
      <c r="T187" s="1">
        <v>41306</v>
      </c>
      <c r="U187">
        <v>0.47799999999999998</v>
      </c>
      <c r="V187">
        <v>0.129299</v>
      </c>
    </row>
    <row r="188" spans="15:22" x14ac:dyDescent="0.3">
      <c r="O188" s="2">
        <v>41348</v>
      </c>
      <c r="P188">
        <v>3.7299000000000027E-2</v>
      </c>
      <c r="Q188">
        <v>-3.6999999999999998E-2</v>
      </c>
      <c r="R188">
        <v>2.31</v>
      </c>
      <c r="T188" s="1">
        <v>41334</v>
      </c>
      <c r="U188">
        <v>0.38600000000000001</v>
      </c>
      <c r="V188">
        <v>3.7299000000000027E-2</v>
      </c>
    </row>
    <row r="189" spans="15:22" x14ac:dyDescent="0.3">
      <c r="O189" s="2">
        <v>41379</v>
      </c>
      <c r="P189">
        <v>4.5299000000000034E-2</v>
      </c>
      <c r="Q189">
        <v>9.5000000000000001E-2</v>
      </c>
      <c r="R189">
        <v>-7.0000000000000007E-2</v>
      </c>
      <c r="T189" s="1">
        <v>41365</v>
      </c>
      <c r="U189">
        <v>0.39400000000000002</v>
      </c>
      <c r="V189">
        <v>4.5299000000000034E-2</v>
      </c>
    </row>
    <row r="190" spans="15:22" x14ac:dyDescent="0.3">
      <c r="O190" s="2">
        <v>41409</v>
      </c>
      <c r="P190">
        <v>3.5299000000000025E-2</v>
      </c>
      <c r="Q190">
        <v>0.20300000000000001</v>
      </c>
      <c r="R190">
        <v>0.88</v>
      </c>
      <c r="T190" s="1">
        <v>41395</v>
      </c>
      <c r="U190">
        <v>0.38400000000000001</v>
      </c>
      <c r="V190">
        <v>3.5299000000000025E-2</v>
      </c>
    </row>
    <row r="191" spans="15:22" x14ac:dyDescent="0.3">
      <c r="O191" s="2">
        <v>41426</v>
      </c>
      <c r="P191">
        <v>0.128299</v>
      </c>
      <c r="Q191">
        <v>-0.16800000000000001</v>
      </c>
      <c r="R191">
        <v>0.23</v>
      </c>
      <c r="T191" s="1">
        <v>41426</v>
      </c>
      <c r="U191">
        <v>0.47699999999999998</v>
      </c>
      <c r="V191">
        <v>0.128299</v>
      </c>
    </row>
    <row r="192" spans="15:22" x14ac:dyDescent="0.3">
      <c r="O192" s="2">
        <v>41456</v>
      </c>
      <c r="P192">
        <v>-3.6700999999999984E-2</v>
      </c>
      <c r="Q192">
        <v>-0.35499999999999998</v>
      </c>
      <c r="R192">
        <v>1.17</v>
      </c>
      <c r="T192" s="1">
        <v>41456</v>
      </c>
      <c r="U192">
        <v>0.312</v>
      </c>
      <c r="V192">
        <v>-3.6700999999999984E-2</v>
      </c>
    </row>
    <row r="193" spans="15:22" x14ac:dyDescent="0.3">
      <c r="O193" s="2">
        <v>41501</v>
      </c>
      <c r="P193">
        <v>-0.10070099999999998</v>
      </c>
      <c r="Q193">
        <v>-0.48</v>
      </c>
      <c r="R193">
        <v>-3.25</v>
      </c>
      <c r="T193" s="1">
        <v>41487</v>
      </c>
      <c r="U193">
        <v>0.248</v>
      </c>
      <c r="V193">
        <v>-0.10070099999999998</v>
      </c>
    </row>
    <row r="194" spans="15:22" x14ac:dyDescent="0.3">
      <c r="O194" s="2">
        <v>41532</v>
      </c>
      <c r="P194">
        <v>-0.10770099999999999</v>
      </c>
      <c r="Q194">
        <v>-0.13300000000000001</v>
      </c>
      <c r="R194">
        <v>-2.72</v>
      </c>
      <c r="T194" s="1">
        <v>41518</v>
      </c>
      <c r="U194">
        <v>0.24099999999999999</v>
      </c>
      <c r="V194">
        <v>-0.10770099999999999</v>
      </c>
    </row>
    <row r="195" spans="15:22" x14ac:dyDescent="0.3">
      <c r="O195" s="2">
        <v>41562</v>
      </c>
      <c r="P195">
        <v>5.2989999999999982E-3</v>
      </c>
      <c r="Q195">
        <v>0.13</v>
      </c>
      <c r="R195">
        <v>-1.39</v>
      </c>
      <c r="T195" s="1">
        <v>41548</v>
      </c>
      <c r="U195">
        <v>0.35399999999999998</v>
      </c>
      <c r="V195">
        <v>5.2989999999999982E-3</v>
      </c>
    </row>
    <row r="196" spans="15:22" x14ac:dyDescent="0.3">
      <c r="O196" s="2">
        <v>41593</v>
      </c>
      <c r="P196">
        <v>0.11529900000000004</v>
      </c>
      <c r="Q196">
        <v>-5.2999999999999999E-2</v>
      </c>
      <c r="R196">
        <v>1.07</v>
      </c>
      <c r="T196" s="1">
        <v>41579</v>
      </c>
      <c r="U196">
        <v>0.46400000000000002</v>
      </c>
      <c r="V196">
        <v>0.11529900000000004</v>
      </c>
    </row>
    <row r="197" spans="15:22" x14ac:dyDescent="0.3">
      <c r="O197" s="2">
        <v>41623</v>
      </c>
      <c r="P197">
        <v>0.10929900000000004</v>
      </c>
      <c r="Q197">
        <v>-0.248</v>
      </c>
      <c r="R197">
        <v>0.77</v>
      </c>
      <c r="T197" s="1">
        <v>41609</v>
      </c>
      <c r="U197">
        <v>0.45800000000000002</v>
      </c>
      <c r="V197">
        <v>0.10929900000000004</v>
      </c>
    </row>
    <row r="198" spans="15:22" x14ac:dyDescent="0.3">
      <c r="O198" s="2">
        <v>41654</v>
      </c>
      <c r="P198">
        <v>9.9299000000000026E-2</v>
      </c>
      <c r="Q198">
        <v>-0.27500000000000002</v>
      </c>
      <c r="R198">
        <v>-0.13</v>
      </c>
      <c r="T198" s="1">
        <v>41640</v>
      </c>
      <c r="U198">
        <v>0.44800000000000001</v>
      </c>
      <c r="V198">
        <v>9.9299000000000026E-2</v>
      </c>
    </row>
    <row r="199" spans="15:22" x14ac:dyDescent="0.3">
      <c r="O199" s="2">
        <v>41685</v>
      </c>
      <c r="P199">
        <v>0.16229900000000003</v>
      </c>
      <c r="Q199">
        <v>-0.26600000000000001</v>
      </c>
      <c r="R199">
        <v>0.36</v>
      </c>
      <c r="T199" s="1">
        <v>41671</v>
      </c>
      <c r="U199">
        <v>0.51100000000000001</v>
      </c>
      <c r="V199">
        <v>0.16229900000000003</v>
      </c>
    </row>
    <row r="200" spans="15:22" x14ac:dyDescent="0.3">
      <c r="O200" s="2">
        <v>41713</v>
      </c>
      <c r="P200">
        <v>4.9299000000000037E-2</v>
      </c>
      <c r="Q200">
        <v>2.7E-2</v>
      </c>
      <c r="R200">
        <v>1.34</v>
      </c>
      <c r="T200" s="1">
        <v>41699</v>
      </c>
      <c r="U200">
        <v>0.39800000000000002</v>
      </c>
      <c r="V200">
        <v>4.9299000000000037E-2</v>
      </c>
    </row>
    <row r="201" spans="15:22" x14ac:dyDescent="0.3">
      <c r="O201" s="2">
        <v>41744</v>
      </c>
      <c r="P201">
        <v>7.2989999999999999E-3</v>
      </c>
      <c r="Q201">
        <v>0.312</v>
      </c>
      <c r="R201">
        <v>1.18</v>
      </c>
      <c r="T201" s="1">
        <v>41730</v>
      </c>
      <c r="U201">
        <v>0.35599999999999998</v>
      </c>
      <c r="V201">
        <v>7.2989999999999999E-3</v>
      </c>
    </row>
    <row r="202" spans="15:22" x14ac:dyDescent="0.3">
      <c r="O202" s="2">
        <v>41774</v>
      </c>
      <c r="P202">
        <v>-2.0700999999999969E-2</v>
      </c>
      <c r="Q202">
        <v>1.01</v>
      </c>
      <c r="R202">
        <v>-1.62</v>
      </c>
      <c r="T202" s="1">
        <v>41760</v>
      </c>
      <c r="U202">
        <v>0.32800000000000001</v>
      </c>
      <c r="V202">
        <v>-2.0700999999999969E-2</v>
      </c>
    </row>
    <row r="203" spans="15:22" x14ac:dyDescent="0.3">
      <c r="O203" s="2">
        <v>41791</v>
      </c>
      <c r="P203">
        <v>0.132299</v>
      </c>
      <c r="Q203">
        <v>0.98</v>
      </c>
      <c r="R203">
        <v>-0.21</v>
      </c>
      <c r="T203" s="1">
        <v>41791</v>
      </c>
      <c r="U203">
        <v>0.48099999999999998</v>
      </c>
      <c r="V203">
        <v>0.132299</v>
      </c>
    </row>
    <row r="204" spans="15:22" x14ac:dyDescent="0.3">
      <c r="O204" s="2">
        <v>41821</v>
      </c>
      <c r="P204">
        <v>-4.7700999999999993E-2</v>
      </c>
      <c r="Q204">
        <v>0.88200000000000001</v>
      </c>
      <c r="R204">
        <v>0.68</v>
      </c>
      <c r="T204" s="1">
        <v>41821</v>
      </c>
      <c r="U204">
        <v>0.30099999999999999</v>
      </c>
      <c r="V204">
        <v>-4.7700999999999993E-2</v>
      </c>
    </row>
    <row r="205" spans="15:22" x14ac:dyDescent="0.3">
      <c r="O205" s="2">
        <v>41866</v>
      </c>
      <c r="P205">
        <v>-0.10170099999999999</v>
      </c>
      <c r="Q205">
        <v>0.95399999999999996</v>
      </c>
      <c r="R205">
        <v>1.97</v>
      </c>
      <c r="T205" s="1">
        <v>41852</v>
      </c>
      <c r="U205">
        <v>0.247</v>
      </c>
      <c r="V205">
        <v>-0.10170099999999999</v>
      </c>
    </row>
    <row r="206" spans="15:22" x14ac:dyDescent="0.3">
      <c r="O206" s="2">
        <v>41897</v>
      </c>
      <c r="P206">
        <v>-0.10670099999999999</v>
      </c>
      <c r="Q206">
        <v>0.58499999999999996</v>
      </c>
      <c r="R206">
        <v>-1.62</v>
      </c>
      <c r="T206" s="1">
        <v>41883</v>
      </c>
      <c r="U206">
        <v>0.24199999999999999</v>
      </c>
      <c r="V206">
        <v>-0.10670099999999999</v>
      </c>
    </row>
    <row r="207" spans="15:22" x14ac:dyDescent="0.3">
      <c r="O207" s="2">
        <v>41927</v>
      </c>
      <c r="P207">
        <v>-5.8701000000000003E-2</v>
      </c>
      <c r="Q207">
        <v>0.438</v>
      </c>
      <c r="R207">
        <v>1.32</v>
      </c>
      <c r="T207" s="1">
        <v>41913</v>
      </c>
      <c r="U207">
        <v>0.28999999999999998</v>
      </c>
      <c r="V207">
        <v>-5.8701000000000003E-2</v>
      </c>
    </row>
    <row r="208" spans="15:22" x14ac:dyDescent="0.3">
      <c r="O208" s="2">
        <v>41958</v>
      </c>
      <c r="P208">
        <v>3.6299000000000026E-2</v>
      </c>
      <c r="Q208">
        <v>0.76300000000000001</v>
      </c>
      <c r="R208">
        <v>0.35</v>
      </c>
      <c r="T208" s="1">
        <v>41944</v>
      </c>
      <c r="U208">
        <v>0.38500000000000001</v>
      </c>
      <c r="V208">
        <v>3.6299000000000026E-2</v>
      </c>
    </row>
    <row r="209" spans="15:22" x14ac:dyDescent="0.3">
      <c r="O209" s="2">
        <v>41988</v>
      </c>
      <c r="P209">
        <v>0.14929900000000002</v>
      </c>
      <c r="Q209">
        <v>0.55800000000000005</v>
      </c>
      <c r="R209">
        <v>2.4500000000000002</v>
      </c>
      <c r="T209" s="1">
        <v>41974</v>
      </c>
      <c r="U209">
        <v>0.498</v>
      </c>
      <c r="V209">
        <v>0.14929900000000002</v>
      </c>
    </row>
    <row r="210" spans="15:22" x14ac:dyDescent="0.3">
      <c r="O210" s="2">
        <v>42019</v>
      </c>
      <c r="P210">
        <v>9.5299000000000023E-2</v>
      </c>
      <c r="Q210">
        <v>0.42</v>
      </c>
      <c r="R210">
        <v>1.35</v>
      </c>
      <c r="T210" s="1">
        <v>42005</v>
      </c>
      <c r="U210">
        <v>0.44400000000000001</v>
      </c>
      <c r="V210">
        <v>9.5299000000000023E-2</v>
      </c>
    </row>
    <row r="211" spans="15:22" x14ac:dyDescent="0.3">
      <c r="O211" s="2">
        <v>42050</v>
      </c>
      <c r="P211">
        <v>3.4299000000000024E-2</v>
      </c>
      <c r="Q211">
        <v>0.45900000000000002</v>
      </c>
      <c r="R211">
        <v>4.92</v>
      </c>
      <c r="T211" s="1">
        <v>42036</v>
      </c>
      <c r="U211">
        <v>0.38300000000000001</v>
      </c>
      <c r="V211">
        <v>3.4299000000000024E-2</v>
      </c>
    </row>
    <row r="212" spans="15:22" x14ac:dyDescent="0.3">
      <c r="O212" s="2">
        <v>42078</v>
      </c>
      <c r="P212">
        <v>5.829899999999999E-2</v>
      </c>
      <c r="Q212">
        <v>0.63100000000000001</v>
      </c>
      <c r="R212">
        <v>0.88</v>
      </c>
      <c r="T212" s="1">
        <v>42064</v>
      </c>
      <c r="U212">
        <v>0.40699999999999997</v>
      </c>
      <c r="V212">
        <v>5.829899999999999E-2</v>
      </c>
    </row>
    <row r="213" spans="15:22" x14ac:dyDescent="0.3">
      <c r="O213" s="2">
        <v>42109</v>
      </c>
      <c r="P213">
        <v>6.2298999999999993E-2</v>
      </c>
      <c r="Q213">
        <v>0.94299999999999995</v>
      </c>
      <c r="R213">
        <v>2.0299999999999998</v>
      </c>
      <c r="T213" s="1">
        <v>42095</v>
      </c>
      <c r="U213">
        <v>0.41099999999999998</v>
      </c>
      <c r="V213">
        <v>6.2298999999999993E-2</v>
      </c>
    </row>
    <row r="214" spans="15:22" x14ac:dyDescent="0.3">
      <c r="O214" s="2">
        <v>42139</v>
      </c>
      <c r="P214">
        <v>4.6299000000000035E-2</v>
      </c>
      <c r="Q214">
        <v>1.5920000000000001</v>
      </c>
      <c r="R214">
        <v>0.41</v>
      </c>
      <c r="T214" s="1">
        <v>42125</v>
      </c>
      <c r="U214">
        <v>0.39500000000000002</v>
      </c>
      <c r="V214">
        <v>4.6299000000000035E-2</v>
      </c>
    </row>
    <row r="215" spans="15:22" x14ac:dyDescent="0.3">
      <c r="O215" s="2">
        <v>42156</v>
      </c>
      <c r="P215">
        <v>6.8298999999999999E-2</v>
      </c>
      <c r="Q215">
        <v>2.0449999999999999</v>
      </c>
      <c r="R215">
        <v>2.41</v>
      </c>
      <c r="T215" s="1">
        <v>42156</v>
      </c>
      <c r="U215">
        <v>0.41699999999999998</v>
      </c>
      <c r="V215">
        <v>6.8298999999999999E-2</v>
      </c>
    </row>
    <row r="216" spans="15:22" x14ac:dyDescent="0.3">
      <c r="O216" s="2">
        <v>42186</v>
      </c>
      <c r="P216">
        <v>2.2989999999999955E-3</v>
      </c>
      <c r="Q216">
        <v>1.948</v>
      </c>
      <c r="R216">
        <v>2</v>
      </c>
      <c r="T216" s="1">
        <v>42186</v>
      </c>
      <c r="U216">
        <v>0.35099999999999998</v>
      </c>
      <c r="V216">
        <v>2.2989999999999955E-3</v>
      </c>
    </row>
    <row r="217" spans="15:22" x14ac:dyDescent="0.3">
      <c r="O217" s="2">
        <v>42231</v>
      </c>
      <c r="P217">
        <v>-8.9700999999999975E-2</v>
      </c>
      <c r="Q217">
        <v>2.3660000000000001</v>
      </c>
      <c r="R217">
        <v>1.86</v>
      </c>
      <c r="T217" s="1">
        <v>42217</v>
      </c>
      <c r="U217">
        <v>0.25900000000000001</v>
      </c>
      <c r="V217">
        <v>-8.9700999999999975E-2</v>
      </c>
    </row>
    <row r="218" spans="15:22" x14ac:dyDescent="0.3">
      <c r="O218" s="2">
        <v>42262</v>
      </c>
      <c r="P218">
        <v>-6.1701000000000006E-2</v>
      </c>
      <c r="Q218">
        <v>2.5299999999999998</v>
      </c>
      <c r="R218">
        <v>1.91</v>
      </c>
      <c r="T218" s="1">
        <v>42248</v>
      </c>
      <c r="U218">
        <v>0.28699999999999998</v>
      </c>
      <c r="V218">
        <v>-6.1701000000000006E-2</v>
      </c>
    </row>
    <row r="219" spans="15:22" x14ac:dyDescent="0.3">
      <c r="O219" s="2">
        <v>42292</v>
      </c>
      <c r="P219">
        <v>-5.7009999999999561E-3</v>
      </c>
      <c r="Q219">
        <v>2.2410000000000001</v>
      </c>
      <c r="R219">
        <v>-0.66</v>
      </c>
      <c r="T219" s="1">
        <v>42278</v>
      </c>
      <c r="U219">
        <v>0.34300000000000003</v>
      </c>
      <c r="V219">
        <v>-5.7009999999999561E-3</v>
      </c>
    </row>
    <row r="220" spans="15:22" x14ac:dyDescent="0.3">
      <c r="O220" s="2">
        <v>42323</v>
      </c>
      <c r="P220">
        <v>9.9299000000000026E-2</v>
      </c>
      <c r="Q220">
        <v>2.2970000000000002</v>
      </c>
      <c r="R220">
        <v>1.46</v>
      </c>
      <c r="T220" s="1">
        <v>42309</v>
      </c>
      <c r="U220">
        <v>0.44800000000000001</v>
      </c>
      <c r="V220">
        <v>9.9299000000000026E-2</v>
      </c>
    </row>
    <row r="221" spans="15:22" x14ac:dyDescent="0.3">
      <c r="O221" s="2">
        <v>42353</v>
      </c>
      <c r="P221">
        <v>0.14329900000000001</v>
      </c>
      <c r="Q221">
        <v>2.1120000000000001</v>
      </c>
      <c r="R221">
        <v>0.72</v>
      </c>
      <c r="T221" s="1">
        <v>42339</v>
      </c>
      <c r="U221">
        <v>0.49199999999999999</v>
      </c>
      <c r="V221">
        <v>0.14329900000000001</v>
      </c>
    </row>
    <row r="222" spans="15:22" x14ac:dyDescent="0.3">
      <c r="O222" s="2">
        <v>42384</v>
      </c>
      <c r="P222">
        <v>0.10829900000000003</v>
      </c>
      <c r="Q222">
        <v>2.2269999999999999</v>
      </c>
      <c r="R222">
        <v>3.13</v>
      </c>
      <c r="T222" s="1">
        <v>42370</v>
      </c>
      <c r="U222">
        <v>0.45700000000000002</v>
      </c>
      <c r="V222">
        <v>0.10829900000000003</v>
      </c>
    </row>
    <row r="223" spans="15:22" x14ac:dyDescent="0.3">
      <c r="O223" s="2">
        <v>42415</v>
      </c>
      <c r="P223">
        <v>6.0298999999999991E-2</v>
      </c>
      <c r="Q223">
        <v>2.169</v>
      </c>
      <c r="R223">
        <v>1.35</v>
      </c>
      <c r="T223" s="1">
        <v>42401</v>
      </c>
      <c r="U223">
        <v>0.40899999999999997</v>
      </c>
      <c r="V223">
        <v>6.0298999999999991E-2</v>
      </c>
    </row>
    <row r="224" spans="15:22" x14ac:dyDescent="0.3">
      <c r="O224" s="2">
        <v>42444</v>
      </c>
      <c r="P224">
        <v>1.4299000000000006E-2</v>
      </c>
      <c r="Q224">
        <v>1.984</v>
      </c>
      <c r="R224">
        <v>4.3600000000000003</v>
      </c>
      <c r="T224" s="1">
        <v>42430</v>
      </c>
      <c r="U224">
        <v>0.36299999999999999</v>
      </c>
      <c r="V224">
        <v>1.4299000000000006E-2</v>
      </c>
    </row>
    <row r="225" spans="15:22" x14ac:dyDescent="0.3">
      <c r="O225" s="2">
        <v>42475</v>
      </c>
      <c r="P225">
        <v>-2.5700999999999974E-2</v>
      </c>
      <c r="Q225">
        <v>2.1240000000000001</v>
      </c>
      <c r="R225">
        <v>1.06</v>
      </c>
      <c r="T225" s="1">
        <v>42461</v>
      </c>
      <c r="U225">
        <v>0.32300000000000001</v>
      </c>
      <c r="V225">
        <v>-2.5700999999999974E-2</v>
      </c>
    </row>
    <row r="226" spans="15:22" x14ac:dyDescent="0.3">
      <c r="O226" s="2">
        <v>42505</v>
      </c>
      <c r="P226">
        <v>-7.1700999999999959E-2</v>
      </c>
      <c r="Q226">
        <v>1.77</v>
      </c>
      <c r="R226">
        <v>-0.92</v>
      </c>
      <c r="T226" s="1">
        <v>42491</v>
      </c>
      <c r="U226">
        <v>0.27700000000000002</v>
      </c>
      <c r="V226">
        <v>-7.1700999999999959E-2</v>
      </c>
    </row>
    <row r="227" spans="15:22" x14ac:dyDescent="0.3">
      <c r="O227" s="2">
        <v>42522</v>
      </c>
      <c r="P227">
        <v>5.5299000000000043E-2</v>
      </c>
      <c r="Q227">
        <v>1.0009999999999999</v>
      </c>
      <c r="R227">
        <v>3.66</v>
      </c>
      <c r="T227" s="1">
        <v>42522</v>
      </c>
      <c r="U227">
        <v>0.40400000000000003</v>
      </c>
      <c r="V227">
        <v>5.5299000000000043E-2</v>
      </c>
    </row>
    <row r="228" spans="15:22" x14ac:dyDescent="0.3">
      <c r="O228" s="2">
        <v>42552</v>
      </c>
      <c r="P228">
        <v>-6.0701000000000005E-2</v>
      </c>
      <c r="Q228">
        <v>0.312</v>
      </c>
      <c r="R228">
        <v>0.81</v>
      </c>
      <c r="T228" s="1">
        <v>42552</v>
      </c>
      <c r="U228">
        <v>0.28799999999999998</v>
      </c>
      <c r="V228">
        <v>-6.0701000000000005E-2</v>
      </c>
    </row>
    <row r="229" spans="15:22" x14ac:dyDescent="0.3">
      <c r="O229" s="2">
        <v>42597</v>
      </c>
      <c r="P229">
        <v>-0.11470099999999997</v>
      </c>
      <c r="Q229">
        <v>0.17499999999999999</v>
      </c>
      <c r="R229">
        <v>-1.28</v>
      </c>
      <c r="T229" s="1">
        <v>42583</v>
      </c>
      <c r="U229">
        <v>0.23400000000000001</v>
      </c>
      <c r="V229">
        <v>-0.11470099999999997</v>
      </c>
    </row>
    <row r="230" spans="15:22" x14ac:dyDescent="0.3">
      <c r="O230" s="2">
        <v>42628</v>
      </c>
      <c r="P230">
        <v>-0.12270099999999998</v>
      </c>
      <c r="Q230">
        <v>-0.10100000000000001</v>
      </c>
      <c r="R230">
        <v>2.46</v>
      </c>
      <c r="T230" s="1">
        <v>42614</v>
      </c>
      <c r="U230">
        <v>0.22600000000000001</v>
      </c>
      <c r="V230">
        <v>-0.12270099999999998</v>
      </c>
    </row>
    <row r="231" spans="15:22" x14ac:dyDescent="0.3">
      <c r="O231" s="2">
        <v>42658</v>
      </c>
      <c r="P231">
        <v>-2.3700999999999972E-2</v>
      </c>
      <c r="Q231">
        <v>-0.379</v>
      </c>
      <c r="R231">
        <v>-0.89</v>
      </c>
      <c r="T231" s="1">
        <v>42644</v>
      </c>
      <c r="U231">
        <v>0.32500000000000001</v>
      </c>
      <c r="V231">
        <v>-2.3700999999999972E-2</v>
      </c>
    </row>
    <row r="232" spans="15:22" x14ac:dyDescent="0.3">
      <c r="O232" s="2">
        <v>42689</v>
      </c>
      <c r="P232">
        <v>3.1299000000000021E-2</v>
      </c>
      <c r="Q232">
        <v>-0.21199999999999999</v>
      </c>
      <c r="R232">
        <v>-3.12</v>
      </c>
      <c r="T232" s="1">
        <v>42675</v>
      </c>
      <c r="U232">
        <v>0.38</v>
      </c>
      <c r="V232">
        <v>3.1299000000000021E-2</v>
      </c>
    </row>
    <row r="233" spans="15:22" x14ac:dyDescent="0.3">
      <c r="O233" s="2">
        <v>42719</v>
      </c>
      <c r="P233">
        <v>0.13829900000000001</v>
      </c>
      <c r="Q233">
        <v>-0.121</v>
      </c>
      <c r="R233">
        <v>-1.52</v>
      </c>
      <c r="T233" s="1">
        <v>42705</v>
      </c>
      <c r="U233">
        <v>0.48699999999999999</v>
      </c>
      <c r="V233">
        <v>0.13829900000000001</v>
      </c>
    </row>
    <row r="234" spans="15:22" x14ac:dyDescent="0.3">
      <c r="O234" s="2">
        <v>42750</v>
      </c>
      <c r="P234">
        <v>0.11829900000000004</v>
      </c>
      <c r="Q234">
        <v>-5.5E-2</v>
      </c>
      <c r="R234">
        <v>-1.1200000000000001</v>
      </c>
      <c r="T234" s="1">
        <v>42736</v>
      </c>
      <c r="U234">
        <v>0.46700000000000003</v>
      </c>
      <c r="V234">
        <v>0.11829900000000004</v>
      </c>
    </row>
    <row r="235" spans="15:22" x14ac:dyDescent="0.3">
      <c r="O235" s="2">
        <v>42781</v>
      </c>
      <c r="P235">
        <v>0.16929900000000003</v>
      </c>
      <c r="Q235">
        <v>-5.6000000000000001E-2</v>
      </c>
      <c r="R235">
        <v>-1.0900000000000001</v>
      </c>
      <c r="T235" s="1">
        <v>42767</v>
      </c>
      <c r="U235">
        <v>0.51800000000000002</v>
      </c>
      <c r="V235">
        <v>0.16929900000000003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8"/>
  <sheetViews>
    <sheetView topLeftCell="Q16" zoomScale="58" zoomScaleNormal="58" workbookViewId="0">
      <selection activeCell="AI64" sqref="AI64"/>
    </sheetView>
  </sheetViews>
  <sheetFormatPr defaultRowHeight="14.4" x14ac:dyDescent="0.3"/>
  <sheetData>
    <row r="1" spans="1:60" ht="72" x14ac:dyDescent="0.3">
      <c r="A1" s="6" t="s">
        <v>2</v>
      </c>
      <c r="B1" s="6" t="s">
        <v>312</v>
      </c>
      <c r="C1" s="6" t="s">
        <v>313</v>
      </c>
      <c r="D1" s="6" t="s">
        <v>314</v>
      </c>
      <c r="E1" s="6"/>
      <c r="F1" s="6" t="s">
        <v>2</v>
      </c>
      <c r="G1" s="6" t="s">
        <v>315</v>
      </c>
      <c r="H1" s="6" t="s">
        <v>316</v>
      </c>
      <c r="I1" s="6" t="s">
        <v>317</v>
      </c>
      <c r="J1" s="6"/>
      <c r="K1" s="6" t="s">
        <v>2</v>
      </c>
      <c r="L1" s="6" t="s">
        <v>318</v>
      </c>
      <c r="M1" s="6" t="s">
        <v>319</v>
      </c>
      <c r="N1" s="6" t="s">
        <v>320</v>
      </c>
      <c r="O1" s="6" t="s">
        <v>2</v>
      </c>
      <c r="P1" s="6" t="s">
        <v>321</v>
      </c>
      <c r="Q1" s="6" t="s">
        <v>322</v>
      </c>
      <c r="R1" s="6" t="s">
        <v>323</v>
      </c>
      <c r="S1" s="6" t="s">
        <v>2</v>
      </c>
      <c r="T1" s="6" t="s">
        <v>324</v>
      </c>
      <c r="U1" s="6" t="s">
        <v>325</v>
      </c>
      <c r="V1" s="6" t="s">
        <v>326</v>
      </c>
      <c r="W1" s="6" t="s">
        <v>2</v>
      </c>
      <c r="X1" s="6" t="s">
        <v>327</v>
      </c>
      <c r="Y1" s="6" t="s">
        <v>328</v>
      </c>
      <c r="Z1" s="6" t="s">
        <v>330</v>
      </c>
      <c r="AA1" s="6" t="s">
        <v>2</v>
      </c>
      <c r="AB1" s="6" t="s">
        <v>329</v>
      </c>
      <c r="AC1" s="6" t="s">
        <v>331</v>
      </c>
      <c r="AD1" s="6" t="s">
        <v>332</v>
      </c>
      <c r="AE1" s="6" t="s">
        <v>2</v>
      </c>
      <c r="AF1" s="6" t="s">
        <v>333</v>
      </c>
      <c r="AG1" s="6" t="s">
        <v>334</v>
      </c>
      <c r="AH1" s="6" t="s">
        <v>335</v>
      </c>
      <c r="AI1" s="6" t="s">
        <v>2</v>
      </c>
      <c r="AJ1" s="6" t="s">
        <v>336</v>
      </c>
      <c r="AK1" s="6" t="s">
        <v>337</v>
      </c>
      <c r="AL1" s="6" t="s">
        <v>338</v>
      </c>
      <c r="AM1" s="6" t="s">
        <v>2</v>
      </c>
      <c r="AN1" s="6" t="s">
        <v>339</v>
      </c>
      <c r="AO1" s="6" t="s">
        <v>340</v>
      </c>
      <c r="AP1" s="6" t="s">
        <v>341</v>
      </c>
      <c r="AQ1" s="6" t="s">
        <v>2</v>
      </c>
      <c r="AR1" s="6" t="s">
        <v>342</v>
      </c>
      <c r="AS1" s="6" t="s">
        <v>343</v>
      </c>
      <c r="AT1" s="6" t="s">
        <v>344</v>
      </c>
      <c r="AU1" s="6" t="s">
        <v>2</v>
      </c>
      <c r="AV1" s="6" t="s">
        <v>345</v>
      </c>
      <c r="AW1" s="6" t="s">
        <v>346</v>
      </c>
      <c r="AX1" s="6" t="s">
        <v>347</v>
      </c>
      <c r="BE1" s="6"/>
      <c r="BF1" s="6"/>
    </row>
    <row r="2" spans="1:60" x14ac:dyDescent="0.3">
      <c r="A2" s="1">
        <v>35796</v>
      </c>
      <c r="B2">
        <v>-3.9609999999999958E-3</v>
      </c>
      <c r="C2">
        <v>-1.2815000000000031E-3</v>
      </c>
      <c r="D2">
        <v>-5.544999999999977E-4</v>
      </c>
      <c r="F2" s="1">
        <v>35827</v>
      </c>
      <c r="G2">
        <v>-5.2062499999999991E-3</v>
      </c>
      <c r="H2">
        <v>-1.4652499999999995E-3</v>
      </c>
      <c r="I2">
        <v>-9.3200000000000054E-4</v>
      </c>
      <c r="K2" s="1">
        <v>35855</v>
      </c>
      <c r="L2">
        <v>-2.8071052631578955E-3</v>
      </c>
      <c r="M2">
        <v>-3.6947368421052541E-4</v>
      </c>
      <c r="N2">
        <v>-4.2947368421052817E-4</v>
      </c>
      <c r="O2" s="1">
        <v>35886</v>
      </c>
      <c r="P2" s="82">
        <v>-5.1026315789473239E-4</v>
      </c>
      <c r="Q2">
        <v>7.9973684210526454E-4</v>
      </c>
      <c r="R2">
        <v>2.4973684210526093E-4</v>
      </c>
      <c r="S2" s="1">
        <v>35916</v>
      </c>
      <c r="T2">
        <v>-6.4236842105263453E-4</v>
      </c>
      <c r="U2">
        <v>1.2955263157894709E-3</v>
      </c>
      <c r="V2">
        <v>-2.8560526315789484E-3</v>
      </c>
      <c r="W2" s="1">
        <v>35947</v>
      </c>
      <c r="X2">
        <v>-4.7371052631578914E-3</v>
      </c>
      <c r="Y2">
        <v>-4.6947368421052654E-4</v>
      </c>
      <c r="AA2" s="1">
        <v>35977</v>
      </c>
      <c r="AB2">
        <v>-5.0921052631579256E-4</v>
      </c>
      <c r="AC2">
        <v>-1.6710526315789377E-4</v>
      </c>
      <c r="AD2">
        <v>8.8923076923077063E-4</v>
      </c>
      <c r="AE2" s="1">
        <v>36008</v>
      </c>
      <c r="AF2">
        <v>7.7368421052631531E-5</v>
      </c>
      <c r="AG2">
        <v>-2.5447368421052836E-4</v>
      </c>
      <c r="AH2">
        <v>1.3894736842105272E-4</v>
      </c>
      <c r="AI2" s="1">
        <v>35674</v>
      </c>
      <c r="AJ2">
        <v>-2.6555000000000016E-3</v>
      </c>
      <c r="AK2">
        <v>6.5325000000000279E-4</v>
      </c>
      <c r="AL2">
        <v>7.1775000000000137E-4</v>
      </c>
      <c r="AM2" s="1">
        <v>35704</v>
      </c>
      <c r="AN2">
        <v>-4.2475000000000013E-3</v>
      </c>
      <c r="AO2">
        <v>-1.5382499999999997E-3</v>
      </c>
      <c r="AP2">
        <v>-6.6399999999999966E-4</v>
      </c>
      <c r="AQ2" s="1">
        <v>35735</v>
      </c>
      <c r="AR2">
        <v>-5.4085000000000036E-3</v>
      </c>
      <c r="AS2">
        <v>-2.3187499999999962E-3</v>
      </c>
      <c r="AT2">
        <v>-3.5199999999999988E-4</v>
      </c>
      <c r="AU2" s="1">
        <v>35765</v>
      </c>
      <c r="AV2">
        <v>-5.9845000000000037E-3</v>
      </c>
      <c r="AW2">
        <v>-1.8884999999999978E-3</v>
      </c>
      <c r="AX2">
        <v>-5.2199999999999816E-4</v>
      </c>
      <c r="BE2" s="1"/>
      <c r="BH2" s="78"/>
    </row>
    <row r="3" spans="1:60" x14ac:dyDescent="0.3">
      <c r="A3" s="1">
        <v>36161</v>
      </c>
      <c r="B3">
        <v>-3.3909999999999947E-3</v>
      </c>
      <c r="C3">
        <v>-1.5115000000000042E-3</v>
      </c>
      <c r="D3">
        <v>-9.4499999999999099E-5</v>
      </c>
      <c r="F3" s="1">
        <v>36192</v>
      </c>
      <c r="G3">
        <v>-1.7762500000000001E-3</v>
      </c>
      <c r="H3">
        <v>-1.6552500000000005E-3</v>
      </c>
      <c r="I3">
        <v>-2.3199999999999957E-4</v>
      </c>
      <c r="K3" s="1">
        <v>36220</v>
      </c>
      <c r="L3">
        <v>-2.2771052631578928E-3</v>
      </c>
      <c r="M3">
        <v>-8.6947368421052586E-4</v>
      </c>
      <c r="N3">
        <v>4.3052631578947322E-4</v>
      </c>
      <c r="O3" s="1">
        <v>36251</v>
      </c>
      <c r="P3" s="82">
        <v>-9.5026315789473528E-4</v>
      </c>
      <c r="Q3">
        <v>4.697368421052641E-4</v>
      </c>
      <c r="R3">
        <v>1.9973684210526123E-4</v>
      </c>
      <c r="S3" s="1">
        <v>36281</v>
      </c>
      <c r="T3">
        <v>2.7763157894736615E-4</v>
      </c>
      <c r="U3">
        <v>9.1552631578947254E-4</v>
      </c>
      <c r="V3">
        <v>-2.696052631578948E-3</v>
      </c>
      <c r="W3" s="1">
        <v>36312</v>
      </c>
      <c r="X3">
        <v>-2.6771052631578904E-3</v>
      </c>
      <c r="Y3">
        <v>-1.3394736842105258E-3</v>
      </c>
      <c r="AA3" s="1">
        <v>36342</v>
      </c>
      <c r="AB3">
        <v>-7.5921052631579278E-4</v>
      </c>
      <c r="AC3">
        <v>1.3289473684210615E-4</v>
      </c>
      <c r="AD3">
        <v>1.0923076923076945E-4</v>
      </c>
      <c r="AE3" s="1">
        <v>36373</v>
      </c>
      <c r="AF3">
        <v>-1.1526315789473704E-3</v>
      </c>
      <c r="AG3">
        <v>1.3655263157894715E-3</v>
      </c>
      <c r="AH3">
        <v>5.6894736842105255E-4</v>
      </c>
      <c r="AI3" s="1">
        <v>36039</v>
      </c>
      <c r="AJ3">
        <v>-1.1155000000000019E-3</v>
      </c>
      <c r="AK3">
        <v>-1.1467499999999985E-3</v>
      </c>
      <c r="AL3">
        <v>-1.2249999999998373E-5</v>
      </c>
      <c r="AM3" s="1">
        <v>36069</v>
      </c>
      <c r="AN3">
        <v>-3.4975000000000006E-3</v>
      </c>
      <c r="AO3">
        <v>-2.2882500000000004E-3</v>
      </c>
      <c r="AP3">
        <v>-1.3639999999999989E-3</v>
      </c>
      <c r="AQ3" s="1">
        <v>36100</v>
      </c>
      <c r="AR3">
        <v>-4.9785000000000038E-3</v>
      </c>
      <c r="AS3">
        <v>-3.1787499999999958E-3</v>
      </c>
      <c r="AT3">
        <v>-9.6199999999999931E-4</v>
      </c>
      <c r="AU3" s="1">
        <v>36130</v>
      </c>
      <c r="AV3">
        <v>-3.9045000000000017E-3</v>
      </c>
      <c r="AW3">
        <v>-2.4784999999999963E-3</v>
      </c>
      <c r="AX3">
        <v>-6.6199999999999939E-4</v>
      </c>
      <c r="BE3" s="1"/>
    </row>
    <row r="4" spans="1:60" x14ac:dyDescent="0.3">
      <c r="A4" s="1">
        <v>36526</v>
      </c>
      <c r="B4">
        <v>-4.2609999999999957E-3</v>
      </c>
      <c r="C4">
        <v>-1.4315000000000039E-3</v>
      </c>
      <c r="D4">
        <v>-1.3449999999999747E-4</v>
      </c>
      <c r="F4" s="1">
        <v>36557</v>
      </c>
      <c r="G4">
        <v>-4.186249999999999E-3</v>
      </c>
      <c r="H4">
        <v>-1.2652500000000007E-3</v>
      </c>
      <c r="I4">
        <v>-2.1200000000000038E-4</v>
      </c>
      <c r="K4" s="1">
        <v>36586</v>
      </c>
      <c r="L4">
        <v>-2.2271052631578948E-3</v>
      </c>
      <c r="M4">
        <v>-4.294736842105247E-4</v>
      </c>
      <c r="N4">
        <v>1.9052631578947259E-4</v>
      </c>
      <c r="O4" s="1">
        <v>36617</v>
      </c>
      <c r="P4" s="82">
        <v>-6.4026315789473404E-4</v>
      </c>
      <c r="Q4">
        <v>5.0973684210526421E-4</v>
      </c>
      <c r="R4">
        <v>3.9736842105262543E-5</v>
      </c>
      <c r="S4" s="1">
        <v>36647</v>
      </c>
      <c r="T4">
        <v>8.576315789473668E-4</v>
      </c>
      <c r="U4">
        <v>4.7552631578947138E-4</v>
      </c>
      <c r="V4">
        <v>-2.6160526315789478E-3</v>
      </c>
      <c r="W4" s="1">
        <v>36678</v>
      </c>
      <c r="X4">
        <v>-2.4171052631578906E-3</v>
      </c>
      <c r="Y4">
        <v>-2.1494736842105257E-3</v>
      </c>
      <c r="AA4" s="1">
        <v>36708</v>
      </c>
      <c r="AB4">
        <v>6.4078947368420569E-4</v>
      </c>
      <c r="AC4">
        <v>5.0289473684210668E-4</v>
      </c>
      <c r="AD4">
        <v>-1.1007692307692298E-3</v>
      </c>
      <c r="AE4" s="1">
        <v>36739</v>
      </c>
      <c r="AF4">
        <v>-1.8263157894737175E-4</v>
      </c>
      <c r="AG4">
        <v>8.2552631578947273E-4</v>
      </c>
      <c r="AH4">
        <v>5.1894736842105285E-4</v>
      </c>
      <c r="AI4" s="1">
        <v>36404</v>
      </c>
      <c r="AJ4">
        <v>-2.1655000000000008E-3</v>
      </c>
      <c r="AK4">
        <v>-2.7674999999999922E-4</v>
      </c>
      <c r="AL4">
        <v>4.7750000000000917E-5</v>
      </c>
      <c r="AM4" s="1">
        <v>36434</v>
      </c>
      <c r="AN4">
        <v>-3.657500000000001E-3</v>
      </c>
      <c r="AO4">
        <v>-1.8382499999999996E-3</v>
      </c>
      <c r="AP4">
        <v>-8.5399999999999886E-4</v>
      </c>
      <c r="AQ4" s="1">
        <v>36465</v>
      </c>
      <c r="AR4">
        <v>-5.2385000000000036E-3</v>
      </c>
      <c r="AS4">
        <v>-2.5687499999999964E-3</v>
      </c>
      <c r="AT4">
        <v>-8.7199999999999951E-4</v>
      </c>
      <c r="AU4" s="1">
        <v>36495</v>
      </c>
      <c r="AV4">
        <v>-5.1345000000000036E-3</v>
      </c>
      <c r="AW4">
        <v>-2.438499999999998E-3</v>
      </c>
      <c r="AX4">
        <v>1.5800000000000189E-4</v>
      </c>
      <c r="BE4" s="1"/>
    </row>
    <row r="5" spans="1:60" x14ac:dyDescent="0.3">
      <c r="A5" s="1">
        <v>36892</v>
      </c>
      <c r="B5">
        <v>-2.4409999999999953E-3</v>
      </c>
      <c r="C5">
        <v>-1.2015000000000029E-3</v>
      </c>
      <c r="D5">
        <v>-1.2344999999999978E-3</v>
      </c>
      <c r="F5" s="1">
        <v>36923</v>
      </c>
      <c r="G5">
        <v>-3.1462499999999997E-3</v>
      </c>
      <c r="H5">
        <v>-1.1452500000000004E-3</v>
      </c>
      <c r="I5">
        <v>-1.2119999999999995E-3</v>
      </c>
      <c r="K5" s="1">
        <v>36951</v>
      </c>
      <c r="L5">
        <v>-8.3710526315789249E-4</v>
      </c>
      <c r="M5">
        <v>-3.5947368421052582E-4</v>
      </c>
      <c r="N5">
        <v>-2.2947368421052765E-4</v>
      </c>
      <c r="O5" s="1">
        <v>36982</v>
      </c>
      <c r="P5" s="82">
        <v>2.397368421052648E-4</v>
      </c>
      <c r="Q5">
        <v>5.9736842105265198E-5</v>
      </c>
      <c r="R5">
        <v>4.7973684210526196E-4</v>
      </c>
      <c r="S5" s="1">
        <v>37012</v>
      </c>
      <c r="T5">
        <v>9.8763157894736844E-4</v>
      </c>
      <c r="U5">
        <v>3.9552631578947117E-4</v>
      </c>
      <c r="V5">
        <v>-3.4760526315789474E-3</v>
      </c>
      <c r="W5" s="1">
        <v>37043</v>
      </c>
      <c r="X5">
        <v>-1.8571052631578926E-3</v>
      </c>
      <c r="Y5">
        <v>-8.1947368421052616E-4</v>
      </c>
      <c r="AA5" s="1">
        <v>37073</v>
      </c>
      <c r="AB5">
        <v>-1.0792105263157936E-3</v>
      </c>
      <c r="AC5">
        <v>2.0289473684210677E-4</v>
      </c>
      <c r="AD5">
        <v>-1.6607692307692296E-3</v>
      </c>
      <c r="AE5" s="1">
        <v>37104</v>
      </c>
      <c r="AF5">
        <v>1.2773684210526312E-3</v>
      </c>
      <c r="AG5">
        <v>3.8552631578947158E-4</v>
      </c>
      <c r="AH5">
        <v>6.8947368421052105E-5</v>
      </c>
      <c r="AI5" s="1">
        <v>36770</v>
      </c>
      <c r="AJ5">
        <v>-1.8055000000000015E-3</v>
      </c>
      <c r="AK5">
        <v>-1.516749999999999E-3</v>
      </c>
      <c r="AL5">
        <v>3.1775000000000206E-4</v>
      </c>
      <c r="AM5" s="1">
        <v>36800</v>
      </c>
      <c r="AN5">
        <v>-2.3075000000000005E-3</v>
      </c>
      <c r="AO5">
        <v>-1.0682499999999998E-3</v>
      </c>
      <c r="AP5">
        <v>1.5600000000000162E-4</v>
      </c>
      <c r="AQ5" s="1">
        <v>36831</v>
      </c>
      <c r="AR5">
        <v>-3.8085000000000029E-3</v>
      </c>
      <c r="AS5">
        <v>-2.8987499999999951E-3</v>
      </c>
      <c r="AT5">
        <v>-3.9199999999999999E-4</v>
      </c>
      <c r="AU5" s="1">
        <v>36861</v>
      </c>
      <c r="AV5">
        <v>-3.9045000000000017E-3</v>
      </c>
      <c r="AW5">
        <v>-2.4684999999999967E-3</v>
      </c>
      <c r="AX5">
        <v>-9.5199999999999972E-4</v>
      </c>
      <c r="BE5" s="1"/>
    </row>
    <row r="6" spans="1:60" x14ac:dyDescent="0.3">
      <c r="A6" s="1">
        <v>37257</v>
      </c>
      <c r="B6">
        <v>-4.3309999999999946E-3</v>
      </c>
      <c r="C6">
        <v>-2.5115000000000033E-3</v>
      </c>
      <c r="D6">
        <v>-3.6449999999999851E-4</v>
      </c>
      <c r="F6" s="1">
        <v>37288</v>
      </c>
      <c r="G6">
        <v>-3.0162499999999981E-3</v>
      </c>
      <c r="H6">
        <v>-2.1052499999999995E-3</v>
      </c>
      <c r="I6">
        <v>-1.242E-3</v>
      </c>
      <c r="K6" s="1">
        <v>37316</v>
      </c>
      <c r="L6">
        <v>-3.2071052631578931E-3</v>
      </c>
      <c r="M6">
        <v>-1.3094736842105253E-3</v>
      </c>
      <c r="N6">
        <v>-9.494736842105278E-4</v>
      </c>
      <c r="O6" s="1">
        <v>37347</v>
      </c>
      <c r="P6" s="82">
        <v>-8.4026315789473283E-4</v>
      </c>
      <c r="Q6">
        <v>4.5973684210526451E-4</v>
      </c>
      <c r="R6">
        <v>-9.5026315789473875E-4</v>
      </c>
      <c r="S6" s="1">
        <v>37377</v>
      </c>
      <c r="T6">
        <v>-1.0236842105263225E-4</v>
      </c>
      <c r="U6">
        <v>-1.3447368421052805E-4</v>
      </c>
      <c r="V6">
        <v>-3.3560526315789471E-3</v>
      </c>
      <c r="W6" s="1">
        <v>37408</v>
      </c>
      <c r="X6">
        <v>-1.2071052631578913E-3</v>
      </c>
      <c r="Y6">
        <v>7.0526315789472271E-5</v>
      </c>
      <c r="AA6" s="1">
        <v>37438</v>
      </c>
      <c r="AB6">
        <v>-3.3842105263157916E-3</v>
      </c>
      <c r="AC6">
        <v>-8.9210526315789372E-4</v>
      </c>
      <c r="AD6">
        <v>-1.6407692307692304E-3</v>
      </c>
      <c r="AE6" s="1">
        <v>37469</v>
      </c>
      <c r="AF6">
        <v>-2.8176315789473702E-3</v>
      </c>
      <c r="AG6">
        <v>-2.2844736842105272E-3</v>
      </c>
      <c r="AH6">
        <v>-2.7910526315789476E-3</v>
      </c>
      <c r="AI6" s="1">
        <v>37135</v>
      </c>
      <c r="AJ6">
        <v>-2.0550000000000082E-4</v>
      </c>
      <c r="AK6">
        <v>-2.1674999999999819E-4</v>
      </c>
      <c r="AL6">
        <v>5.3775000000000177E-4</v>
      </c>
      <c r="AM6" s="1">
        <v>37165</v>
      </c>
      <c r="AN6">
        <v>-4.1075E-3</v>
      </c>
      <c r="AO6">
        <v>-1.99825E-3</v>
      </c>
      <c r="AP6">
        <v>-4.2399999999999903E-4</v>
      </c>
      <c r="AQ6" s="1">
        <v>37196</v>
      </c>
      <c r="AR6">
        <v>-4.7985000000000042E-3</v>
      </c>
      <c r="AS6">
        <v>-2.6787499999999954E-3</v>
      </c>
      <c r="AT6">
        <v>4.7999999999999432E-5</v>
      </c>
      <c r="AU6" s="1">
        <v>37226</v>
      </c>
      <c r="AV6">
        <v>-4.0745000000000035E-3</v>
      </c>
      <c r="AW6">
        <v>-2.5884999999999971E-3</v>
      </c>
      <c r="AX6">
        <v>-3.3199999999999896E-4</v>
      </c>
      <c r="BE6" s="1"/>
    </row>
    <row r="7" spans="1:60" x14ac:dyDescent="0.3">
      <c r="A7" s="1">
        <v>37622</v>
      </c>
      <c r="B7">
        <v>-4.3409999999999942E-3</v>
      </c>
      <c r="C7">
        <v>-1.881500000000003E-3</v>
      </c>
      <c r="D7">
        <v>-1.3344999999999971E-3</v>
      </c>
      <c r="F7" s="1">
        <v>37653</v>
      </c>
      <c r="G7">
        <v>-3.5062500000000024E-3</v>
      </c>
      <c r="H7">
        <v>-1.180249999999999E-3</v>
      </c>
      <c r="I7">
        <v>-1.4219999999999997E-3</v>
      </c>
      <c r="K7" s="1">
        <v>37681</v>
      </c>
      <c r="L7">
        <v>-3.1271052631578963E-3</v>
      </c>
      <c r="M7">
        <v>-1.2094736842105241E-3</v>
      </c>
      <c r="N7">
        <v>-9.2947368421052688E-4</v>
      </c>
      <c r="O7" s="1">
        <v>37712</v>
      </c>
      <c r="P7" s="82">
        <v>-3.3502631578947346E-3</v>
      </c>
      <c r="Q7">
        <v>-6.7526315789473434E-4</v>
      </c>
      <c r="R7">
        <v>-1.8652631578947379E-3</v>
      </c>
      <c r="S7" s="1">
        <v>37742</v>
      </c>
      <c r="T7">
        <v>-3.217368421052632E-3</v>
      </c>
      <c r="U7">
        <v>-1.7694736842105291E-3</v>
      </c>
      <c r="V7">
        <v>-3.7860526315789469E-3</v>
      </c>
      <c r="W7" s="1">
        <v>37773</v>
      </c>
      <c r="X7">
        <v>-4.5521052631578903E-3</v>
      </c>
      <c r="Y7">
        <v>-2.8744736842105274E-3</v>
      </c>
      <c r="AA7" s="1">
        <v>37803</v>
      </c>
      <c r="AB7">
        <v>-1.8042105263157936E-3</v>
      </c>
      <c r="AC7">
        <v>-1.9471052631578941E-3</v>
      </c>
      <c r="AD7">
        <v>-2.8076923076923027E-4</v>
      </c>
      <c r="AE7" s="1">
        <v>37834</v>
      </c>
      <c r="AF7">
        <v>-7.2263157894737057E-4</v>
      </c>
      <c r="AG7">
        <v>-4.5947368421052869E-4</v>
      </c>
      <c r="AH7">
        <v>-5.5605263157894672E-4</v>
      </c>
      <c r="AI7" s="1">
        <v>37500</v>
      </c>
      <c r="AJ7">
        <v>-3.1605000000000001E-3</v>
      </c>
      <c r="AK7">
        <v>-2.2767499999999993E-3</v>
      </c>
      <c r="AL7">
        <v>-2.252249999999999E-3</v>
      </c>
      <c r="AM7" s="1">
        <v>37530</v>
      </c>
      <c r="AN7">
        <v>-3.1375000000000014E-3</v>
      </c>
      <c r="AO7">
        <v>-2.3632500000000008E-3</v>
      </c>
      <c r="AP7">
        <v>-2.3439999999999989E-3</v>
      </c>
      <c r="AQ7" s="1">
        <v>37561</v>
      </c>
      <c r="AR7">
        <v>-2.528500000000003E-3</v>
      </c>
      <c r="AS7">
        <v>-2.4387499999999965E-3</v>
      </c>
      <c r="AT7">
        <v>-1.7070000000000002E-3</v>
      </c>
      <c r="AU7" s="1">
        <v>37591</v>
      </c>
      <c r="AV7">
        <v>-4.6545000000000024E-3</v>
      </c>
      <c r="AW7">
        <v>-2.5584999999999983E-3</v>
      </c>
      <c r="AX7">
        <v>-1.7470000000000003E-3</v>
      </c>
      <c r="BE7" s="1"/>
    </row>
    <row r="8" spans="1:60" x14ac:dyDescent="0.3">
      <c r="A8" s="1">
        <v>37987</v>
      </c>
      <c r="B8">
        <v>-3.1659999999999952E-3</v>
      </c>
      <c r="C8">
        <v>-1.6365000000000043E-3</v>
      </c>
      <c r="D8">
        <v>-7.894999999999968E-4</v>
      </c>
      <c r="F8" s="1">
        <v>38018</v>
      </c>
      <c r="G8">
        <v>-5.2212500000000002E-3</v>
      </c>
      <c r="H8">
        <v>-2.39025E-3</v>
      </c>
      <c r="I8">
        <v>-6.7199999999999899E-4</v>
      </c>
      <c r="K8" s="1">
        <v>38047</v>
      </c>
      <c r="L8">
        <v>-2.7421052631578929E-3</v>
      </c>
      <c r="M8">
        <v>-1.1044736842105267E-3</v>
      </c>
      <c r="N8">
        <v>-6.5947368421052747E-4</v>
      </c>
      <c r="O8" s="1">
        <v>38078</v>
      </c>
      <c r="P8" s="82">
        <v>-1.1252631578947334E-3</v>
      </c>
      <c r="Q8">
        <v>-9.802631578947358E-4</v>
      </c>
      <c r="R8">
        <v>-8.7026315789473854E-4</v>
      </c>
      <c r="S8" s="1">
        <v>38108</v>
      </c>
      <c r="T8">
        <v>-8.7736842105263363E-4</v>
      </c>
      <c r="U8">
        <v>-7.4947368421052901E-4</v>
      </c>
      <c r="V8">
        <v>-3.9260526315789482E-3</v>
      </c>
      <c r="W8" s="1">
        <v>38139</v>
      </c>
      <c r="X8">
        <v>-1.3921052631578924E-3</v>
      </c>
      <c r="Y8">
        <v>-3.7344736842105271E-3</v>
      </c>
      <c r="AA8" s="1">
        <v>38169</v>
      </c>
      <c r="AB8">
        <v>1.1357894736842046E-3</v>
      </c>
      <c r="AC8">
        <v>8.7894736842107982E-5</v>
      </c>
      <c r="AD8">
        <v>1.0792307692307698E-3</v>
      </c>
      <c r="AE8" s="1">
        <v>38200</v>
      </c>
      <c r="AF8">
        <v>-7.2631578947372766E-5</v>
      </c>
      <c r="AG8">
        <v>-8.544736842105282E-4</v>
      </c>
      <c r="AH8">
        <v>7.0894736842105205E-4</v>
      </c>
      <c r="AI8" s="1">
        <v>37865</v>
      </c>
      <c r="AJ8">
        <v>-1.0055000000000029E-3</v>
      </c>
      <c r="AK8">
        <v>-8.6174999999999793E-4</v>
      </c>
      <c r="AL8">
        <v>-1.622499999999992E-4</v>
      </c>
      <c r="AM8" s="1">
        <v>37895</v>
      </c>
      <c r="AN8">
        <v>7.5000000000005618E-6</v>
      </c>
      <c r="AO8">
        <v>-8.2325000000000106E-4</v>
      </c>
      <c r="AP8">
        <v>-5.3999999999998494E-5</v>
      </c>
      <c r="AQ8" s="1">
        <v>37926</v>
      </c>
      <c r="AR8">
        <v>-2.1585000000000042E-3</v>
      </c>
      <c r="AS8">
        <v>-1.9037499999999957E-3</v>
      </c>
      <c r="AT8">
        <v>-9.0699999999999982E-4</v>
      </c>
      <c r="AU8" s="1">
        <v>37956</v>
      </c>
      <c r="AV8">
        <v>-3.269500000000005E-3</v>
      </c>
      <c r="AW8">
        <v>-2.1184999999999971E-3</v>
      </c>
      <c r="AX8">
        <v>-1.6919999999999991E-3</v>
      </c>
      <c r="BE8" s="1"/>
    </row>
    <row r="9" spans="1:60" x14ac:dyDescent="0.3">
      <c r="A9" s="1">
        <v>38353</v>
      </c>
      <c r="B9">
        <v>-2.1009999999999952E-3</v>
      </c>
      <c r="C9">
        <v>-5.4150000000000378E-4</v>
      </c>
      <c r="D9">
        <v>-2.794999999999985E-4</v>
      </c>
      <c r="F9" s="1">
        <v>38384</v>
      </c>
      <c r="G9">
        <v>-1.3012500000000003E-3</v>
      </c>
      <c r="H9">
        <v>-6.6525000000000091E-4</v>
      </c>
      <c r="I9">
        <v>-5.9200000000000051E-4</v>
      </c>
      <c r="K9" s="1">
        <v>38412</v>
      </c>
      <c r="L9">
        <v>7.4289473684210558E-4</v>
      </c>
      <c r="M9">
        <v>-3.9947368421052593E-4</v>
      </c>
      <c r="N9">
        <v>7.5526315789472068E-5</v>
      </c>
      <c r="O9" s="1">
        <v>38443</v>
      </c>
      <c r="P9" s="82">
        <v>1.2047368421052654E-3</v>
      </c>
      <c r="Q9">
        <v>-3.1026315789473534E-4</v>
      </c>
      <c r="R9">
        <v>8.0973684210526239E-4</v>
      </c>
      <c r="S9" s="1">
        <v>38473</v>
      </c>
      <c r="T9">
        <v>2.792631578947366E-3</v>
      </c>
      <c r="U9">
        <v>9.3552631578947346E-4</v>
      </c>
      <c r="V9">
        <v>1.8939473684210541E-3</v>
      </c>
      <c r="W9" s="1">
        <v>38504</v>
      </c>
      <c r="X9">
        <v>4.057894736842111E-3</v>
      </c>
      <c r="Y9">
        <v>-5.3947368421052716E-4</v>
      </c>
      <c r="AA9" s="1">
        <v>38534</v>
      </c>
      <c r="AB9">
        <v>-1.8392105263157939E-3</v>
      </c>
      <c r="AC9">
        <v>-1.1721052631578927E-3</v>
      </c>
      <c r="AD9">
        <v>1.4492307692307704E-3</v>
      </c>
      <c r="AE9" s="1">
        <v>38565</v>
      </c>
      <c r="AF9">
        <v>6.5736842105262872E-4</v>
      </c>
      <c r="AG9">
        <v>4.055263157894725E-4</v>
      </c>
      <c r="AH9">
        <v>3.1894736842105233E-4</v>
      </c>
      <c r="AI9" s="1">
        <v>38231</v>
      </c>
      <c r="AJ9">
        <v>2.0449999999999635E-4</v>
      </c>
      <c r="AK9">
        <v>-1.6067499999999988E-3</v>
      </c>
      <c r="AL9">
        <v>-1.4224999999999828E-4</v>
      </c>
      <c r="AM9" s="1">
        <v>38261</v>
      </c>
      <c r="AN9">
        <v>-1.632500000000002E-3</v>
      </c>
      <c r="AO9">
        <v>-1.3249999999999373E-5</v>
      </c>
      <c r="AP9">
        <v>-6.3399999999999915E-4</v>
      </c>
      <c r="AQ9" s="1">
        <v>38292</v>
      </c>
      <c r="AR9">
        <v>-3.9135000000000038E-3</v>
      </c>
      <c r="AS9">
        <v>-3.03749999999995E-4</v>
      </c>
      <c r="AT9">
        <v>-6.4200000000000021E-4</v>
      </c>
      <c r="AU9" s="1">
        <v>38322</v>
      </c>
      <c r="AV9">
        <v>-2.2295000000000058E-3</v>
      </c>
      <c r="AW9">
        <v>-1.0084999999999972E-3</v>
      </c>
      <c r="AX9">
        <v>-5.6699999999999806E-4</v>
      </c>
      <c r="BE9" s="1"/>
    </row>
    <row r="10" spans="1:60" x14ac:dyDescent="0.3">
      <c r="A10" s="1">
        <v>38718</v>
      </c>
      <c r="B10">
        <v>-7.2099999999999595E-4</v>
      </c>
      <c r="C10">
        <v>-4.0650000000000235E-4</v>
      </c>
      <c r="D10">
        <v>-6.0949999999999893E-4</v>
      </c>
      <c r="F10" s="1">
        <v>38749</v>
      </c>
      <c r="G10">
        <v>-4.0612499999999989E-3</v>
      </c>
      <c r="H10">
        <v>-1.3202500000000002E-3</v>
      </c>
      <c r="I10">
        <v>-7.2200000000000042E-4</v>
      </c>
      <c r="K10" s="1">
        <v>38777</v>
      </c>
      <c r="L10">
        <v>-1.2471052631578931E-3</v>
      </c>
      <c r="M10">
        <v>-6.7947368421052493E-4</v>
      </c>
      <c r="N10">
        <v>-6.1947368421052737E-4</v>
      </c>
      <c r="O10" s="1">
        <v>38808</v>
      </c>
      <c r="P10" s="82">
        <v>3.9797368421052685E-3</v>
      </c>
      <c r="Q10">
        <v>6.9973684210526341E-4</v>
      </c>
      <c r="R10">
        <v>-1.6526315789473778E-4</v>
      </c>
      <c r="S10" s="1">
        <v>38838</v>
      </c>
      <c r="T10">
        <v>1.3126315789473673E-3</v>
      </c>
      <c r="U10">
        <v>1.8505263157894726E-3</v>
      </c>
      <c r="V10">
        <v>8.8394736842105186E-4</v>
      </c>
      <c r="W10" s="1">
        <v>38869</v>
      </c>
      <c r="X10">
        <v>2.4628947368421118E-3</v>
      </c>
      <c r="Y10">
        <v>1.5552631578947401E-4</v>
      </c>
      <c r="AA10" s="1">
        <v>38899</v>
      </c>
      <c r="AB10">
        <v>1.185789473684206E-3</v>
      </c>
      <c r="AC10">
        <v>8.978947368421062E-4</v>
      </c>
      <c r="AD10">
        <v>1.9923076923077099E-4</v>
      </c>
      <c r="AE10" s="1">
        <v>38930</v>
      </c>
      <c r="AF10">
        <v>-3.7263157894737095E-4</v>
      </c>
      <c r="AG10">
        <v>1.0505263157894722E-3</v>
      </c>
      <c r="AH10">
        <v>4.9394736842105214E-4</v>
      </c>
      <c r="AI10" s="1">
        <v>38596</v>
      </c>
      <c r="AJ10">
        <v>-1.4655000000000015E-3</v>
      </c>
      <c r="AK10">
        <v>-1.456749999999998E-3</v>
      </c>
      <c r="AL10">
        <v>-1.0222499999999989E-3</v>
      </c>
      <c r="AM10" s="1">
        <v>38626</v>
      </c>
      <c r="AN10">
        <v>-3.1925000000000009E-3</v>
      </c>
      <c r="AO10">
        <v>-2.2932500000000001E-3</v>
      </c>
      <c r="AP10">
        <v>-1.2289999999999992E-3</v>
      </c>
      <c r="AQ10" s="1">
        <v>38657</v>
      </c>
      <c r="AR10">
        <v>-3.9385000000000045E-3</v>
      </c>
      <c r="AS10">
        <v>-1.8987499999999959E-3</v>
      </c>
      <c r="AT10">
        <v>-1.4169999999999999E-3</v>
      </c>
      <c r="AU10" s="1">
        <v>38687</v>
      </c>
      <c r="AV10">
        <v>-1.7895000000000029E-3</v>
      </c>
      <c r="AW10">
        <v>-7.0849999999999733E-4</v>
      </c>
      <c r="AX10">
        <v>-8.3199999999999767E-4</v>
      </c>
      <c r="BE10" s="1"/>
    </row>
    <row r="11" spans="1:60" x14ac:dyDescent="0.3">
      <c r="A11" s="1">
        <v>39083</v>
      </c>
      <c r="B11">
        <v>-9.8599999999999383E-4</v>
      </c>
      <c r="C11">
        <v>3.5849999999999597E-4</v>
      </c>
      <c r="D11">
        <v>3.7050000000000104E-4</v>
      </c>
      <c r="F11" s="1">
        <v>39114</v>
      </c>
      <c r="G11">
        <v>-1.5512499999999971E-3</v>
      </c>
      <c r="H11">
        <v>-4.952500000000009E-4</v>
      </c>
      <c r="I11">
        <v>-2.3199999999999957E-4</v>
      </c>
      <c r="K11" s="1">
        <v>39142</v>
      </c>
      <c r="L11">
        <v>-1.4221052631578947E-3</v>
      </c>
      <c r="M11">
        <v>-5.4947368421052502E-4</v>
      </c>
      <c r="N11">
        <v>3.7552631578947199E-4</v>
      </c>
      <c r="O11" s="1">
        <v>39173</v>
      </c>
      <c r="P11" s="82">
        <v>-6.0263157894733382E-5</v>
      </c>
      <c r="Q11">
        <v>3.5473684210526532E-4</v>
      </c>
      <c r="R11">
        <v>1.1447368421052609E-3</v>
      </c>
      <c r="S11" s="1">
        <v>39203</v>
      </c>
      <c r="T11">
        <v>1.9263157894736441E-4</v>
      </c>
      <c r="U11">
        <v>6.905263157894713E-4</v>
      </c>
      <c r="V11">
        <v>2.3689473684210538E-3</v>
      </c>
      <c r="W11" s="1">
        <v>39234</v>
      </c>
      <c r="X11">
        <v>3.1678947368421091E-3</v>
      </c>
      <c r="Y11">
        <v>2.0755263157894756E-3</v>
      </c>
      <c r="AA11" s="1">
        <v>39264</v>
      </c>
      <c r="AB11">
        <v>-7.7921052631579543E-4</v>
      </c>
      <c r="AC11">
        <v>6.7894736842107062E-5</v>
      </c>
      <c r="AD11">
        <v>-1.5107692307692305E-3</v>
      </c>
      <c r="AE11" s="1">
        <v>39295</v>
      </c>
      <c r="AF11">
        <v>2.7236842105263226E-4</v>
      </c>
      <c r="AG11">
        <v>-1.3894736842105272E-3</v>
      </c>
      <c r="AH11">
        <v>-5.2105263157894641E-4</v>
      </c>
      <c r="AI11" s="1">
        <v>38961</v>
      </c>
      <c r="AJ11">
        <v>-1.7005000000000006E-3</v>
      </c>
      <c r="AK11">
        <v>-1.2317499999999985E-3</v>
      </c>
      <c r="AL11">
        <v>1.8275000000000062E-4</v>
      </c>
      <c r="AM11" s="1">
        <v>38991</v>
      </c>
      <c r="AN11">
        <v>-2.8975000000000008E-3</v>
      </c>
      <c r="AO11">
        <v>-1.6882499999999988E-3</v>
      </c>
      <c r="AP11">
        <v>-5.0899999999999904E-4</v>
      </c>
      <c r="AQ11" s="1">
        <v>39022</v>
      </c>
      <c r="AR11">
        <v>-2.0335000000000041E-3</v>
      </c>
      <c r="AS11">
        <v>-7.2874999999999676E-4</v>
      </c>
      <c r="AT11">
        <v>-4.3200000000000009E-4</v>
      </c>
      <c r="AU11" s="1">
        <v>39052</v>
      </c>
      <c r="AV11">
        <v>-1.0245000000000011E-3</v>
      </c>
      <c r="AW11">
        <v>3.1650000000000428E-4</v>
      </c>
      <c r="AX11">
        <v>8.3000000000001475E-5</v>
      </c>
      <c r="BE11" s="1"/>
    </row>
    <row r="12" spans="1:60" x14ac:dyDescent="0.3">
      <c r="A12" s="1">
        <v>39448</v>
      </c>
      <c r="B12">
        <v>-7.0599999999999483E-4</v>
      </c>
      <c r="C12">
        <v>-6.6650000000000216E-4</v>
      </c>
      <c r="D12">
        <v>8.8050000000000107E-4</v>
      </c>
      <c r="F12" s="1">
        <v>39479</v>
      </c>
      <c r="G12">
        <v>-2.3712499999999984E-3</v>
      </c>
      <c r="H12">
        <v>-1.2524999999999863E-4</v>
      </c>
      <c r="I12">
        <v>-2.3199999999999957E-4</v>
      </c>
      <c r="K12" s="1">
        <v>39508</v>
      </c>
      <c r="L12">
        <v>-2.8371052631578943E-3</v>
      </c>
      <c r="M12">
        <v>-4.4947368421052562E-4</v>
      </c>
      <c r="N12">
        <v>-2.9473684210527124E-5</v>
      </c>
      <c r="O12" s="1">
        <v>39539</v>
      </c>
      <c r="P12" s="82">
        <v>3.4973684210526726E-4</v>
      </c>
      <c r="Q12">
        <v>-8.2026315789473538E-4</v>
      </c>
      <c r="R12">
        <v>2.1497368421052616E-3</v>
      </c>
      <c r="S12" s="1">
        <v>39569</v>
      </c>
      <c r="T12">
        <v>3.4026315789473689E-3</v>
      </c>
      <c r="U12">
        <v>6.6552631578947231E-4</v>
      </c>
      <c r="V12">
        <v>5.4089473684210514E-3</v>
      </c>
      <c r="W12" s="1">
        <v>39600</v>
      </c>
      <c r="X12">
        <v>2.6578947368421091E-3</v>
      </c>
      <c r="Y12">
        <v>3.8355263157894733E-3</v>
      </c>
      <c r="AA12" s="1">
        <v>39630</v>
      </c>
      <c r="AB12">
        <v>1.860789473684208E-3</v>
      </c>
      <c r="AC12">
        <v>4.3289473684210607E-4</v>
      </c>
      <c r="AD12">
        <v>1.0092307692307709E-3</v>
      </c>
      <c r="AE12" s="1">
        <v>39661</v>
      </c>
      <c r="AF12">
        <v>-8.5763157894737027E-4</v>
      </c>
      <c r="AG12">
        <v>-1.3344736842105277E-3</v>
      </c>
      <c r="AH12">
        <v>3.0894736842105273E-4</v>
      </c>
      <c r="AI12" s="1">
        <v>39326</v>
      </c>
      <c r="AJ12">
        <v>-2.925500000000001E-3</v>
      </c>
      <c r="AK12">
        <v>-1.6967499999999986E-3</v>
      </c>
      <c r="AL12">
        <v>-1.1172499999999985E-3</v>
      </c>
      <c r="AM12" s="1">
        <v>39356</v>
      </c>
      <c r="AN12">
        <v>-2.6675000000000032E-3</v>
      </c>
      <c r="AO12">
        <v>-2.0882499999999998E-3</v>
      </c>
      <c r="AP12">
        <v>-1.4089999999999988E-3</v>
      </c>
      <c r="AQ12" s="1">
        <v>39387</v>
      </c>
      <c r="AR12">
        <v>-3.4385000000000041E-3</v>
      </c>
      <c r="AS12">
        <v>-2.0887499999999969E-3</v>
      </c>
      <c r="AT12">
        <v>-9.2699999999999901E-4</v>
      </c>
      <c r="AU12" s="1">
        <v>39417</v>
      </c>
      <c r="AV12">
        <v>-3.1445000000000049E-3</v>
      </c>
      <c r="AW12">
        <v>-9.0849999999999612E-4</v>
      </c>
      <c r="AX12">
        <v>4.8000000000001167E-5</v>
      </c>
      <c r="BE12" s="1"/>
    </row>
    <row r="13" spans="1:60" x14ac:dyDescent="0.3">
      <c r="A13" s="1">
        <v>39814</v>
      </c>
      <c r="B13">
        <v>3.0940000000000065E-3</v>
      </c>
      <c r="C13">
        <v>2.9849999999999495E-4</v>
      </c>
      <c r="D13">
        <v>6.8050000000000228E-4</v>
      </c>
      <c r="F13" s="1">
        <v>39845</v>
      </c>
      <c r="G13">
        <v>3.3087499999999992E-3</v>
      </c>
      <c r="H13">
        <v>1.4847500000000017E-3</v>
      </c>
      <c r="I13">
        <v>1.0800000000000046E-4</v>
      </c>
      <c r="K13" s="1">
        <v>39873</v>
      </c>
      <c r="L13">
        <v>2.7828947368421057E-3</v>
      </c>
      <c r="M13">
        <v>3.105263157894729E-4</v>
      </c>
      <c r="N13">
        <v>1.2305263157894718E-3</v>
      </c>
      <c r="O13" s="1">
        <v>39904</v>
      </c>
      <c r="P13" s="82">
        <v>1.9247368421052673E-3</v>
      </c>
      <c r="Q13">
        <v>1.3897368421052665E-3</v>
      </c>
      <c r="R13">
        <v>1.0047368421052614E-3</v>
      </c>
      <c r="S13" s="1">
        <v>39934</v>
      </c>
      <c r="T13">
        <v>3.2676315789473658E-3</v>
      </c>
      <c r="U13">
        <v>-2.5447368421052836E-4</v>
      </c>
      <c r="V13">
        <v>7.4139473684210512E-3</v>
      </c>
      <c r="W13" s="1">
        <v>39965</v>
      </c>
      <c r="X13">
        <v>-1.8271052631578903E-3</v>
      </c>
      <c r="Y13">
        <v>-3.1294736842105257E-3</v>
      </c>
      <c r="AA13" s="1">
        <v>39995</v>
      </c>
      <c r="AB13">
        <v>-1.4142105263157921E-3</v>
      </c>
      <c r="AC13">
        <v>-2.5321052631578928E-3</v>
      </c>
      <c r="AD13">
        <v>7.9923076923077083E-4</v>
      </c>
      <c r="AE13" s="1">
        <v>40026</v>
      </c>
      <c r="AF13">
        <v>-2.507631578947369E-3</v>
      </c>
      <c r="AG13">
        <v>-2.799473684210527E-3</v>
      </c>
      <c r="AH13">
        <v>-2.1560526315789474E-3</v>
      </c>
      <c r="AI13" s="1">
        <v>39692</v>
      </c>
      <c r="AJ13">
        <v>-2.5905000000000025E-3</v>
      </c>
      <c r="AK13">
        <v>-2.2267499999999978E-3</v>
      </c>
      <c r="AL13">
        <v>-1.6672499999999986E-3</v>
      </c>
      <c r="AM13" s="1">
        <v>39722</v>
      </c>
      <c r="AN13">
        <v>-2.3825000000000027E-3</v>
      </c>
      <c r="AO13">
        <v>-1.9932499999999985E-3</v>
      </c>
      <c r="AP13">
        <v>-1.7590000000000001E-3</v>
      </c>
      <c r="AQ13" s="1">
        <v>39753</v>
      </c>
      <c r="AR13">
        <v>1.2414999999999961E-3</v>
      </c>
      <c r="AS13">
        <v>-1.3237499999999951E-3</v>
      </c>
      <c r="AT13">
        <v>-9.5700000000000125E-4</v>
      </c>
      <c r="AU13" s="1">
        <v>39783</v>
      </c>
      <c r="AV13">
        <v>3.6004999999999961E-3</v>
      </c>
      <c r="AW13">
        <v>-9.1349999999999765E-4</v>
      </c>
      <c r="AX13">
        <v>6.3000000000000556E-5</v>
      </c>
      <c r="BE13" s="1"/>
    </row>
    <row r="14" spans="1:60" x14ac:dyDescent="0.3">
      <c r="A14" s="1">
        <v>40179</v>
      </c>
      <c r="B14">
        <v>2.0690000000000049E-3</v>
      </c>
      <c r="C14">
        <v>6.0349999999999467E-4</v>
      </c>
      <c r="D14">
        <v>-3.5449999999999891E-4</v>
      </c>
      <c r="F14" s="1">
        <v>40210</v>
      </c>
      <c r="G14">
        <v>3.168749999999998E-3</v>
      </c>
      <c r="H14">
        <v>-5.9525000000000029E-4</v>
      </c>
      <c r="I14">
        <v>1.738E-3</v>
      </c>
      <c r="K14" s="1">
        <v>40238</v>
      </c>
      <c r="L14">
        <v>3.547894736842104E-3</v>
      </c>
      <c r="M14">
        <v>1.3955263157894755E-3</v>
      </c>
      <c r="N14">
        <v>-4.1947368421052685E-4</v>
      </c>
      <c r="O14" s="1">
        <v>40269</v>
      </c>
      <c r="P14" s="82">
        <v>4.6973684210526584E-4</v>
      </c>
      <c r="Q14">
        <v>1.0147368421052644E-3</v>
      </c>
      <c r="R14">
        <v>2.473684210526142E-5</v>
      </c>
      <c r="S14" s="1">
        <v>40299</v>
      </c>
      <c r="T14">
        <v>-6.4736842105263259E-4</v>
      </c>
      <c r="U14">
        <v>4.0052631578947097E-4</v>
      </c>
      <c r="V14">
        <v>-3.1010526315789471E-3</v>
      </c>
      <c r="W14" s="1">
        <v>40330</v>
      </c>
      <c r="X14">
        <v>-4.3071052631578899E-3</v>
      </c>
      <c r="Y14">
        <v>-6.2044736842105271E-3</v>
      </c>
      <c r="AA14" s="1">
        <v>40360</v>
      </c>
      <c r="AB14">
        <v>-3.8092105263157934E-3</v>
      </c>
      <c r="AC14">
        <v>-4.1721052631578937E-3</v>
      </c>
      <c r="AD14">
        <v>6.5923076923076959E-4</v>
      </c>
      <c r="AE14" s="1">
        <v>40391</v>
      </c>
      <c r="AF14">
        <v>-7.5263157894737281E-4</v>
      </c>
      <c r="AG14">
        <v>-2.3894736842105264E-3</v>
      </c>
      <c r="AH14">
        <v>-1.656052631578947E-3</v>
      </c>
      <c r="AI14" s="1">
        <v>40057</v>
      </c>
      <c r="AJ14">
        <v>-2.4904999999999997E-3</v>
      </c>
      <c r="AK14">
        <v>-2.6117499999999978E-3</v>
      </c>
      <c r="AL14">
        <v>-2.6022499999999987E-3</v>
      </c>
      <c r="AM14" s="1">
        <v>40087</v>
      </c>
      <c r="AN14">
        <v>-3.5750000000000365E-4</v>
      </c>
      <c r="AO14">
        <v>-2.0482499999999997E-3</v>
      </c>
      <c r="AP14">
        <v>-1.3639999999999989E-3</v>
      </c>
      <c r="AQ14" s="1">
        <v>40118</v>
      </c>
      <c r="AR14">
        <v>3.8514999999999973E-3</v>
      </c>
      <c r="AS14">
        <v>-9.9874999999999617E-4</v>
      </c>
      <c r="AT14">
        <v>2.9999999999995308E-6</v>
      </c>
      <c r="AU14" s="1">
        <v>40148</v>
      </c>
      <c r="AV14">
        <v>2.135499999999995E-3</v>
      </c>
      <c r="AW14">
        <v>1.5150000000000233E-4</v>
      </c>
      <c r="AX14">
        <v>4.3800000000000089E-4</v>
      </c>
      <c r="BE14" s="1"/>
    </row>
    <row r="15" spans="1:60" x14ac:dyDescent="0.3">
      <c r="A15" s="1">
        <v>40544</v>
      </c>
      <c r="B15">
        <v>-6.1099999999999696E-4</v>
      </c>
      <c r="C15">
        <v>-1.6150000000000365E-4</v>
      </c>
      <c r="D15">
        <v>-6.2449999999999832E-4</v>
      </c>
      <c r="F15" s="1">
        <v>40575</v>
      </c>
      <c r="G15">
        <v>1.433750000000001E-3</v>
      </c>
      <c r="H15">
        <v>9.3474999999999982E-4</v>
      </c>
      <c r="I15">
        <v>5.2800000000000069E-4</v>
      </c>
      <c r="K15" s="1">
        <v>40603</v>
      </c>
      <c r="L15">
        <v>6.7028947368421056E-3</v>
      </c>
      <c r="M15">
        <v>2.7605263157894737E-3</v>
      </c>
      <c r="N15">
        <v>1.0505263157894722E-3</v>
      </c>
      <c r="O15" s="2">
        <v>40648</v>
      </c>
      <c r="P15" s="82">
        <v>-9.5026315789473528E-4</v>
      </c>
      <c r="Q15">
        <v>-1.1102631578947357E-3</v>
      </c>
      <c r="R15">
        <v>-3.5802631578947383E-3</v>
      </c>
      <c r="S15" s="1">
        <v>40664</v>
      </c>
      <c r="T15">
        <v>-6.0823684210526332E-3</v>
      </c>
      <c r="U15">
        <v>-7.3344736842105279E-3</v>
      </c>
      <c r="V15">
        <v>-3.8560526315789476E-3</v>
      </c>
      <c r="W15" s="1">
        <v>40695</v>
      </c>
      <c r="X15">
        <v>-1.3617105263157892E-2</v>
      </c>
      <c r="Y15">
        <v>-8.7094736842105256E-3</v>
      </c>
      <c r="AA15" s="1">
        <v>40725</v>
      </c>
      <c r="AB15">
        <v>-1.0989210526315792E-2</v>
      </c>
      <c r="AC15">
        <v>-8.8771052631578928E-3</v>
      </c>
      <c r="AE15" s="1">
        <v>40756</v>
      </c>
      <c r="AF15">
        <v>-7.1926315789473706E-3</v>
      </c>
      <c r="AG15">
        <v>-4.9144736842105276E-3</v>
      </c>
      <c r="AH15">
        <v>-6.3910526315789475E-3</v>
      </c>
      <c r="AI15" s="1">
        <v>40422</v>
      </c>
      <c r="AJ15">
        <v>-1.2055000000000017E-3</v>
      </c>
      <c r="AK15">
        <v>-1.2267499999999987E-3</v>
      </c>
      <c r="AL15">
        <v>-2.832249999999998E-3</v>
      </c>
      <c r="AM15" s="1">
        <v>40452</v>
      </c>
      <c r="AN15">
        <v>6.9249999999999867E-4</v>
      </c>
      <c r="AO15">
        <v>-2.1824999999999969E-4</v>
      </c>
      <c r="AP15">
        <v>-9.2399999999999947E-4</v>
      </c>
      <c r="AQ15" s="1">
        <v>40483</v>
      </c>
      <c r="AR15">
        <v>2.971499999999995E-3</v>
      </c>
      <c r="AS15">
        <v>1.9612500000000047E-3</v>
      </c>
      <c r="AT15">
        <v>2.8800000000000006E-4</v>
      </c>
      <c r="AU15" s="1">
        <v>40513</v>
      </c>
      <c r="AV15">
        <v>4.9654999999999977E-3</v>
      </c>
      <c r="AW15">
        <v>-2.4849999999999699E-4</v>
      </c>
      <c r="AX15">
        <v>3.6800000000000027E-4</v>
      </c>
      <c r="BE15" s="1"/>
    </row>
    <row r="16" spans="1:60" x14ac:dyDescent="0.3">
      <c r="A16" s="1">
        <v>40909</v>
      </c>
      <c r="B16">
        <v>1.2890000000000054E-3</v>
      </c>
      <c r="C16">
        <v>4.9849999999999721E-4</v>
      </c>
      <c r="D16">
        <v>-3.0449999999999748E-4</v>
      </c>
      <c r="F16" s="1">
        <v>40940</v>
      </c>
      <c r="G16">
        <v>3.4837500000000007E-3</v>
      </c>
      <c r="H16">
        <v>-8.0525000000000041E-4</v>
      </c>
      <c r="I16">
        <v>-1.8119999999999994E-3</v>
      </c>
      <c r="K16" s="1">
        <v>40969</v>
      </c>
      <c r="L16">
        <v>-2.5571052631578953E-3</v>
      </c>
      <c r="M16">
        <v>-2.0494736842105246E-3</v>
      </c>
      <c r="N16">
        <v>-2.2594736842105282E-3</v>
      </c>
      <c r="O16" s="2">
        <v>41014</v>
      </c>
      <c r="P16" s="82">
        <v>-5.6602631578947342E-3</v>
      </c>
      <c r="Q16">
        <v>-4.1402631578947354E-3</v>
      </c>
      <c r="R16">
        <v>-4.4902631578947385E-3</v>
      </c>
      <c r="S16" s="1">
        <v>41030</v>
      </c>
      <c r="T16">
        <v>-7.5523684210526323E-3</v>
      </c>
      <c r="U16">
        <v>-4.0744736842105288E-3</v>
      </c>
      <c r="V16">
        <v>1.0313947368421051E-2</v>
      </c>
      <c r="W16" s="1">
        <v>41061</v>
      </c>
      <c r="X16">
        <v>-1.8271052631578903E-3</v>
      </c>
      <c r="Y16">
        <v>-3.9194736842105265E-3</v>
      </c>
      <c r="AA16" s="1">
        <v>41091</v>
      </c>
      <c r="AB16">
        <v>-4.6192105263157934E-3</v>
      </c>
      <c r="AC16">
        <v>-6.8471052631578931E-3</v>
      </c>
      <c r="AE16" s="1">
        <v>41122</v>
      </c>
      <c r="AF16">
        <v>-3.9026315789473694E-3</v>
      </c>
      <c r="AG16">
        <v>-3.5344736842105283E-3</v>
      </c>
      <c r="AH16">
        <v>-3.4610526315789463E-3</v>
      </c>
      <c r="AI16" s="1">
        <v>40787</v>
      </c>
      <c r="AJ16">
        <v>6.4499999999998586E-5</v>
      </c>
      <c r="AK16">
        <v>-1.1467499999999985E-3</v>
      </c>
      <c r="AL16">
        <v>-2.6922499999999985E-3</v>
      </c>
      <c r="AM16" s="1">
        <v>40817</v>
      </c>
      <c r="AN16">
        <v>1.6624999999999973E-3</v>
      </c>
      <c r="AO16">
        <v>-4.1825000000000022E-4</v>
      </c>
      <c r="AP16">
        <v>-9.8399999999999876E-4</v>
      </c>
      <c r="AQ16" s="1">
        <v>40848</v>
      </c>
      <c r="AR16">
        <v>1.0814999999999957E-3</v>
      </c>
      <c r="AS16">
        <v>-9.0874999999999637E-4</v>
      </c>
      <c r="AT16">
        <v>-1.4719999999999994E-3</v>
      </c>
      <c r="AU16" s="1">
        <v>40878</v>
      </c>
      <c r="AV16">
        <v>3.4554999999999968E-3</v>
      </c>
      <c r="AW16">
        <v>1.9150000000000417E-4</v>
      </c>
      <c r="AX16">
        <v>-1.4199999999999977E-4</v>
      </c>
      <c r="BE16" s="1"/>
    </row>
    <row r="17" spans="1:57" x14ac:dyDescent="0.3">
      <c r="A17" s="1">
        <v>41275</v>
      </c>
      <c r="B17">
        <v>3.149000000000006E-3</v>
      </c>
      <c r="C17">
        <v>9.0849999999999612E-4</v>
      </c>
      <c r="D17">
        <v>-6.5449999999999883E-4</v>
      </c>
      <c r="F17" s="1">
        <v>41306</v>
      </c>
      <c r="G17">
        <v>1.20375E-3</v>
      </c>
      <c r="H17">
        <v>1.0547500000000001E-3</v>
      </c>
      <c r="I17">
        <v>5.8000000000000759E-5</v>
      </c>
      <c r="K17" s="1">
        <v>41334</v>
      </c>
      <c r="L17">
        <v>1.7528947368421061E-3</v>
      </c>
      <c r="M17">
        <v>9.9052631578947468E-4</v>
      </c>
      <c r="N17">
        <v>1.0052631578947278E-4</v>
      </c>
      <c r="O17" s="2">
        <v>41379</v>
      </c>
      <c r="P17" s="82">
        <v>-4.7026315789473402E-4</v>
      </c>
      <c r="Q17">
        <v>-6.5026315789473536E-4</v>
      </c>
      <c r="R17">
        <v>2.2973684210526174E-4</v>
      </c>
      <c r="S17" s="1">
        <v>41395</v>
      </c>
      <c r="T17">
        <v>-2.2823684210526336E-3</v>
      </c>
      <c r="U17">
        <v>-3.2344736842105284E-3</v>
      </c>
      <c r="V17">
        <v>8.4139473684210521E-3</v>
      </c>
      <c r="W17" s="1">
        <v>41426</v>
      </c>
      <c r="X17">
        <v>-3.071052631578898E-4</v>
      </c>
      <c r="Y17">
        <v>-3.2894736842105261E-3</v>
      </c>
      <c r="AA17" s="1">
        <v>41456</v>
      </c>
      <c r="AB17">
        <v>-3.8992105263157932E-3</v>
      </c>
      <c r="AC17">
        <v>-1.6871052631578926E-3</v>
      </c>
      <c r="AE17" s="1">
        <v>41487</v>
      </c>
      <c r="AF17">
        <v>-1.3426315789473696E-3</v>
      </c>
      <c r="AG17">
        <v>-7.3447368421052789E-4</v>
      </c>
      <c r="AH17">
        <v>-1.5110526315789477E-3</v>
      </c>
      <c r="AI17" s="1">
        <v>41153</v>
      </c>
      <c r="AJ17">
        <v>-2.2155000000000022E-3</v>
      </c>
      <c r="AK17">
        <v>-2.1467499999999994E-3</v>
      </c>
      <c r="AL17">
        <v>-3.1022499999999991E-3</v>
      </c>
      <c r="AM17" s="1">
        <v>41183</v>
      </c>
      <c r="AN17">
        <v>-1.2575000000000017E-3</v>
      </c>
      <c r="AO17">
        <v>-2.0182499999999992E-3</v>
      </c>
      <c r="AP17">
        <v>-2.2739999999999982E-3</v>
      </c>
      <c r="AQ17" s="1">
        <v>41214</v>
      </c>
      <c r="AR17">
        <v>-1.8285000000000037E-3</v>
      </c>
      <c r="AS17">
        <v>-9.2874999999999555E-4</v>
      </c>
      <c r="AT17">
        <v>-2.4919999999999994E-3</v>
      </c>
      <c r="AU17" s="1">
        <v>41244</v>
      </c>
      <c r="AV17">
        <v>9.5549999999999802E-4</v>
      </c>
      <c r="AW17">
        <v>-1.098499999999997E-3</v>
      </c>
      <c r="AX17">
        <v>-1.1019999999999988E-3</v>
      </c>
      <c r="BE17" s="1"/>
    </row>
    <row r="18" spans="1:57" x14ac:dyDescent="0.3">
      <c r="A18" s="1">
        <v>41640</v>
      </c>
      <c r="B18">
        <v>2.1190000000000063E-3</v>
      </c>
      <c r="C18">
        <v>1.6849999999999678E-4</v>
      </c>
      <c r="D18">
        <v>1.4550000000000153E-4</v>
      </c>
      <c r="F18" s="1">
        <v>41671</v>
      </c>
      <c r="G18">
        <v>5.5137500000000013E-3</v>
      </c>
      <c r="H18">
        <v>1.9647499999999995E-3</v>
      </c>
      <c r="I18">
        <v>8.6800000000000072E-4</v>
      </c>
      <c r="K18" s="1">
        <v>41699</v>
      </c>
      <c r="L18">
        <v>1.9328947368421057E-3</v>
      </c>
      <c r="M18">
        <v>-1.2947368421052478E-4</v>
      </c>
      <c r="N18">
        <v>1.8052631578947299E-4</v>
      </c>
      <c r="O18" s="2">
        <v>41744</v>
      </c>
      <c r="P18" s="82">
        <v>-2.2702631578947335E-3</v>
      </c>
      <c r="Q18">
        <v>-2.5402631578947347E-3</v>
      </c>
      <c r="R18">
        <v>9.397368421052623E-4</v>
      </c>
      <c r="S18" s="1">
        <v>41760</v>
      </c>
      <c r="T18">
        <v>-2.2623684210526327E-3</v>
      </c>
      <c r="U18">
        <v>-9.6447368421052893E-4</v>
      </c>
      <c r="V18">
        <v>-3.3560526315789471E-3</v>
      </c>
      <c r="W18" s="1">
        <v>41791</v>
      </c>
      <c r="X18">
        <v>1.3942894736842109E-2</v>
      </c>
      <c r="Y18">
        <v>2.5005263157894739E-3</v>
      </c>
      <c r="AA18" s="1">
        <v>41821</v>
      </c>
      <c r="AB18">
        <v>6.5507894736842077E-3</v>
      </c>
      <c r="AC18">
        <v>3.4628947368421075E-3</v>
      </c>
      <c r="AE18" s="1">
        <v>41852</v>
      </c>
      <c r="AF18">
        <v>3.4673684210526287E-3</v>
      </c>
      <c r="AG18">
        <v>5.7955263157894715E-3</v>
      </c>
      <c r="AH18">
        <v>1.5889473684210526E-3</v>
      </c>
      <c r="AI18" s="1">
        <v>41518</v>
      </c>
      <c r="AJ18">
        <v>6.5449999999999883E-4</v>
      </c>
      <c r="AK18">
        <v>2.4732500000000015E-3</v>
      </c>
      <c r="AL18">
        <v>4.7750000000000917E-5</v>
      </c>
      <c r="AM18" s="1">
        <v>41548</v>
      </c>
      <c r="AN18">
        <v>5.6024999999999998E-3</v>
      </c>
      <c r="AO18">
        <v>2.7017499999999993E-3</v>
      </c>
      <c r="AP18">
        <v>1.5560000000000018E-3</v>
      </c>
      <c r="AQ18" s="1">
        <v>41579</v>
      </c>
      <c r="AR18">
        <v>5.5514999999999974E-3</v>
      </c>
      <c r="AS18">
        <v>8.5125000000000478E-4</v>
      </c>
      <c r="AT18">
        <v>5.9799999999999957E-4</v>
      </c>
      <c r="AU18" s="1">
        <v>41609</v>
      </c>
      <c r="AV18">
        <v>1.7954999999999985E-3</v>
      </c>
      <c r="AW18">
        <v>1.6615000000000033E-3</v>
      </c>
      <c r="AX18">
        <v>6.580000000000006E-4</v>
      </c>
      <c r="BE18" s="1"/>
    </row>
    <row r="19" spans="1:57" x14ac:dyDescent="0.3">
      <c r="A19" s="1">
        <v>42005</v>
      </c>
      <c r="B19">
        <v>1.4190000000000036E-3</v>
      </c>
      <c r="C19">
        <v>6.3849999999999671E-4</v>
      </c>
      <c r="D19">
        <v>2.9550000000000236E-4</v>
      </c>
      <c r="F19" s="1">
        <v>42036</v>
      </c>
      <c r="G19">
        <v>-1.0624999999999871E-4</v>
      </c>
      <c r="H19">
        <v>3.6475000000000049E-4</v>
      </c>
      <c r="I19">
        <v>1.0179999999999998E-3</v>
      </c>
      <c r="K19" s="1">
        <v>42064</v>
      </c>
      <c r="L19">
        <v>4.6028947368421044E-3</v>
      </c>
      <c r="M19">
        <v>2.2805263157894759E-3</v>
      </c>
      <c r="N19">
        <v>1.7905263157894733E-3</v>
      </c>
      <c r="O19" s="2">
        <v>42109</v>
      </c>
      <c r="P19" s="82">
        <v>5.3697368421052674E-3</v>
      </c>
      <c r="Q19">
        <v>2.8697368421052652E-3</v>
      </c>
      <c r="R19">
        <v>1.9597368421052624E-3</v>
      </c>
      <c r="S19" s="1">
        <v>42125</v>
      </c>
      <c r="T19">
        <v>1.0457631578947368E-2</v>
      </c>
      <c r="U19">
        <v>7.1455263157894702E-3</v>
      </c>
      <c r="V19">
        <v>-4.9860526315789484E-3</v>
      </c>
      <c r="W19" s="1">
        <v>42156</v>
      </c>
      <c r="X19">
        <v>1.1302894736842109E-2</v>
      </c>
      <c r="Y19">
        <v>1.4890526315789476E-2</v>
      </c>
      <c r="AA19" s="1">
        <v>42186</v>
      </c>
      <c r="AB19">
        <v>1.6300789473684209E-2</v>
      </c>
      <c r="AC19">
        <v>1.4262894736842108E-2</v>
      </c>
      <c r="AE19" s="1">
        <v>42217</v>
      </c>
      <c r="AF19">
        <v>1.0127368421052631E-2</v>
      </c>
      <c r="AG19">
        <v>7.2955263157894728E-3</v>
      </c>
      <c r="AH19">
        <v>9.1689473684210543E-3</v>
      </c>
      <c r="AI19" s="1">
        <v>41883</v>
      </c>
      <c r="AJ19">
        <v>7.0244999999999995E-3</v>
      </c>
      <c r="AK19">
        <v>3.2132500000000026E-3</v>
      </c>
      <c r="AL19">
        <v>3.4977500000000026E-3</v>
      </c>
      <c r="AM19" s="1">
        <v>41913</v>
      </c>
      <c r="AN19">
        <v>5.7724999999999999E-3</v>
      </c>
      <c r="AO19">
        <v>4.1217500000000004E-3</v>
      </c>
      <c r="AP19">
        <v>3.2060000000000005E-3</v>
      </c>
      <c r="AQ19" s="1">
        <v>41944</v>
      </c>
      <c r="AR19">
        <v>4.7914999999999972E-3</v>
      </c>
      <c r="AS19">
        <v>4.4412500000000042E-3</v>
      </c>
      <c r="AT19">
        <v>1.6080000000000001E-3</v>
      </c>
      <c r="AU19" s="1">
        <v>41974</v>
      </c>
      <c r="AV19">
        <v>2.0654999999999979E-3</v>
      </c>
      <c r="AW19">
        <v>2.9515000000000027E-3</v>
      </c>
      <c r="AX19">
        <v>2.3800000000000036E-4</v>
      </c>
      <c r="BE19" s="1"/>
    </row>
    <row r="20" spans="1:57" x14ac:dyDescent="0.3">
      <c r="A20" s="1">
        <v>42370</v>
      </c>
      <c r="B20">
        <v>4.5790000000000032E-3</v>
      </c>
      <c r="C20">
        <v>3.8584999999999956E-3</v>
      </c>
      <c r="D20">
        <v>1.4555000000000019E-3</v>
      </c>
      <c r="F20" s="1">
        <v>42401</v>
      </c>
      <c r="G20">
        <v>3.1037499999999989E-3</v>
      </c>
      <c r="H20">
        <v>2.2247499999999993E-3</v>
      </c>
      <c r="I20">
        <v>1.1280000000000005E-3</v>
      </c>
      <c r="K20" s="1">
        <v>42430</v>
      </c>
      <c r="L20">
        <v>3.2228947368421051E-3</v>
      </c>
      <c r="M20">
        <v>2.1705263157894734E-3</v>
      </c>
      <c r="N20">
        <v>1.1005263157894719E-3</v>
      </c>
      <c r="O20" s="2">
        <v>42475</v>
      </c>
      <c r="P20" s="82">
        <v>3.2897368421052654E-3</v>
      </c>
      <c r="Q20">
        <v>2.5997368421052658E-3</v>
      </c>
      <c r="R20">
        <v>2.6897368421052621E-3</v>
      </c>
      <c r="S20" s="1">
        <v>42491</v>
      </c>
      <c r="T20">
        <v>1.1763157894736573E-4</v>
      </c>
      <c r="U20">
        <v>3.7455263157894735E-3</v>
      </c>
      <c r="V20">
        <v>1.3139473684210517E-3</v>
      </c>
      <c r="W20" s="1">
        <v>42522</v>
      </c>
      <c r="X20">
        <v>3.1328947368421088E-3</v>
      </c>
      <c r="Y20">
        <v>1.3650526315789474E-2</v>
      </c>
      <c r="AA20" s="1">
        <v>42552</v>
      </c>
      <c r="AB20">
        <v>7.2107894736842086E-3</v>
      </c>
      <c r="AC20">
        <v>8.242894736842107E-3</v>
      </c>
      <c r="AE20" s="1">
        <v>42583</v>
      </c>
      <c r="AF20">
        <v>5.9973684210526297E-3</v>
      </c>
      <c r="AG20">
        <v>3.8255263157894719E-3</v>
      </c>
      <c r="AH20">
        <v>5.1589473684210546E-3</v>
      </c>
      <c r="AI20" s="1">
        <v>42248</v>
      </c>
      <c r="AJ20">
        <v>1.3884500000000001E-2</v>
      </c>
      <c r="AK20">
        <v>9.673250000000003E-3</v>
      </c>
      <c r="AL20">
        <v>8.7377500000000007E-3</v>
      </c>
      <c r="AM20" s="1">
        <v>42278</v>
      </c>
      <c r="AN20">
        <v>1.3302500000000002E-2</v>
      </c>
      <c r="AO20">
        <v>9.4617500000000014E-3</v>
      </c>
      <c r="AP20">
        <v>7.1760000000000018E-3</v>
      </c>
      <c r="AQ20" s="1">
        <v>42309</v>
      </c>
      <c r="AR20">
        <v>1.3811499999999994E-2</v>
      </c>
      <c r="AS20">
        <v>8.2112500000000033E-3</v>
      </c>
      <c r="AT20">
        <v>6.4480000000000006E-3</v>
      </c>
      <c r="AU20" s="1">
        <v>42339</v>
      </c>
      <c r="AV20">
        <v>9.3054999999999978E-3</v>
      </c>
      <c r="AW20">
        <v>5.3415000000000025E-3</v>
      </c>
      <c r="AX20">
        <v>3.568E-3</v>
      </c>
      <c r="BE20" s="1"/>
    </row>
    <row r="21" spans="1:57" x14ac:dyDescent="0.3">
      <c r="A21" s="1">
        <v>42736</v>
      </c>
      <c r="B21">
        <v>1.3299000000000005E-2</v>
      </c>
      <c r="C21">
        <v>5.8984999999999958E-3</v>
      </c>
      <c r="D21">
        <v>3.5055000000000017E-3</v>
      </c>
      <c r="F21" s="1">
        <v>42767</v>
      </c>
      <c r="G21">
        <v>1.4233750000000003E-2</v>
      </c>
      <c r="H21">
        <v>7.1847499999999984E-3</v>
      </c>
      <c r="I21">
        <v>4.0679999999999987E-3</v>
      </c>
      <c r="AI21" s="1">
        <v>42614</v>
      </c>
      <c r="AJ21">
        <v>4.8744999999999969E-3</v>
      </c>
      <c r="AK21">
        <v>5.6332500000000011E-3</v>
      </c>
      <c r="AL21">
        <v>3.5177500000000018E-3</v>
      </c>
      <c r="AM21" s="1">
        <v>42644</v>
      </c>
      <c r="AN21">
        <v>8.3024999999999974E-3</v>
      </c>
      <c r="AO21">
        <v>8.4117499999999991E-3</v>
      </c>
      <c r="AP21">
        <v>4.6960000000000023E-3</v>
      </c>
      <c r="AQ21" s="1">
        <v>42675</v>
      </c>
      <c r="AR21">
        <v>1.0771499999999996E-2</v>
      </c>
      <c r="AS21">
        <v>1.1701250000000003E-2</v>
      </c>
      <c r="AT21">
        <v>4.5379999999999986E-3</v>
      </c>
      <c r="AU21" s="1">
        <v>42705</v>
      </c>
      <c r="AV21">
        <v>1.0835499999999998E-2</v>
      </c>
      <c r="AW21">
        <v>1.0811500000000002E-2</v>
      </c>
      <c r="AX21">
        <v>2.9280000000000018E-3</v>
      </c>
    </row>
    <row r="23" spans="1:57" x14ac:dyDescent="0.3">
      <c r="BE23" s="1"/>
    </row>
    <row r="24" spans="1:57" x14ac:dyDescent="0.3">
      <c r="BE24" s="1"/>
    </row>
    <row r="25" spans="1:57" x14ac:dyDescent="0.3">
      <c r="BE25" s="1"/>
    </row>
    <row r="26" spans="1:57" x14ac:dyDescent="0.3">
      <c r="BE26" s="1"/>
    </row>
    <row r="27" spans="1:57" x14ac:dyDescent="0.3">
      <c r="BE27" s="1"/>
    </row>
    <row r="28" spans="1:57" x14ac:dyDescent="0.3">
      <c r="BE28" s="1"/>
    </row>
    <row r="29" spans="1:57" x14ac:dyDescent="0.3">
      <c r="BE29" s="1"/>
    </row>
    <row r="30" spans="1:57" x14ac:dyDescent="0.3">
      <c r="BE30" s="1"/>
    </row>
    <row r="31" spans="1:57" x14ac:dyDescent="0.3">
      <c r="BE31" s="1"/>
    </row>
    <row r="32" spans="1:57" x14ac:dyDescent="0.3">
      <c r="BE32" s="1"/>
    </row>
    <row r="33" spans="57:57" x14ac:dyDescent="0.3">
      <c r="BE33" s="1"/>
    </row>
    <row r="34" spans="57:57" x14ac:dyDescent="0.3">
      <c r="BE34" s="1"/>
    </row>
    <row r="35" spans="57:57" x14ac:dyDescent="0.3">
      <c r="BE35" s="1"/>
    </row>
    <row r="36" spans="57:57" x14ac:dyDescent="0.3">
      <c r="BE36" s="1"/>
    </row>
    <row r="37" spans="57:57" x14ac:dyDescent="0.3">
      <c r="BE37" s="1"/>
    </row>
    <row r="38" spans="57:57" x14ac:dyDescent="0.3">
      <c r="BE38" s="1"/>
    </row>
    <row r="39" spans="57:57" x14ac:dyDescent="0.3">
      <c r="BE39" s="1"/>
    </row>
    <row r="40" spans="57:57" x14ac:dyDescent="0.3">
      <c r="BE40" s="1"/>
    </row>
    <row r="41" spans="57:57" x14ac:dyDescent="0.3">
      <c r="BE41" s="1"/>
    </row>
    <row r="57" spans="57:57" x14ac:dyDescent="0.3">
      <c r="BE57" s="1"/>
    </row>
    <row r="58" spans="57:57" x14ac:dyDescent="0.3">
      <c r="BE5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zoomScaleNormal="100" workbookViewId="0">
      <selection sqref="A1:L1048576"/>
    </sheetView>
  </sheetViews>
  <sheetFormatPr defaultRowHeight="14.4" x14ac:dyDescent="0.3"/>
  <cols>
    <col min="2" max="2" width="2.88671875" customWidth="1"/>
    <col min="3" max="3" width="9.5546875" customWidth="1"/>
    <col min="4" max="4" width="11.6640625" customWidth="1"/>
    <col min="5" max="5" width="10.33203125" customWidth="1"/>
    <col min="7" max="7" width="10.109375" customWidth="1"/>
    <col min="10" max="10" width="8.6640625" customWidth="1"/>
    <col min="11" max="11" width="11.6640625" customWidth="1"/>
    <col min="12" max="12" width="10.6640625" customWidth="1"/>
    <col min="13" max="13" width="1.33203125" style="84" customWidth="1"/>
    <col min="14" max="15" width="11.33203125" customWidth="1"/>
    <col min="18" max="19" width="9.88671875" customWidth="1"/>
    <col min="20" max="21" width="11.33203125" customWidth="1"/>
    <col min="22" max="23" width="11" customWidth="1"/>
    <col min="26" max="27" width="10.109375" customWidth="1"/>
    <col min="28" max="28" width="10" customWidth="1"/>
    <col min="29" max="29" width="9.88671875" customWidth="1"/>
    <col min="30" max="31" width="10.33203125" customWidth="1"/>
    <col min="32" max="32" width="11.5546875" customWidth="1"/>
  </cols>
  <sheetData>
    <row r="1" spans="1:32" s="6" customFormat="1" ht="42" customHeight="1" x14ac:dyDescent="0.3">
      <c r="A1" s="7" t="s">
        <v>2</v>
      </c>
      <c r="B1" s="7" t="s">
        <v>358</v>
      </c>
      <c r="C1" s="92" t="s">
        <v>416</v>
      </c>
      <c r="D1" s="6" t="s">
        <v>413</v>
      </c>
      <c r="E1" s="92" t="s">
        <v>417</v>
      </c>
      <c r="F1" s="6" t="s">
        <v>418</v>
      </c>
      <c r="G1" s="6" t="s">
        <v>420</v>
      </c>
      <c r="H1" s="6" t="s">
        <v>419</v>
      </c>
      <c r="I1" s="6" t="s">
        <v>421</v>
      </c>
      <c r="J1" s="93" t="s">
        <v>423</v>
      </c>
      <c r="K1" s="6" t="s">
        <v>422</v>
      </c>
      <c r="L1" s="6" t="s">
        <v>424</v>
      </c>
      <c r="M1" s="94"/>
      <c r="N1" s="7" t="s">
        <v>425</v>
      </c>
      <c r="O1" s="7"/>
      <c r="P1" s="7" t="s">
        <v>365</v>
      </c>
      <c r="Q1" s="7"/>
      <c r="R1" s="7" t="s">
        <v>366</v>
      </c>
      <c r="S1" s="7"/>
      <c r="T1" s="7" t="s">
        <v>367</v>
      </c>
      <c r="U1" s="7"/>
      <c r="V1" s="7" t="s">
        <v>368</v>
      </c>
      <c r="W1" s="7"/>
      <c r="X1" s="7" t="s">
        <v>369</v>
      </c>
      <c r="Y1" s="7"/>
      <c r="Z1" s="7" t="s">
        <v>370</v>
      </c>
      <c r="AA1" s="7"/>
      <c r="AB1" s="7" t="s">
        <v>371</v>
      </c>
      <c r="AC1" s="7"/>
      <c r="AD1" s="7" t="s">
        <v>372</v>
      </c>
      <c r="AE1" s="7"/>
      <c r="AF1" s="7" t="s">
        <v>373</v>
      </c>
    </row>
    <row r="2" spans="1:32" x14ac:dyDescent="0.3">
      <c r="A2" s="1">
        <v>35674</v>
      </c>
      <c r="B2">
        <v>9</v>
      </c>
      <c r="C2">
        <v>0.25503999999999999</v>
      </c>
      <c r="E2">
        <v>0.18112</v>
      </c>
      <c r="G2">
        <v>0.18853</v>
      </c>
      <c r="I2">
        <v>0.17979000000000001</v>
      </c>
      <c r="K2">
        <v>0.21584999999999999</v>
      </c>
      <c r="N2">
        <v>0.26715</v>
      </c>
      <c r="P2">
        <v>0.17723</v>
      </c>
      <c r="R2">
        <v>0.15365999999999999</v>
      </c>
      <c r="T2">
        <v>0.16647999999999999</v>
      </c>
      <c r="V2">
        <v>0.1082</v>
      </c>
      <c r="X2">
        <v>0.34564</v>
      </c>
      <c r="Z2">
        <v>0.47131000000000001</v>
      </c>
      <c r="AB2">
        <v>0.19656000000000001</v>
      </c>
      <c r="AD2">
        <v>0.17477000000000001</v>
      </c>
      <c r="AF2">
        <v>0.16552</v>
      </c>
    </row>
    <row r="3" spans="1:32" x14ac:dyDescent="0.3">
      <c r="A3" s="1">
        <v>35704</v>
      </c>
      <c r="B3">
        <v>10</v>
      </c>
      <c r="C3">
        <v>0.25901000000000002</v>
      </c>
      <c r="E3">
        <v>0.18715999999999999</v>
      </c>
      <c r="G3">
        <v>0.20684</v>
      </c>
      <c r="I3">
        <v>0.20180999999999999</v>
      </c>
      <c r="K3">
        <v>0.15529000000000001</v>
      </c>
      <c r="N3">
        <v>0.28875000000000001</v>
      </c>
      <c r="P3">
        <v>0.17102000000000001</v>
      </c>
      <c r="R3">
        <v>0.14496999999999999</v>
      </c>
      <c r="T3">
        <v>0.20121</v>
      </c>
      <c r="V3">
        <v>9.4229999999999994E-2</v>
      </c>
      <c r="X3">
        <v>0.33540999999999999</v>
      </c>
      <c r="Z3">
        <v>0.47893999999999998</v>
      </c>
      <c r="AB3">
        <v>0.20144000000000001</v>
      </c>
      <c r="AD3">
        <v>0.20469999999999999</v>
      </c>
      <c r="AF3">
        <v>0.1638</v>
      </c>
    </row>
    <row r="4" spans="1:32" x14ac:dyDescent="0.3">
      <c r="A4" s="1">
        <v>35735</v>
      </c>
      <c r="B4">
        <v>11</v>
      </c>
      <c r="C4">
        <v>0.25414999999999999</v>
      </c>
      <c r="E4">
        <v>0.21564</v>
      </c>
      <c r="G4">
        <v>0.22538</v>
      </c>
      <c r="I4">
        <v>0.25341999999999998</v>
      </c>
      <c r="K4">
        <v>0.155</v>
      </c>
      <c r="N4">
        <v>0.26712000000000002</v>
      </c>
      <c r="P4">
        <v>0.18598000000000001</v>
      </c>
      <c r="R4">
        <v>0.22155</v>
      </c>
      <c r="T4">
        <v>0.33133000000000001</v>
      </c>
      <c r="V4">
        <v>0.22697999999999999</v>
      </c>
      <c r="X4">
        <v>0.32013000000000003</v>
      </c>
      <c r="Z4">
        <v>0.57954000000000006</v>
      </c>
      <c r="AB4">
        <v>0.24665000000000001</v>
      </c>
      <c r="AD4">
        <v>0.25308000000000003</v>
      </c>
      <c r="AF4">
        <v>0.23072999999999999</v>
      </c>
    </row>
    <row r="5" spans="1:32" x14ac:dyDescent="0.3">
      <c r="A5" s="1">
        <v>35765</v>
      </c>
      <c r="B5">
        <v>12</v>
      </c>
      <c r="C5">
        <v>0.25694</v>
      </c>
      <c r="E5">
        <v>0.22806999999999999</v>
      </c>
      <c r="G5">
        <v>0.25852999999999998</v>
      </c>
      <c r="I5">
        <v>0.35609000000000002</v>
      </c>
      <c r="K5">
        <v>0.31320999999999999</v>
      </c>
      <c r="N5">
        <v>0.24081</v>
      </c>
      <c r="P5">
        <v>0.20119999999999999</v>
      </c>
      <c r="R5">
        <v>0.33682000000000001</v>
      </c>
      <c r="T5">
        <v>0.35428999999999999</v>
      </c>
      <c r="V5">
        <v>0.71735000000000004</v>
      </c>
      <c r="X5">
        <v>0.29085</v>
      </c>
      <c r="Z5">
        <v>0.54378000000000004</v>
      </c>
      <c r="AB5">
        <v>0.35243999999999998</v>
      </c>
      <c r="AD5">
        <v>0.28682000000000002</v>
      </c>
      <c r="AF5">
        <v>0.69933999999999996</v>
      </c>
    </row>
    <row r="6" spans="1:32" x14ac:dyDescent="0.3">
      <c r="A6" s="1">
        <v>35796</v>
      </c>
      <c r="B6">
        <v>1</v>
      </c>
      <c r="C6">
        <v>0.21884000000000001</v>
      </c>
      <c r="E6">
        <v>0.19447</v>
      </c>
      <c r="G6">
        <v>0.20114000000000001</v>
      </c>
      <c r="I6">
        <v>0.23785999999999999</v>
      </c>
      <c r="K6">
        <v>0.32962999999999998</v>
      </c>
      <c r="N6">
        <v>0.19977</v>
      </c>
      <c r="P6">
        <v>0.15548000000000001</v>
      </c>
      <c r="R6">
        <v>0.20036000000000001</v>
      </c>
      <c r="T6">
        <v>0.21936</v>
      </c>
      <c r="V6">
        <v>0.80754999999999999</v>
      </c>
      <c r="X6">
        <v>0.29454999999999998</v>
      </c>
      <c r="Z6">
        <v>0.51265000000000005</v>
      </c>
      <c r="AB6">
        <v>0.35499000000000003</v>
      </c>
      <c r="AD6">
        <v>0.28121000000000002</v>
      </c>
      <c r="AF6">
        <v>0.53917000000000004</v>
      </c>
    </row>
    <row r="7" spans="1:32" x14ac:dyDescent="0.3">
      <c r="A7" s="1">
        <v>35827</v>
      </c>
      <c r="B7">
        <v>2</v>
      </c>
      <c r="C7">
        <v>0.21273</v>
      </c>
      <c r="E7">
        <v>0.19048999999999999</v>
      </c>
      <c r="G7">
        <v>0.16719999999999999</v>
      </c>
      <c r="I7">
        <v>0.17124</v>
      </c>
      <c r="K7">
        <v>0.19017999999999999</v>
      </c>
      <c r="N7">
        <v>0.17039000000000001</v>
      </c>
      <c r="P7">
        <v>0.19989999999999999</v>
      </c>
      <c r="R7">
        <v>0.11852</v>
      </c>
      <c r="T7">
        <v>0.16078999999999999</v>
      </c>
      <c r="V7">
        <v>0.65486</v>
      </c>
      <c r="X7">
        <v>0.27376</v>
      </c>
      <c r="Z7">
        <v>0.45596999999999999</v>
      </c>
      <c r="AB7">
        <v>0.24085000000000001</v>
      </c>
      <c r="AD7">
        <v>0.27650000000000002</v>
      </c>
      <c r="AF7">
        <v>0.46555999999999997</v>
      </c>
    </row>
    <row r="8" spans="1:32" x14ac:dyDescent="0.3">
      <c r="A8" s="1">
        <v>35855</v>
      </c>
      <c r="B8">
        <v>3</v>
      </c>
      <c r="C8">
        <v>0.21331</v>
      </c>
      <c r="E8">
        <v>0.18079000000000001</v>
      </c>
      <c r="G8">
        <v>0.15432000000000001</v>
      </c>
      <c r="I8">
        <v>0.13761999999999999</v>
      </c>
      <c r="K8">
        <v>0.18531</v>
      </c>
      <c r="N8">
        <v>0.17913999999999999</v>
      </c>
      <c r="P8">
        <v>0.19398000000000001</v>
      </c>
      <c r="R8">
        <v>0.12173</v>
      </c>
      <c r="T8">
        <v>0.13356999999999999</v>
      </c>
      <c r="V8">
        <v>0.34222000000000002</v>
      </c>
      <c r="X8">
        <v>0.30567</v>
      </c>
      <c r="Z8">
        <v>0.49995000000000001</v>
      </c>
      <c r="AB8">
        <v>0.19905</v>
      </c>
      <c r="AD8">
        <v>0.24662999999999999</v>
      </c>
      <c r="AF8">
        <v>0.28638999999999998</v>
      </c>
    </row>
    <row r="9" spans="1:32" x14ac:dyDescent="0.3">
      <c r="A9" s="1">
        <v>35886</v>
      </c>
      <c r="B9">
        <v>4</v>
      </c>
      <c r="C9">
        <v>0.20507</v>
      </c>
      <c r="E9">
        <v>0.18465000000000001</v>
      </c>
      <c r="G9">
        <v>0.15164</v>
      </c>
      <c r="I9">
        <v>0.12526000000000001</v>
      </c>
      <c r="K9">
        <v>0.12579000000000001</v>
      </c>
      <c r="N9">
        <v>0.19303999999999999</v>
      </c>
      <c r="P9">
        <v>0.17841000000000001</v>
      </c>
      <c r="R9">
        <v>0.12859000000000001</v>
      </c>
      <c r="T9">
        <v>0.12525</v>
      </c>
      <c r="V9">
        <v>0.35541</v>
      </c>
      <c r="X9">
        <v>0.29430000000000001</v>
      </c>
      <c r="Z9">
        <v>0.43228</v>
      </c>
      <c r="AB9">
        <v>0.18937000000000001</v>
      </c>
      <c r="AD9">
        <v>0.19850999999999999</v>
      </c>
      <c r="AF9">
        <v>0.15387000000000001</v>
      </c>
    </row>
    <row r="10" spans="1:32" x14ac:dyDescent="0.3">
      <c r="A10" s="1">
        <v>35916</v>
      </c>
      <c r="B10">
        <v>5</v>
      </c>
      <c r="C10">
        <v>0.20321</v>
      </c>
      <c r="E10">
        <v>0.17649999999999999</v>
      </c>
      <c r="G10">
        <v>0.15717</v>
      </c>
      <c r="I10">
        <v>0.15179000000000001</v>
      </c>
      <c r="K10">
        <v>0.10585</v>
      </c>
      <c r="N10">
        <v>0.21575</v>
      </c>
      <c r="P10">
        <v>0.16763</v>
      </c>
      <c r="R10">
        <v>0.14280999999999999</v>
      </c>
      <c r="X10">
        <v>0.28026000000000001</v>
      </c>
      <c r="Z10">
        <v>0.42070999999999997</v>
      </c>
      <c r="AB10">
        <v>0.17943000000000001</v>
      </c>
      <c r="AD10">
        <v>0.18360000000000001</v>
      </c>
      <c r="AF10">
        <v>0.12994</v>
      </c>
    </row>
    <row r="11" spans="1:32" x14ac:dyDescent="0.3">
      <c r="A11" s="1">
        <v>35947</v>
      </c>
      <c r="B11">
        <v>6</v>
      </c>
      <c r="C11">
        <v>0.19603000000000001</v>
      </c>
      <c r="E11">
        <v>0.17050999999999999</v>
      </c>
      <c r="G11">
        <v>0.16968</v>
      </c>
      <c r="I11">
        <v>0.21235000000000001</v>
      </c>
      <c r="N11">
        <v>0.19719</v>
      </c>
      <c r="P11">
        <v>0.16056999999999999</v>
      </c>
      <c r="X11">
        <v>0.26178000000000001</v>
      </c>
      <c r="Z11">
        <v>0.52368999999999999</v>
      </c>
      <c r="AB11">
        <v>0.18143999999999999</v>
      </c>
    </row>
    <row r="12" spans="1:32" x14ac:dyDescent="0.3">
      <c r="A12" s="1">
        <v>35977</v>
      </c>
      <c r="B12">
        <v>7</v>
      </c>
      <c r="C12">
        <v>0.19841</v>
      </c>
      <c r="E12">
        <v>0.15093999999999999</v>
      </c>
      <c r="G12">
        <v>0.15201000000000001</v>
      </c>
      <c r="I12">
        <v>0.16345999999999999</v>
      </c>
      <c r="N12">
        <v>0.21171999999999999</v>
      </c>
      <c r="P12">
        <v>0.16658999999999999</v>
      </c>
      <c r="X12">
        <v>0.25201000000000001</v>
      </c>
      <c r="Z12">
        <v>0.60880999999999996</v>
      </c>
      <c r="AB12">
        <v>0.16571</v>
      </c>
      <c r="AD12">
        <v>0.13972000000000001</v>
      </c>
    </row>
    <row r="13" spans="1:32" x14ac:dyDescent="0.3">
      <c r="A13" s="1">
        <v>36008</v>
      </c>
      <c r="B13">
        <v>8</v>
      </c>
      <c r="C13">
        <v>0.20848</v>
      </c>
      <c r="E13">
        <v>0.15347</v>
      </c>
      <c r="G13">
        <v>0.14949000000000001</v>
      </c>
      <c r="I13">
        <v>0.14771999999999999</v>
      </c>
      <c r="K13">
        <v>0.12895000000000001</v>
      </c>
      <c r="N13">
        <v>0.22883999999999999</v>
      </c>
      <c r="P13">
        <v>0.15482000000000001</v>
      </c>
      <c r="R13">
        <v>0.12597</v>
      </c>
      <c r="T13">
        <v>0.16164000000000001</v>
      </c>
      <c r="X13">
        <v>0.29204999999999998</v>
      </c>
      <c r="Z13">
        <v>0.48132000000000003</v>
      </c>
      <c r="AB13">
        <v>0.16256000000000001</v>
      </c>
      <c r="AD13">
        <v>0.15211</v>
      </c>
      <c r="AF13">
        <v>0.15842999999999999</v>
      </c>
    </row>
    <row r="14" spans="1:32" x14ac:dyDescent="0.3">
      <c r="A14" s="1">
        <v>36039</v>
      </c>
      <c r="B14">
        <v>9</v>
      </c>
      <c r="C14">
        <v>0.22691</v>
      </c>
      <c r="E14">
        <v>0.15690999999999999</v>
      </c>
      <c r="G14">
        <v>0.15572</v>
      </c>
      <c r="I14">
        <v>0.15118000000000001</v>
      </c>
      <c r="K14">
        <v>0.12822</v>
      </c>
      <c r="N14">
        <v>0.25941999999999998</v>
      </c>
      <c r="P14">
        <v>0.16841</v>
      </c>
      <c r="R14">
        <v>0.13907</v>
      </c>
      <c r="T14">
        <v>0.14530000000000001</v>
      </c>
      <c r="X14">
        <v>0.31819999999999998</v>
      </c>
      <c r="Z14">
        <v>0.42199999999999999</v>
      </c>
      <c r="AB14">
        <v>0.16783000000000001</v>
      </c>
      <c r="AD14">
        <v>0.17460999999999999</v>
      </c>
      <c r="AF14">
        <v>0.14441000000000001</v>
      </c>
    </row>
    <row r="15" spans="1:32" x14ac:dyDescent="0.3">
      <c r="A15" s="1">
        <v>36069</v>
      </c>
      <c r="B15">
        <v>10</v>
      </c>
      <c r="C15">
        <v>0.25006</v>
      </c>
      <c r="E15">
        <v>0.16922000000000001</v>
      </c>
      <c r="G15">
        <v>0.18775</v>
      </c>
      <c r="I15">
        <v>0.17410999999999999</v>
      </c>
      <c r="K15">
        <v>0.13796</v>
      </c>
      <c r="N15">
        <v>0.27307999999999999</v>
      </c>
      <c r="P15">
        <v>0.16533</v>
      </c>
      <c r="R15">
        <v>0.14648</v>
      </c>
      <c r="T15">
        <v>0.16816</v>
      </c>
      <c r="X15">
        <v>0.33700000000000002</v>
      </c>
      <c r="Z15">
        <v>0.52412999999999998</v>
      </c>
      <c r="AB15">
        <v>0.18362999999999999</v>
      </c>
      <c r="AD15">
        <v>0.25613999999999998</v>
      </c>
      <c r="AF15">
        <v>0.21088999999999999</v>
      </c>
    </row>
    <row r="16" spans="1:32" x14ac:dyDescent="0.3">
      <c r="A16" s="1">
        <v>36100</v>
      </c>
      <c r="B16">
        <v>11</v>
      </c>
      <c r="C16">
        <v>0.22095000000000001</v>
      </c>
      <c r="E16">
        <v>0.17854</v>
      </c>
      <c r="G16">
        <v>0.25097000000000003</v>
      </c>
      <c r="I16">
        <v>0.24560000000000001</v>
      </c>
      <c r="K16">
        <v>0.18767</v>
      </c>
      <c r="N16">
        <v>0.24939</v>
      </c>
      <c r="P16">
        <v>0.16966999999999999</v>
      </c>
      <c r="R16">
        <v>0.17233999999999999</v>
      </c>
      <c r="T16">
        <v>0.27192</v>
      </c>
      <c r="V16">
        <v>1.4770399999999999</v>
      </c>
      <c r="X16">
        <v>0.32113000000000003</v>
      </c>
      <c r="Z16">
        <v>0.50763999999999998</v>
      </c>
      <c r="AB16">
        <v>0.23144000000000001</v>
      </c>
      <c r="AD16">
        <v>0.30364999999999998</v>
      </c>
      <c r="AF16">
        <v>0.18817</v>
      </c>
    </row>
    <row r="17" spans="1:32" x14ac:dyDescent="0.3">
      <c r="A17" s="1">
        <v>36130</v>
      </c>
      <c r="B17">
        <v>12</v>
      </c>
      <c r="C17">
        <v>0.20946999999999999</v>
      </c>
      <c r="E17">
        <v>0.19114999999999999</v>
      </c>
      <c r="G17">
        <v>0.27465000000000001</v>
      </c>
      <c r="I17">
        <v>0.34155999999999997</v>
      </c>
      <c r="K17">
        <v>0.35224</v>
      </c>
      <c r="N17">
        <v>0.20452000000000001</v>
      </c>
      <c r="P17">
        <v>0.19569</v>
      </c>
      <c r="R17">
        <v>0.25690000000000002</v>
      </c>
      <c r="T17">
        <v>0.32300000000000001</v>
      </c>
      <c r="V17">
        <v>0.96928000000000003</v>
      </c>
      <c r="X17">
        <v>0.30486000000000002</v>
      </c>
      <c r="Z17">
        <v>0.47260000000000002</v>
      </c>
      <c r="AB17">
        <v>0.33134999999999998</v>
      </c>
      <c r="AD17">
        <v>0.31892999999999999</v>
      </c>
      <c r="AF17">
        <v>0.32658999999999999</v>
      </c>
    </row>
    <row r="18" spans="1:32" x14ac:dyDescent="0.3">
      <c r="A18" s="1">
        <v>36161</v>
      </c>
      <c r="B18">
        <v>1</v>
      </c>
      <c r="C18">
        <v>0.19964999999999999</v>
      </c>
      <c r="E18">
        <v>0.18174000000000001</v>
      </c>
      <c r="G18">
        <v>0.16767000000000001</v>
      </c>
      <c r="I18">
        <v>0.22495999999999999</v>
      </c>
      <c r="K18">
        <v>0.45445000000000002</v>
      </c>
      <c r="N18">
        <v>0.14463000000000001</v>
      </c>
      <c r="P18">
        <v>0.19450999999999999</v>
      </c>
      <c r="R18">
        <v>0.17591000000000001</v>
      </c>
      <c r="T18">
        <v>0.28432000000000002</v>
      </c>
      <c r="V18">
        <v>0.74278999999999995</v>
      </c>
      <c r="X18">
        <v>0.34415000000000001</v>
      </c>
      <c r="Z18">
        <v>0.58077999999999996</v>
      </c>
      <c r="AB18">
        <v>0.42914000000000002</v>
      </c>
      <c r="AD18">
        <v>0.32357000000000002</v>
      </c>
      <c r="AF18">
        <v>0.45229000000000003</v>
      </c>
    </row>
    <row r="19" spans="1:32" x14ac:dyDescent="0.3">
      <c r="A19" s="1">
        <v>36192</v>
      </c>
      <c r="B19">
        <v>2</v>
      </c>
      <c r="C19">
        <v>0.20311000000000001</v>
      </c>
      <c r="E19">
        <v>0.18506</v>
      </c>
      <c r="G19">
        <v>0.14435000000000001</v>
      </c>
      <c r="I19">
        <v>0.18379000000000001</v>
      </c>
      <c r="K19">
        <v>0.34272999999999998</v>
      </c>
      <c r="N19">
        <v>0.14144999999999999</v>
      </c>
      <c r="P19">
        <v>0.18837000000000001</v>
      </c>
      <c r="R19">
        <v>0.11786000000000001</v>
      </c>
      <c r="T19">
        <v>0.21228</v>
      </c>
      <c r="V19">
        <v>0.58801999999999999</v>
      </c>
      <c r="X19">
        <v>0.30197000000000002</v>
      </c>
      <c r="Z19">
        <v>0.48853999999999997</v>
      </c>
      <c r="AB19">
        <v>0.36176000000000003</v>
      </c>
      <c r="AD19">
        <v>0.28782000000000002</v>
      </c>
      <c r="AF19">
        <v>0.41474</v>
      </c>
    </row>
    <row r="20" spans="1:32" x14ac:dyDescent="0.3">
      <c r="A20" s="1">
        <v>36220</v>
      </c>
      <c r="B20">
        <v>3</v>
      </c>
      <c r="C20">
        <v>0.21787000000000001</v>
      </c>
      <c r="E20">
        <v>0.17738000000000001</v>
      </c>
      <c r="G20">
        <v>0.15545</v>
      </c>
      <c r="I20">
        <v>0.16120999999999999</v>
      </c>
      <c r="K20">
        <v>0.22378000000000001</v>
      </c>
      <c r="N20">
        <v>0.14921000000000001</v>
      </c>
      <c r="P20">
        <v>0.21023</v>
      </c>
      <c r="R20">
        <v>0.12553</v>
      </c>
      <c r="T20">
        <v>0.14799999999999999</v>
      </c>
      <c r="V20">
        <v>0.32623000000000002</v>
      </c>
      <c r="X20">
        <v>0.26454</v>
      </c>
      <c r="Z20">
        <v>0.41758000000000001</v>
      </c>
      <c r="AB20">
        <v>0.24853</v>
      </c>
      <c r="AD20">
        <v>0.21267</v>
      </c>
      <c r="AF20">
        <v>0.18082000000000001</v>
      </c>
    </row>
    <row r="21" spans="1:32" x14ac:dyDescent="0.3">
      <c r="A21" s="1">
        <v>36251</v>
      </c>
      <c r="B21">
        <v>4</v>
      </c>
      <c r="C21">
        <v>0.2021</v>
      </c>
      <c r="E21">
        <v>0.16866</v>
      </c>
      <c r="G21">
        <v>0.16402</v>
      </c>
      <c r="I21">
        <v>0.14416000000000001</v>
      </c>
      <c r="K21">
        <v>0.12653</v>
      </c>
      <c r="N21">
        <v>0.17326</v>
      </c>
      <c r="P21">
        <v>0.18139</v>
      </c>
      <c r="R21">
        <v>0.12606000000000001</v>
      </c>
      <c r="T21">
        <v>0.14510000000000001</v>
      </c>
      <c r="V21">
        <v>0.15089</v>
      </c>
      <c r="X21">
        <v>0.29137999999999997</v>
      </c>
      <c r="Z21">
        <v>0.37015999999999999</v>
      </c>
      <c r="AB21">
        <v>0.19514999999999999</v>
      </c>
      <c r="AD21">
        <v>0.18651999999999999</v>
      </c>
      <c r="AF21">
        <v>0.15001999999999999</v>
      </c>
    </row>
    <row r="22" spans="1:32" x14ac:dyDescent="0.3">
      <c r="A22" s="1">
        <v>36281</v>
      </c>
      <c r="B22">
        <v>5</v>
      </c>
      <c r="C22">
        <v>0.21339</v>
      </c>
      <c r="E22">
        <v>0.17055000000000001</v>
      </c>
      <c r="G22">
        <v>0.15876000000000001</v>
      </c>
      <c r="I22">
        <v>0.15761</v>
      </c>
      <c r="K22">
        <v>0.11933000000000001</v>
      </c>
      <c r="N22">
        <v>0.19475999999999999</v>
      </c>
      <c r="P22">
        <v>0.15798999999999999</v>
      </c>
      <c r="R22">
        <v>0.1004</v>
      </c>
      <c r="X22">
        <v>0.28278999999999999</v>
      </c>
      <c r="Z22">
        <v>0.38002999999999998</v>
      </c>
      <c r="AB22">
        <v>0.19636000000000001</v>
      </c>
      <c r="AD22">
        <v>0.18923999999999999</v>
      </c>
      <c r="AF22">
        <v>0.15989999999999999</v>
      </c>
    </row>
    <row r="23" spans="1:32" x14ac:dyDescent="0.3">
      <c r="A23" s="1">
        <v>36312</v>
      </c>
      <c r="B23">
        <v>6</v>
      </c>
      <c r="C23">
        <v>0.20494999999999999</v>
      </c>
      <c r="E23">
        <v>0.16558</v>
      </c>
      <c r="G23">
        <v>0.17385999999999999</v>
      </c>
      <c r="N23">
        <v>0.19545000000000001</v>
      </c>
      <c r="P23">
        <v>0.15729000000000001</v>
      </c>
      <c r="X23">
        <v>0.28036</v>
      </c>
      <c r="Z23">
        <v>0.42908000000000002</v>
      </c>
      <c r="AB23">
        <v>0.20896999999999999</v>
      </c>
    </row>
    <row r="24" spans="1:32" x14ac:dyDescent="0.3">
      <c r="A24" s="1">
        <v>36342</v>
      </c>
      <c r="B24">
        <v>7</v>
      </c>
      <c r="C24">
        <v>0.19409999999999999</v>
      </c>
      <c r="E24">
        <v>0.15382000000000001</v>
      </c>
      <c r="G24">
        <v>0.16317999999999999</v>
      </c>
      <c r="I24">
        <v>0.18104999999999999</v>
      </c>
      <c r="N24">
        <v>0.19461000000000001</v>
      </c>
      <c r="P24">
        <v>0.15579000000000001</v>
      </c>
      <c r="X24">
        <v>0.24407000000000001</v>
      </c>
      <c r="Z24">
        <v>0.36298000000000002</v>
      </c>
      <c r="AB24">
        <v>0.23108999999999999</v>
      </c>
      <c r="AD24">
        <v>0.16928000000000001</v>
      </c>
    </row>
    <row r="25" spans="1:32" x14ac:dyDescent="0.3">
      <c r="A25" s="1">
        <v>36373</v>
      </c>
      <c r="B25">
        <v>8</v>
      </c>
      <c r="C25">
        <v>0.20913000000000001</v>
      </c>
      <c r="E25">
        <v>0.15941</v>
      </c>
      <c r="G25">
        <v>0.16098999999999999</v>
      </c>
      <c r="I25">
        <v>0.15287000000000001</v>
      </c>
      <c r="K25">
        <v>0.14058000000000001</v>
      </c>
      <c r="N25">
        <v>0.22078999999999999</v>
      </c>
      <c r="P25">
        <v>0.15531</v>
      </c>
      <c r="R25">
        <v>0.13633999999999999</v>
      </c>
      <c r="T25">
        <v>0.14016999999999999</v>
      </c>
      <c r="X25">
        <v>0.28510999999999997</v>
      </c>
      <c r="Z25">
        <v>0.41049000000000002</v>
      </c>
      <c r="AB25">
        <v>0.18570999999999999</v>
      </c>
      <c r="AD25">
        <v>0.15534999999999999</v>
      </c>
      <c r="AF25">
        <v>0.14721999999999999</v>
      </c>
    </row>
    <row r="26" spans="1:32" x14ac:dyDescent="0.3">
      <c r="A26" s="1">
        <v>36404</v>
      </c>
      <c r="B26">
        <v>9</v>
      </c>
      <c r="C26">
        <v>0.24743000000000001</v>
      </c>
      <c r="E26">
        <v>0.16446</v>
      </c>
      <c r="G26">
        <v>0.16661999999999999</v>
      </c>
      <c r="I26">
        <v>0.15786</v>
      </c>
      <c r="K26">
        <v>0.13297</v>
      </c>
      <c r="N26">
        <v>0.29921999999999999</v>
      </c>
      <c r="P26">
        <v>0.18521000000000001</v>
      </c>
      <c r="R26">
        <v>0.13700999999999999</v>
      </c>
      <c r="T26">
        <v>0.13885</v>
      </c>
      <c r="V26">
        <v>0.12947</v>
      </c>
      <c r="X26">
        <v>0.31145</v>
      </c>
      <c r="Z26">
        <v>0.47133999999999998</v>
      </c>
      <c r="AB26">
        <v>0.2157</v>
      </c>
      <c r="AD26">
        <v>0.17684</v>
      </c>
      <c r="AF26">
        <v>0.19031000000000001</v>
      </c>
    </row>
    <row r="27" spans="1:32" x14ac:dyDescent="0.3">
      <c r="A27" s="1">
        <v>36434</v>
      </c>
      <c r="B27">
        <v>10</v>
      </c>
      <c r="C27">
        <v>0.26029000000000002</v>
      </c>
      <c r="E27">
        <v>0.18176</v>
      </c>
      <c r="G27">
        <v>0.19209000000000001</v>
      </c>
      <c r="I27">
        <v>0.18465000000000001</v>
      </c>
      <c r="K27">
        <v>0.13500999999999999</v>
      </c>
      <c r="N27">
        <v>0.27593000000000001</v>
      </c>
      <c r="P27">
        <v>0.16997000000000001</v>
      </c>
      <c r="R27">
        <v>0.14865</v>
      </c>
      <c r="T27">
        <v>0.17523</v>
      </c>
      <c r="V27">
        <v>0.15284</v>
      </c>
      <c r="X27">
        <v>0.35569000000000001</v>
      </c>
      <c r="Z27">
        <v>0.43317</v>
      </c>
      <c r="AB27">
        <v>0.22298999999999999</v>
      </c>
      <c r="AD27">
        <v>0.22922999999999999</v>
      </c>
      <c r="AF27">
        <v>0.16417999999999999</v>
      </c>
    </row>
    <row r="28" spans="1:32" x14ac:dyDescent="0.3">
      <c r="A28" s="1">
        <v>36465</v>
      </c>
      <c r="B28">
        <v>11</v>
      </c>
      <c r="C28">
        <v>0.24651000000000001</v>
      </c>
      <c r="E28">
        <v>0.18784999999999999</v>
      </c>
      <c r="G28">
        <v>0.2767</v>
      </c>
      <c r="I28">
        <v>0.28755999999999998</v>
      </c>
      <c r="K28">
        <v>0.16900999999999999</v>
      </c>
      <c r="N28">
        <v>0.23197000000000001</v>
      </c>
      <c r="P28">
        <v>0.20186999999999999</v>
      </c>
      <c r="R28">
        <v>0.21077000000000001</v>
      </c>
      <c r="T28">
        <v>0.24238999999999999</v>
      </c>
      <c r="V28">
        <v>0.49678</v>
      </c>
      <c r="X28">
        <v>0.34737000000000001</v>
      </c>
      <c r="Z28">
        <v>0.55937999999999999</v>
      </c>
      <c r="AB28">
        <v>0.38372000000000001</v>
      </c>
      <c r="AD28">
        <v>0.36803999999999998</v>
      </c>
      <c r="AF28">
        <v>0.24793000000000001</v>
      </c>
    </row>
    <row r="29" spans="1:32" x14ac:dyDescent="0.3">
      <c r="A29" s="1">
        <v>36495</v>
      </c>
      <c r="B29">
        <v>12</v>
      </c>
      <c r="C29">
        <v>0.22875999999999999</v>
      </c>
      <c r="E29">
        <v>0.19517000000000001</v>
      </c>
      <c r="G29">
        <v>0.2964</v>
      </c>
      <c r="I29">
        <v>0.37417</v>
      </c>
      <c r="K29">
        <v>0.34534999999999999</v>
      </c>
      <c r="N29">
        <v>0.19363</v>
      </c>
      <c r="P29">
        <v>0.20147999999999999</v>
      </c>
      <c r="R29">
        <v>0.22714000000000001</v>
      </c>
      <c r="T29">
        <v>0.36059000000000002</v>
      </c>
      <c r="V29">
        <v>0.94096000000000002</v>
      </c>
      <c r="X29">
        <v>0.3075</v>
      </c>
      <c r="Z29">
        <v>0.39543</v>
      </c>
      <c r="AB29">
        <v>0.26499</v>
      </c>
      <c r="AD29">
        <v>0.29743999999999998</v>
      </c>
      <c r="AF29">
        <v>0.42881000000000002</v>
      </c>
    </row>
    <row r="30" spans="1:32" x14ac:dyDescent="0.3">
      <c r="A30" s="1">
        <v>36526</v>
      </c>
      <c r="B30">
        <v>1</v>
      </c>
      <c r="C30">
        <v>0.23555999999999999</v>
      </c>
      <c r="E30">
        <v>0.18423</v>
      </c>
      <c r="G30">
        <v>0.18126999999999999</v>
      </c>
      <c r="I30">
        <v>0.27692</v>
      </c>
      <c r="K30">
        <v>0.57779999999999998</v>
      </c>
      <c r="N30">
        <v>0.15293000000000001</v>
      </c>
      <c r="P30">
        <v>0.17823</v>
      </c>
      <c r="R30">
        <v>0.16600999999999999</v>
      </c>
      <c r="T30">
        <v>0.25314999999999999</v>
      </c>
      <c r="V30">
        <v>0.87555000000000005</v>
      </c>
      <c r="X30">
        <v>0.29548000000000002</v>
      </c>
      <c r="Z30">
        <v>0.39561000000000002</v>
      </c>
      <c r="AB30">
        <v>0.26086999999999999</v>
      </c>
      <c r="AD30">
        <v>0.28447</v>
      </c>
      <c r="AF30">
        <v>0.48969000000000001</v>
      </c>
    </row>
    <row r="31" spans="1:32" x14ac:dyDescent="0.3">
      <c r="A31" s="1">
        <v>36557</v>
      </c>
      <c r="B31">
        <v>2</v>
      </c>
      <c r="C31">
        <v>0.22109999999999999</v>
      </c>
      <c r="E31">
        <v>0.20338000000000001</v>
      </c>
      <c r="G31">
        <v>0.17043</v>
      </c>
      <c r="I31">
        <v>0.21098</v>
      </c>
      <c r="K31">
        <v>0.42652000000000001</v>
      </c>
      <c r="N31">
        <v>0.17093</v>
      </c>
      <c r="P31">
        <v>0.18531</v>
      </c>
      <c r="R31">
        <v>0.12584999999999999</v>
      </c>
      <c r="T31">
        <v>0.18034</v>
      </c>
      <c r="V31">
        <v>0.74677000000000004</v>
      </c>
      <c r="X31">
        <v>0.27174999999999999</v>
      </c>
      <c r="Z31">
        <v>0.40867999999999999</v>
      </c>
      <c r="AB31">
        <v>0.22978999999999999</v>
      </c>
      <c r="AD31">
        <v>0.37919999999999998</v>
      </c>
      <c r="AF31">
        <v>0.42555999999999999</v>
      </c>
    </row>
    <row r="32" spans="1:32" x14ac:dyDescent="0.3">
      <c r="A32" s="1">
        <v>36586</v>
      </c>
      <c r="B32">
        <v>3</v>
      </c>
      <c r="C32">
        <v>0.20202000000000001</v>
      </c>
      <c r="E32">
        <v>0.17641000000000001</v>
      </c>
      <c r="G32">
        <v>0.16481000000000001</v>
      </c>
      <c r="I32">
        <v>0.16832</v>
      </c>
      <c r="K32">
        <v>0.25173000000000001</v>
      </c>
      <c r="N32">
        <v>0.17477000000000001</v>
      </c>
      <c r="P32">
        <v>0.18884000000000001</v>
      </c>
      <c r="R32">
        <v>0.12814</v>
      </c>
      <c r="T32">
        <v>0.13405</v>
      </c>
      <c r="V32">
        <v>0.30531000000000003</v>
      </c>
      <c r="X32">
        <v>0.28404000000000001</v>
      </c>
      <c r="Z32">
        <v>0.33646999999999999</v>
      </c>
      <c r="AB32">
        <v>0.19023999999999999</v>
      </c>
      <c r="AD32">
        <v>0.38895999999999997</v>
      </c>
      <c r="AF32">
        <v>0.28062999999999999</v>
      </c>
    </row>
    <row r="33" spans="1:32" x14ac:dyDescent="0.3">
      <c r="A33" s="1">
        <v>36617</v>
      </c>
      <c r="B33">
        <v>4</v>
      </c>
      <c r="C33">
        <v>0.20549999999999999</v>
      </c>
      <c r="E33">
        <v>0.17548</v>
      </c>
      <c r="G33">
        <v>0.15720000000000001</v>
      </c>
      <c r="I33">
        <v>0.14509</v>
      </c>
      <c r="K33">
        <v>0.14337</v>
      </c>
      <c r="N33">
        <v>0.18212</v>
      </c>
      <c r="P33">
        <v>0.16631000000000001</v>
      </c>
      <c r="R33">
        <v>0.12307</v>
      </c>
      <c r="T33">
        <v>0.1159</v>
      </c>
      <c r="V33">
        <v>0.15978999999999999</v>
      </c>
      <c r="X33">
        <v>0.28732999999999997</v>
      </c>
      <c r="Z33">
        <v>0.30597000000000002</v>
      </c>
      <c r="AB33">
        <v>0.19126000000000001</v>
      </c>
      <c r="AD33">
        <v>0.30188999999999999</v>
      </c>
      <c r="AF33">
        <v>0.28626000000000001</v>
      </c>
    </row>
    <row r="34" spans="1:32" x14ac:dyDescent="0.3">
      <c r="A34" s="1">
        <v>36647</v>
      </c>
      <c r="B34">
        <v>5</v>
      </c>
      <c r="C34">
        <v>0.20594000000000001</v>
      </c>
      <c r="E34">
        <v>0.16847000000000001</v>
      </c>
      <c r="G34">
        <v>0.16938</v>
      </c>
      <c r="I34">
        <v>0.15914</v>
      </c>
      <c r="N34">
        <v>0.2039</v>
      </c>
      <c r="P34">
        <v>0.16161</v>
      </c>
      <c r="R34">
        <v>0.11445</v>
      </c>
      <c r="X34">
        <v>0.27234999999999998</v>
      </c>
      <c r="Z34">
        <v>0.34537000000000001</v>
      </c>
      <c r="AB34">
        <v>0.19461999999999999</v>
      </c>
      <c r="AD34">
        <v>0.26861000000000002</v>
      </c>
      <c r="AF34">
        <v>0.28239999999999998</v>
      </c>
    </row>
    <row r="35" spans="1:32" x14ac:dyDescent="0.3">
      <c r="A35" s="1">
        <v>36678</v>
      </c>
      <c r="B35">
        <v>6</v>
      </c>
      <c r="C35">
        <v>0.20194999999999999</v>
      </c>
      <c r="E35">
        <v>0.17438999999999999</v>
      </c>
      <c r="G35">
        <v>0.18856000000000001</v>
      </c>
      <c r="N35">
        <v>0.20091000000000001</v>
      </c>
      <c r="P35">
        <v>0.15804000000000001</v>
      </c>
      <c r="X35">
        <v>0.28078999999999998</v>
      </c>
      <c r="Z35">
        <v>0.48637000000000002</v>
      </c>
      <c r="AB35">
        <v>0.22900000000000001</v>
      </c>
    </row>
    <row r="36" spans="1:32" x14ac:dyDescent="0.3">
      <c r="A36" s="1">
        <v>36708</v>
      </c>
      <c r="B36">
        <v>7</v>
      </c>
      <c r="C36">
        <v>0.19921</v>
      </c>
      <c r="E36">
        <v>0.16044</v>
      </c>
      <c r="G36">
        <v>0.16744000000000001</v>
      </c>
      <c r="I36">
        <v>0.16384000000000001</v>
      </c>
      <c r="N36">
        <v>0.20513999999999999</v>
      </c>
      <c r="P36">
        <v>0.16239000000000001</v>
      </c>
      <c r="X36">
        <v>0.27389999999999998</v>
      </c>
      <c r="Z36">
        <v>0.50860000000000005</v>
      </c>
      <c r="AB36">
        <v>0.17854</v>
      </c>
      <c r="AD36">
        <v>0.13880000000000001</v>
      </c>
    </row>
    <row r="37" spans="1:32" x14ac:dyDescent="0.3">
      <c r="A37" s="1">
        <v>36739</v>
      </c>
      <c r="B37">
        <v>8</v>
      </c>
      <c r="C37">
        <v>0.20308999999999999</v>
      </c>
      <c r="E37">
        <v>0.15484999999999999</v>
      </c>
      <c r="G37">
        <v>0.15387000000000001</v>
      </c>
      <c r="I37">
        <v>0.16231000000000001</v>
      </c>
      <c r="K37">
        <v>0.15148</v>
      </c>
      <c r="N37">
        <v>0.20039000000000001</v>
      </c>
      <c r="P37">
        <v>0.15242</v>
      </c>
      <c r="R37">
        <v>0.14085</v>
      </c>
      <c r="T37">
        <v>0.14560000000000001</v>
      </c>
      <c r="X37">
        <v>0.29693000000000003</v>
      </c>
      <c r="Z37">
        <v>0.38179000000000002</v>
      </c>
      <c r="AB37">
        <v>0.17896000000000001</v>
      </c>
      <c r="AD37">
        <v>0.18192</v>
      </c>
      <c r="AF37">
        <v>0.18546000000000001</v>
      </c>
    </row>
    <row r="38" spans="1:32" x14ac:dyDescent="0.3">
      <c r="A38" s="1">
        <v>36770</v>
      </c>
      <c r="B38">
        <v>9</v>
      </c>
      <c r="C38">
        <v>0.20971999999999999</v>
      </c>
      <c r="E38">
        <v>0.15559999999999999</v>
      </c>
      <c r="G38">
        <v>0.15581999999999999</v>
      </c>
      <c r="I38">
        <v>0.16378999999999999</v>
      </c>
      <c r="K38">
        <v>0.14373</v>
      </c>
      <c r="N38">
        <v>0.30263000000000001</v>
      </c>
      <c r="P38">
        <v>0.18293000000000001</v>
      </c>
      <c r="R38">
        <v>0.14860000000000001</v>
      </c>
      <c r="T38">
        <v>0.14717</v>
      </c>
      <c r="V38">
        <v>9.2829999999999996E-2</v>
      </c>
      <c r="X38">
        <v>0.29450999999999999</v>
      </c>
      <c r="Z38">
        <v>0.36577999999999999</v>
      </c>
      <c r="AB38">
        <v>0.18884000000000001</v>
      </c>
      <c r="AD38">
        <v>0.18611</v>
      </c>
      <c r="AF38">
        <v>0.19386999999999999</v>
      </c>
    </row>
    <row r="39" spans="1:32" x14ac:dyDescent="0.3">
      <c r="A39" s="1">
        <v>36800</v>
      </c>
      <c r="B39">
        <v>10</v>
      </c>
      <c r="C39">
        <v>0.2341</v>
      </c>
      <c r="E39">
        <v>0.17458000000000001</v>
      </c>
      <c r="G39">
        <v>0.16678999999999999</v>
      </c>
      <c r="I39">
        <v>0.17538999999999999</v>
      </c>
      <c r="K39">
        <v>0.15114</v>
      </c>
      <c r="N39">
        <v>0.27678999999999998</v>
      </c>
      <c r="P39">
        <v>0.17696999999999999</v>
      </c>
      <c r="R39">
        <v>0.15987000000000001</v>
      </c>
      <c r="T39">
        <v>0.17666999999999999</v>
      </c>
      <c r="V39">
        <v>0.16619</v>
      </c>
      <c r="X39">
        <v>0.35508000000000001</v>
      </c>
      <c r="Z39">
        <v>0.47028999999999999</v>
      </c>
      <c r="AB39">
        <v>0.20896000000000001</v>
      </c>
      <c r="AD39">
        <v>0.24166000000000001</v>
      </c>
      <c r="AF39">
        <v>0.17530000000000001</v>
      </c>
    </row>
    <row r="40" spans="1:32" x14ac:dyDescent="0.3">
      <c r="A40" s="1">
        <v>36831</v>
      </c>
      <c r="B40">
        <v>11</v>
      </c>
      <c r="C40">
        <v>0.28308</v>
      </c>
      <c r="E40">
        <v>0.20696000000000001</v>
      </c>
      <c r="G40">
        <v>0.22548000000000001</v>
      </c>
      <c r="I40">
        <v>0.19892000000000001</v>
      </c>
      <c r="K40">
        <v>0.15223999999999999</v>
      </c>
      <c r="N40">
        <v>0.23532</v>
      </c>
      <c r="P40">
        <v>0.17795</v>
      </c>
      <c r="R40">
        <v>0.18593999999999999</v>
      </c>
      <c r="T40">
        <v>0.24787000000000001</v>
      </c>
      <c r="V40">
        <v>0.21532999999999999</v>
      </c>
      <c r="X40">
        <v>0.30286999999999997</v>
      </c>
      <c r="Z40">
        <v>0.55100000000000005</v>
      </c>
      <c r="AB40">
        <v>0.27068999999999999</v>
      </c>
      <c r="AD40">
        <v>0.29059000000000001</v>
      </c>
      <c r="AF40">
        <v>0.21482000000000001</v>
      </c>
    </row>
    <row r="41" spans="1:32" x14ac:dyDescent="0.3">
      <c r="A41" s="1">
        <v>36861</v>
      </c>
      <c r="B41">
        <v>12</v>
      </c>
      <c r="C41">
        <v>0.21592</v>
      </c>
      <c r="E41">
        <v>0.22528000000000001</v>
      </c>
      <c r="G41">
        <v>0.24998999999999999</v>
      </c>
      <c r="I41">
        <v>0.25497999999999998</v>
      </c>
      <c r="K41">
        <v>0.41153000000000001</v>
      </c>
      <c r="N41">
        <v>0.20513000000000001</v>
      </c>
      <c r="P41">
        <v>0.20854</v>
      </c>
      <c r="R41">
        <v>0.23197000000000001</v>
      </c>
      <c r="T41">
        <v>0.27648</v>
      </c>
      <c r="V41">
        <v>0.48909000000000002</v>
      </c>
      <c r="X41">
        <v>0.34899000000000002</v>
      </c>
      <c r="Z41">
        <v>0.51944999999999997</v>
      </c>
      <c r="AB41">
        <v>0.36487999999999998</v>
      </c>
      <c r="AD41">
        <v>0.32134000000000001</v>
      </c>
      <c r="AF41">
        <v>0.47464000000000001</v>
      </c>
    </row>
    <row r="42" spans="1:32" x14ac:dyDescent="0.3">
      <c r="A42" s="1">
        <v>36892</v>
      </c>
      <c r="B42">
        <v>1</v>
      </c>
      <c r="C42">
        <v>0.21808</v>
      </c>
      <c r="E42">
        <v>0.22144</v>
      </c>
      <c r="G42">
        <v>0.18248</v>
      </c>
      <c r="I42">
        <v>0.22370999999999999</v>
      </c>
      <c r="K42">
        <v>0.30992999999999998</v>
      </c>
      <c r="N42">
        <v>0.17544000000000001</v>
      </c>
      <c r="P42">
        <v>0.17813999999999999</v>
      </c>
      <c r="R42">
        <v>0.12293999999999999</v>
      </c>
      <c r="T42">
        <v>0.31570999999999999</v>
      </c>
      <c r="V42">
        <v>0.79235999999999995</v>
      </c>
      <c r="X42">
        <v>0.31902999999999998</v>
      </c>
      <c r="Z42">
        <v>0.51875000000000004</v>
      </c>
      <c r="AB42">
        <v>0.37619999999999998</v>
      </c>
      <c r="AD42">
        <v>0.26324999999999998</v>
      </c>
      <c r="AF42">
        <v>0.51693999999999996</v>
      </c>
    </row>
    <row r="43" spans="1:32" x14ac:dyDescent="0.3">
      <c r="A43" s="1">
        <v>36923</v>
      </c>
      <c r="B43">
        <v>2</v>
      </c>
      <c r="C43">
        <v>0.22675000000000001</v>
      </c>
      <c r="E43">
        <v>0.23368</v>
      </c>
      <c r="G43">
        <v>0.15201999999999999</v>
      </c>
      <c r="I43">
        <v>0.17577000000000001</v>
      </c>
      <c r="K43">
        <v>0.22098000000000001</v>
      </c>
      <c r="N43">
        <v>0.16513</v>
      </c>
      <c r="P43">
        <v>0.19175</v>
      </c>
      <c r="R43">
        <v>0.11043</v>
      </c>
      <c r="T43">
        <v>0.25624000000000002</v>
      </c>
      <c r="V43">
        <v>0.83021</v>
      </c>
      <c r="X43">
        <v>0.27971000000000001</v>
      </c>
      <c r="Z43">
        <v>0.48100999999999999</v>
      </c>
      <c r="AB43">
        <v>0.32766000000000001</v>
      </c>
      <c r="AD43">
        <v>0.23672000000000001</v>
      </c>
      <c r="AF43">
        <v>0.50632999999999995</v>
      </c>
    </row>
    <row r="44" spans="1:32" x14ac:dyDescent="0.3">
      <c r="A44" s="1">
        <v>36951</v>
      </c>
      <c r="B44">
        <v>3</v>
      </c>
      <c r="C44">
        <v>0.20338000000000001</v>
      </c>
      <c r="E44">
        <v>0.21545</v>
      </c>
      <c r="G44">
        <v>0.15987000000000001</v>
      </c>
      <c r="I44">
        <v>0.15925</v>
      </c>
      <c r="K44">
        <v>0.17186000000000001</v>
      </c>
      <c r="N44">
        <v>0.17197999999999999</v>
      </c>
      <c r="P44">
        <v>0.19975000000000001</v>
      </c>
      <c r="R44">
        <v>0.11871</v>
      </c>
      <c r="T44">
        <v>0.19367000000000001</v>
      </c>
      <c r="V44">
        <v>0.50307999999999997</v>
      </c>
      <c r="X44">
        <v>0.26890999999999998</v>
      </c>
      <c r="Z44">
        <v>0.42756</v>
      </c>
      <c r="AB44">
        <v>0.29476000000000002</v>
      </c>
      <c r="AD44">
        <v>0.24673</v>
      </c>
      <c r="AF44">
        <v>0.42598999999999998</v>
      </c>
    </row>
    <row r="45" spans="1:32" x14ac:dyDescent="0.3">
      <c r="A45" s="1">
        <v>36982</v>
      </c>
      <c r="B45">
        <v>4</v>
      </c>
      <c r="C45">
        <v>0.20444999999999999</v>
      </c>
      <c r="E45">
        <v>0.18754000000000001</v>
      </c>
      <c r="G45">
        <v>0.15595999999999999</v>
      </c>
      <c r="I45">
        <v>0.14180000000000001</v>
      </c>
      <c r="K45">
        <v>0.13062000000000001</v>
      </c>
      <c r="N45">
        <v>0.20033000000000001</v>
      </c>
      <c r="P45">
        <v>0.17960000000000001</v>
      </c>
      <c r="R45">
        <v>0.12186</v>
      </c>
      <c r="T45">
        <v>0.13324</v>
      </c>
      <c r="V45">
        <v>0.14527000000000001</v>
      </c>
      <c r="X45">
        <v>0.27867999999999998</v>
      </c>
      <c r="Z45">
        <v>0.32523000000000002</v>
      </c>
      <c r="AB45">
        <v>0.22975999999999999</v>
      </c>
      <c r="AD45">
        <v>0.21260000000000001</v>
      </c>
      <c r="AF45">
        <v>0.15922</v>
      </c>
    </row>
    <row r="46" spans="1:32" x14ac:dyDescent="0.3">
      <c r="A46" s="1">
        <v>37012</v>
      </c>
      <c r="B46">
        <v>5</v>
      </c>
      <c r="C46">
        <v>0.20973</v>
      </c>
      <c r="E46">
        <v>0.18215999999999999</v>
      </c>
      <c r="G46">
        <v>0.17871999999999999</v>
      </c>
      <c r="I46">
        <v>0.17337</v>
      </c>
      <c r="N46">
        <v>0.20102</v>
      </c>
      <c r="P46">
        <v>0.16752</v>
      </c>
      <c r="X46">
        <v>0.26450000000000001</v>
      </c>
      <c r="Z46">
        <v>0.41988999999999999</v>
      </c>
      <c r="AB46">
        <v>0.22087999999999999</v>
      </c>
      <c r="AD46">
        <v>0.16653000000000001</v>
      </c>
      <c r="AF46">
        <v>0.15068000000000001</v>
      </c>
    </row>
    <row r="47" spans="1:32" x14ac:dyDescent="0.3">
      <c r="A47" s="1">
        <v>37043</v>
      </c>
      <c r="B47">
        <v>6</v>
      </c>
      <c r="C47">
        <v>0.20082</v>
      </c>
      <c r="E47">
        <v>0.17856</v>
      </c>
      <c r="G47">
        <v>0.20683000000000001</v>
      </c>
      <c r="I47">
        <v>0.24812000000000001</v>
      </c>
      <c r="N47">
        <v>0.20485999999999999</v>
      </c>
      <c r="P47">
        <v>0.16783999999999999</v>
      </c>
      <c r="X47">
        <v>0.24421999999999999</v>
      </c>
      <c r="Z47">
        <v>0.46799000000000002</v>
      </c>
      <c r="AB47">
        <v>0.24778</v>
      </c>
    </row>
    <row r="48" spans="1:32" x14ac:dyDescent="0.3">
      <c r="A48" s="1">
        <v>37073</v>
      </c>
      <c r="B48">
        <v>7</v>
      </c>
      <c r="C48">
        <v>0.20219000000000001</v>
      </c>
      <c r="E48">
        <v>0.15301000000000001</v>
      </c>
      <c r="G48">
        <v>0.16514999999999999</v>
      </c>
      <c r="I48">
        <v>0.17591999999999999</v>
      </c>
      <c r="N48">
        <v>0.19164</v>
      </c>
      <c r="P48">
        <v>0.15006</v>
      </c>
      <c r="X48">
        <v>0.23899999999999999</v>
      </c>
      <c r="Z48">
        <v>0.50968999999999998</v>
      </c>
      <c r="AB48">
        <v>0.18511</v>
      </c>
      <c r="AD48">
        <v>0.15265000000000001</v>
      </c>
    </row>
    <row r="49" spans="1:32" x14ac:dyDescent="0.3">
      <c r="A49" s="1">
        <v>37104</v>
      </c>
      <c r="B49">
        <v>8</v>
      </c>
      <c r="C49">
        <v>0.20982000000000001</v>
      </c>
      <c r="E49">
        <v>0.15403</v>
      </c>
      <c r="G49">
        <v>0.15472</v>
      </c>
      <c r="I49">
        <v>0.15373999999999999</v>
      </c>
      <c r="K49">
        <v>0.14258000000000001</v>
      </c>
      <c r="N49">
        <v>0.21617</v>
      </c>
      <c r="P49">
        <v>0.15251999999999999</v>
      </c>
      <c r="R49">
        <v>0.14484</v>
      </c>
      <c r="T49">
        <v>0.13234000000000001</v>
      </c>
      <c r="X49">
        <v>0.27321000000000001</v>
      </c>
      <c r="Z49">
        <v>0.53312000000000004</v>
      </c>
      <c r="AB49">
        <v>0.16248000000000001</v>
      </c>
      <c r="AD49">
        <v>0.15887999999999999</v>
      </c>
      <c r="AF49">
        <v>0.15415000000000001</v>
      </c>
    </row>
    <row r="50" spans="1:32" x14ac:dyDescent="0.3">
      <c r="A50" s="1">
        <v>37135</v>
      </c>
      <c r="B50">
        <v>9</v>
      </c>
      <c r="C50">
        <v>0.22850999999999999</v>
      </c>
      <c r="E50">
        <v>0.15615999999999999</v>
      </c>
      <c r="G50">
        <v>0.16264000000000001</v>
      </c>
      <c r="I50">
        <v>0.15567</v>
      </c>
      <c r="K50">
        <v>0.14530999999999999</v>
      </c>
      <c r="N50">
        <v>0.33989999999999998</v>
      </c>
      <c r="P50">
        <v>0.19234000000000001</v>
      </c>
      <c r="R50">
        <v>0.13646</v>
      </c>
      <c r="T50">
        <v>0.13965</v>
      </c>
      <c r="V50">
        <v>0.13199</v>
      </c>
      <c r="X50">
        <v>0.28056999999999999</v>
      </c>
      <c r="Z50">
        <v>0.43944</v>
      </c>
      <c r="AB50">
        <v>0.17873</v>
      </c>
      <c r="AD50">
        <v>0.17291000000000001</v>
      </c>
      <c r="AF50">
        <v>0.15301000000000001</v>
      </c>
    </row>
    <row r="51" spans="1:32" x14ac:dyDescent="0.3">
      <c r="A51" s="1">
        <v>37165</v>
      </c>
      <c r="B51">
        <v>10</v>
      </c>
      <c r="C51">
        <v>0.24934000000000001</v>
      </c>
      <c r="E51">
        <v>0.16986999999999999</v>
      </c>
      <c r="G51">
        <v>0.17530999999999999</v>
      </c>
      <c r="I51">
        <v>0.18479000000000001</v>
      </c>
      <c r="K51">
        <v>0.21717</v>
      </c>
      <c r="N51">
        <v>0.26612999999999998</v>
      </c>
      <c r="P51">
        <v>0.18231</v>
      </c>
      <c r="R51">
        <v>0.14018</v>
      </c>
      <c r="T51">
        <v>0.21360999999999999</v>
      </c>
      <c r="V51">
        <v>0.15717999999999999</v>
      </c>
      <c r="X51">
        <v>0.33071</v>
      </c>
      <c r="Z51">
        <v>0.46782000000000001</v>
      </c>
      <c r="AB51">
        <v>0.21833</v>
      </c>
      <c r="AD51">
        <v>0.2288</v>
      </c>
      <c r="AF51">
        <v>0.15581</v>
      </c>
    </row>
    <row r="52" spans="1:32" x14ac:dyDescent="0.3">
      <c r="A52" s="1">
        <v>37196</v>
      </c>
      <c r="B52">
        <v>11</v>
      </c>
      <c r="C52">
        <v>0.23566999999999999</v>
      </c>
      <c r="E52">
        <v>0.19943</v>
      </c>
      <c r="G52">
        <v>0.26568999999999998</v>
      </c>
      <c r="I52">
        <v>0.26263999999999998</v>
      </c>
      <c r="K52">
        <v>0.16123000000000001</v>
      </c>
      <c r="N52">
        <v>0.24945000000000001</v>
      </c>
      <c r="P52">
        <v>0.19136</v>
      </c>
      <c r="R52">
        <v>0.21572</v>
      </c>
      <c r="T52">
        <v>0.40606999999999999</v>
      </c>
      <c r="V52">
        <v>0.70955000000000001</v>
      </c>
      <c r="X52">
        <v>0.27339000000000002</v>
      </c>
      <c r="Z52">
        <v>0.54198000000000002</v>
      </c>
      <c r="AB52">
        <v>0.26275999999999999</v>
      </c>
      <c r="AD52">
        <v>0.35849999999999999</v>
      </c>
      <c r="AF52">
        <v>0.28050999999999998</v>
      </c>
    </row>
    <row r="53" spans="1:32" x14ac:dyDescent="0.3">
      <c r="A53" s="1">
        <v>37226</v>
      </c>
      <c r="B53">
        <v>12</v>
      </c>
      <c r="C53">
        <v>0.17136999999999999</v>
      </c>
      <c r="E53">
        <v>0.16483999999999999</v>
      </c>
      <c r="G53">
        <v>0.31080999999999998</v>
      </c>
      <c r="I53">
        <v>0.32846999999999998</v>
      </c>
      <c r="K53">
        <v>0.36743999999999999</v>
      </c>
      <c r="N53">
        <v>0.18754999999999999</v>
      </c>
      <c r="P53">
        <v>0.19159000000000001</v>
      </c>
      <c r="R53">
        <v>0.21321000000000001</v>
      </c>
      <c r="T53">
        <v>0.32511000000000001</v>
      </c>
      <c r="V53">
        <v>1.1973800000000001</v>
      </c>
      <c r="X53">
        <v>0.25591999999999998</v>
      </c>
      <c r="Z53">
        <v>0.52137999999999995</v>
      </c>
      <c r="AB53">
        <v>0.32633000000000001</v>
      </c>
      <c r="AD53">
        <v>0.41227000000000003</v>
      </c>
      <c r="AF53">
        <v>0.39744000000000002</v>
      </c>
    </row>
    <row r="54" spans="1:32" x14ac:dyDescent="0.3">
      <c r="A54" s="1">
        <v>37257</v>
      </c>
      <c r="B54">
        <v>1</v>
      </c>
      <c r="C54">
        <v>0.17566999999999999</v>
      </c>
      <c r="E54">
        <v>0.16703999999999999</v>
      </c>
      <c r="G54">
        <v>0.14274999999999999</v>
      </c>
      <c r="I54">
        <v>0.18012</v>
      </c>
      <c r="K54">
        <v>0.34853000000000001</v>
      </c>
      <c r="N54">
        <v>0.15645999999999999</v>
      </c>
      <c r="P54">
        <v>0.16930999999999999</v>
      </c>
      <c r="R54">
        <v>0.15076000000000001</v>
      </c>
      <c r="T54">
        <v>0.24392</v>
      </c>
      <c r="V54">
        <v>1.2502599999999999</v>
      </c>
      <c r="X54">
        <v>0.22958999999999999</v>
      </c>
      <c r="Z54">
        <v>0.49848999999999999</v>
      </c>
      <c r="AB54">
        <v>0.33102999999999999</v>
      </c>
      <c r="AD54">
        <v>0.24668000000000001</v>
      </c>
      <c r="AF54">
        <v>0.33978000000000003</v>
      </c>
    </row>
    <row r="55" spans="1:32" x14ac:dyDescent="0.3">
      <c r="A55" s="1">
        <v>37288</v>
      </c>
      <c r="B55">
        <v>2</v>
      </c>
      <c r="C55">
        <v>0.17927999999999999</v>
      </c>
      <c r="E55">
        <v>0.18959999999999999</v>
      </c>
      <c r="G55">
        <v>0.15407000000000001</v>
      </c>
      <c r="I55">
        <v>0.16578000000000001</v>
      </c>
      <c r="K55">
        <v>0.22417999999999999</v>
      </c>
      <c r="N55">
        <v>0.15392</v>
      </c>
      <c r="P55">
        <v>0.16483999999999999</v>
      </c>
      <c r="R55">
        <v>0.11844</v>
      </c>
      <c r="T55">
        <v>0.19142000000000001</v>
      </c>
      <c r="V55">
        <v>0.75863000000000003</v>
      </c>
      <c r="X55">
        <v>0.23244999999999999</v>
      </c>
      <c r="Z55">
        <v>0.41110000000000002</v>
      </c>
      <c r="AB55">
        <v>0.22952</v>
      </c>
      <c r="AD55">
        <v>0.23749000000000001</v>
      </c>
      <c r="AF55">
        <v>0.28992000000000001</v>
      </c>
    </row>
    <row r="56" spans="1:32" x14ac:dyDescent="0.3">
      <c r="A56" s="1">
        <v>37316</v>
      </c>
      <c r="B56">
        <v>3</v>
      </c>
      <c r="C56">
        <v>0.20394999999999999</v>
      </c>
      <c r="E56">
        <v>0.19814999999999999</v>
      </c>
      <c r="G56">
        <v>0.14535999999999999</v>
      </c>
      <c r="I56">
        <v>0.13600999999999999</v>
      </c>
      <c r="K56">
        <v>0.16841</v>
      </c>
      <c r="N56">
        <v>0.15986</v>
      </c>
      <c r="P56">
        <v>0.15489</v>
      </c>
      <c r="R56">
        <v>0.11074000000000001</v>
      </c>
      <c r="T56">
        <v>0.14953</v>
      </c>
      <c r="V56">
        <v>0.26744000000000001</v>
      </c>
      <c r="X56">
        <v>0.25780999999999998</v>
      </c>
      <c r="Z56">
        <v>0.37390000000000001</v>
      </c>
      <c r="AB56">
        <v>0.20305000000000001</v>
      </c>
      <c r="AD56">
        <v>0.20330000000000001</v>
      </c>
      <c r="AF56">
        <v>0.27438000000000001</v>
      </c>
    </row>
    <row r="57" spans="1:32" x14ac:dyDescent="0.3">
      <c r="A57" s="1">
        <v>37347</v>
      </c>
      <c r="B57">
        <v>4</v>
      </c>
      <c r="C57">
        <v>0.21648999999999999</v>
      </c>
      <c r="E57">
        <v>0.20115</v>
      </c>
      <c r="G57">
        <v>0.15556</v>
      </c>
      <c r="I57">
        <v>0.13531000000000001</v>
      </c>
      <c r="K57">
        <v>0.13389999999999999</v>
      </c>
      <c r="N57">
        <v>0.19253000000000001</v>
      </c>
      <c r="P57">
        <v>0.15564</v>
      </c>
      <c r="R57">
        <v>0.11805</v>
      </c>
      <c r="T57">
        <v>0.10874</v>
      </c>
      <c r="V57">
        <v>0.16170000000000001</v>
      </c>
      <c r="X57">
        <v>0.2596</v>
      </c>
      <c r="Z57">
        <v>0.37097000000000002</v>
      </c>
      <c r="AB57">
        <v>0.20269999999999999</v>
      </c>
      <c r="AD57">
        <v>0.18906999999999999</v>
      </c>
      <c r="AF57">
        <v>0.25463999999999998</v>
      </c>
    </row>
    <row r="58" spans="1:32" x14ac:dyDescent="0.3">
      <c r="A58" s="1">
        <v>37377</v>
      </c>
      <c r="B58">
        <v>5</v>
      </c>
      <c r="C58">
        <v>0.20759</v>
      </c>
      <c r="E58">
        <v>0.19264000000000001</v>
      </c>
      <c r="G58">
        <v>0.18009</v>
      </c>
      <c r="I58">
        <v>0.16656000000000001</v>
      </c>
      <c r="N58">
        <v>0.19455</v>
      </c>
      <c r="P58">
        <v>0.16131000000000001</v>
      </c>
      <c r="X58">
        <v>0.27067999999999998</v>
      </c>
      <c r="Z58">
        <v>0.43758000000000002</v>
      </c>
      <c r="AB58">
        <v>0.21462999999999999</v>
      </c>
      <c r="AD58">
        <v>0.16492999999999999</v>
      </c>
      <c r="AF58">
        <v>0.16114000000000001</v>
      </c>
    </row>
    <row r="59" spans="1:32" x14ac:dyDescent="0.3">
      <c r="A59" s="1">
        <v>37408</v>
      </c>
      <c r="B59">
        <v>6</v>
      </c>
      <c r="C59">
        <v>0.19206999999999999</v>
      </c>
      <c r="E59">
        <v>0.17582</v>
      </c>
      <c r="G59">
        <v>0.25633</v>
      </c>
      <c r="I59">
        <v>0.18986</v>
      </c>
      <c r="N59">
        <v>0.20444000000000001</v>
      </c>
      <c r="P59">
        <v>0.16869000000000001</v>
      </c>
      <c r="X59">
        <v>0.25812000000000002</v>
      </c>
      <c r="Z59">
        <v>0.54147999999999996</v>
      </c>
      <c r="AB59">
        <v>0.23854</v>
      </c>
    </row>
    <row r="60" spans="1:32" x14ac:dyDescent="0.3">
      <c r="A60" s="1">
        <v>37438</v>
      </c>
      <c r="B60">
        <v>7</v>
      </c>
      <c r="C60">
        <v>0.19527</v>
      </c>
      <c r="D60">
        <v>0.17831</v>
      </c>
      <c r="E60">
        <v>0.16123000000000001</v>
      </c>
      <c r="F60">
        <v>0.14846000000000001</v>
      </c>
      <c r="G60">
        <v>0.20688000000000001</v>
      </c>
      <c r="H60">
        <v>0.25069000000000002</v>
      </c>
      <c r="I60">
        <v>0.18864</v>
      </c>
      <c r="N60">
        <v>0.20008999999999999</v>
      </c>
      <c r="P60">
        <v>0.16167999999999999</v>
      </c>
      <c r="X60">
        <v>0.25469999999999998</v>
      </c>
      <c r="Z60">
        <v>0.68276999999999999</v>
      </c>
      <c r="AB60">
        <v>0.19520000000000001</v>
      </c>
      <c r="AD60">
        <v>0.13761000000000001</v>
      </c>
    </row>
    <row r="61" spans="1:32" x14ac:dyDescent="0.3">
      <c r="A61" s="1">
        <v>37469</v>
      </c>
      <c r="B61">
        <v>8</v>
      </c>
      <c r="C61">
        <v>0.21046999999999999</v>
      </c>
      <c r="D61">
        <v>0.21979000000000001</v>
      </c>
      <c r="E61">
        <v>0.16355</v>
      </c>
      <c r="F61">
        <v>0.15987000000000001</v>
      </c>
      <c r="G61">
        <v>0.16583999999999999</v>
      </c>
      <c r="H61">
        <v>0.16333</v>
      </c>
      <c r="I61">
        <v>0.16208</v>
      </c>
      <c r="J61">
        <v>0.17025000000000001</v>
      </c>
      <c r="K61">
        <v>0.15542</v>
      </c>
      <c r="L61">
        <v>0.14066000000000001</v>
      </c>
      <c r="N61">
        <v>0.21789</v>
      </c>
      <c r="P61">
        <v>0.16114000000000001</v>
      </c>
      <c r="R61">
        <v>0.14172999999999999</v>
      </c>
      <c r="T61">
        <v>0.13674</v>
      </c>
      <c r="X61">
        <v>0.27454000000000001</v>
      </c>
      <c r="Z61">
        <v>0.56711999999999996</v>
      </c>
      <c r="AB61">
        <v>0.17358000000000001</v>
      </c>
      <c r="AD61">
        <v>0.17560999999999999</v>
      </c>
      <c r="AF61">
        <v>0.17088999999999999</v>
      </c>
    </row>
    <row r="62" spans="1:32" x14ac:dyDescent="0.3">
      <c r="A62" s="1">
        <v>37500</v>
      </c>
      <c r="B62">
        <v>9</v>
      </c>
      <c r="C62">
        <v>0.20948</v>
      </c>
      <c r="D62">
        <v>0.22437000000000001</v>
      </c>
      <c r="E62">
        <v>0.15719</v>
      </c>
      <c r="F62">
        <v>0.16078000000000001</v>
      </c>
      <c r="G62">
        <v>0.16733000000000001</v>
      </c>
      <c r="H62">
        <v>0.17118</v>
      </c>
      <c r="I62">
        <v>0.16830000000000001</v>
      </c>
      <c r="J62">
        <v>0.17254</v>
      </c>
      <c r="K62">
        <v>0.16844999999999999</v>
      </c>
      <c r="L62">
        <v>0.14358000000000001</v>
      </c>
      <c r="N62">
        <v>0.27302999999999999</v>
      </c>
      <c r="P62">
        <v>0.17063</v>
      </c>
      <c r="R62">
        <v>0.14230000000000001</v>
      </c>
      <c r="T62">
        <v>0.14360999999999999</v>
      </c>
      <c r="V62">
        <v>0.13549</v>
      </c>
      <c r="X62">
        <v>0.32934000000000002</v>
      </c>
      <c r="Z62">
        <v>0.52170000000000005</v>
      </c>
      <c r="AB62">
        <v>0.19631000000000001</v>
      </c>
      <c r="AD62">
        <v>0.18104000000000001</v>
      </c>
      <c r="AF62">
        <v>0.16908000000000001</v>
      </c>
    </row>
    <row r="63" spans="1:32" x14ac:dyDescent="0.3">
      <c r="A63" s="1">
        <v>37530</v>
      </c>
      <c r="B63">
        <v>10</v>
      </c>
      <c r="C63">
        <v>0.22903000000000001</v>
      </c>
      <c r="D63">
        <v>0.25212000000000001</v>
      </c>
      <c r="E63">
        <v>0.18143000000000001</v>
      </c>
      <c r="F63">
        <v>0.18706999999999999</v>
      </c>
      <c r="G63">
        <v>0.18811</v>
      </c>
      <c r="H63">
        <v>0.18870999999999999</v>
      </c>
      <c r="I63">
        <v>0.17942</v>
      </c>
      <c r="J63">
        <v>0.18138000000000001</v>
      </c>
      <c r="K63">
        <v>0.16964000000000001</v>
      </c>
      <c r="L63">
        <v>0.12229</v>
      </c>
      <c r="N63">
        <v>0.30264000000000002</v>
      </c>
      <c r="P63">
        <v>0.18110000000000001</v>
      </c>
      <c r="R63">
        <v>0.13921</v>
      </c>
      <c r="T63">
        <v>0.16350999999999999</v>
      </c>
      <c r="V63">
        <v>8.2780000000000006E-2</v>
      </c>
      <c r="X63">
        <v>0.34955999999999998</v>
      </c>
      <c r="Z63">
        <v>0.69359000000000004</v>
      </c>
      <c r="AB63">
        <v>0.22137999999999999</v>
      </c>
      <c r="AD63">
        <v>0.26158999999999999</v>
      </c>
      <c r="AF63">
        <v>0.35103000000000001</v>
      </c>
    </row>
    <row r="64" spans="1:32" x14ac:dyDescent="0.3">
      <c r="A64" s="1">
        <v>37561</v>
      </c>
      <c r="B64">
        <v>11</v>
      </c>
      <c r="C64">
        <v>0.23158000000000001</v>
      </c>
      <c r="D64">
        <v>0.25796000000000002</v>
      </c>
      <c r="E64">
        <v>0.23038</v>
      </c>
      <c r="F64">
        <v>0.24360000000000001</v>
      </c>
      <c r="G64">
        <v>0.27927999999999997</v>
      </c>
      <c r="H64">
        <v>0.32882</v>
      </c>
      <c r="I64">
        <v>0.22828999999999999</v>
      </c>
      <c r="J64">
        <v>0.24013000000000001</v>
      </c>
      <c r="K64">
        <v>0.21157000000000001</v>
      </c>
      <c r="L64">
        <v>0.17788999999999999</v>
      </c>
      <c r="N64">
        <v>0.34828999999999999</v>
      </c>
      <c r="P64">
        <v>0.22359000000000001</v>
      </c>
      <c r="R64">
        <v>0.15937999999999999</v>
      </c>
      <c r="T64">
        <v>0.25163999999999997</v>
      </c>
      <c r="V64">
        <v>0.18526999999999999</v>
      </c>
      <c r="X64">
        <v>0.36868000000000001</v>
      </c>
      <c r="Z64">
        <v>0.65480000000000005</v>
      </c>
      <c r="AB64">
        <v>0.22971</v>
      </c>
      <c r="AD64">
        <v>0.31663999999999998</v>
      </c>
      <c r="AF64">
        <v>0.27438000000000001</v>
      </c>
    </row>
    <row r="65" spans="1:32" x14ac:dyDescent="0.3">
      <c r="A65" s="1">
        <v>37591</v>
      </c>
      <c r="B65">
        <v>12</v>
      </c>
      <c r="C65">
        <v>0.24584</v>
      </c>
      <c r="D65">
        <v>0.26313999999999999</v>
      </c>
      <c r="E65">
        <v>0.22564999999999999</v>
      </c>
      <c r="F65">
        <v>0.23513999999999999</v>
      </c>
      <c r="G65">
        <v>0.23568</v>
      </c>
      <c r="H65">
        <v>0.24907000000000001</v>
      </c>
      <c r="I65">
        <v>0.26234000000000002</v>
      </c>
      <c r="J65">
        <v>0.27653</v>
      </c>
      <c r="K65">
        <v>0.53935</v>
      </c>
      <c r="L65">
        <v>0.51619999999999999</v>
      </c>
      <c r="N65">
        <v>0.23905999999999999</v>
      </c>
      <c r="P65">
        <v>0.22802</v>
      </c>
      <c r="R65">
        <v>0.26706999999999997</v>
      </c>
      <c r="T65">
        <v>0.28999999999999998</v>
      </c>
      <c r="V65">
        <v>0.67940999999999996</v>
      </c>
      <c r="X65">
        <v>0.32785999999999998</v>
      </c>
      <c r="Z65">
        <v>0.63068000000000002</v>
      </c>
      <c r="AB65">
        <v>0.32488</v>
      </c>
      <c r="AD65">
        <v>0.32647999999999999</v>
      </c>
      <c r="AF65">
        <v>0.43437999999999999</v>
      </c>
    </row>
    <row r="66" spans="1:32" x14ac:dyDescent="0.3">
      <c r="A66" s="1">
        <v>37622</v>
      </c>
      <c r="B66">
        <v>1</v>
      </c>
      <c r="C66">
        <v>0.26597999999999999</v>
      </c>
      <c r="D66">
        <v>0.28272000000000003</v>
      </c>
      <c r="E66">
        <v>0.26351000000000002</v>
      </c>
      <c r="F66">
        <v>0.27983999999999998</v>
      </c>
      <c r="G66">
        <v>0.16789000000000001</v>
      </c>
      <c r="H66">
        <v>0.18356</v>
      </c>
      <c r="I66">
        <v>0.20411000000000001</v>
      </c>
      <c r="J66">
        <v>0.22056000000000001</v>
      </c>
      <c r="K66">
        <v>0.52675000000000005</v>
      </c>
      <c r="L66">
        <v>0.49279000000000001</v>
      </c>
      <c r="N66">
        <v>0.18804999999999999</v>
      </c>
      <c r="P66">
        <v>0.19381999999999999</v>
      </c>
      <c r="R66">
        <v>0.14718999999999999</v>
      </c>
      <c r="T66">
        <v>0.22292000000000001</v>
      </c>
      <c r="V66">
        <v>0.55481999999999998</v>
      </c>
      <c r="X66">
        <v>0.29458000000000001</v>
      </c>
      <c r="Z66">
        <v>0.54471000000000003</v>
      </c>
      <c r="AB66">
        <v>0.34593000000000002</v>
      </c>
      <c r="AD66">
        <v>0.30319000000000002</v>
      </c>
      <c r="AF66">
        <v>0.64234999999999998</v>
      </c>
    </row>
    <row r="67" spans="1:32" x14ac:dyDescent="0.3">
      <c r="A67" s="1">
        <v>37653</v>
      </c>
      <c r="B67">
        <v>2</v>
      </c>
      <c r="C67">
        <v>0.27999000000000002</v>
      </c>
      <c r="D67">
        <v>0.30309999999999998</v>
      </c>
      <c r="E67">
        <v>0.29009000000000001</v>
      </c>
      <c r="F67">
        <v>0.30342000000000002</v>
      </c>
      <c r="G67">
        <v>0.19297</v>
      </c>
      <c r="H67">
        <v>0.21171000000000001</v>
      </c>
      <c r="I67">
        <v>0.16428000000000001</v>
      </c>
      <c r="J67">
        <v>0.18548999999999999</v>
      </c>
      <c r="K67">
        <v>0.29252</v>
      </c>
      <c r="L67">
        <v>0.29055999999999998</v>
      </c>
      <c r="N67">
        <v>0.19352</v>
      </c>
      <c r="P67">
        <v>0.25070999999999999</v>
      </c>
      <c r="R67">
        <v>0.13541</v>
      </c>
      <c r="T67">
        <v>0.29258000000000001</v>
      </c>
      <c r="V67">
        <v>0.39317000000000002</v>
      </c>
      <c r="X67">
        <v>0.26715</v>
      </c>
      <c r="Z67">
        <v>0.53644999999999998</v>
      </c>
      <c r="AB67">
        <v>0.29748000000000002</v>
      </c>
      <c r="AD67">
        <v>0.26618999999999998</v>
      </c>
      <c r="AF67">
        <v>0.59633999999999998</v>
      </c>
    </row>
    <row r="68" spans="1:32" x14ac:dyDescent="0.3">
      <c r="A68" s="1">
        <v>37681</v>
      </c>
      <c r="B68">
        <v>3</v>
      </c>
      <c r="C68">
        <v>0.24277000000000001</v>
      </c>
      <c r="D68">
        <v>0.26708999999999999</v>
      </c>
      <c r="E68">
        <v>0.22459999999999999</v>
      </c>
      <c r="F68">
        <v>0.23633000000000001</v>
      </c>
      <c r="G68">
        <v>0.16636999999999999</v>
      </c>
      <c r="H68">
        <v>0.17283999999999999</v>
      </c>
      <c r="I68">
        <v>0.14732000000000001</v>
      </c>
      <c r="J68">
        <v>0.15620000000000001</v>
      </c>
      <c r="K68">
        <v>0.2024</v>
      </c>
      <c r="L68">
        <v>0.20447000000000001</v>
      </c>
      <c r="N68">
        <v>0.19072</v>
      </c>
      <c r="P68">
        <v>0.24091000000000001</v>
      </c>
      <c r="R68">
        <v>0.13274</v>
      </c>
      <c r="T68">
        <v>0.23104</v>
      </c>
      <c r="V68">
        <v>0.43723000000000001</v>
      </c>
      <c r="X68">
        <v>0.24660000000000001</v>
      </c>
      <c r="Z68">
        <v>0.44850000000000001</v>
      </c>
      <c r="AB68">
        <v>0.23425000000000001</v>
      </c>
      <c r="AD68">
        <v>0.22015999999999999</v>
      </c>
      <c r="AF68">
        <v>0.33961999999999998</v>
      </c>
    </row>
    <row r="69" spans="1:32" x14ac:dyDescent="0.3">
      <c r="A69" s="1">
        <v>37712</v>
      </c>
      <c r="B69">
        <v>4</v>
      </c>
      <c r="C69">
        <v>0.24392</v>
      </c>
      <c r="D69">
        <v>0.25035000000000002</v>
      </c>
      <c r="E69">
        <v>0.21432000000000001</v>
      </c>
      <c r="F69">
        <v>0.21648000000000001</v>
      </c>
      <c r="G69">
        <v>0.15581</v>
      </c>
      <c r="H69">
        <v>0.15615000000000001</v>
      </c>
      <c r="I69">
        <v>0.14179</v>
      </c>
      <c r="J69">
        <v>0.14748</v>
      </c>
      <c r="K69">
        <v>0.15576000000000001</v>
      </c>
      <c r="L69">
        <v>0.15981000000000001</v>
      </c>
      <c r="N69">
        <v>0.19427</v>
      </c>
      <c r="P69">
        <v>0.19595000000000001</v>
      </c>
      <c r="R69">
        <v>0.12689</v>
      </c>
      <c r="T69">
        <v>0.18812999999999999</v>
      </c>
      <c r="V69">
        <v>0.21934000000000001</v>
      </c>
      <c r="X69">
        <v>0.28161999999999998</v>
      </c>
      <c r="Z69">
        <v>0.46854000000000001</v>
      </c>
      <c r="AB69">
        <v>0.17913000000000001</v>
      </c>
      <c r="AD69">
        <v>0.20648</v>
      </c>
      <c r="AF69">
        <v>0.20199</v>
      </c>
    </row>
    <row r="70" spans="1:32" x14ac:dyDescent="0.3">
      <c r="A70" s="1">
        <v>37742</v>
      </c>
      <c r="B70">
        <v>5</v>
      </c>
      <c r="C70">
        <v>0.22497</v>
      </c>
      <c r="D70">
        <v>0.23699000000000001</v>
      </c>
      <c r="E70">
        <v>0.19950000000000001</v>
      </c>
      <c r="F70">
        <v>0.20454</v>
      </c>
      <c r="G70">
        <v>0.14302000000000001</v>
      </c>
      <c r="H70">
        <v>0.14230999999999999</v>
      </c>
      <c r="I70">
        <v>0.14954999999999999</v>
      </c>
      <c r="J70">
        <v>0.19298999999999999</v>
      </c>
      <c r="N70">
        <v>0.22056000000000001</v>
      </c>
      <c r="P70">
        <v>0.17135</v>
      </c>
      <c r="R70">
        <v>0.1416</v>
      </c>
      <c r="X70">
        <v>0.28097</v>
      </c>
      <c r="Z70">
        <v>0.49157000000000001</v>
      </c>
      <c r="AB70">
        <v>0.17455000000000001</v>
      </c>
      <c r="AD70">
        <v>0.18881999999999999</v>
      </c>
      <c r="AF70">
        <v>0.17999000000000001</v>
      </c>
    </row>
    <row r="71" spans="1:32" x14ac:dyDescent="0.3">
      <c r="A71" s="1">
        <v>37773</v>
      </c>
      <c r="B71">
        <v>6</v>
      </c>
      <c r="C71">
        <v>0.22706999999999999</v>
      </c>
      <c r="D71">
        <v>0.2545</v>
      </c>
      <c r="E71">
        <v>0.18243000000000001</v>
      </c>
      <c r="F71">
        <v>0.22575999999999999</v>
      </c>
      <c r="G71">
        <v>0.19539999999999999</v>
      </c>
      <c r="N71">
        <v>0.22141</v>
      </c>
      <c r="P71">
        <v>0.17385</v>
      </c>
      <c r="X71">
        <v>0.26513999999999999</v>
      </c>
      <c r="Z71">
        <v>0.51766000000000001</v>
      </c>
      <c r="AB71">
        <v>0.17831</v>
      </c>
    </row>
    <row r="72" spans="1:32" x14ac:dyDescent="0.3">
      <c r="A72" s="1">
        <v>37803</v>
      </c>
      <c r="B72">
        <v>7</v>
      </c>
      <c r="C72">
        <v>0.20730000000000001</v>
      </c>
      <c r="D72">
        <v>0.21751999999999999</v>
      </c>
      <c r="E72">
        <v>0.15354000000000001</v>
      </c>
      <c r="F72">
        <v>0.16020999999999999</v>
      </c>
      <c r="G72">
        <v>0.16879</v>
      </c>
      <c r="H72">
        <v>0.18643000000000001</v>
      </c>
      <c r="I72">
        <v>0.17382</v>
      </c>
      <c r="J72">
        <v>0.1487</v>
      </c>
      <c r="N72">
        <v>0.20226</v>
      </c>
      <c r="P72">
        <v>0.16028000000000001</v>
      </c>
      <c r="X72">
        <v>0.27618999999999999</v>
      </c>
      <c r="Z72">
        <v>0.55632999999999999</v>
      </c>
      <c r="AB72">
        <v>0.17005000000000001</v>
      </c>
      <c r="AD72">
        <v>0.15009</v>
      </c>
    </row>
    <row r="73" spans="1:32" x14ac:dyDescent="0.3">
      <c r="A73" s="1">
        <v>37834</v>
      </c>
      <c r="B73">
        <v>8</v>
      </c>
      <c r="C73">
        <v>0.20399</v>
      </c>
      <c r="D73">
        <v>0.21121000000000001</v>
      </c>
      <c r="E73">
        <v>0.15540000000000001</v>
      </c>
      <c r="F73">
        <v>0.15587999999999999</v>
      </c>
      <c r="G73">
        <v>0.16117000000000001</v>
      </c>
      <c r="H73">
        <v>0.16472999999999999</v>
      </c>
      <c r="I73">
        <v>0.15089</v>
      </c>
      <c r="J73">
        <v>0.15703</v>
      </c>
      <c r="K73">
        <v>0.14254</v>
      </c>
      <c r="L73">
        <v>0.12606000000000001</v>
      </c>
      <c r="N73">
        <v>0.22983000000000001</v>
      </c>
      <c r="P73">
        <v>0.15814</v>
      </c>
      <c r="R73">
        <v>0.13997999999999999</v>
      </c>
      <c r="T73">
        <v>0.14777000000000001</v>
      </c>
      <c r="X73">
        <v>0.24782999999999999</v>
      </c>
      <c r="Z73">
        <v>0.47242000000000001</v>
      </c>
      <c r="AB73">
        <v>0.16503999999999999</v>
      </c>
      <c r="AD73">
        <v>0.15825</v>
      </c>
      <c r="AF73">
        <v>0.15736</v>
      </c>
    </row>
    <row r="74" spans="1:32" x14ac:dyDescent="0.3">
      <c r="A74" s="1">
        <v>37865</v>
      </c>
      <c r="B74">
        <v>9</v>
      </c>
      <c r="C74">
        <v>0.20984</v>
      </c>
      <c r="D74">
        <v>0.22633</v>
      </c>
      <c r="E74">
        <v>0.15819</v>
      </c>
      <c r="F74">
        <v>0.16112000000000001</v>
      </c>
      <c r="G74">
        <v>0.17757000000000001</v>
      </c>
      <c r="H74">
        <v>0.18082000000000001</v>
      </c>
      <c r="I74">
        <v>0.16125999999999999</v>
      </c>
      <c r="J74">
        <v>0.16447999999999999</v>
      </c>
      <c r="K74">
        <v>0.15145</v>
      </c>
      <c r="L74">
        <v>0.10976</v>
      </c>
      <c r="N74">
        <v>0.2712</v>
      </c>
      <c r="P74">
        <v>0.17101</v>
      </c>
      <c r="R74">
        <v>0.14652000000000001</v>
      </c>
      <c r="T74">
        <v>0.15977</v>
      </c>
      <c r="V74">
        <v>0.17146</v>
      </c>
      <c r="X74">
        <v>0.29037000000000002</v>
      </c>
      <c r="Z74">
        <v>0.59567000000000003</v>
      </c>
      <c r="AB74">
        <v>0.19151000000000001</v>
      </c>
      <c r="AD74">
        <v>0.20397000000000001</v>
      </c>
      <c r="AF74">
        <v>0.18914</v>
      </c>
    </row>
    <row r="75" spans="1:32" x14ac:dyDescent="0.3">
      <c r="A75" s="1">
        <v>37895</v>
      </c>
      <c r="B75">
        <v>10</v>
      </c>
      <c r="C75">
        <v>0.25728000000000001</v>
      </c>
      <c r="D75">
        <v>0.28653000000000001</v>
      </c>
      <c r="E75">
        <v>0.18067</v>
      </c>
      <c r="F75">
        <v>0.19259000000000001</v>
      </c>
      <c r="G75">
        <v>0.23891999999999999</v>
      </c>
      <c r="H75">
        <v>0.24329999999999999</v>
      </c>
      <c r="I75">
        <v>0.20341000000000001</v>
      </c>
      <c r="J75">
        <v>0.20391000000000001</v>
      </c>
      <c r="K75">
        <v>9.1189999999999993E-2</v>
      </c>
      <c r="L75">
        <v>4.5909999999999999E-2</v>
      </c>
      <c r="N75">
        <v>0.30663000000000001</v>
      </c>
      <c r="P75">
        <v>0.17860999999999999</v>
      </c>
      <c r="R75">
        <v>0.14981</v>
      </c>
      <c r="T75">
        <v>0.22966</v>
      </c>
      <c r="V75">
        <v>0.13658000000000001</v>
      </c>
      <c r="X75">
        <v>0.36174000000000001</v>
      </c>
      <c r="Z75">
        <v>0.71052999999999999</v>
      </c>
      <c r="AB75">
        <v>0.21360999999999999</v>
      </c>
      <c r="AD75">
        <v>0.33661999999999997</v>
      </c>
      <c r="AF75">
        <v>0.19500999999999999</v>
      </c>
    </row>
    <row r="76" spans="1:32" x14ac:dyDescent="0.3">
      <c r="A76" s="1">
        <v>37926</v>
      </c>
      <c r="B76">
        <v>11</v>
      </c>
      <c r="C76">
        <v>0.25849</v>
      </c>
      <c r="D76">
        <v>0.27422999999999997</v>
      </c>
      <c r="E76">
        <v>0.20293</v>
      </c>
      <c r="F76">
        <v>0.21357999999999999</v>
      </c>
      <c r="G76">
        <v>0.3044</v>
      </c>
      <c r="H76">
        <v>0.33159</v>
      </c>
      <c r="I76">
        <v>0.30284</v>
      </c>
      <c r="J76">
        <v>0.3039</v>
      </c>
      <c r="K76">
        <v>0.22226000000000001</v>
      </c>
      <c r="L76">
        <v>0.15501000000000001</v>
      </c>
      <c r="N76">
        <v>0.29905999999999999</v>
      </c>
      <c r="P76">
        <v>0.21568000000000001</v>
      </c>
      <c r="R76">
        <v>0.21307000000000001</v>
      </c>
      <c r="T76">
        <v>0.39735999999999999</v>
      </c>
      <c r="V76">
        <v>0.18518000000000001</v>
      </c>
      <c r="X76">
        <v>0.31942999999999999</v>
      </c>
      <c r="Z76">
        <v>0.76680999999999999</v>
      </c>
      <c r="AB76">
        <v>0.27326</v>
      </c>
      <c r="AD76">
        <v>0.38861000000000001</v>
      </c>
      <c r="AF76">
        <v>0.30953999999999998</v>
      </c>
    </row>
    <row r="77" spans="1:32" x14ac:dyDescent="0.3">
      <c r="A77" s="1">
        <v>37956</v>
      </c>
      <c r="B77">
        <v>12</v>
      </c>
      <c r="C77">
        <v>0.27821000000000001</v>
      </c>
      <c r="D77">
        <v>0.29299999999999998</v>
      </c>
      <c r="E77">
        <v>0.24560000000000001</v>
      </c>
      <c r="F77">
        <v>0.25069999999999998</v>
      </c>
      <c r="G77">
        <v>0.31314999999999998</v>
      </c>
      <c r="H77">
        <v>0.32240999999999997</v>
      </c>
      <c r="I77">
        <v>0.33434000000000003</v>
      </c>
      <c r="J77">
        <v>0.34560999999999997</v>
      </c>
      <c r="K77">
        <v>0.56593000000000004</v>
      </c>
      <c r="L77">
        <v>0.44778000000000001</v>
      </c>
      <c r="N77">
        <v>0.25057000000000001</v>
      </c>
      <c r="P77">
        <v>0.22423999999999999</v>
      </c>
      <c r="R77">
        <v>0.30441000000000001</v>
      </c>
      <c r="T77">
        <v>0.53332999999999997</v>
      </c>
      <c r="V77">
        <v>0.98414000000000001</v>
      </c>
      <c r="X77">
        <v>0.32862000000000002</v>
      </c>
      <c r="Z77">
        <v>0.78932000000000002</v>
      </c>
      <c r="AB77">
        <v>0.42930000000000001</v>
      </c>
      <c r="AD77">
        <v>0.32295000000000001</v>
      </c>
      <c r="AF77">
        <v>0.49597000000000002</v>
      </c>
    </row>
    <row r="78" spans="1:32" x14ac:dyDescent="0.3">
      <c r="A78" s="1">
        <v>37987</v>
      </c>
      <c r="B78">
        <v>1</v>
      </c>
      <c r="C78">
        <v>0.24102999999999999</v>
      </c>
      <c r="D78">
        <v>0.25342999999999999</v>
      </c>
      <c r="E78">
        <v>0.25102999999999998</v>
      </c>
      <c r="F78">
        <v>0.26274999999999998</v>
      </c>
      <c r="G78">
        <v>0.22355</v>
      </c>
      <c r="H78">
        <v>0.24475</v>
      </c>
      <c r="I78">
        <v>0.27123999999999998</v>
      </c>
      <c r="J78">
        <v>0.29249999999999998</v>
      </c>
      <c r="K78">
        <v>0.52866999999999997</v>
      </c>
      <c r="L78">
        <v>0.54905999999999999</v>
      </c>
      <c r="N78">
        <v>0.21564</v>
      </c>
      <c r="P78">
        <v>0.23943</v>
      </c>
      <c r="R78">
        <v>0.25076999999999999</v>
      </c>
      <c r="T78">
        <v>0.48774000000000001</v>
      </c>
      <c r="V78">
        <v>0.77805999999999997</v>
      </c>
      <c r="X78">
        <v>0.27836</v>
      </c>
      <c r="Z78">
        <v>0.69650000000000001</v>
      </c>
      <c r="AB78">
        <v>0.53315000000000001</v>
      </c>
      <c r="AD78">
        <v>0.25949</v>
      </c>
      <c r="AF78">
        <v>0.63646999999999998</v>
      </c>
    </row>
    <row r="79" spans="1:32" x14ac:dyDescent="0.3">
      <c r="A79" s="1">
        <v>38018</v>
      </c>
      <c r="B79">
        <v>2</v>
      </c>
      <c r="C79">
        <v>0.21346000000000001</v>
      </c>
      <c r="D79">
        <v>0.22700000000000001</v>
      </c>
      <c r="E79">
        <v>0.19553000000000001</v>
      </c>
      <c r="F79">
        <v>0.2132</v>
      </c>
      <c r="G79">
        <v>0.16014</v>
      </c>
      <c r="H79">
        <v>0.17688000000000001</v>
      </c>
      <c r="I79">
        <v>0.18604000000000001</v>
      </c>
      <c r="J79">
        <v>0.20591999999999999</v>
      </c>
      <c r="K79">
        <v>0.40759000000000001</v>
      </c>
      <c r="L79">
        <v>0.36085</v>
      </c>
      <c r="N79">
        <v>0.2137</v>
      </c>
      <c r="P79">
        <v>0.20119000000000001</v>
      </c>
      <c r="R79">
        <v>0.12859000000000001</v>
      </c>
      <c r="T79">
        <v>0.24818000000000001</v>
      </c>
      <c r="V79">
        <v>0.85601000000000005</v>
      </c>
      <c r="X79">
        <v>0.24748000000000001</v>
      </c>
      <c r="Z79">
        <v>0.46475</v>
      </c>
      <c r="AB79">
        <v>0.33429999999999999</v>
      </c>
      <c r="AD79">
        <v>0.20906</v>
      </c>
      <c r="AF79">
        <v>0.59440000000000004</v>
      </c>
    </row>
    <row r="80" spans="1:32" x14ac:dyDescent="0.3">
      <c r="A80" s="1">
        <v>38047</v>
      </c>
      <c r="B80">
        <v>3</v>
      </c>
      <c r="C80">
        <v>0.21726999999999999</v>
      </c>
      <c r="D80">
        <v>0.23558999999999999</v>
      </c>
      <c r="E80">
        <v>0.19203999999999999</v>
      </c>
      <c r="F80">
        <v>0.2082</v>
      </c>
      <c r="G80">
        <v>0.15675</v>
      </c>
      <c r="H80">
        <v>0.16872000000000001</v>
      </c>
      <c r="I80">
        <v>0.14843000000000001</v>
      </c>
      <c r="J80">
        <v>0.15998000000000001</v>
      </c>
      <c r="K80">
        <v>0.23430999999999999</v>
      </c>
      <c r="L80">
        <v>0.22778000000000001</v>
      </c>
      <c r="N80">
        <v>0.2248</v>
      </c>
      <c r="P80">
        <v>0.19014</v>
      </c>
      <c r="R80">
        <v>0.12132</v>
      </c>
      <c r="T80">
        <v>0.17552999999999999</v>
      </c>
      <c r="V80">
        <v>0.34749999999999998</v>
      </c>
      <c r="X80">
        <v>0.27966999999999997</v>
      </c>
      <c r="Z80">
        <v>0.41537000000000002</v>
      </c>
      <c r="AB80">
        <v>0.24934000000000001</v>
      </c>
      <c r="AD80">
        <v>0.19717999999999999</v>
      </c>
      <c r="AF80">
        <v>0.41603000000000001</v>
      </c>
    </row>
    <row r="81" spans="1:32" x14ac:dyDescent="0.3">
      <c r="A81" s="1">
        <v>38078</v>
      </c>
      <c r="B81">
        <v>4</v>
      </c>
      <c r="C81">
        <v>0.24771000000000001</v>
      </c>
      <c r="D81">
        <v>0.26011000000000001</v>
      </c>
      <c r="E81">
        <v>0.19225999999999999</v>
      </c>
      <c r="F81">
        <v>0.19528000000000001</v>
      </c>
      <c r="G81">
        <v>0.1615</v>
      </c>
      <c r="H81">
        <v>0.16134999999999999</v>
      </c>
      <c r="I81">
        <v>0.13966000000000001</v>
      </c>
      <c r="J81">
        <v>0.14105000000000001</v>
      </c>
      <c r="K81">
        <v>0.11602</v>
      </c>
      <c r="L81">
        <v>0.11391</v>
      </c>
      <c r="N81">
        <v>0.24152000000000001</v>
      </c>
      <c r="P81">
        <v>0.18026</v>
      </c>
      <c r="R81">
        <v>0.1278</v>
      </c>
      <c r="T81">
        <v>0.15412999999999999</v>
      </c>
      <c r="V81">
        <v>0.27479999999999999</v>
      </c>
      <c r="X81">
        <v>0.29036000000000001</v>
      </c>
      <c r="Z81">
        <v>0.37787999999999999</v>
      </c>
      <c r="AB81">
        <v>0.22165000000000001</v>
      </c>
      <c r="AD81">
        <v>0.19858000000000001</v>
      </c>
      <c r="AF81">
        <v>0.21398</v>
      </c>
    </row>
    <row r="82" spans="1:32" x14ac:dyDescent="0.3">
      <c r="A82" s="1">
        <v>38108</v>
      </c>
      <c r="B82">
        <v>5</v>
      </c>
      <c r="C82">
        <v>0.21859000000000001</v>
      </c>
      <c r="D82">
        <v>0.22746</v>
      </c>
      <c r="E82">
        <v>0.17718999999999999</v>
      </c>
      <c r="F82">
        <v>0.18742</v>
      </c>
      <c r="G82">
        <v>0.15797</v>
      </c>
      <c r="H82">
        <v>0.20188</v>
      </c>
      <c r="I82">
        <v>0.1673</v>
      </c>
      <c r="J82">
        <v>0.21823000000000001</v>
      </c>
      <c r="K82">
        <v>0.15029000000000001</v>
      </c>
      <c r="N82">
        <v>0.24445</v>
      </c>
      <c r="P82">
        <v>0.19347</v>
      </c>
      <c r="X82">
        <v>0.29450999999999999</v>
      </c>
      <c r="Z82">
        <v>0.35437999999999997</v>
      </c>
      <c r="AB82">
        <v>0.22414000000000001</v>
      </c>
      <c r="AD82">
        <v>0.18912999999999999</v>
      </c>
      <c r="AF82">
        <v>0.17829999999999999</v>
      </c>
    </row>
    <row r="83" spans="1:32" x14ac:dyDescent="0.3">
      <c r="A83" s="1">
        <v>38139</v>
      </c>
      <c r="B83">
        <v>6</v>
      </c>
      <c r="C83">
        <v>0.2069</v>
      </c>
      <c r="D83">
        <v>0.23230000000000001</v>
      </c>
      <c r="E83">
        <v>0.17002999999999999</v>
      </c>
      <c r="F83">
        <v>0.17465</v>
      </c>
      <c r="G83">
        <v>0.17435999999999999</v>
      </c>
      <c r="I83">
        <v>0.22076999999999999</v>
      </c>
      <c r="N83">
        <v>0.22384000000000001</v>
      </c>
      <c r="P83">
        <v>0.17393</v>
      </c>
      <c r="X83">
        <v>0.27252999999999999</v>
      </c>
      <c r="Z83">
        <v>0.72765999999999997</v>
      </c>
      <c r="AB83">
        <v>0.21851000000000001</v>
      </c>
    </row>
    <row r="84" spans="1:32" x14ac:dyDescent="0.3">
      <c r="A84" s="1">
        <v>38169</v>
      </c>
      <c r="B84">
        <v>7</v>
      </c>
      <c r="C84">
        <v>0.2087</v>
      </c>
      <c r="D84">
        <v>0.21903</v>
      </c>
      <c r="E84">
        <v>0.15725</v>
      </c>
      <c r="F84">
        <v>0.16997999999999999</v>
      </c>
      <c r="G84">
        <v>0.16780999999999999</v>
      </c>
      <c r="H84">
        <v>0.18029999999999999</v>
      </c>
      <c r="I84">
        <v>0.17638000000000001</v>
      </c>
      <c r="J84">
        <v>0.18331</v>
      </c>
      <c r="N84">
        <v>0.21643000000000001</v>
      </c>
      <c r="P84">
        <v>0.16545000000000001</v>
      </c>
      <c r="X84">
        <v>0.28939999999999999</v>
      </c>
      <c r="Z84">
        <v>0.63153999999999999</v>
      </c>
      <c r="AB84">
        <v>0.18676999999999999</v>
      </c>
      <c r="AD84">
        <v>0.15816</v>
      </c>
    </row>
    <row r="85" spans="1:32" x14ac:dyDescent="0.3">
      <c r="A85" s="1">
        <v>38200</v>
      </c>
      <c r="B85">
        <v>8</v>
      </c>
      <c r="C85">
        <v>0.21582000000000001</v>
      </c>
      <c r="D85">
        <v>0.22814999999999999</v>
      </c>
      <c r="E85">
        <v>0.15753</v>
      </c>
      <c r="F85">
        <v>0.15767999999999999</v>
      </c>
      <c r="G85">
        <v>0.16073999999999999</v>
      </c>
      <c r="H85">
        <v>0.15926000000000001</v>
      </c>
      <c r="I85">
        <v>0.16378000000000001</v>
      </c>
      <c r="J85">
        <v>0.16178999999999999</v>
      </c>
      <c r="K85">
        <v>0.18229999999999999</v>
      </c>
      <c r="L85">
        <v>0.19458</v>
      </c>
      <c r="N85">
        <v>0.23924000000000001</v>
      </c>
      <c r="P85">
        <v>0.16425000000000001</v>
      </c>
      <c r="R85">
        <v>0.13886000000000001</v>
      </c>
      <c r="T85">
        <v>0.14551</v>
      </c>
      <c r="X85">
        <v>0.29158000000000001</v>
      </c>
      <c r="Z85">
        <v>0.57049000000000005</v>
      </c>
      <c r="AB85">
        <v>0.20480999999999999</v>
      </c>
      <c r="AD85">
        <v>0.17152999999999999</v>
      </c>
      <c r="AF85">
        <v>0.15820000000000001</v>
      </c>
    </row>
    <row r="86" spans="1:32" x14ac:dyDescent="0.3">
      <c r="A86" s="1">
        <v>38231</v>
      </c>
      <c r="B86">
        <v>9</v>
      </c>
      <c r="C86">
        <v>0.23888999999999999</v>
      </c>
      <c r="D86">
        <v>0.25041999999999998</v>
      </c>
      <c r="E86">
        <v>0.16120999999999999</v>
      </c>
      <c r="F86">
        <v>0.16311</v>
      </c>
      <c r="G86">
        <v>0.15415000000000001</v>
      </c>
      <c r="H86">
        <v>0.15604999999999999</v>
      </c>
      <c r="I86">
        <v>0.1593</v>
      </c>
      <c r="J86">
        <v>0.16259000000000001</v>
      </c>
      <c r="K86">
        <v>0.12522</v>
      </c>
      <c r="L86">
        <v>0.13125999999999999</v>
      </c>
      <c r="N86">
        <v>0.27916999999999997</v>
      </c>
      <c r="P86">
        <v>0.16247</v>
      </c>
      <c r="R86">
        <v>0.14057</v>
      </c>
      <c r="T86">
        <v>0.15175</v>
      </c>
      <c r="V86">
        <v>0.1326</v>
      </c>
      <c r="X86">
        <v>0.33788000000000001</v>
      </c>
      <c r="Z86">
        <v>0.45393</v>
      </c>
      <c r="AB86">
        <v>0.19597999999999999</v>
      </c>
      <c r="AD86">
        <v>0.21629000000000001</v>
      </c>
      <c r="AF86">
        <v>0.17446</v>
      </c>
    </row>
    <row r="87" spans="1:32" x14ac:dyDescent="0.3">
      <c r="A87" s="1">
        <v>38261</v>
      </c>
      <c r="B87">
        <v>10</v>
      </c>
      <c r="C87">
        <v>0.27701999999999999</v>
      </c>
      <c r="D87">
        <v>0.29275000000000001</v>
      </c>
      <c r="E87">
        <v>0.19361999999999999</v>
      </c>
      <c r="F87">
        <v>0.20357</v>
      </c>
      <c r="G87">
        <v>0.20949000000000001</v>
      </c>
      <c r="H87">
        <v>0.22084000000000001</v>
      </c>
      <c r="I87">
        <v>0.20383999999999999</v>
      </c>
      <c r="J87">
        <v>0.20179</v>
      </c>
      <c r="K87">
        <v>0.24301</v>
      </c>
      <c r="L87">
        <v>8.6790000000000006E-2</v>
      </c>
      <c r="N87">
        <v>0.33279999999999998</v>
      </c>
      <c r="P87">
        <v>0.18054999999999999</v>
      </c>
      <c r="R87">
        <v>0.14496000000000001</v>
      </c>
      <c r="T87">
        <v>0.1893</v>
      </c>
      <c r="V87">
        <v>0.15726000000000001</v>
      </c>
      <c r="X87">
        <v>0.36713000000000001</v>
      </c>
      <c r="Z87">
        <v>0.44330999999999998</v>
      </c>
      <c r="AB87">
        <v>0.20766999999999999</v>
      </c>
      <c r="AD87">
        <v>0.25123000000000001</v>
      </c>
      <c r="AF87">
        <v>0.16868</v>
      </c>
    </row>
    <row r="88" spans="1:32" x14ac:dyDescent="0.3">
      <c r="A88" s="1">
        <v>38292</v>
      </c>
      <c r="B88">
        <v>11</v>
      </c>
      <c r="C88">
        <v>0.23497000000000001</v>
      </c>
      <c r="D88">
        <v>0.25002999999999997</v>
      </c>
      <c r="E88">
        <v>0.23014999999999999</v>
      </c>
      <c r="F88">
        <v>0.24124999999999999</v>
      </c>
      <c r="G88">
        <v>0.28594000000000003</v>
      </c>
      <c r="H88">
        <v>0.29905999999999999</v>
      </c>
      <c r="I88">
        <v>0.29321000000000003</v>
      </c>
      <c r="J88">
        <v>0.30413000000000001</v>
      </c>
      <c r="K88">
        <v>0.16716</v>
      </c>
      <c r="L88">
        <v>0.13097</v>
      </c>
      <c r="N88">
        <v>0.30099999999999999</v>
      </c>
      <c r="P88">
        <v>0.20283000000000001</v>
      </c>
      <c r="R88">
        <v>0.17999000000000001</v>
      </c>
      <c r="T88">
        <v>0.23275000000000001</v>
      </c>
      <c r="V88">
        <v>0.79266999999999999</v>
      </c>
      <c r="X88">
        <v>0.29676000000000002</v>
      </c>
      <c r="Z88">
        <v>0.49779000000000001</v>
      </c>
      <c r="AB88">
        <v>0.27584999999999998</v>
      </c>
      <c r="AD88">
        <v>0.37047000000000002</v>
      </c>
      <c r="AF88">
        <v>0.25445000000000001</v>
      </c>
    </row>
    <row r="89" spans="1:32" x14ac:dyDescent="0.3">
      <c r="A89" s="1">
        <v>38322</v>
      </c>
      <c r="B89">
        <v>12</v>
      </c>
      <c r="C89">
        <v>0.22781999999999999</v>
      </c>
      <c r="D89">
        <v>0.23221</v>
      </c>
      <c r="E89">
        <v>0.24251</v>
      </c>
      <c r="F89">
        <v>0.24657999999999999</v>
      </c>
      <c r="G89">
        <v>0.24679999999999999</v>
      </c>
      <c r="H89">
        <v>0.25579000000000002</v>
      </c>
      <c r="I89">
        <v>0.28802</v>
      </c>
      <c r="J89">
        <v>0.29468</v>
      </c>
      <c r="K89">
        <v>0.34067999999999998</v>
      </c>
      <c r="L89">
        <v>0.30958000000000002</v>
      </c>
      <c r="N89">
        <v>0.24110999999999999</v>
      </c>
      <c r="P89">
        <v>0.25119000000000002</v>
      </c>
      <c r="R89">
        <v>0.28147</v>
      </c>
      <c r="T89">
        <v>0.41382000000000002</v>
      </c>
      <c r="V89">
        <v>1.18967</v>
      </c>
      <c r="X89">
        <v>0.23635999999999999</v>
      </c>
      <c r="Z89">
        <v>0.55079</v>
      </c>
      <c r="AB89">
        <v>0.52278000000000002</v>
      </c>
      <c r="AD89">
        <v>0.34971000000000002</v>
      </c>
      <c r="AF89">
        <v>0.64232999999999996</v>
      </c>
    </row>
    <row r="90" spans="1:32" x14ac:dyDescent="0.3">
      <c r="A90" s="1">
        <v>38353</v>
      </c>
      <c r="B90">
        <v>1</v>
      </c>
      <c r="C90">
        <v>0.23752000000000001</v>
      </c>
      <c r="D90">
        <v>0.24299000000000001</v>
      </c>
      <c r="E90">
        <v>0.2089</v>
      </c>
      <c r="F90">
        <v>0.21198</v>
      </c>
      <c r="G90">
        <v>0.16922000000000001</v>
      </c>
      <c r="H90">
        <v>0.18587000000000001</v>
      </c>
      <c r="I90">
        <v>0.18828</v>
      </c>
      <c r="J90">
        <v>0.20254</v>
      </c>
      <c r="K90">
        <v>0.43962000000000001</v>
      </c>
      <c r="L90">
        <v>0.43034</v>
      </c>
      <c r="N90">
        <v>0.23421</v>
      </c>
      <c r="P90">
        <v>0.22536</v>
      </c>
      <c r="R90">
        <v>0.17588000000000001</v>
      </c>
      <c r="T90">
        <v>0.32257999999999998</v>
      </c>
      <c r="V90">
        <v>0.96977999999999998</v>
      </c>
      <c r="X90">
        <v>0.27009</v>
      </c>
      <c r="Z90">
        <v>0.40323999999999999</v>
      </c>
      <c r="AB90">
        <v>0.39402999999999999</v>
      </c>
      <c r="AD90">
        <v>0.30609999999999998</v>
      </c>
      <c r="AF90">
        <v>0.74512999999999996</v>
      </c>
    </row>
    <row r="91" spans="1:32" x14ac:dyDescent="0.3">
      <c r="A91" s="1">
        <v>38384</v>
      </c>
      <c r="B91">
        <v>2</v>
      </c>
      <c r="C91">
        <v>0.24196999999999999</v>
      </c>
      <c r="D91">
        <v>0.25977</v>
      </c>
      <c r="E91">
        <v>0.19084999999999999</v>
      </c>
      <c r="F91">
        <v>0.20191000000000001</v>
      </c>
      <c r="G91">
        <v>0.14963000000000001</v>
      </c>
      <c r="H91">
        <v>0.1585</v>
      </c>
      <c r="I91">
        <v>0.15781000000000001</v>
      </c>
      <c r="J91">
        <v>0.17005999999999999</v>
      </c>
      <c r="K91">
        <v>0.41287000000000001</v>
      </c>
      <c r="L91">
        <v>0.37128</v>
      </c>
      <c r="N91">
        <v>0.20884</v>
      </c>
      <c r="P91">
        <v>0.27977999999999997</v>
      </c>
      <c r="R91">
        <v>0.12499</v>
      </c>
      <c r="T91">
        <v>0.22023999999999999</v>
      </c>
      <c r="V91">
        <v>0.49323</v>
      </c>
      <c r="X91">
        <v>0.27293000000000001</v>
      </c>
      <c r="Z91">
        <v>0.41443999999999998</v>
      </c>
      <c r="AB91">
        <v>0.22284000000000001</v>
      </c>
      <c r="AD91">
        <v>0.30858000000000002</v>
      </c>
      <c r="AF91">
        <v>0.44922000000000001</v>
      </c>
    </row>
    <row r="92" spans="1:32" x14ac:dyDescent="0.3">
      <c r="A92" s="1">
        <v>38412</v>
      </c>
      <c r="B92">
        <v>3</v>
      </c>
      <c r="C92">
        <v>0.25496000000000002</v>
      </c>
      <c r="D92">
        <v>0.26658999999999999</v>
      </c>
      <c r="E92">
        <v>0.19122</v>
      </c>
      <c r="F92">
        <v>0.19622000000000001</v>
      </c>
      <c r="G92">
        <v>0.15201999999999999</v>
      </c>
      <c r="H92">
        <v>0.15523000000000001</v>
      </c>
      <c r="I92">
        <v>0.15639</v>
      </c>
      <c r="J92">
        <v>0.16372</v>
      </c>
      <c r="K92">
        <v>0.21099000000000001</v>
      </c>
      <c r="L92">
        <v>0.26146999999999998</v>
      </c>
      <c r="N92">
        <v>0.20716000000000001</v>
      </c>
      <c r="P92">
        <v>0.23627999999999999</v>
      </c>
      <c r="R92">
        <v>0.13117999999999999</v>
      </c>
      <c r="T92">
        <v>0.15393999999999999</v>
      </c>
      <c r="V92">
        <v>0.31303999999999998</v>
      </c>
      <c r="X92">
        <v>0.28716999999999998</v>
      </c>
      <c r="Z92">
        <v>0.36636999999999997</v>
      </c>
      <c r="AB92">
        <v>0.22287999999999999</v>
      </c>
      <c r="AD92">
        <v>0.27426</v>
      </c>
      <c r="AF92">
        <v>0.33372000000000002</v>
      </c>
    </row>
    <row r="93" spans="1:32" x14ac:dyDescent="0.3">
      <c r="A93" s="1">
        <v>38443</v>
      </c>
      <c r="B93">
        <v>4</v>
      </c>
      <c r="C93">
        <v>0.23238</v>
      </c>
      <c r="D93">
        <v>0.23518</v>
      </c>
      <c r="E93">
        <v>0.18779999999999999</v>
      </c>
      <c r="F93">
        <v>0.17979999999999999</v>
      </c>
      <c r="G93">
        <v>0.14910999999999999</v>
      </c>
      <c r="H93">
        <v>0.14474999999999999</v>
      </c>
      <c r="I93">
        <v>0.14721000000000001</v>
      </c>
      <c r="J93">
        <v>0.1477</v>
      </c>
      <c r="K93">
        <v>0.15309</v>
      </c>
      <c r="L93">
        <v>0.17338000000000001</v>
      </c>
      <c r="N93">
        <v>0.22711000000000001</v>
      </c>
      <c r="P93">
        <v>0.20993000000000001</v>
      </c>
      <c r="R93">
        <v>0.14382</v>
      </c>
      <c r="T93">
        <v>0.17713999999999999</v>
      </c>
      <c r="V93">
        <v>0.17262</v>
      </c>
      <c r="X93">
        <v>0.28089999999999998</v>
      </c>
      <c r="Z93">
        <v>0.35283999999999999</v>
      </c>
      <c r="AB93">
        <v>0.20641999999999999</v>
      </c>
      <c r="AD93">
        <v>0.22669</v>
      </c>
      <c r="AF93">
        <v>0.20827000000000001</v>
      </c>
    </row>
    <row r="94" spans="1:32" x14ac:dyDescent="0.3">
      <c r="A94" s="1">
        <v>38473</v>
      </c>
      <c r="B94">
        <v>5</v>
      </c>
      <c r="C94">
        <v>0.218</v>
      </c>
      <c r="D94">
        <v>0.21728</v>
      </c>
      <c r="E94">
        <v>0.18462000000000001</v>
      </c>
      <c r="F94">
        <v>0.18576000000000001</v>
      </c>
      <c r="G94">
        <v>0.15439</v>
      </c>
      <c r="H94">
        <v>0.17509</v>
      </c>
      <c r="I94">
        <v>0.15736</v>
      </c>
      <c r="J94">
        <v>0.18967000000000001</v>
      </c>
      <c r="N94">
        <v>0.24160999999999999</v>
      </c>
      <c r="P94">
        <v>0.19072</v>
      </c>
      <c r="R94">
        <v>0.15176999999999999</v>
      </c>
      <c r="X94">
        <v>0.28748000000000001</v>
      </c>
      <c r="Z94">
        <v>0.39745999999999998</v>
      </c>
      <c r="AB94">
        <v>0.21975</v>
      </c>
      <c r="AD94">
        <v>0.21446000000000001</v>
      </c>
      <c r="AF94">
        <v>0.18865999999999999</v>
      </c>
    </row>
    <row r="95" spans="1:32" x14ac:dyDescent="0.3">
      <c r="A95" s="1">
        <v>38504</v>
      </c>
      <c r="B95">
        <v>6</v>
      </c>
      <c r="C95">
        <v>0.21506</v>
      </c>
      <c r="D95">
        <v>0.23255000000000001</v>
      </c>
      <c r="E95">
        <v>0.17645</v>
      </c>
      <c r="F95">
        <v>0.19045000000000001</v>
      </c>
      <c r="G95">
        <v>0.18032000000000001</v>
      </c>
      <c r="N95">
        <v>0.22273000000000001</v>
      </c>
      <c r="P95">
        <v>0.1842</v>
      </c>
      <c r="X95">
        <v>0.2636</v>
      </c>
      <c r="Z95">
        <v>0.52120999999999995</v>
      </c>
      <c r="AB95">
        <v>0.24714</v>
      </c>
    </row>
    <row r="96" spans="1:32" x14ac:dyDescent="0.3">
      <c r="A96" s="1">
        <v>38534</v>
      </c>
      <c r="B96">
        <v>7</v>
      </c>
      <c r="C96">
        <v>0.22076999999999999</v>
      </c>
      <c r="D96">
        <v>0.21115</v>
      </c>
      <c r="E96">
        <v>0.16270999999999999</v>
      </c>
      <c r="F96">
        <v>0.15872</v>
      </c>
      <c r="G96">
        <v>0.17462</v>
      </c>
      <c r="H96">
        <v>0.16012000000000001</v>
      </c>
      <c r="I96">
        <v>0.19167999999999999</v>
      </c>
      <c r="J96">
        <v>0.15923000000000001</v>
      </c>
      <c r="N96">
        <v>0.23211999999999999</v>
      </c>
      <c r="P96">
        <v>0.17954999999999999</v>
      </c>
      <c r="X96">
        <v>0.30292000000000002</v>
      </c>
      <c r="Z96">
        <v>0.75217000000000001</v>
      </c>
      <c r="AB96">
        <v>0.24668000000000001</v>
      </c>
      <c r="AD96">
        <v>0.17662</v>
      </c>
    </row>
    <row r="97" spans="1:32" x14ac:dyDescent="0.3">
      <c r="A97" s="1">
        <v>38565</v>
      </c>
      <c r="B97">
        <v>8</v>
      </c>
      <c r="C97">
        <v>0.21759000000000001</v>
      </c>
      <c r="D97">
        <v>0.21274999999999999</v>
      </c>
      <c r="E97">
        <v>0.15987000000000001</v>
      </c>
      <c r="F97">
        <v>0.15210000000000001</v>
      </c>
      <c r="G97">
        <v>0.15923000000000001</v>
      </c>
      <c r="H97">
        <v>0.15520999999999999</v>
      </c>
      <c r="I97">
        <v>0.15856000000000001</v>
      </c>
      <c r="J97">
        <v>0.17458000000000001</v>
      </c>
      <c r="K97">
        <v>0.1623</v>
      </c>
      <c r="N97">
        <v>0.27727000000000002</v>
      </c>
      <c r="P97">
        <v>0.17749000000000001</v>
      </c>
      <c r="R97">
        <v>0.13686999999999999</v>
      </c>
      <c r="T97">
        <v>0.14718999999999999</v>
      </c>
      <c r="X97">
        <v>0.25975999999999999</v>
      </c>
      <c r="Z97">
        <v>0.55445</v>
      </c>
      <c r="AB97">
        <v>0.20024</v>
      </c>
      <c r="AD97">
        <v>0.16922999999999999</v>
      </c>
      <c r="AF97">
        <v>0.17560999999999999</v>
      </c>
    </row>
    <row r="98" spans="1:32" x14ac:dyDescent="0.3">
      <c r="A98" s="1">
        <v>38596</v>
      </c>
      <c r="B98">
        <v>9</v>
      </c>
      <c r="C98">
        <v>0.24568000000000001</v>
      </c>
      <c r="D98">
        <v>0.24485000000000001</v>
      </c>
      <c r="E98">
        <v>0.16671</v>
      </c>
      <c r="F98">
        <v>0.16583000000000001</v>
      </c>
      <c r="G98">
        <v>0.17291999999999999</v>
      </c>
      <c r="H98">
        <v>0.17186000000000001</v>
      </c>
      <c r="I98">
        <v>0.16685</v>
      </c>
      <c r="J98">
        <v>0.16145999999999999</v>
      </c>
      <c r="K98">
        <v>0.13447000000000001</v>
      </c>
      <c r="L98">
        <v>0.1474</v>
      </c>
      <c r="N98">
        <v>0.34451999999999999</v>
      </c>
      <c r="P98">
        <v>0.19475000000000001</v>
      </c>
      <c r="R98">
        <v>0.14729</v>
      </c>
      <c r="T98">
        <v>0.15137999999999999</v>
      </c>
      <c r="X98">
        <v>0.30732999999999999</v>
      </c>
      <c r="Z98">
        <v>0.60350000000000004</v>
      </c>
      <c r="AB98">
        <v>0.19131000000000001</v>
      </c>
      <c r="AD98">
        <v>0.18140999999999999</v>
      </c>
      <c r="AF98">
        <v>0.18484</v>
      </c>
    </row>
    <row r="99" spans="1:32" x14ac:dyDescent="0.3">
      <c r="A99" s="1">
        <v>38626</v>
      </c>
      <c r="B99">
        <v>10</v>
      </c>
      <c r="C99">
        <v>0.26568000000000003</v>
      </c>
      <c r="D99">
        <v>0.2777</v>
      </c>
      <c r="E99">
        <v>0.19828000000000001</v>
      </c>
      <c r="F99">
        <v>0.18825</v>
      </c>
      <c r="G99">
        <v>0.21398</v>
      </c>
      <c r="H99">
        <v>0.20693</v>
      </c>
      <c r="I99">
        <v>0.18990000000000001</v>
      </c>
      <c r="J99">
        <v>0.17968000000000001</v>
      </c>
      <c r="K99">
        <v>0.57726</v>
      </c>
      <c r="L99">
        <v>9.5320000000000002E-2</v>
      </c>
      <c r="N99">
        <v>0.30903000000000003</v>
      </c>
      <c r="P99">
        <v>0.20449999999999999</v>
      </c>
      <c r="R99">
        <v>0.15667</v>
      </c>
      <c r="T99">
        <v>0.17596000000000001</v>
      </c>
      <c r="V99">
        <v>9.8720000000000002E-2</v>
      </c>
      <c r="X99">
        <v>0.33056999999999997</v>
      </c>
      <c r="Z99">
        <v>0.63373000000000002</v>
      </c>
      <c r="AB99">
        <v>0.23635999999999999</v>
      </c>
      <c r="AD99">
        <v>0.26141999999999999</v>
      </c>
      <c r="AF99">
        <v>0.18965000000000001</v>
      </c>
    </row>
    <row r="100" spans="1:32" x14ac:dyDescent="0.3">
      <c r="A100" s="1">
        <v>38657</v>
      </c>
      <c r="B100">
        <v>11</v>
      </c>
      <c r="C100">
        <v>0.26956000000000002</v>
      </c>
      <c r="D100">
        <v>0.28782999999999997</v>
      </c>
      <c r="E100">
        <v>0.21687000000000001</v>
      </c>
      <c r="F100">
        <v>0.22619</v>
      </c>
      <c r="G100">
        <v>0.29246</v>
      </c>
      <c r="H100">
        <v>0.29829</v>
      </c>
      <c r="I100">
        <v>0.27374999999999999</v>
      </c>
      <c r="J100">
        <v>0.28752</v>
      </c>
      <c r="K100">
        <v>0.18237</v>
      </c>
      <c r="L100">
        <v>0.15992999999999999</v>
      </c>
      <c r="N100">
        <v>0.28527999999999998</v>
      </c>
      <c r="P100">
        <v>0.21088999999999999</v>
      </c>
      <c r="R100">
        <v>0.19941</v>
      </c>
      <c r="T100">
        <v>0.36362</v>
      </c>
      <c r="V100">
        <v>0.82140000000000002</v>
      </c>
      <c r="X100">
        <v>0.31147000000000002</v>
      </c>
      <c r="Z100">
        <v>0.58135999999999999</v>
      </c>
      <c r="AB100">
        <v>0.36279</v>
      </c>
      <c r="AD100">
        <v>0.55483000000000005</v>
      </c>
      <c r="AF100">
        <v>0.39011000000000001</v>
      </c>
    </row>
    <row r="101" spans="1:32" x14ac:dyDescent="0.3">
      <c r="A101" s="1">
        <v>38687</v>
      </c>
      <c r="B101">
        <v>12</v>
      </c>
      <c r="C101">
        <v>0.25220999999999999</v>
      </c>
      <c r="D101">
        <v>0.26162999999999997</v>
      </c>
      <c r="E101">
        <v>0.23956</v>
      </c>
      <c r="F101">
        <v>0.24384</v>
      </c>
      <c r="G101">
        <v>0.25163999999999997</v>
      </c>
      <c r="H101">
        <v>0.26080999999999999</v>
      </c>
      <c r="I101">
        <v>0.26845000000000002</v>
      </c>
      <c r="J101">
        <v>0.27994999999999998</v>
      </c>
      <c r="K101">
        <v>0.33628999999999998</v>
      </c>
      <c r="L101">
        <v>0.27199000000000001</v>
      </c>
      <c r="N101">
        <v>0.23224</v>
      </c>
      <c r="P101">
        <v>0.23391999999999999</v>
      </c>
      <c r="R101">
        <v>0.2419</v>
      </c>
      <c r="T101">
        <v>0.34117999999999998</v>
      </c>
      <c r="V101">
        <v>1.04278</v>
      </c>
      <c r="X101">
        <v>0.3392</v>
      </c>
      <c r="Z101">
        <v>0.49497999999999998</v>
      </c>
      <c r="AB101">
        <v>0.40955000000000003</v>
      </c>
      <c r="AD101">
        <v>0.51587000000000005</v>
      </c>
      <c r="AF101">
        <v>0.70091999999999999</v>
      </c>
    </row>
    <row r="102" spans="1:32" x14ac:dyDescent="0.3">
      <c r="A102" s="1">
        <v>38718</v>
      </c>
      <c r="B102">
        <v>1</v>
      </c>
      <c r="C102">
        <v>0.21251999999999999</v>
      </c>
      <c r="D102">
        <v>0.21992999999999999</v>
      </c>
      <c r="E102">
        <v>0.20105999999999999</v>
      </c>
      <c r="F102">
        <v>0.20243</v>
      </c>
      <c r="G102">
        <v>0.18556</v>
      </c>
      <c r="H102">
        <v>0.20213999999999999</v>
      </c>
      <c r="I102">
        <v>0.22084000000000001</v>
      </c>
      <c r="J102">
        <v>0.2492</v>
      </c>
      <c r="K102">
        <v>0.62351999999999996</v>
      </c>
      <c r="L102">
        <v>0.51015999999999995</v>
      </c>
      <c r="N102">
        <v>0.20848</v>
      </c>
      <c r="P102">
        <v>0.20258000000000001</v>
      </c>
      <c r="R102">
        <v>0.22019</v>
      </c>
      <c r="T102">
        <v>0.33082</v>
      </c>
      <c r="V102">
        <v>0.83398000000000005</v>
      </c>
      <c r="X102">
        <v>0.29246</v>
      </c>
      <c r="Z102">
        <v>0.50046000000000002</v>
      </c>
      <c r="AB102">
        <v>0.30146000000000001</v>
      </c>
      <c r="AD102">
        <v>0.34993000000000002</v>
      </c>
      <c r="AF102">
        <v>0.93654999999999999</v>
      </c>
    </row>
    <row r="103" spans="1:32" x14ac:dyDescent="0.3">
      <c r="A103" s="1">
        <v>38749</v>
      </c>
      <c r="B103">
        <v>2</v>
      </c>
      <c r="C103">
        <v>0.19119</v>
      </c>
      <c r="D103">
        <v>0.20816999999999999</v>
      </c>
      <c r="E103">
        <v>0.16352</v>
      </c>
      <c r="F103">
        <v>0.17027</v>
      </c>
      <c r="G103">
        <v>0.15792999999999999</v>
      </c>
      <c r="H103">
        <v>0.16578000000000001</v>
      </c>
      <c r="I103">
        <v>0.18690999999999999</v>
      </c>
      <c r="J103">
        <v>0.21582999999999999</v>
      </c>
      <c r="K103">
        <v>0.20349</v>
      </c>
      <c r="L103">
        <v>0.19397</v>
      </c>
      <c r="N103">
        <v>0.20538000000000001</v>
      </c>
      <c r="P103">
        <v>0.22201000000000001</v>
      </c>
      <c r="R103">
        <v>0.12564</v>
      </c>
      <c r="T103">
        <v>0.24065</v>
      </c>
      <c r="V103">
        <v>0.71989000000000003</v>
      </c>
      <c r="X103">
        <v>0.2492</v>
      </c>
      <c r="Z103">
        <v>0.43258999999999997</v>
      </c>
      <c r="AB103">
        <v>0.29920000000000002</v>
      </c>
      <c r="AD103">
        <v>0.25323000000000001</v>
      </c>
      <c r="AF103">
        <v>0.58926999999999996</v>
      </c>
    </row>
    <row r="104" spans="1:32" x14ac:dyDescent="0.3">
      <c r="A104" s="1">
        <v>38777</v>
      </c>
      <c r="B104">
        <v>3</v>
      </c>
      <c r="C104">
        <v>0.20779</v>
      </c>
      <c r="D104">
        <v>0.21956999999999999</v>
      </c>
      <c r="E104">
        <v>0.1772</v>
      </c>
      <c r="F104">
        <v>0.1837</v>
      </c>
      <c r="G104">
        <v>0.15817000000000001</v>
      </c>
      <c r="H104">
        <v>0.16250000000000001</v>
      </c>
      <c r="I104">
        <v>0.17810000000000001</v>
      </c>
      <c r="J104">
        <v>0.18318000000000001</v>
      </c>
      <c r="K104">
        <v>0.15256</v>
      </c>
      <c r="L104">
        <v>0.14927000000000001</v>
      </c>
      <c r="N104">
        <v>0.21918000000000001</v>
      </c>
      <c r="P104">
        <v>0.19103999999999999</v>
      </c>
      <c r="R104">
        <v>0.12486999999999999</v>
      </c>
      <c r="T104">
        <v>0.15171000000000001</v>
      </c>
      <c r="V104">
        <v>0.42786999999999997</v>
      </c>
      <c r="X104">
        <v>0.25988</v>
      </c>
      <c r="Z104">
        <v>0.37563000000000002</v>
      </c>
      <c r="AB104">
        <v>0.24381</v>
      </c>
      <c r="AD104">
        <v>0.24515999999999999</v>
      </c>
      <c r="AF104">
        <v>0.47093000000000002</v>
      </c>
    </row>
    <row r="105" spans="1:32" x14ac:dyDescent="0.3">
      <c r="A105" s="1">
        <v>38808</v>
      </c>
      <c r="B105">
        <v>4</v>
      </c>
      <c r="C105">
        <v>0.21078</v>
      </c>
      <c r="D105">
        <v>0.21375</v>
      </c>
      <c r="E105">
        <v>0.17471999999999999</v>
      </c>
      <c r="F105">
        <v>0.17788000000000001</v>
      </c>
      <c r="G105">
        <v>0.16764000000000001</v>
      </c>
      <c r="H105">
        <v>0.16311999999999999</v>
      </c>
      <c r="I105">
        <v>0.15653</v>
      </c>
      <c r="J105">
        <v>0.16150999999999999</v>
      </c>
      <c r="K105">
        <v>0.12640000000000001</v>
      </c>
      <c r="L105">
        <v>0.14049</v>
      </c>
      <c r="N105">
        <v>0.23771</v>
      </c>
      <c r="P105">
        <v>0.19427</v>
      </c>
      <c r="R105">
        <v>0.13034000000000001</v>
      </c>
      <c r="T105">
        <v>0.14029</v>
      </c>
      <c r="V105">
        <v>0.29647000000000001</v>
      </c>
      <c r="X105">
        <v>0.29265000000000002</v>
      </c>
      <c r="Z105">
        <v>0.36647999999999997</v>
      </c>
      <c r="AB105">
        <v>0.20607</v>
      </c>
      <c r="AD105">
        <v>0.27018999999999999</v>
      </c>
      <c r="AF105">
        <v>0.26554</v>
      </c>
    </row>
    <row r="106" spans="1:32" x14ac:dyDescent="0.3">
      <c r="A106" s="1">
        <v>38838</v>
      </c>
      <c r="B106">
        <v>5</v>
      </c>
      <c r="C106">
        <v>0.20891999999999999</v>
      </c>
      <c r="D106">
        <v>0.21948999999999999</v>
      </c>
      <c r="E106">
        <v>0.17237</v>
      </c>
      <c r="F106">
        <v>0.18012</v>
      </c>
      <c r="G106">
        <v>0.16389999999999999</v>
      </c>
      <c r="H106">
        <v>0.21651999999999999</v>
      </c>
      <c r="I106">
        <v>0.17648</v>
      </c>
      <c r="J106">
        <v>0.25108000000000003</v>
      </c>
      <c r="K106">
        <v>0.16278000000000001</v>
      </c>
      <c r="N106">
        <v>0.24254000000000001</v>
      </c>
      <c r="P106">
        <v>0.19520999999999999</v>
      </c>
      <c r="X106">
        <v>0.27601999999999999</v>
      </c>
      <c r="Z106">
        <v>0.42518</v>
      </c>
      <c r="AB106">
        <v>0.23033999999999999</v>
      </c>
      <c r="AD106">
        <v>0.18368000000000001</v>
      </c>
      <c r="AF106">
        <v>0.17286000000000001</v>
      </c>
    </row>
    <row r="107" spans="1:32" x14ac:dyDescent="0.3">
      <c r="A107" s="1">
        <v>38869</v>
      </c>
      <c r="B107">
        <v>6</v>
      </c>
      <c r="C107">
        <v>0.21103</v>
      </c>
      <c r="D107">
        <v>0.24207999999999999</v>
      </c>
      <c r="E107">
        <v>0.17402000000000001</v>
      </c>
      <c r="F107">
        <v>0.20563999999999999</v>
      </c>
      <c r="G107">
        <v>0.18942999999999999</v>
      </c>
      <c r="I107">
        <v>0.28283999999999998</v>
      </c>
      <c r="N107">
        <v>0.22875999999999999</v>
      </c>
      <c r="P107">
        <v>0.17824999999999999</v>
      </c>
      <c r="X107">
        <v>0.26701999999999998</v>
      </c>
      <c r="Z107">
        <v>0.44958999999999999</v>
      </c>
      <c r="AB107">
        <v>0.21135999999999999</v>
      </c>
    </row>
    <row r="108" spans="1:32" x14ac:dyDescent="0.3">
      <c r="A108" s="1">
        <v>38899</v>
      </c>
      <c r="B108">
        <v>7</v>
      </c>
      <c r="C108">
        <v>0.21711</v>
      </c>
      <c r="D108">
        <v>0.22584000000000001</v>
      </c>
      <c r="E108">
        <v>0.15978999999999999</v>
      </c>
      <c r="F108">
        <v>0.17338999999999999</v>
      </c>
      <c r="G108">
        <v>0.17508000000000001</v>
      </c>
      <c r="H108">
        <v>0.17607</v>
      </c>
      <c r="I108">
        <v>0.18479999999999999</v>
      </c>
      <c r="N108">
        <v>0.21859000000000001</v>
      </c>
      <c r="P108">
        <v>0.17388000000000001</v>
      </c>
      <c r="X108">
        <v>0.28094999999999998</v>
      </c>
      <c r="Z108">
        <v>0.42779</v>
      </c>
      <c r="AB108">
        <v>0.20935999999999999</v>
      </c>
      <c r="AD108">
        <v>0.20399</v>
      </c>
      <c r="AF108" t="s">
        <v>0</v>
      </c>
    </row>
    <row r="109" spans="1:32" x14ac:dyDescent="0.3">
      <c r="A109" s="1">
        <v>38930</v>
      </c>
      <c r="B109">
        <v>8</v>
      </c>
      <c r="C109">
        <v>0.21786</v>
      </c>
      <c r="D109">
        <v>0.21829999999999999</v>
      </c>
      <c r="E109">
        <v>0.16051000000000001</v>
      </c>
      <c r="F109">
        <v>0.15848000000000001</v>
      </c>
      <c r="G109">
        <v>0.16341</v>
      </c>
      <c r="H109">
        <v>0.16894999999999999</v>
      </c>
      <c r="I109">
        <v>0.15328</v>
      </c>
      <c r="J109">
        <v>0.16031999999999999</v>
      </c>
      <c r="K109">
        <v>0.15756000000000001</v>
      </c>
      <c r="L109">
        <v>0.14233999999999999</v>
      </c>
      <c r="N109">
        <v>0.24682000000000001</v>
      </c>
      <c r="P109">
        <v>0.17025999999999999</v>
      </c>
      <c r="R109">
        <v>0.15148</v>
      </c>
      <c r="T109">
        <v>0.14099999999999999</v>
      </c>
      <c r="X109">
        <v>0.29744999999999999</v>
      </c>
      <c r="Z109">
        <v>0.44769999999999999</v>
      </c>
      <c r="AB109">
        <v>0.18714</v>
      </c>
      <c r="AD109">
        <v>0.17191000000000001</v>
      </c>
      <c r="AF109">
        <v>0.16236999999999999</v>
      </c>
    </row>
    <row r="110" spans="1:32" x14ac:dyDescent="0.3">
      <c r="A110" s="1">
        <v>38961</v>
      </c>
      <c r="B110">
        <v>9</v>
      </c>
      <c r="C110">
        <v>0.22073999999999999</v>
      </c>
      <c r="D110">
        <v>0.218</v>
      </c>
      <c r="E110">
        <v>0.16331000000000001</v>
      </c>
      <c r="F110">
        <v>0.15598999999999999</v>
      </c>
      <c r="G110">
        <v>0.18790000000000001</v>
      </c>
      <c r="H110">
        <v>0.18074000000000001</v>
      </c>
      <c r="I110">
        <v>0.16367000000000001</v>
      </c>
      <c r="J110">
        <v>0.15984000000000001</v>
      </c>
      <c r="K110">
        <v>0.11595</v>
      </c>
      <c r="L110">
        <v>0.12787000000000001</v>
      </c>
      <c r="N110">
        <v>0.33150000000000002</v>
      </c>
      <c r="P110">
        <v>0.1736</v>
      </c>
      <c r="R110">
        <v>0.14360999999999999</v>
      </c>
      <c r="T110">
        <v>0.14806</v>
      </c>
      <c r="V110">
        <v>0.16527</v>
      </c>
      <c r="X110">
        <v>0.35698000000000002</v>
      </c>
      <c r="Z110">
        <v>0.75148999999999999</v>
      </c>
      <c r="AB110">
        <v>0.20732999999999999</v>
      </c>
      <c r="AD110">
        <v>0.19492999999999999</v>
      </c>
      <c r="AF110">
        <v>0.22656000000000001</v>
      </c>
    </row>
    <row r="111" spans="1:32" x14ac:dyDescent="0.3">
      <c r="A111" s="1">
        <v>38991</v>
      </c>
      <c r="B111">
        <v>10</v>
      </c>
      <c r="C111">
        <v>0.24107999999999999</v>
      </c>
      <c r="D111">
        <v>0.24301</v>
      </c>
      <c r="E111">
        <v>0.20377999999999999</v>
      </c>
      <c r="F111">
        <v>0.20105999999999999</v>
      </c>
      <c r="G111">
        <v>0.24507000000000001</v>
      </c>
      <c r="H111">
        <v>0.23413999999999999</v>
      </c>
      <c r="I111">
        <v>0.19624</v>
      </c>
      <c r="J111">
        <v>0.18362999999999999</v>
      </c>
      <c r="K111">
        <v>0.12495000000000001</v>
      </c>
      <c r="L111">
        <v>8.6050000000000001E-2</v>
      </c>
      <c r="N111">
        <v>0.32979999999999998</v>
      </c>
      <c r="P111">
        <v>0.19116</v>
      </c>
      <c r="R111">
        <v>0.15668000000000001</v>
      </c>
      <c r="T111">
        <v>0.18590999999999999</v>
      </c>
      <c r="V111">
        <v>0.17924999999999999</v>
      </c>
      <c r="X111">
        <v>0.36653999999999998</v>
      </c>
      <c r="Z111">
        <v>0.67952000000000001</v>
      </c>
      <c r="AB111">
        <v>0.24526999999999999</v>
      </c>
      <c r="AD111">
        <v>0.27010000000000001</v>
      </c>
      <c r="AF111">
        <v>0.2099</v>
      </c>
    </row>
    <row r="112" spans="1:32" x14ac:dyDescent="0.3">
      <c r="A112" s="1">
        <v>39022</v>
      </c>
      <c r="B112">
        <v>11</v>
      </c>
      <c r="C112">
        <v>0.26250000000000001</v>
      </c>
      <c r="D112">
        <v>0.26425999999999999</v>
      </c>
      <c r="E112">
        <v>0.24063999999999999</v>
      </c>
      <c r="F112">
        <v>0.24376999999999999</v>
      </c>
      <c r="G112">
        <v>0.30675999999999998</v>
      </c>
      <c r="H112">
        <v>0.32235999999999998</v>
      </c>
      <c r="I112">
        <v>0.37698999999999999</v>
      </c>
      <c r="J112">
        <v>0.37586999999999998</v>
      </c>
      <c r="K112">
        <v>0.15223999999999999</v>
      </c>
      <c r="L112">
        <v>0.13522999999999999</v>
      </c>
      <c r="N112">
        <v>0.29808000000000001</v>
      </c>
      <c r="P112">
        <v>0.20465</v>
      </c>
      <c r="R112">
        <v>0.17127000000000001</v>
      </c>
      <c r="T112">
        <v>0.27239000000000002</v>
      </c>
      <c r="V112">
        <v>1.05454</v>
      </c>
      <c r="X112">
        <v>0.37062</v>
      </c>
      <c r="Z112">
        <v>0.61709000000000003</v>
      </c>
      <c r="AB112">
        <v>0.31363999999999997</v>
      </c>
      <c r="AD112">
        <v>0.38884000000000002</v>
      </c>
      <c r="AF112">
        <v>0.24942</v>
      </c>
    </row>
    <row r="113" spans="1:32" x14ac:dyDescent="0.3">
      <c r="A113" s="1">
        <v>39052</v>
      </c>
      <c r="B113">
        <v>12</v>
      </c>
      <c r="C113">
        <v>0.24581</v>
      </c>
      <c r="D113">
        <v>0.24693999999999999</v>
      </c>
      <c r="E113">
        <v>0.20982000000000001</v>
      </c>
      <c r="F113">
        <v>0.21456</v>
      </c>
      <c r="G113">
        <v>0.27413999999999999</v>
      </c>
      <c r="H113">
        <v>0.29314000000000001</v>
      </c>
      <c r="I113">
        <v>0.38292999999999999</v>
      </c>
      <c r="J113">
        <v>0.40034999999999998</v>
      </c>
      <c r="K113">
        <v>0.50239999999999996</v>
      </c>
      <c r="L113">
        <v>0.44230000000000003</v>
      </c>
      <c r="N113">
        <v>0.27827000000000002</v>
      </c>
      <c r="P113">
        <v>0.23216999999999999</v>
      </c>
      <c r="R113">
        <v>0.2268</v>
      </c>
      <c r="T113">
        <v>0.27778000000000003</v>
      </c>
      <c r="V113">
        <v>1.1738900000000001</v>
      </c>
      <c r="X113">
        <v>0.30753999999999998</v>
      </c>
      <c r="Z113">
        <v>0.48287000000000002</v>
      </c>
      <c r="AB113">
        <v>0.44090000000000001</v>
      </c>
      <c r="AD113">
        <v>0.42666999999999999</v>
      </c>
      <c r="AF113">
        <v>0.48025000000000001</v>
      </c>
    </row>
    <row r="114" spans="1:32" x14ac:dyDescent="0.3">
      <c r="A114" s="1">
        <v>39083</v>
      </c>
      <c r="B114">
        <v>1</v>
      </c>
      <c r="C114">
        <v>0.22600999999999999</v>
      </c>
      <c r="D114">
        <v>0.23061999999999999</v>
      </c>
      <c r="E114">
        <v>0.21628</v>
      </c>
      <c r="F114">
        <v>0.22095999999999999</v>
      </c>
      <c r="G114">
        <v>0.1832</v>
      </c>
      <c r="H114">
        <v>0.18898000000000001</v>
      </c>
      <c r="I114">
        <v>0.24055000000000001</v>
      </c>
      <c r="J114">
        <v>0.25296999999999997</v>
      </c>
      <c r="K114">
        <v>0.52112000000000003</v>
      </c>
      <c r="L114">
        <v>0.42724000000000001</v>
      </c>
      <c r="N114">
        <v>0.24553</v>
      </c>
      <c r="P114">
        <v>0.21625</v>
      </c>
      <c r="R114">
        <v>0.15631999999999999</v>
      </c>
      <c r="T114">
        <v>0.21934999999999999</v>
      </c>
      <c r="V114">
        <v>0.80323999999999995</v>
      </c>
      <c r="X114">
        <v>0.28956999999999999</v>
      </c>
      <c r="Z114">
        <v>0.47781000000000001</v>
      </c>
      <c r="AB114">
        <v>0.53220999999999996</v>
      </c>
      <c r="AD114">
        <v>0.31292999999999999</v>
      </c>
      <c r="AF114">
        <v>0.36392999999999998</v>
      </c>
    </row>
    <row r="115" spans="1:32" x14ac:dyDescent="0.3">
      <c r="A115" s="1">
        <v>39114</v>
      </c>
      <c r="B115">
        <v>2</v>
      </c>
      <c r="C115">
        <v>0.23859</v>
      </c>
      <c r="D115">
        <v>0.24690999999999999</v>
      </c>
      <c r="E115">
        <v>0.20771000000000001</v>
      </c>
      <c r="F115">
        <v>0.21189</v>
      </c>
      <c r="G115">
        <v>0.16891</v>
      </c>
      <c r="H115">
        <v>0.17430000000000001</v>
      </c>
      <c r="I115">
        <v>0.21084</v>
      </c>
      <c r="J115">
        <v>0.22450999999999999</v>
      </c>
      <c r="K115">
        <v>0.48609999999999998</v>
      </c>
      <c r="L115">
        <v>0.39856999999999998</v>
      </c>
      <c r="N115">
        <v>0.24745</v>
      </c>
      <c r="P115">
        <v>0.23444999999999999</v>
      </c>
      <c r="R115">
        <v>0.13593</v>
      </c>
      <c r="T115">
        <v>0.21188000000000001</v>
      </c>
      <c r="V115">
        <v>0.63480000000000003</v>
      </c>
      <c r="X115">
        <v>0.34547</v>
      </c>
      <c r="Z115">
        <v>0.40860000000000002</v>
      </c>
      <c r="AB115">
        <v>0.24395</v>
      </c>
      <c r="AD115">
        <v>0.24315999999999999</v>
      </c>
      <c r="AF115">
        <v>0.31694</v>
      </c>
    </row>
    <row r="116" spans="1:32" x14ac:dyDescent="0.3">
      <c r="A116" s="1">
        <v>39142</v>
      </c>
      <c r="B116">
        <v>3</v>
      </c>
      <c r="C116">
        <v>0.25602000000000003</v>
      </c>
      <c r="D116">
        <v>0.25457000000000002</v>
      </c>
      <c r="E116">
        <v>0.24529000000000001</v>
      </c>
      <c r="F116">
        <v>0.24052999999999999</v>
      </c>
      <c r="G116">
        <v>0.16159000000000001</v>
      </c>
      <c r="H116">
        <v>0.16535</v>
      </c>
      <c r="I116">
        <v>0.17624000000000001</v>
      </c>
      <c r="J116">
        <v>0.17816000000000001</v>
      </c>
      <c r="K116">
        <v>0.25508999999999998</v>
      </c>
      <c r="L116">
        <v>0.25558999999999998</v>
      </c>
      <c r="N116">
        <v>0.24335999999999999</v>
      </c>
      <c r="P116">
        <v>0.21726000000000001</v>
      </c>
      <c r="R116">
        <v>0.13815</v>
      </c>
      <c r="T116">
        <v>0.21177000000000001</v>
      </c>
      <c r="V116">
        <v>0.54322999999999999</v>
      </c>
      <c r="X116">
        <v>0.33016000000000001</v>
      </c>
      <c r="Z116">
        <v>0.36692999999999998</v>
      </c>
      <c r="AB116">
        <v>0.25246000000000002</v>
      </c>
      <c r="AD116">
        <v>0.21192</v>
      </c>
      <c r="AF116">
        <v>0.22089</v>
      </c>
    </row>
    <row r="117" spans="1:32" x14ac:dyDescent="0.3">
      <c r="A117" s="1">
        <v>39173</v>
      </c>
      <c r="B117">
        <v>4</v>
      </c>
      <c r="C117">
        <v>0.25096000000000002</v>
      </c>
      <c r="D117">
        <v>0.25292999999999999</v>
      </c>
      <c r="E117">
        <v>0.20882000000000001</v>
      </c>
      <c r="F117">
        <v>0.21015</v>
      </c>
      <c r="G117">
        <v>0.15726999999999999</v>
      </c>
      <c r="H117">
        <v>0.14932999999999999</v>
      </c>
      <c r="I117">
        <v>0.15107999999999999</v>
      </c>
      <c r="J117">
        <v>0.15354000000000001</v>
      </c>
      <c r="K117">
        <v>0.15817000000000001</v>
      </c>
      <c r="L117">
        <v>0.18071999999999999</v>
      </c>
      <c r="N117">
        <v>0.24809999999999999</v>
      </c>
      <c r="P117">
        <v>0.20507</v>
      </c>
      <c r="R117">
        <v>0.15193000000000001</v>
      </c>
      <c r="T117">
        <v>0.18634000000000001</v>
      </c>
      <c r="V117">
        <v>0.31004999999999999</v>
      </c>
      <c r="X117">
        <v>0.29632999999999998</v>
      </c>
      <c r="Z117">
        <v>0.33631</v>
      </c>
      <c r="AB117">
        <v>0.20835000000000001</v>
      </c>
      <c r="AD117">
        <v>0.18129999999999999</v>
      </c>
      <c r="AF117">
        <v>0.18908</v>
      </c>
    </row>
    <row r="118" spans="1:32" x14ac:dyDescent="0.3">
      <c r="A118" s="1">
        <v>39203</v>
      </c>
      <c r="B118">
        <v>5</v>
      </c>
      <c r="C118">
        <v>0.23261999999999999</v>
      </c>
      <c r="D118">
        <v>0.23860000000000001</v>
      </c>
      <c r="E118">
        <v>0.18296999999999999</v>
      </c>
      <c r="F118">
        <v>0.18926999999999999</v>
      </c>
      <c r="G118">
        <v>0.16173999999999999</v>
      </c>
      <c r="H118">
        <v>0.16905999999999999</v>
      </c>
      <c r="I118">
        <v>0.17444000000000001</v>
      </c>
      <c r="J118">
        <v>0.19896</v>
      </c>
      <c r="K118">
        <v>0.20669999999999999</v>
      </c>
      <c r="N118">
        <v>0.24637999999999999</v>
      </c>
      <c r="P118">
        <v>0.20022000000000001</v>
      </c>
      <c r="R118">
        <v>0.16016</v>
      </c>
      <c r="X118">
        <v>0.28887000000000002</v>
      </c>
      <c r="Z118">
        <v>0.42776999999999998</v>
      </c>
      <c r="AB118">
        <v>0.24571999999999999</v>
      </c>
      <c r="AD118">
        <v>0.17607999999999999</v>
      </c>
      <c r="AF118">
        <v>0.16539999999999999</v>
      </c>
    </row>
    <row r="119" spans="1:32" x14ac:dyDescent="0.3">
      <c r="A119" s="1">
        <v>39234</v>
      </c>
      <c r="B119">
        <v>6</v>
      </c>
      <c r="C119">
        <v>0.22020999999999999</v>
      </c>
      <c r="D119">
        <v>0.24149999999999999</v>
      </c>
      <c r="E119">
        <v>0.18268000000000001</v>
      </c>
      <c r="F119">
        <v>0.22072</v>
      </c>
      <c r="G119">
        <v>0.18071999999999999</v>
      </c>
      <c r="I119">
        <v>0.18759000000000001</v>
      </c>
      <c r="N119">
        <v>0.22384999999999999</v>
      </c>
      <c r="P119">
        <v>0.18970000000000001</v>
      </c>
      <c r="X119">
        <v>0.29110000000000003</v>
      </c>
      <c r="Z119">
        <v>0.52344000000000002</v>
      </c>
      <c r="AB119">
        <v>0.24157000000000001</v>
      </c>
    </row>
    <row r="120" spans="1:32" x14ac:dyDescent="0.3">
      <c r="A120" s="1">
        <v>39264</v>
      </c>
      <c r="B120">
        <v>7</v>
      </c>
      <c r="C120">
        <v>0.22115000000000001</v>
      </c>
      <c r="D120">
        <v>0.22320999999999999</v>
      </c>
      <c r="E120">
        <v>0.16736000000000001</v>
      </c>
      <c r="F120">
        <v>0.17579</v>
      </c>
      <c r="G120">
        <v>0.17369000000000001</v>
      </c>
      <c r="H120">
        <v>0.17041999999999999</v>
      </c>
      <c r="I120">
        <v>0.18163000000000001</v>
      </c>
      <c r="N120">
        <v>0.21729999999999999</v>
      </c>
      <c r="P120">
        <v>0.16861999999999999</v>
      </c>
      <c r="X120">
        <v>0.27445999999999998</v>
      </c>
      <c r="Z120">
        <v>0.42518</v>
      </c>
      <c r="AB120">
        <v>0.19116</v>
      </c>
      <c r="AD120">
        <v>0.15129000000000001</v>
      </c>
    </row>
    <row r="121" spans="1:32" x14ac:dyDescent="0.3">
      <c r="A121" s="1">
        <v>39295</v>
      </c>
      <c r="B121">
        <v>8</v>
      </c>
      <c r="C121">
        <v>0.22361</v>
      </c>
      <c r="D121">
        <v>0.22456000000000001</v>
      </c>
      <c r="E121">
        <v>0.16531000000000001</v>
      </c>
      <c r="F121">
        <v>0.15615000000000001</v>
      </c>
      <c r="G121">
        <v>0.16231000000000001</v>
      </c>
      <c r="H121">
        <v>0.15243999999999999</v>
      </c>
      <c r="I121">
        <v>0.16023000000000001</v>
      </c>
      <c r="J121">
        <v>0.17602999999999999</v>
      </c>
      <c r="K121">
        <v>0.16428000000000001</v>
      </c>
      <c r="L121">
        <v>0.17932000000000001</v>
      </c>
      <c r="N121">
        <v>0.24535000000000001</v>
      </c>
      <c r="P121">
        <v>0.16339000000000001</v>
      </c>
      <c r="R121">
        <v>0.15534999999999999</v>
      </c>
      <c r="T121">
        <v>0.23385</v>
      </c>
      <c r="X121">
        <v>0.26311000000000001</v>
      </c>
      <c r="Z121">
        <v>0.35088000000000003</v>
      </c>
      <c r="AB121">
        <v>0.18301000000000001</v>
      </c>
      <c r="AD121">
        <v>0.17946999999999999</v>
      </c>
      <c r="AF121">
        <v>0.18526999999999999</v>
      </c>
    </row>
    <row r="122" spans="1:32" x14ac:dyDescent="0.3">
      <c r="A122" s="1">
        <v>39326</v>
      </c>
      <c r="B122">
        <v>9</v>
      </c>
      <c r="C122">
        <v>0.25152999999999998</v>
      </c>
      <c r="D122">
        <v>0.23985999999999999</v>
      </c>
      <c r="E122">
        <v>0.17086999999999999</v>
      </c>
      <c r="F122">
        <v>0.16270000000000001</v>
      </c>
      <c r="G122">
        <v>0.16738</v>
      </c>
      <c r="H122">
        <v>0.16591</v>
      </c>
      <c r="I122">
        <v>0.16546</v>
      </c>
      <c r="J122">
        <v>0.17155000000000001</v>
      </c>
      <c r="K122">
        <v>0.14917</v>
      </c>
      <c r="L122">
        <v>0.14752999999999999</v>
      </c>
      <c r="N122">
        <v>0.33772999999999997</v>
      </c>
      <c r="P122">
        <v>0.19438</v>
      </c>
      <c r="R122">
        <v>0.15049999999999999</v>
      </c>
      <c r="T122">
        <v>0.14964</v>
      </c>
      <c r="X122">
        <v>0.34849000000000002</v>
      </c>
      <c r="Z122">
        <v>0.57704</v>
      </c>
      <c r="AB122">
        <v>0.22639000000000001</v>
      </c>
      <c r="AD122">
        <v>0.20537</v>
      </c>
      <c r="AF122">
        <v>0.18260000000000001</v>
      </c>
    </row>
    <row r="123" spans="1:32" x14ac:dyDescent="0.3">
      <c r="A123" s="1">
        <v>39356</v>
      </c>
      <c r="B123">
        <v>10</v>
      </c>
      <c r="C123">
        <v>0.2515</v>
      </c>
      <c r="D123">
        <v>0.24804000000000001</v>
      </c>
      <c r="E123">
        <v>0.18379000000000001</v>
      </c>
      <c r="F123">
        <v>0.17918999999999999</v>
      </c>
      <c r="G123">
        <v>0.21393999999999999</v>
      </c>
      <c r="H123">
        <v>0.19964999999999999</v>
      </c>
      <c r="I123">
        <v>0.1875</v>
      </c>
      <c r="J123">
        <v>0.17913999999999999</v>
      </c>
      <c r="K123">
        <v>0.20691999999999999</v>
      </c>
      <c r="L123">
        <v>0.10925</v>
      </c>
      <c r="N123">
        <v>0.29979</v>
      </c>
      <c r="P123">
        <v>0.17627999999999999</v>
      </c>
      <c r="R123">
        <v>0.16849</v>
      </c>
      <c r="T123">
        <v>0.18647</v>
      </c>
      <c r="V123">
        <v>0.11965000000000001</v>
      </c>
      <c r="X123">
        <v>0.42414000000000002</v>
      </c>
      <c r="Z123">
        <v>0.61146999999999996</v>
      </c>
      <c r="AB123">
        <v>0.24068999999999999</v>
      </c>
      <c r="AD123">
        <v>0.24082000000000001</v>
      </c>
      <c r="AF123">
        <v>0.26568999999999998</v>
      </c>
    </row>
    <row r="124" spans="1:32" x14ac:dyDescent="0.3">
      <c r="A124" s="1">
        <v>39387</v>
      </c>
      <c r="B124">
        <v>11</v>
      </c>
      <c r="C124">
        <v>0.27728000000000003</v>
      </c>
      <c r="D124">
        <v>0.27661000000000002</v>
      </c>
      <c r="E124">
        <v>0.21281</v>
      </c>
      <c r="F124">
        <v>0.22128</v>
      </c>
      <c r="G124">
        <v>0.27926000000000001</v>
      </c>
      <c r="H124">
        <v>0.30385000000000001</v>
      </c>
      <c r="I124">
        <v>0.30574000000000001</v>
      </c>
      <c r="J124">
        <v>0.34327000000000002</v>
      </c>
      <c r="K124">
        <v>0.16442999999999999</v>
      </c>
      <c r="L124">
        <v>0.13739000000000001</v>
      </c>
      <c r="N124">
        <v>0.31491000000000002</v>
      </c>
      <c r="P124">
        <v>0.20413999999999999</v>
      </c>
      <c r="R124">
        <v>0.20635000000000001</v>
      </c>
      <c r="T124">
        <v>0.25224999999999997</v>
      </c>
      <c r="V124">
        <v>0.56520000000000004</v>
      </c>
      <c r="X124">
        <v>0.33149000000000001</v>
      </c>
      <c r="Z124">
        <v>0.54998999999999998</v>
      </c>
      <c r="AB124">
        <v>0.28853000000000001</v>
      </c>
      <c r="AD124">
        <v>0.27229999999999999</v>
      </c>
      <c r="AF124">
        <v>0.25747999999999999</v>
      </c>
    </row>
    <row r="125" spans="1:32" x14ac:dyDescent="0.3">
      <c r="A125" s="1">
        <v>39417</v>
      </c>
      <c r="B125">
        <v>12</v>
      </c>
      <c r="C125">
        <v>0.26099</v>
      </c>
      <c r="D125">
        <v>0.26557999999999998</v>
      </c>
      <c r="E125">
        <v>0.21339</v>
      </c>
      <c r="F125">
        <v>0.21856999999999999</v>
      </c>
      <c r="G125">
        <v>0.22520000000000001</v>
      </c>
      <c r="H125">
        <v>0.23449</v>
      </c>
      <c r="I125">
        <v>0.35632999999999998</v>
      </c>
      <c r="J125">
        <v>0.35196</v>
      </c>
      <c r="K125">
        <v>0.32211000000000001</v>
      </c>
      <c r="L125">
        <v>0.23845</v>
      </c>
      <c r="N125">
        <v>0.26039000000000001</v>
      </c>
      <c r="P125">
        <v>0.22292000000000001</v>
      </c>
      <c r="R125">
        <v>0.25263999999999998</v>
      </c>
      <c r="T125">
        <v>0.26848</v>
      </c>
      <c r="V125">
        <v>0.55606999999999995</v>
      </c>
      <c r="X125">
        <v>0.26454</v>
      </c>
      <c r="Z125">
        <v>0.59762999999999999</v>
      </c>
      <c r="AB125">
        <v>0.43173</v>
      </c>
      <c r="AD125">
        <v>0.31618000000000002</v>
      </c>
      <c r="AF125">
        <v>0.36530000000000001</v>
      </c>
    </row>
    <row r="126" spans="1:32" x14ac:dyDescent="0.3">
      <c r="A126" s="1">
        <v>39448</v>
      </c>
      <c r="B126">
        <v>1</v>
      </c>
      <c r="D126">
        <v>0.22678999999999999</v>
      </c>
      <c r="F126">
        <v>0.2215</v>
      </c>
      <c r="H126">
        <v>0.17993999999999999</v>
      </c>
      <c r="J126">
        <v>0.22777</v>
      </c>
      <c r="L126">
        <v>0.30760999999999999</v>
      </c>
    </row>
    <row r="127" spans="1:32" x14ac:dyDescent="0.3">
      <c r="A127" s="1">
        <v>39479</v>
      </c>
      <c r="D127">
        <v>0.24167</v>
      </c>
      <c r="F127">
        <v>0.19588</v>
      </c>
      <c r="H127">
        <v>0.16316</v>
      </c>
      <c r="J127">
        <v>0.22955</v>
      </c>
      <c r="L127">
        <v>0.28843000000000002</v>
      </c>
    </row>
    <row r="128" spans="1:32" x14ac:dyDescent="0.3">
      <c r="A128" s="1">
        <v>39508</v>
      </c>
      <c r="D128">
        <v>0.25361</v>
      </c>
      <c r="F128">
        <v>0.2407</v>
      </c>
      <c r="H128">
        <v>0.15947</v>
      </c>
      <c r="J128">
        <v>0.16900999999999999</v>
      </c>
      <c r="L128">
        <v>0.23938000000000001</v>
      </c>
    </row>
    <row r="129" spans="1:32" x14ac:dyDescent="0.3">
      <c r="A129" s="1">
        <v>39539</v>
      </c>
      <c r="B129">
        <v>4</v>
      </c>
      <c r="C129">
        <v>0.24293999999999999</v>
      </c>
      <c r="D129">
        <v>0.24163000000000001</v>
      </c>
      <c r="E129">
        <v>0.20244999999999999</v>
      </c>
      <c r="F129">
        <v>0.20224</v>
      </c>
      <c r="G129">
        <v>0.15064</v>
      </c>
      <c r="H129">
        <v>0.15325</v>
      </c>
      <c r="I129">
        <v>0.15007000000000001</v>
      </c>
      <c r="J129">
        <v>0.14829999999999999</v>
      </c>
      <c r="K129">
        <v>0.12386999999999999</v>
      </c>
      <c r="L129">
        <v>0.12187000000000001</v>
      </c>
      <c r="N129">
        <v>0.22892999999999999</v>
      </c>
      <c r="P129">
        <v>0.21775</v>
      </c>
      <c r="R129">
        <v>0.15895999999999999</v>
      </c>
      <c r="T129">
        <v>0.21618999999999999</v>
      </c>
      <c r="V129">
        <v>0.34538000000000002</v>
      </c>
      <c r="X129">
        <v>0.31286000000000003</v>
      </c>
      <c r="Z129">
        <v>0.38405</v>
      </c>
      <c r="AB129">
        <v>0.21288000000000001</v>
      </c>
      <c r="AD129">
        <v>0.18138000000000001</v>
      </c>
      <c r="AF129">
        <v>0.16127</v>
      </c>
    </row>
    <row r="130" spans="1:32" x14ac:dyDescent="0.3">
      <c r="A130" s="1">
        <v>39569</v>
      </c>
      <c r="B130">
        <v>5</v>
      </c>
      <c r="C130">
        <v>0.24273</v>
      </c>
      <c r="D130">
        <v>0.23580999999999999</v>
      </c>
      <c r="E130">
        <v>0.18811</v>
      </c>
      <c r="F130">
        <v>0.18193999999999999</v>
      </c>
      <c r="G130">
        <v>0.15334</v>
      </c>
      <c r="H130">
        <v>0.15923000000000001</v>
      </c>
      <c r="I130">
        <v>0.16420999999999999</v>
      </c>
      <c r="J130">
        <v>0.1862</v>
      </c>
      <c r="N130">
        <v>0.23266999999999999</v>
      </c>
      <c r="P130">
        <v>0.19392999999999999</v>
      </c>
      <c r="X130">
        <v>0.31435999999999997</v>
      </c>
      <c r="Z130">
        <v>0.45876</v>
      </c>
      <c r="AB130">
        <v>0.23988000000000001</v>
      </c>
      <c r="AD130">
        <v>0.18753</v>
      </c>
    </row>
    <row r="131" spans="1:32" x14ac:dyDescent="0.3">
      <c r="A131" s="1">
        <v>39600</v>
      </c>
      <c r="B131">
        <v>6</v>
      </c>
      <c r="C131">
        <v>0.23305000000000001</v>
      </c>
      <c r="D131">
        <v>0.2467</v>
      </c>
      <c r="E131">
        <v>0.18675</v>
      </c>
      <c r="F131">
        <v>0.26762000000000002</v>
      </c>
      <c r="G131">
        <v>0.17144999999999999</v>
      </c>
      <c r="N131">
        <v>0.23615</v>
      </c>
      <c r="P131">
        <v>0.18758</v>
      </c>
      <c r="X131">
        <v>0.28056999999999999</v>
      </c>
      <c r="Z131">
        <v>0.46584999999999999</v>
      </c>
      <c r="AB131">
        <v>0.22345999999999999</v>
      </c>
    </row>
    <row r="132" spans="1:32" x14ac:dyDescent="0.3">
      <c r="A132" s="1">
        <v>39630</v>
      </c>
      <c r="B132">
        <v>7</v>
      </c>
      <c r="D132">
        <v>0.22355</v>
      </c>
      <c r="F132">
        <v>0.19336999999999999</v>
      </c>
      <c r="H132">
        <v>0.17718</v>
      </c>
    </row>
    <row r="133" spans="1:32" x14ac:dyDescent="0.3">
      <c r="A133" s="1">
        <v>39661</v>
      </c>
      <c r="B133">
        <v>8</v>
      </c>
      <c r="C133">
        <v>0.21973000000000001</v>
      </c>
      <c r="D133">
        <v>0.21088999999999999</v>
      </c>
      <c r="E133">
        <v>0.15673999999999999</v>
      </c>
      <c r="F133">
        <v>0.15007000000000001</v>
      </c>
      <c r="G133">
        <v>0.16224</v>
      </c>
      <c r="H133">
        <v>0.15837000000000001</v>
      </c>
      <c r="I133">
        <v>0.15606</v>
      </c>
      <c r="J133">
        <v>0.17891000000000001</v>
      </c>
      <c r="K133">
        <v>0.14990000000000001</v>
      </c>
      <c r="L133">
        <v>0.25130999999999998</v>
      </c>
      <c r="N133">
        <v>0.25651000000000002</v>
      </c>
      <c r="P133">
        <v>0.17369999999999999</v>
      </c>
      <c r="R133">
        <v>0.15018000000000001</v>
      </c>
      <c r="T133">
        <v>0.15717</v>
      </c>
      <c r="X133">
        <v>0.29848999999999998</v>
      </c>
      <c r="Z133">
        <v>0.41585</v>
      </c>
      <c r="AB133">
        <v>0.18590999999999999</v>
      </c>
      <c r="AD133">
        <v>0.17307</v>
      </c>
      <c r="AF133">
        <v>0.16383</v>
      </c>
    </row>
    <row r="134" spans="1:32" x14ac:dyDescent="0.3">
      <c r="A134" s="1">
        <v>39692</v>
      </c>
      <c r="B134">
        <v>9</v>
      </c>
      <c r="C134">
        <v>0.21956000000000001</v>
      </c>
      <c r="D134">
        <v>0.20802999999999999</v>
      </c>
      <c r="E134">
        <v>0.16117999999999999</v>
      </c>
      <c r="F134">
        <v>0.14832000000000001</v>
      </c>
      <c r="G134">
        <v>0.17066999999999999</v>
      </c>
      <c r="H134">
        <v>0.15859999999999999</v>
      </c>
      <c r="I134">
        <v>0.16611999999999999</v>
      </c>
      <c r="J134">
        <v>0.16334000000000001</v>
      </c>
      <c r="K134">
        <v>0.13671</v>
      </c>
      <c r="L134">
        <v>0.13153999999999999</v>
      </c>
      <c r="N134">
        <v>0.36345</v>
      </c>
      <c r="P134">
        <v>0.18869</v>
      </c>
      <c r="R134">
        <v>0.14771000000000001</v>
      </c>
      <c r="T134">
        <v>0.15437000000000001</v>
      </c>
      <c r="V134">
        <v>0.15876999999999999</v>
      </c>
      <c r="X134">
        <v>0.28702</v>
      </c>
      <c r="Z134">
        <v>0.70379000000000003</v>
      </c>
      <c r="AB134">
        <v>0.23233000000000001</v>
      </c>
      <c r="AD134">
        <v>0.20860999999999999</v>
      </c>
      <c r="AF134">
        <v>0.1769</v>
      </c>
    </row>
    <row r="135" spans="1:32" x14ac:dyDescent="0.3">
      <c r="A135" s="1">
        <v>39722</v>
      </c>
      <c r="B135">
        <v>10</v>
      </c>
      <c r="C135">
        <v>0.24737000000000001</v>
      </c>
      <c r="D135">
        <v>0.24174000000000001</v>
      </c>
      <c r="E135">
        <v>0.18898000000000001</v>
      </c>
      <c r="F135">
        <v>0.17596000000000001</v>
      </c>
      <c r="G135">
        <v>0.20993000000000001</v>
      </c>
      <c r="H135">
        <v>0.19264000000000001</v>
      </c>
      <c r="I135">
        <v>0.20763999999999999</v>
      </c>
      <c r="J135">
        <v>0.18340000000000001</v>
      </c>
      <c r="K135">
        <v>0.21351999999999999</v>
      </c>
      <c r="L135">
        <v>0.10729</v>
      </c>
      <c r="N135">
        <v>0.33499000000000001</v>
      </c>
      <c r="P135">
        <v>0.17659</v>
      </c>
      <c r="R135">
        <v>0.15594</v>
      </c>
      <c r="T135">
        <v>0.23522000000000001</v>
      </c>
      <c r="V135">
        <v>0.17316999999999999</v>
      </c>
      <c r="X135">
        <v>0.36446000000000001</v>
      </c>
      <c r="Z135">
        <v>0.54139000000000004</v>
      </c>
      <c r="AB135">
        <v>0.28101999999999999</v>
      </c>
      <c r="AD135">
        <v>0.31634000000000001</v>
      </c>
      <c r="AF135">
        <v>0.22742999999999999</v>
      </c>
    </row>
    <row r="136" spans="1:32" x14ac:dyDescent="0.3">
      <c r="A136" s="1">
        <v>39753</v>
      </c>
      <c r="B136">
        <v>11</v>
      </c>
      <c r="C136">
        <v>0.26224999999999998</v>
      </c>
      <c r="D136">
        <v>0.25183</v>
      </c>
      <c r="E136">
        <v>0.19564999999999999</v>
      </c>
      <c r="F136">
        <v>0.18765000000000001</v>
      </c>
      <c r="G136">
        <v>0.22728000000000001</v>
      </c>
      <c r="H136">
        <v>0.22270000000000001</v>
      </c>
      <c r="I136">
        <v>0.31952999999999998</v>
      </c>
      <c r="J136">
        <v>0.26351999999999998</v>
      </c>
      <c r="K136">
        <v>0.20835999999999999</v>
      </c>
      <c r="L136">
        <v>0.16356999999999999</v>
      </c>
      <c r="N136">
        <v>0.29377999999999999</v>
      </c>
      <c r="P136">
        <v>0.19219</v>
      </c>
      <c r="R136">
        <v>0.19789999999999999</v>
      </c>
      <c r="T136">
        <v>0.38189000000000001</v>
      </c>
      <c r="V136">
        <v>0.59775</v>
      </c>
      <c r="X136">
        <v>0.3821</v>
      </c>
      <c r="Z136">
        <v>0.59943000000000002</v>
      </c>
      <c r="AB136">
        <v>0.35882999999999998</v>
      </c>
      <c r="AD136">
        <v>0.34079999999999999</v>
      </c>
      <c r="AF136">
        <v>0.27696999999999999</v>
      </c>
    </row>
    <row r="137" spans="1:32" x14ac:dyDescent="0.3">
      <c r="A137" s="1">
        <v>39783</v>
      </c>
      <c r="B137">
        <v>12</v>
      </c>
      <c r="C137">
        <v>0.25208999999999998</v>
      </c>
      <c r="D137">
        <v>0.24404999999999999</v>
      </c>
      <c r="E137">
        <v>0.17987</v>
      </c>
      <c r="F137">
        <v>0.17849000000000001</v>
      </c>
      <c r="G137">
        <v>0.17113999999999999</v>
      </c>
      <c r="H137">
        <v>0.17621000000000001</v>
      </c>
      <c r="I137">
        <v>0.28650999999999999</v>
      </c>
      <c r="J137">
        <v>0.27559</v>
      </c>
      <c r="K137">
        <v>0.34221000000000001</v>
      </c>
      <c r="L137">
        <v>0.26623999999999998</v>
      </c>
      <c r="N137">
        <v>0.24565000000000001</v>
      </c>
      <c r="P137">
        <v>0.23036999999999999</v>
      </c>
      <c r="R137">
        <v>0.27481</v>
      </c>
      <c r="T137">
        <v>0.37225000000000003</v>
      </c>
      <c r="V137">
        <v>0.75390999999999997</v>
      </c>
      <c r="X137">
        <v>0.34260000000000002</v>
      </c>
      <c r="Z137">
        <v>0.67359999999999998</v>
      </c>
      <c r="AB137">
        <v>0.53322999999999998</v>
      </c>
      <c r="AD137">
        <v>0.39594000000000001</v>
      </c>
      <c r="AF137">
        <v>0.61019000000000001</v>
      </c>
    </row>
    <row r="138" spans="1:32" x14ac:dyDescent="0.3">
      <c r="A138" s="1">
        <v>39814</v>
      </c>
      <c r="B138">
        <v>1</v>
      </c>
      <c r="C138">
        <v>0.24995999999999999</v>
      </c>
      <c r="D138">
        <v>0.24318999999999999</v>
      </c>
      <c r="E138">
        <v>0.20383000000000001</v>
      </c>
      <c r="F138">
        <v>0.19689999999999999</v>
      </c>
      <c r="G138">
        <v>0.14974999999999999</v>
      </c>
      <c r="H138">
        <v>0.15307000000000001</v>
      </c>
      <c r="I138">
        <v>0.24398</v>
      </c>
      <c r="J138">
        <v>0.25384000000000001</v>
      </c>
      <c r="K138">
        <v>0.42523</v>
      </c>
      <c r="L138">
        <v>0.35555999999999999</v>
      </c>
      <c r="N138">
        <v>0.23341000000000001</v>
      </c>
      <c r="P138">
        <v>0.23285</v>
      </c>
      <c r="R138">
        <v>0.17157</v>
      </c>
      <c r="T138">
        <v>0.25733</v>
      </c>
      <c r="V138">
        <v>0.70635999999999999</v>
      </c>
      <c r="X138">
        <v>0.30911</v>
      </c>
      <c r="Z138">
        <v>0.45557999999999998</v>
      </c>
      <c r="AB138">
        <v>0.34393000000000001</v>
      </c>
      <c r="AD138">
        <v>0.32658999999999999</v>
      </c>
      <c r="AF138">
        <v>0.61770000000000003</v>
      </c>
    </row>
    <row r="139" spans="1:32" x14ac:dyDescent="0.3">
      <c r="A139" s="1">
        <v>39845</v>
      </c>
      <c r="B139">
        <v>2</v>
      </c>
      <c r="C139">
        <v>0.26924999999999999</v>
      </c>
      <c r="D139">
        <v>0.28070000000000001</v>
      </c>
      <c r="E139">
        <v>0.22166</v>
      </c>
      <c r="F139">
        <v>0.22672999999999999</v>
      </c>
      <c r="G139">
        <v>0.15903999999999999</v>
      </c>
      <c r="H139">
        <v>0.16039999999999999</v>
      </c>
      <c r="I139">
        <v>0.21435000000000001</v>
      </c>
      <c r="J139">
        <v>0.21729999999999999</v>
      </c>
      <c r="K139">
        <v>0.39731</v>
      </c>
      <c r="L139">
        <v>0.35259000000000001</v>
      </c>
      <c r="N139">
        <v>0.26151000000000002</v>
      </c>
      <c r="P139">
        <v>0.25092999999999999</v>
      </c>
      <c r="R139">
        <v>0.12814</v>
      </c>
      <c r="T139">
        <v>0.25818999999999998</v>
      </c>
      <c r="V139">
        <v>0.56579999999999997</v>
      </c>
      <c r="X139">
        <v>0.30020000000000002</v>
      </c>
      <c r="Z139">
        <v>0.47261999999999998</v>
      </c>
      <c r="AB139">
        <v>0.34732000000000002</v>
      </c>
      <c r="AD139">
        <v>0.26090999999999998</v>
      </c>
      <c r="AF139">
        <v>0.58531</v>
      </c>
    </row>
    <row r="140" spans="1:32" x14ac:dyDescent="0.3">
      <c r="A140" s="1">
        <v>39873</v>
      </c>
      <c r="B140">
        <v>3</v>
      </c>
      <c r="C140">
        <v>0.30547000000000002</v>
      </c>
      <c r="D140">
        <v>0.30942999999999998</v>
      </c>
      <c r="E140">
        <v>0.23744000000000001</v>
      </c>
      <c r="F140">
        <v>0.23821999999999999</v>
      </c>
      <c r="G140">
        <v>0.15396000000000001</v>
      </c>
      <c r="H140">
        <v>0.15296999999999999</v>
      </c>
      <c r="I140">
        <v>0.1855</v>
      </c>
      <c r="J140">
        <v>0.18587999999999999</v>
      </c>
      <c r="K140">
        <v>0.29504999999999998</v>
      </c>
      <c r="L140">
        <v>0.27571000000000001</v>
      </c>
      <c r="N140">
        <v>0.27211000000000002</v>
      </c>
      <c r="P140">
        <v>0.25125999999999998</v>
      </c>
      <c r="R140">
        <v>0.13553999999999999</v>
      </c>
      <c r="T140">
        <v>0.20746999999999999</v>
      </c>
      <c r="V140">
        <v>0.35309000000000001</v>
      </c>
      <c r="X140">
        <v>0.29159000000000002</v>
      </c>
      <c r="Z140">
        <v>0.42353000000000002</v>
      </c>
      <c r="AB140">
        <v>0.28047</v>
      </c>
      <c r="AD140">
        <v>0.23608999999999999</v>
      </c>
      <c r="AF140">
        <v>0.34118999999999999</v>
      </c>
    </row>
    <row r="141" spans="1:32" x14ac:dyDescent="0.3">
      <c r="A141" s="1">
        <v>39904</v>
      </c>
      <c r="B141">
        <v>4</v>
      </c>
      <c r="C141">
        <v>0.26157999999999998</v>
      </c>
      <c r="D141">
        <v>0.24701999999999999</v>
      </c>
      <c r="E141">
        <v>0.20963999999999999</v>
      </c>
      <c r="F141">
        <v>0.19484000000000001</v>
      </c>
      <c r="G141">
        <v>0.15603</v>
      </c>
      <c r="H141">
        <v>0.15103</v>
      </c>
      <c r="I141">
        <v>0.16434000000000001</v>
      </c>
      <c r="J141">
        <v>0.16467000000000001</v>
      </c>
      <c r="K141">
        <v>0.12781999999999999</v>
      </c>
      <c r="L141">
        <v>0.15708</v>
      </c>
      <c r="N141">
        <v>0.24714</v>
      </c>
      <c r="P141">
        <v>0.20916000000000001</v>
      </c>
      <c r="R141">
        <v>0.13577</v>
      </c>
      <c r="T141">
        <v>0.19447</v>
      </c>
      <c r="V141">
        <v>0.20369999999999999</v>
      </c>
      <c r="X141">
        <v>0.31347999999999998</v>
      </c>
      <c r="Z141">
        <v>0.40971000000000002</v>
      </c>
      <c r="AB141">
        <v>0.25089</v>
      </c>
      <c r="AD141">
        <v>0.20022000000000001</v>
      </c>
      <c r="AF141">
        <v>0.20557</v>
      </c>
    </row>
    <row r="142" spans="1:32" x14ac:dyDescent="0.3">
      <c r="A142" s="1">
        <v>39934</v>
      </c>
      <c r="D142">
        <v>0.26849000000000001</v>
      </c>
      <c r="F142">
        <v>0.24046000000000001</v>
      </c>
      <c r="H142">
        <v>0.18243999999999999</v>
      </c>
      <c r="J142">
        <v>0.21886</v>
      </c>
    </row>
    <row r="143" spans="1:32" x14ac:dyDescent="0.3">
      <c r="A143" s="1">
        <v>39965</v>
      </c>
      <c r="B143">
        <v>6</v>
      </c>
      <c r="C143">
        <v>0.24443000000000001</v>
      </c>
      <c r="D143">
        <v>0.31903999999999999</v>
      </c>
      <c r="E143">
        <v>0.20721000000000001</v>
      </c>
      <c r="F143">
        <v>0.28548000000000001</v>
      </c>
      <c r="G143">
        <v>0.23143</v>
      </c>
      <c r="N143">
        <v>0.26040999999999997</v>
      </c>
      <c r="P143">
        <v>0.21412999999999999</v>
      </c>
      <c r="X143">
        <v>0.37280000000000002</v>
      </c>
      <c r="Z143">
        <v>0.6381</v>
      </c>
      <c r="AB143">
        <v>0.29905999999999999</v>
      </c>
      <c r="AD143" t="s">
        <v>0</v>
      </c>
    </row>
    <row r="144" spans="1:32" x14ac:dyDescent="0.3">
      <c r="A144" s="1">
        <v>39995</v>
      </c>
      <c r="B144">
        <v>7</v>
      </c>
      <c r="C144">
        <v>0.22172</v>
      </c>
      <c r="D144">
        <v>0.21987000000000001</v>
      </c>
      <c r="E144">
        <v>0.17133000000000001</v>
      </c>
      <c r="F144">
        <v>0.20333999999999999</v>
      </c>
      <c r="G144">
        <v>0.16403999999999999</v>
      </c>
      <c r="H144">
        <v>0.23515</v>
      </c>
      <c r="I144">
        <v>0.20455000000000001</v>
      </c>
      <c r="N144">
        <v>0.23157</v>
      </c>
      <c r="P144">
        <v>0.18351999999999999</v>
      </c>
      <c r="X144">
        <v>0.35172999999999999</v>
      </c>
      <c r="Z144">
        <v>0.44451000000000002</v>
      </c>
      <c r="AB144">
        <v>0.21626999999999999</v>
      </c>
      <c r="AD144">
        <v>0.19535</v>
      </c>
    </row>
    <row r="145" spans="1:32" x14ac:dyDescent="0.3">
      <c r="A145" s="1">
        <v>40026</v>
      </c>
      <c r="B145">
        <v>8</v>
      </c>
      <c r="C145">
        <v>0.22585</v>
      </c>
      <c r="D145">
        <v>0.22319</v>
      </c>
      <c r="E145">
        <v>0.17723</v>
      </c>
      <c r="F145">
        <v>0.16799</v>
      </c>
      <c r="G145">
        <v>0.17480000000000001</v>
      </c>
      <c r="H145">
        <v>0.17155999999999999</v>
      </c>
      <c r="I145">
        <v>0.16278000000000001</v>
      </c>
      <c r="J145">
        <v>0.16286</v>
      </c>
      <c r="K145">
        <v>0.15353</v>
      </c>
      <c r="N145">
        <v>0.26418999999999998</v>
      </c>
      <c r="P145">
        <v>0.17188000000000001</v>
      </c>
      <c r="R145">
        <v>0.15851999999999999</v>
      </c>
      <c r="T145">
        <v>0.15740999999999999</v>
      </c>
      <c r="X145">
        <v>0.30836000000000002</v>
      </c>
      <c r="Z145">
        <v>0.43947999999999998</v>
      </c>
      <c r="AB145">
        <v>0.20247999999999999</v>
      </c>
      <c r="AD145">
        <v>0.19713</v>
      </c>
      <c r="AF145">
        <v>0.16120000000000001</v>
      </c>
    </row>
    <row r="146" spans="1:32" x14ac:dyDescent="0.3">
      <c r="A146" s="1">
        <v>40057</v>
      </c>
      <c r="B146">
        <v>9</v>
      </c>
      <c r="C146">
        <v>0.30863000000000002</v>
      </c>
      <c r="D146">
        <v>0.21965999999999999</v>
      </c>
      <c r="E146">
        <v>0.13569999999999999</v>
      </c>
      <c r="F146">
        <v>0.16500000000000001</v>
      </c>
      <c r="G146">
        <v>0.17363000000000001</v>
      </c>
      <c r="H146">
        <v>0.1988</v>
      </c>
      <c r="I146">
        <v>0.16413</v>
      </c>
      <c r="J146">
        <v>0.16613</v>
      </c>
      <c r="K146">
        <v>0.12235</v>
      </c>
      <c r="L146">
        <v>0.1384</v>
      </c>
      <c r="N146">
        <v>0.35672999999999999</v>
      </c>
      <c r="P146">
        <v>0.18939</v>
      </c>
      <c r="R146">
        <v>0.16847000000000001</v>
      </c>
      <c r="T146">
        <v>0.19316</v>
      </c>
    </row>
    <row r="147" spans="1:32" x14ac:dyDescent="0.3">
      <c r="A147" s="1">
        <v>40087</v>
      </c>
      <c r="B147">
        <v>10</v>
      </c>
      <c r="C147">
        <v>0.32334000000000002</v>
      </c>
      <c r="D147">
        <v>0.24434</v>
      </c>
      <c r="E147">
        <v>0.20805000000000001</v>
      </c>
      <c r="F147">
        <v>0.19291</v>
      </c>
      <c r="G147">
        <v>0.18673000000000001</v>
      </c>
      <c r="H147">
        <v>0.20594000000000001</v>
      </c>
      <c r="I147">
        <v>0.17197000000000001</v>
      </c>
      <c r="J147">
        <v>0.19161</v>
      </c>
      <c r="K147">
        <v>0.12063</v>
      </c>
      <c r="L147">
        <v>0.10564</v>
      </c>
      <c r="N147">
        <v>0.42005999999999999</v>
      </c>
      <c r="P147">
        <v>0.19339000000000001</v>
      </c>
      <c r="R147">
        <v>0.15187999999999999</v>
      </c>
      <c r="T147">
        <v>0.18548000000000001</v>
      </c>
    </row>
    <row r="148" spans="1:32" x14ac:dyDescent="0.3">
      <c r="A148" s="1">
        <v>40118</v>
      </c>
      <c r="B148">
        <v>11</v>
      </c>
      <c r="C148">
        <v>0.25674999999999998</v>
      </c>
      <c r="D148">
        <v>0.26928999999999997</v>
      </c>
      <c r="E148">
        <v>0.25070999999999999</v>
      </c>
      <c r="F148">
        <v>0.25913999999999998</v>
      </c>
      <c r="G148">
        <v>0.27054</v>
      </c>
      <c r="H148">
        <v>0.27272000000000002</v>
      </c>
      <c r="I148">
        <v>0.29570999999999997</v>
      </c>
      <c r="J148">
        <v>0.29067999999999999</v>
      </c>
      <c r="K148">
        <v>0.20297000000000001</v>
      </c>
      <c r="L148">
        <v>0.21578</v>
      </c>
      <c r="N148">
        <v>0.29982999999999999</v>
      </c>
      <c r="P148">
        <v>0.20282</v>
      </c>
      <c r="R148">
        <v>0.21471999999999999</v>
      </c>
      <c r="T148">
        <v>0.28644999999999998</v>
      </c>
      <c r="V148">
        <v>0.36215000000000003</v>
      </c>
      <c r="X148">
        <v>0.37877</v>
      </c>
      <c r="Z148">
        <v>0.78385000000000005</v>
      </c>
      <c r="AB148">
        <v>0.39096999999999998</v>
      </c>
      <c r="AD148">
        <v>0.42479</v>
      </c>
      <c r="AF148">
        <v>0.25853999999999999</v>
      </c>
    </row>
    <row r="149" spans="1:32" x14ac:dyDescent="0.3">
      <c r="A149" s="1">
        <v>40148</v>
      </c>
      <c r="B149">
        <v>12</v>
      </c>
      <c r="C149">
        <v>0.25031999999999999</v>
      </c>
      <c r="D149">
        <v>0.25761000000000001</v>
      </c>
      <c r="E149">
        <v>0.2651</v>
      </c>
      <c r="F149">
        <v>0.25714999999999999</v>
      </c>
      <c r="G149">
        <v>0.24587999999999999</v>
      </c>
      <c r="H149">
        <v>0.26730999999999999</v>
      </c>
      <c r="I149">
        <v>0.33490999999999999</v>
      </c>
      <c r="J149">
        <v>0.36248999999999998</v>
      </c>
      <c r="K149">
        <v>0.88644999999999996</v>
      </c>
      <c r="L149">
        <v>0.83030000000000004</v>
      </c>
      <c r="N149">
        <v>0.28128999999999998</v>
      </c>
      <c r="P149">
        <v>0.28741</v>
      </c>
      <c r="R149">
        <v>0.32057999999999998</v>
      </c>
      <c r="T149">
        <v>0.41743999999999998</v>
      </c>
      <c r="V149">
        <v>1.4143300000000001</v>
      </c>
      <c r="X149">
        <v>0.29548000000000002</v>
      </c>
      <c r="Z149">
        <v>0.62678</v>
      </c>
      <c r="AB149">
        <v>0.45850000000000002</v>
      </c>
      <c r="AD149">
        <v>0.42501</v>
      </c>
      <c r="AF149">
        <v>0.56635000000000002</v>
      </c>
    </row>
    <row r="150" spans="1:32" x14ac:dyDescent="0.3">
      <c r="A150" s="1">
        <v>40179</v>
      </c>
      <c r="B150">
        <v>1</v>
      </c>
      <c r="C150">
        <v>0.25174999999999997</v>
      </c>
      <c r="D150">
        <v>0.24596999999999999</v>
      </c>
      <c r="E150">
        <v>0.23272999999999999</v>
      </c>
      <c r="F150">
        <v>0.23851</v>
      </c>
      <c r="G150">
        <v>0.16577</v>
      </c>
      <c r="H150">
        <v>0.17771000000000001</v>
      </c>
      <c r="I150">
        <v>0.24256</v>
      </c>
      <c r="J150">
        <v>0.27600000000000002</v>
      </c>
      <c r="K150">
        <v>0.59982000000000002</v>
      </c>
      <c r="L150">
        <v>0.57623000000000002</v>
      </c>
      <c r="N150">
        <v>0.25068000000000001</v>
      </c>
      <c r="P150">
        <v>0.22203999999999999</v>
      </c>
      <c r="R150">
        <v>0.18931999999999999</v>
      </c>
      <c r="T150">
        <v>0.48459000000000002</v>
      </c>
      <c r="V150">
        <v>0.97050000000000003</v>
      </c>
      <c r="X150">
        <v>0.28478999999999999</v>
      </c>
      <c r="Z150">
        <v>0.52942999999999996</v>
      </c>
      <c r="AB150">
        <v>0.40749000000000002</v>
      </c>
      <c r="AD150">
        <v>0.36234</v>
      </c>
      <c r="AF150">
        <v>0.68913999999999997</v>
      </c>
    </row>
    <row r="151" spans="1:32" x14ac:dyDescent="0.3">
      <c r="A151" s="1">
        <v>40210</v>
      </c>
      <c r="B151">
        <v>2</v>
      </c>
      <c r="C151">
        <v>0.29163</v>
      </c>
      <c r="D151">
        <v>0.30359000000000003</v>
      </c>
      <c r="E151">
        <v>0.23047999999999999</v>
      </c>
      <c r="F151">
        <v>0.25418000000000002</v>
      </c>
      <c r="G151">
        <v>0.16646</v>
      </c>
      <c r="H151">
        <v>0.18174000000000001</v>
      </c>
      <c r="I151">
        <v>0.19214999999999999</v>
      </c>
      <c r="J151">
        <v>0.21379999999999999</v>
      </c>
      <c r="K151">
        <v>0.40479999999999999</v>
      </c>
      <c r="L151">
        <v>0.36842999999999998</v>
      </c>
      <c r="N151">
        <v>0.23669000000000001</v>
      </c>
      <c r="P151">
        <v>0.23168</v>
      </c>
      <c r="R151">
        <v>0.14857000000000001</v>
      </c>
      <c r="T151">
        <v>0.50072000000000005</v>
      </c>
      <c r="V151">
        <v>0.72021000000000002</v>
      </c>
      <c r="X151">
        <v>0.30491000000000001</v>
      </c>
      <c r="Z151">
        <v>0.66742000000000001</v>
      </c>
      <c r="AB151">
        <v>0.37373000000000001</v>
      </c>
      <c r="AD151">
        <v>0.37552999999999997</v>
      </c>
      <c r="AF151">
        <v>0.53200999999999998</v>
      </c>
    </row>
    <row r="152" spans="1:32" x14ac:dyDescent="0.3">
      <c r="A152" s="1">
        <v>40238</v>
      </c>
      <c r="B152">
        <v>3</v>
      </c>
      <c r="C152">
        <v>0.25496000000000002</v>
      </c>
      <c r="D152">
        <v>0.27112999999999998</v>
      </c>
      <c r="E152">
        <v>0.219</v>
      </c>
      <c r="F152">
        <v>0.23258000000000001</v>
      </c>
      <c r="G152">
        <v>0.17508000000000001</v>
      </c>
      <c r="H152">
        <v>0.18432999999999999</v>
      </c>
      <c r="I152">
        <v>0.19211</v>
      </c>
      <c r="J152">
        <v>0.20907999999999999</v>
      </c>
      <c r="K152">
        <v>0.25617000000000001</v>
      </c>
      <c r="L152">
        <v>0.27759</v>
      </c>
      <c r="N152">
        <v>0.23</v>
      </c>
      <c r="P152">
        <v>0.21812999999999999</v>
      </c>
      <c r="R152">
        <v>0.14374000000000001</v>
      </c>
      <c r="T152">
        <v>0.3372</v>
      </c>
      <c r="V152">
        <v>0.45956000000000002</v>
      </c>
      <c r="X152">
        <v>0.32918999999999998</v>
      </c>
      <c r="Z152">
        <v>0.57672999999999996</v>
      </c>
      <c r="AB152">
        <v>0.30365999999999999</v>
      </c>
      <c r="AD152">
        <v>0.33956999999999998</v>
      </c>
      <c r="AF152">
        <v>0.38396999999999998</v>
      </c>
    </row>
    <row r="153" spans="1:32" x14ac:dyDescent="0.3">
      <c r="A153" s="1">
        <v>40269</v>
      </c>
      <c r="B153">
        <v>4</v>
      </c>
      <c r="C153">
        <v>0.24059</v>
      </c>
      <c r="D153">
        <v>0.24831</v>
      </c>
      <c r="E153">
        <v>0.19697999999999999</v>
      </c>
      <c r="F153">
        <v>0.21263000000000001</v>
      </c>
      <c r="G153">
        <v>0.16558999999999999</v>
      </c>
      <c r="H153">
        <v>0.18339</v>
      </c>
      <c r="I153">
        <v>0.15867000000000001</v>
      </c>
      <c r="J153">
        <v>0.18329999999999999</v>
      </c>
      <c r="K153">
        <v>0.15934999999999999</v>
      </c>
      <c r="L153">
        <v>0.18997</v>
      </c>
      <c r="N153">
        <v>0.22725000000000001</v>
      </c>
      <c r="P153">
        <v>0.19206000000000001</v>
      </c>
      <c r="R153">
        <v>0.13322999999999999</v>
      </c>
      <c r="T153">
        <v>0.17956</v>
      </c>
      <c r="V153">
        <v>0.19217999999999999</v>
      </c>
      <c r="X153">
        <v>0.32239000000000001</v>
      </c>
      <c r="Z153">
        <v>0.54425000000000001</v>
      </c>
      <c r="AB153">
        <v>0.23344999999999999</v>
      </c>
      <c r="AD153">
        <v>0.25039</v>
      </c>
      <c r="AF153">
        <v>0.20108000000000001</v>
      </c>
    </row>
    <row r="154" spans="1:32" x14ac:dyDescent="0.3">
      <c r="A154" s="1">
        <v>40299</v>
      </c>
      <c r="B154">
        <v>5</v>
      </c>
      <c r="C154">
        <v>0.23289000000000001</v>
      </c>
      <c r="D154">
        <v>0.28532000000000002</v>
      </c>
      <c r="E154">
        <v>0.19081000000000001</v>
      </c>
      <c r="F154">
        <v>0.22317999999999999</v>
      </c>
      <c r="G154">
        <v>0.17963999999999999</v>
      </c>
      <c r="H154">
        <v>0.23147000000000001</v>
      </c>
      <c r="I154">
        <v>0.19875000000000001</v>
      </c>
      <c r="J154">
        <v>0.32763999999999999</v>
      </c>
      <c r="N154">
        <v>0.23752000000000001</v>
      </c>
      <c r="P154">
        <v>0.20999000000000001</v>
      </c>
      <c r="X154">
        <v>0.28355000000000002</v>
      </c>
      <c r="Z154">
        <v>0.70335000000000003</v>
      </c>
      <c r="AB154">
        <v>0.26880999999999999</v>
      </c>
      <c r="AD154">
        <v>0.2074</v>
      </c>
    </row>
    <row r="155" spans="1:32" x14ac:dyDescent="0.3">
      <c r="A155" s="1">
        <v>40330</v>
      </c>
      <c r="B155">
        <v>6</v>
      </c>
      <c r="C155">
        <v>0.23194000000000001</v>
      </c>
      <c r="D155">
        <v>0.2656</v>
      </c>
      <c r="E155">
        <v>0.18622</v>
      </c>
      <c r="F155">
        <v>0.25705</v>
      </c>
      <c r="G155">
        <v>0.16966000000000001</v>
      </c>
      <c r="N155">
        <v>0.25176999999999999</v>
      </c>
      <c r="P155">
        <v>0.23447000000000001</v>
      </c>
      <c r="X155">
        <v>0.31068000000000001</v>
      </c>
      <c r="Z155">
        <v>0.92266000000000004</v>
      </c>
    </row>
    <row r="156" spans="1:32" x14ac:dyDescent="0.3">
      <c r="A156" s="1">
        <v>40360</v>
      </c>
      <c r="B156">
        <v>7</v>
      </c>
      <c r="C156">
        <v>0.21493000000000001</v>
      </c>
      <c r="D156">
        <v>0.23568</v>
      </c>
      <c r="E156">
        <v>0.17093</v>
      </c>
      <c r="F156">
        <v>0.20171</v>
      </c>
      <c r="G156">
        <v>0.17169000000000001</v>
      </c>
      <c r="H156">
        <v>0.23602999999999999</v>
      </c>
      <c r="I156">
        <v>0.20985999999999999</v>
      </c>
      <c r="J156">
        <v>0.19855999999999999</v>
      </c>
      <c r="N156">
        <v>0.24521000000000001</v>
      </c>
      <c r="P156">
        <v>0.20573</v>
      </c>
      <c r="X156">
        <v>0.32081999999999999</v>
      </c>
      <c r="Z156">
        <v>0.81774000000000002</v>
      </c>
      <c r="AB156">
        <v>0.25358999999999998</v>
      </c>
    </row>
    <row r="157" spans="1:32" x14ac:dyDescent="0.3">
      <c r="A157" s="1">
        <v>40391</v>
      </c>
      <c r="B157">
        <v>8</v>
      </c>
      <c r="C157">
        <v>0.22542999999999999</v>
      </c>
      <c r="D157">
        <v>0.23696</v>
      </c>
      <c r="E157">
        <v>0.17075000000000001</v>
      </c>
      <c r="F157">
        <v>0.18328</v>
      </c>
      <c r="G157">
        <v>0.17171</v>
      </c>
      <c r="H157">
        <v>0.18840000000000001</v>
      </c>
      <c r="I157">
        <v>0.16414999999999999</v>
      </c>
      <c r="J157">
        <v>0.1779</v>
      </c>
      <c r="K157">
        <v>0.19344</v>
      </c>
      <c r="L157">
        <v>0.34092</v>
      </c>
      <c r="N157">
        <v>0.25497999999999998</v>
      </c>
      <c r="P157">
        <v>0.18176</v>
      </c>
      <c r="R157">
        <v>0.15411</v>
      </c>
      <c r="T157">
        <v>0.16253999999999999</v>
      </c>
      <c r="X157">
        <v>0.35008</v>
      </c>
      <c r="Z157">
        <v>0.57879000000000003</v>
      </c>
      <c r="AB157">
        <v>0.20399</v>
      </c>
      <c r="AD157">
        <v>0.18931000000000001</v>
      </c>
      <c r="AF157">
        <v>0.19413</v>
      </c>
    </row>
    <row r="158" spans="1:32" x14ac:dyDescent="0.3">
      <c r="A158" s="1">
        <v>40422</v>
      </c>
      <c r="B158">
        <v>9</v>
      </c>
      <c r="C158">
        <v>0.23302999999999999</v>
      </c>
      <c r="D158">
        <v>0.23222999999999999</v>
      </c>
      <c r="E158">
        <v>0.17721000000000001</v>
      </c>
      <c r="F158">
        <v>0.16757</v>
      </c>
      <c r="G158">
        <v>0.17343</v>
      </c>
      <c r="H158">
        <v>0.17460000000000001</v>
      </c>
      <c r="I158">
        <v>0.18043000000000001</v>
      </c>
      <c r="J158">
        <v>0.19014</v>
      </c>
      <c r="K158">
        <v>0.23138</v>
      </c>
      <c r="L158">
        <v>0.17663999999999999</v>
      </c>
      <c r="N158">
        <v>0.29424</v>
      </c>
      <c r="P158">
        <v>0.1837</v>
      </c>
      <c r="R158">
        <v>0.14785000000000001</v>
      </c>
      <c r="T158">
        <v>0.15862000000000001</v>
      </c>
      <c r="V158">
        <v>0.19694999999999999</v>
      </c>
      <c r="X158">
        <v>0.35331000000000001</v>
      </c>
      <c r="Z158">
        <v>0.56706000000000001</v>
      </c>
      <c r="AB158">
        <v>0.23913999999999999</v>
      </c>
      <c r="AD158">
        <v>0.19164</v>
      </c>
      <c r="AF158">
        <v>0.17494999999999999</v>
      </c>
    </row>
    <row r="159" spans="1:32" x14ac:dyDescent="0.3">
      <c r="A159" s="1">
        <v>40452</v>
      </c>
      <c r="B159">
        <v>10</v>
      </c>
      <c r="C159">
        <v>0.26229999999999998</v>
      </c>
      <c r="D159">
        <v>0.27542</v>
      </c>
      <c r="E159">
        <v>0.18123</v>
      </c>
      <c r="F159">
        <v>0.183</v>
      </c>
      <c r="G159">
        <v>0.18976999999999999</v>
      </c>
      <c r="H159">
        <v>0.18819</v>
      </c>
      <c r="I159">
        <v>0.26240000000000002</v>
      </c>
      <c r="J159">
        <v>0.222</v>
      </c>
      <c r="K159">
        <v>0.24983</v>
      </c>
      <c r="L159">
        <v>9.3990000000000004E-2</v>
      </c>
      <c r="N159">
        <v>0.34500999999999998</v>
      </c>
      <c r="P159">
        <v>0.19408</v>
      </c>
      <c r="R159">
        <v>0.15792</v>
      </c>
      <c r="T159">
        <v>0.21431</v>
      </c>
      <c r="V159">
        <v>0.20746000000000001</v>
      </c>
      <c r="X159">
        <v>0.35054999999999997</v>
      </c>
      <c r="Z159">
        <v>0.79361999999999999</v>
      </c>
      <c r="AB159">
        <v>0.29899999999999999</v>
      </c>
      <c r="AD159">
        <v>0.34132000000000001</v>
      </c>
      <c r="AF159">
        <v>0.16880999999999999</v>
      </c>
    </row>
    <row r="160" spans="1:32" x14ac:dyDescent="0.3">
      <c r="A160" s="2">
        <v>40497</v>
      </c>
      <c r="B160">
        <v>11</v>
      </c>
      <c r="C160">
        <v>0.27259</v>
      </c>
      <c r="D160">
        <v>0.27828000000000003</v>
      </c>
      <c r="E160">
        <v>0.23461000000000001</v>
      </c>
      <c r="F160">
        <v>0.23307</v>
      </c>
      <c r="G160">
        <v>0.28684999999999999</v>
      </c>
      <c r="H160">
        <v>0.29060999999999998</v>
      </c>
      <c r="I160">
        <v>0.38888</v>
      </c>
      <c r="J160">
        <v>0.39424999999999999</v>
      </c>
      <c r="K160">
        <v>0.23035</v>
      </c>
      <c r="L160">
        <v>0.16417999999999999</v>
      </c>
      <c r="N160">
        <v>0.29374</v>
      </c>
      <c r="P160">
        <v>0.22242000000000001</v>
      </c>
      <c r="R160">
        <v>0.19183</v>
      </c>
      <c r="T160">
        <v>0.34162999999999999</v>
      </c>
      <c r="V160">
        <v>1.3305400000000001</v>
      </c>
      <c r="X160">
        <v>0.33742</v>
      </c>
      <c r="Z160">
        <v>0.70347999999999999</v>
      </c>
      <c r="AB160">
        <v>0.46443000000000001</v>
      </c>
      <c r="AD160">
        <v>0.50670000000000004</v>
      </c>
      <c r="AF160">
        <v>0.31487999999999999</v>
      </c>
    </row>
    <row r="161" spans="1:12" x14ac:dyDescent="0.3">
      <c r="A161" s="2">
        <v>40527</v>
      </c>
      <c r="D161">
        <v>0.25633</v>
      </c>
      <c r="F161">
        <v>0.23336999999999999</v>
      </c>
      <c r="H161">
        <v>0.24292</v>
      </c>
      <c r="J161">
        <v>0.37930999999999998</v>
      </c>
      <c r="L161">
        <v>0.36684</v>
      </c>
    </row>
    <row r="162" spans="1:12" x14ac:dyDescent="0.3">
      <c r="A162" s="2">
        <v>40558</v>
      </c>
      <c r="D162">
        <v>0.21865000000000001</v>
      </c>
      <c r="F162">
        <v>0.21481</v>
      </c>
      <c r="H162">
        <v>0.17877000000000001</v>
      </c>
      <c r="J162">
        <v>0.30906</v>
      </c>
      <c r="L162">
        <v>0.57755000000000001</v>
      </c>
    </row>
    <row r="163" spans="1:12" x14ac:dyDescent="0.3">
      <c r="A163" s="2">
        <v>40589</v>
      </c>
      <c r="D163">
        <v>0.18759999999999999</v>
      </c>
      <c r="F163">
        <v>0.18007000000000001</v>
      </c>
      <c r="H163">
        <v>0.16964000000000001</v>
      </c>
      <c r="J163">
        <v>0.26590999999999998</v>
      </c>
      <c r="L163">
        <v>0.53088000000000002</v>
      </c>
    </row>
    <row r="164" spans="1:12" x14ac:dyDescent="0.3">
      <c r="A164" s="2">
        <v>40617</v>
      </c>
      <c r="D164">
        <v>0.21315000000000001</v>
      </c>
      <c r="F164">
        <v>0.19173999999999999</v>
      </c>
      <c r="H164">
        <v>0.16305</v>
      </c>
      <c r="J164">
        <v>0.21515999999999999</v>
      </c>
      <c r="L164">
        <v>0.33851999999999999</v>
      </c>
    </row>
    <row r="165" spans="1:12" x14ac:dyDescent="0.3">
      <c r="A165" s="2">
        <v>40648</v>
      </c>
      <c r="D165">
        <v>0.23960000000000001</v>
      </c>
      <c r="F165">
        <v>0.20057</v>
      </c>
      <c r="H165">
        <v>0.17166999999999999</v>
      </c>
      <c r="J165">
        <v>0.18348999999999999</v>
      </c>
      <c r="L165">
        <v>0.13725000000000001</v>
      </c>
    </row>
    <row r="166" spans="1:12" x14ac:dyDescent="0.3">
      <c r="A166" s="2">
        <v>40678</v>
      </c>
      <c r="D166">
        <v>0.23447999999999999</v>
      </c>
      <c r="F166">
        <v>0.21858</v>
      </c>
      <c r="H166">
        <v>0.21238000000000001</v>
      </c>
      <c r="J166">
        <v>0.29603000000000002</v>
      </c>
    </row>
    <row r="167" spans="1:12" x14ac:dyDescent="0.3">
      <c r="A167" s="2">
        <v>40709</v>
      </c>
      <c r="D167">
        <v>0.29308000000000001</v>
      </c>
      <c r="F167">
        <v>0.27816000000000002</v>
      </c>
    </row>
    <row r="168" spans="1:12" x14ac:dyDescent="0.3">
      <c r="A168" s="2">
        <v>40739</v>
      </c>
      <c r="D168">
        <v>0.24667</v>
      </c>
      <c r="F168">
        <v>0.21393999999999999</v>
      </c>
      <c r="H168">
        <v>0.65186999999999995</v>
      </c>
    </row>
    <row r="169" spans="1:12" x14ac:dyDescent="0.3">
      <c r="A169" s="2">
        <v>40770</v>
      </c>
      <c r="D169">
        <v>0.24790000000000001</v>
      </c>
      <c r="F169">
        <v>0.17973</v>
      </c>
      <c r="H169">
        <v>0.18645</v>
      </c>
      <c r="J169">
        <v>0.18955</v>
      </c>
      <c r="L169">
        <v>0.13569999999999999</v>
      </c>
    </row>
    <row r="170" spans="1:12" x14ac:dyDescent="0.3">
      <c r="A170" s="2">
        <v>40801</v>
      </c>
      <c r="D170">
        <v>0.24734</v>
      </c>
      <c r="F170">
        <v>0.17224</v>
      </c>
      <c r="H170">
        <v>0.17898</v>
      </c>
      <c r="J170">
        <v>0.18032000000000001</v>
      </c>
      <c r="L170">
        <v>0.18217</v>
      </c>
    </row>
    <row r="171" spans="1:12" x14ac:dyDescent="0.3">
      <c r="A171" s="2">
        <v>40831</v>
      </c>
      <c r="D171">
        <v>0.29117999999999999</v>
      </c>
      <c r="F171">
        <v>0.20383000000000001</v>
      </c>
      <c r="H171">
        <v>0.22020000000000001</v>
      </c>
      <c r="J171">
        <v>0.19172</v>
      </c>
      <c r="L171">
        <v>0.14587</v>
      </c>
    </row>
    <row r="172" spans="1:12" x14ac:dyDescent="0.3">
      <c r="A172" s="2">
        <v>40862</v>
      </c>
      <c r="D172">
        <v>0.28222000000000003</v>
      </c>
      <c r="F172">
        <v>0.22101999999999999</v>
      </c>
      <c r="H172">
        <v>0.29174</v>
      </c>
      <c r="J172">
        <v>0.29786000000000001</v>
      </c>
      <c r="L172">
        <v>0.12997</v>
      </c>
    </row>
    <row r="173" spans="1:12" x14ac:dyDescent="0.3">
      <c r="A173" s="2">
        <v>40892</v>
      </c>
      <c r="D173">
        <v>0.21709000000000001</v>
      </c>
      <c r="F173">
        <v>0.20732</v>
      </c>
      <c r="H173">
        <v>0.27033000000000001</v>
      </c>
      <c r="J173">
        <v>0.30573</v>
      </c>
      <c r="L173">
        <v>0.28942000000000001</v>
      </c>
    </row>
    <row r="174" spans="1:12" x14ac:dyDescent="0.3">
      <c r="A174" s="2">
        <v>40923</v>
      </c>
      <c r="D174">
        <v>0.20483000000000001</v>
      </c>
      <c r="F174">
        <v>0.19184999999999999</v>
      </c>
      <c r="H174">
        <v>0.18265999999999999</v>
      </c>
      <c r="J174">
        <v>0.24162</v>
      </c>
      <c r="L174">
        <v>0.38217000000000001</v>
      </c>
    </row>
    <row r="175" spans="1:12" x14ac:dyDescent="0.3">
      <c r="A175" s="2">
        <v>40954</v>
      </c>
      <c r="D175">
        <v>0.21648999999999999</v>
      </c>
      <c r="F175">
        <v>0.18803</v>
      </c>
      <c r="H175">
        <v>0.16261999999999999</v>
      </c>
      <c r="J175">
        <v>0.20910000000000001</v>
      </c>
      <c r="L175">
        <v>0.34256999999999999</v>
      </c>
    </row>
    <row r="176" spans="1:12" x14ac:dyDescent="0.3">
      <c r="A176" s="2">
        <v>40983</v>
      </c>
      <c r="D176">
        <v>0.21207000000000001</v>
      </c>
      <c r="F176">
        <v>0.18593000000000001</v>
      </c>
      <c r="H176">
        <v>0.15584000000000001</v>
      </c>
      <c r="J176">
        <v>0.18608</v>
      </c>
      <c r="L176">
        <v>0.27148</v>
      </c>
    </row>
    <row r="177" spans="1:12" x14ac:dyDescent="0.3">
      <c r="A177" s="2">
        <v>41014</v>
      </c>
      <c r="D177">
        <v>0.22420999999999999</v>
      </c>
      <c r="F177">
        <v>0.19067000000000001</v>
      </c>
      <c r="H177">
        <v>0.15298999999999999</v>
      </c>
      <c r="J177">
        <v>0.16316</v>
      </c>
      <c r="L177">
        <v>0.11711000000000001</v>
      </c>
    </row>
    <row r="178" spans="1:12" x14ac:dyDescent="0.3">
      <c r="A178" s="2">
        <v>41044</v>
      </c>
      <c r="D178">
        <v>0.22412000000000001</v>
      </c>
      <c r="F178">
        <v>0.20902000000000001</v>
      </c>
      <c r="H178">
        <v>0.18967999999999999</v>
      </c>
      <c r="J178">
        <v>0.29146</v>
      </c>
    </row>
    <row r="179" spans="1:12" x14ac:dyDescent="0.3">
      <c r="A179" s="2">
        <v>41075</v>
      </c>
      <c r="D179">
        <v>0.23808000000000001</v>
      </c>
      <c r="F179">
        <v>0.25219000000000003</v>
      </c>
    </row>
    <row r="180" spans="1:12" x14ac:dyDescent="0.3">
      <c r="A180" s="2">
        <v>41105</v>
      </c>
      <c r="D180">
        <v>0.21559</v>
      </c>
      <c r="F180">
        <v>0.18096000000000001</v>
      </c>
      <c r="H180">
        <v>0.21557000000000001</v>
      </c>
      <c r="J180">
        <v>0.26262999999999997</v>
      </c>
    </row>
    <row r="181" spans="1:12" x14ac:dyDescent="0.3">
      <c r="A181" s="2">
        <v>41136</v>
      </c>
      <c r="D181">
        <v>0.21165999999999999</v>
      </c>
      <c r="F181">
        <v>0.16667999999999999</v>
      </c>
      <c r="H181">
        <v>0.17873</v>
      </c>
      <c r="J181">
        <v>0.19384999999999999</v>
      </c>
      <c r="L181">
        <v>0.14746999999999999</v>
      </c>
    </row>
    <row r="182" spans="1:12" x14ac:dyDescent="0.3">
      <c r="A182" s="2">
        <v>41167</v>
      </c>
      <c r="D182">
        <v>0.21662999999999999</v>
      </c>
      <c r="F182">
        <v>0.16011</v>
      </c>
      <c r="H182">
        <v>0.16777</v>
      </c>
      <c r="J182">
        <v>0.16950999999999999</v>
      </c>
      <c r="L182">
        <v>0.14888999999999999</v>
      </c>
    </row>
    <row r="183" spans="1:12" x14ac:dyDescent="0.3">
      <c r="A183" s="2">
        <v>41197</v>
      </c>
      <c r="D183">
        <v>0.27229999999999999</v>
      </c>
      <c r="F183">
        <v>0.18804000000000001</v>
      </c>
      <c r="H183">
        <v>0.18282999999999999</v>
      </c>
      <c r="J183">
        <v>0.17433999999999999</v>
      </c>
      <c r="L183">
        <v>7.0790000000000006E-2</v>
      </c>
    </row>
    <row r="184" spans="1:12" x14ac:dyDescent="0.3">
      <c r="A184" s="2">
        <v>41228</v>
      </c>
      <c r="D184">
        <v>0.31584000000000001</v>
      </c>
      <c r="F184">
        <v>0.22903999999999999</v>
      </c>
      <c r="H184">
        <v>0.31486999999999998</v>
      </c>
      <c r="J184">
        <v>0.28211000000000003</v>
      </c>
      <c r="L184">
        <v>0.13045999999999999</v>
      </c>
    </row>
    <row r="185" spans="1:12" x14ac:dyDescent="0.3">
      <c r="A185" s="2">
        <v>41258</v>
      </c>
      <c r="D185">
        <v>0.25037999999999999</v>
      </c>
      <c r="F185">
        <v>0.20507</v>
      </c>
      <c r="H185">
        <v>0.24303</v>
      </c>
      <c r="J185">
        <v>0.27528999999999998</v>
      </c>
      <c r="L185">
        <v>0.18740999999999999</v>
      </c>
    </row>
    <row r="186" spans="1:12" x14ac:dyDescent="0.3">
      <c r="A186" s="2">
        <v>41289</v>
      </c>
      <c r="D186">
        <v>0.21181</v>
      </c>
      <c r="F186">
        <v>0.22091</v>
      </c>
      <c r="H186">
        <v>0.17799000000000001</v>
      </c>
      <c r="J186">
        <v>0.21548</v>
      </c>
      <c r="L186">
        <v>0.27322000000000002</v>
      </c>
    </row>
    <row r="187" spans="1:12" x14ac:dyDescent="0.3">
      <c r="A187" s="2">
        <v>41320</v>
      </c>
      <c r="D187">
        <v>0.18448999999999999</v>
      </c>
      <c r="F187">
        <v>0.23052</v>
      </c>
      <c r="H187">
        <v>0.16122</v>
      </c>
      <c r="J187">
        <v>0.19094</v>
      </c>
      <c r="L187">
        <v>0.26889999999999997</v>
      </c>
    </row>
    <row r="188" spans="1:12" x14ac:dyDescent="0.3">
      <c r="A188" s="2">
        <v>41348</v>
      </c>
      <c r="D188">
        <v>0.22420000000000001</v>
      </c>
      <c r="F188">
        <v>0.23887</v>
      </c>
      <c r="H188">
        <v>0.16134000000000001</v>
      </c>
      <c r="J188">
        <v>0.18584999999999999</v>
      </c>
      <c r="L188">
        <v>0.23300000000000001</v>
      </c>
    </row>
    <row r="189" spans="1:12" x14ac:dyDescent="0.3">
      <c r="A189" s="2">
        <v>41379</v>
      </c>
      <c r="D189">
        <v>0.24395</v>
      </c>
      <c r="F189">
        <v>0.19777</v>
      </c>
      <c r="H189">
        <v>0.15193000000000001</v>
      </c>
      <c r="J189">
        <v>0.1938</v>
      </c>
      <c r="L189">
        <v>0.41528999999999999</v>
      </c>
    </row>
    <row r="190" spans="1:12" x14ac:dyDescent="0.3">
      <c r="A190" s="2">
        <v>41409</v>
      </c>
      <c r="D190">
        <v>0.25031999999999999</v>
      </c>
      <c r="F190">
        <v>0.19642000000000001</v>
      </c>
      <c r="H190">
        <v>0.19882</v>
      </c>
      <c r="J190">
        <v>0.36921999999999999</v>
      </c>
    </row>
    <row r="191" spans="1:12" x14ac:dyDescent="0.3">
      <c r="A191" s="2">
        <v>41440</v>
      </c>
      <c r="D191">
        <v>0.25699</v>
      </c>
      <c r="F191">
        <v>0.23949000000000001</v>
      </c>
    </row>
    <row r="192" spans="1:12" x14ac:dyDescent="0.3">
      <c r="A192" s="2">
        <v>41470</v>
      </c>
      <c r="D192">
        <v>0.22911000000000001</v>
      </c>
      <c r="F192">
        <v>0.18417</v>
      </c>
      <c r="H192">
        <v>0.22799</v>
      </c>
      <c r="J192">
        <v>0.27639999999999998</v>
      </c>
    </row>
    <row r="193" spans="1:12" x14ac:dyDescent="0.3">
      <c r="A193" s="2">
        <v>41501</v>
      </c>
      <c r="D193">
        <v>0.21646000000000001</v>
      </c>
      <c r="F193">
        <v>0.15731000000000001</v>
      </c>
      <c r="H193">
        <v>0.17909</v>
      </c>
      <c r="J193">
        <v>0.16522000000000001</v>
      </c>
      <c r="L193">
        <v>0.17471999999999999</v>
      </c>
    </row>
    <row r="194" spans="1:12" x14ac:dyDescent="0.3">
      <c r="A194" s="2">
        <v>41532</v>
      </c>
      <c r="D194">
        <v>0.24464</v>
      </c>
      <c r="F194">
        <v>0.17027</v>
      </c>
      <c r="H194">
        <v>0.18082000000000001</v>
      </c>
      <c r="J194">
        <v>0.1714</v>
      </c>
      <c r="L194">
        <v>0.12741</v>
      </c>
    </row>
    <row r="195" spans="1:12" x14ac:dyDescent="0.3">
      <c r="A195" s="2">
        <v>41562</v>
      </c>
      <c r="D195">
        <v>0.25470999999999999</v>
      </c>
      <c r="F195">
        <v>0.18936</v>
      </c>
      <c r="H195">
        <v>0.19352</v>
      </c>
      <c r="J195">
        <v>0.17451</v>
      </c>
      <c r="L195">
        <v>8.3000000000000004E-2</v>
      </c>
    </row>
    <row r="196" spans="1:12" x14ac:dyDescent="0.3">
      <c r="A196" s="2">
        <v>41593</v>
      </c>
      <c r="D196">
        <v>0.26907999999999999</v>
      </c>
      <c r="F196">
        <v>0.21346000000000001</v>
      </c>
      <c r="H196">
        <v>0.25134000000000001</v>
      </c>
      <c r="J196">
        <v>0.22950000000000001</v>
      </c>
      <c r="L196">
        <v>0.1173</v>
      </c>
    </row>
    <row r="197" spans="1:12" x14ac:dyDescent="0.3">
      <c r="A197" s="2">
        <v>41623</v>
      </c>
      <c r="D197">
        <v>0.30991000000000002</v>
      </c>
      <c r="F197">
        <v>0.2389</v>
      </c>
      <c r="H197">
        <v>0.27338000000000001</v>
      </c>
      <c r="J197">
        <v>0.32185000000000002</v>
      </c>
      <c r="L197">
        <v>0.29216999999999999</v>
      </c>
    </row>
    <row r="198" spans="1:12" x14ac:dyDescent="0.3">
      <c r="A198" s="2">
        <v>41654</v>
      </c>
      <c r="D198">
        <v>0.28553000000000001</v>
      </c>
      <c r="F198">
        <v>0.23169000000000001</v>
      </c>
      <c r="H198">
        <v>0.16799</v>
      </c>
      <c r="J198">
        <v>0.20785000000000001</v>
      </c>
      <c r="L198">
        <v>0.30462</v>
      </c>
    </row>
    <row r="199" spans="1:12" x14ac:dyDescent="0.3">
      <c r="A199" s="2">
        <v>41685</v>
      </c>
      <c r="D199">
        <v>0.31217</v>
      </c>
      <c r="F199">
        <v>0.24399000000000001</v>
      </c>
      <c r="H199">
        <v>0.16994000000000001</v>
      </c>
      <c r="J199">
        <v>0.19681999999999999</v>
      </c>
      <c r="L199">
        <v>0.32490000000000002</v>
      </c>
    </row>
    <row r="200" spans="1:12" x14ac:dyDescent="0.3">
      <c r="A200" s="2">
        <v>41713</v>
      </c>
      <c r="D200">
        <v>0.23261000000000001</v>
      </c>
      <c r="F200">
        <v>0.19155</v>
      </c>
      <c r="H200">
        <v>0.1593</v>
      </c>
      <c r="J200">
        <v>0.18928</v>
      </c>
      <c r="L200">
        <v>0.26523999999999998</v>
      </c>
    </row>
    <row r="201" spans="1:12" x14ac:dyDescent="0.3">
      <c r="A201" s="2">
        <v>41744</v>
      </c>
      <c r="D201">
        <v>0.21276</v>
      </c>
      <c r="F201">
        <v>0.17344999999999999</v>
      </c>
      <c r="H201">
        <v>0.14233000000000001</v>
      </c>
      <c r="J201">
        <v>0.1711</v>
      </c>
      <c r="L201">
        <v>0.27022000000000002</v>
      </c>
    </row>
    <row r="202" spans="1:12" x14ac:dyDescent="0.3">
      <c r="A202" s="2">
        <v>41774</v>
      </c>
      <c r="D202">
        <v>0.22559000000000001</v>
      </c>
      <c r="F202">
        <v>0.20166000000000001</v>
      </c>
      <c r="H202">
        <v>0.18432000000000001</v>
      </c>
      <c r="J202">
        <v>0.29008</v>
      </c>
    </row>
    <row r="203" spans="1:12" x14ac:dyDescent="0.3">
      <c r="A203" s="2">
        <v>41805</v>
      </c>
      <c r="D203">
        <v>0.24038999999999999</v>
      </c>
      <c r="F203">
        <v>0.21251999999999999</v>
      </c>
    </row>
    <row r="204" spans="1:12" x14ac:dyDescent="0.3">
      <c r="A204" s="2">
        <v>41835</v>
      </c>
      <c r="D204">
        <v>0.24482999999999999</v>
      </c>
      <c r="F204">
        <v>0.19331000000000001</v>
      </c>
      <c r="H204">
        <v>0.21647</v>
      </c>
      <c r="J204">
        <v>0.29459999999999997</v>
      </c>
    </row>
    <row r="205" spans="1:12" x14ac:dyDescent="0.3">
      <c r="A205" s="2">
        <v>41866</v>
      </c>
      <c r="D205">
        <v>0.24407000000000001</v>
      </c>
      <c r="F205">
        <v>0.16585</v>
      </c>
      <c r="H205">
        <v>0.17885000000000001</v>
      </c>
      <c r="J205">
        <v>0.19289999999999999</v>
      </c>
      <c r="L205">
        <v>0.18268000000000001</v>
      </c>
    </row>
    <row r="206" spans="1:12" x14ac:dyDescent="0.3">
      <c r="A206" s="2">
        <v>41897</v>
      </c>
      <c r="D206">
        <v>0.25165999999999999</v>
      </c>
      <c r="F206">
        <v>0.16289000000000001</v>
      </c>
      <c r="H206">
        <v>0.16624</v>
      </c>
      <c r="J206">
        <v>0.16999</v>
      </c>
      <c r="L206">
        <v>0.15687000000000001</v>
      </c>
    </row>
    <row r="207" spans="1:12" x14ac:dyDescent="0.3">
      <c r="A207" s="2">
        <v>41927</v>
      </c>
      <c r="D207">
        <v>0.26393</v>
      </c>
      <c r="F207">
        <v>0.18532999999999999</v>
      </c>
      <c r="H207">
        <v>0.18340000000000001</v>
      </c>
      <c r="J207">
        <v>0.17444000000000001</v>
      </c>
      <c r="L207">
        <v>0.10156999999999999</v>
      </c>
    </row>
    <row r="208" spans="1:12" x14ac:dyDescent="0.3">
      <c r="A208" s="2">
        <v>41958</v>
      </c>
      <c r="D208">
        <v>0.23835000000000001</v>
      </c>
      <c r="F208">
        <v>0.22289999999999999</v>
      </c>
      <c r="H208">
        <v>0.29709999999999998</v>
      </c>
      <c r="J208">
        <v>0.27417000000000002</v>
      </c>
      <c r="L208">
        <v>0.20768</v>
      </c>
    </row>
    <row r="209" spans="1:12" x14ac:dyDescent="0.3">
      <c r="A209" s="2">
        <v>41988</v>
      </c>
      <c r="D209">
        <v>0.24836</v>
      </c>
      <c r="F209">
        <v>0.20873</v>
      </c>
      <c r="H209">
        <v>0.31659999999999999</v>
      </c>
      <c r="J209">
        <v>0.40489000000000003</v>
      </c>
      <c r="L209">
        <v>0.34997</v>
      </c>
    </row>
    <row r="210" spans="1:12" x14ac:dyDescent="0.3">
      <c r="A210" s="2">
        <v>42019</v>
      </c>
      <c r="D210">
        <v>0.19538</v>
      </c>
      <c r="F210">
        <v>0.18559999999999999</v>
      </c>
      <c r="H210">
        <v>0.16400999999999999</v>
      </c>
      <c r="J210">
        <v>0.29243000000000002</v>
      </c>
      <c r="L210">
        <v>0.58823000000000003</v>
      </c>
    </row>
    <row r="211" spans="1:12" x14ac:dyDescent="0.3">
      <c r="A211" s="2">
        <v>42050</v>
      </c>
      <c r="D211">
        <v>0.21545</v>
      </c>
      <c r="F211">
        <v>0.20191999999999999</v>
      </c>
      <c r="H211">
        <v>0.14471000000000001</v>
      </c>
      <c r="J211">
        <v>0.22470000000000001</v>
      </c>
      <c r="L211">
        <v>0.55150999999999994</v>
      </c>
    </row>
    <row r="212" spans="1:12" x14ac:dyDescent="0.3">
      <c r="A212" s="2">
        <v>42078</v>
      </c>
      <c r="D212">
        <v>0.19470999999999999</v>
      </c>
      <c r="F212">
        <v>0.19338</v>
      </c>
      <c r="H212">
        <v>0.15298999999999999</v>
      </c>
      <c r="J212">
        <v>0.18970999999999999</v>
      </c>
      <c r="L212">
        <v>0.31613999999999998</v>
      </c>
    </row>
    <row r="213" spans="1:12" x14ac:dyDescent="0.3">
      <c r="A213" s="2">
        <v>42109</v>
      </c>
      <c r="D213">
        <v>0.20865</v>
      </c>
      <c r="F213">
        <v>0.18748000000000001</v>
      </c>
      <c r="H213">
        <v>0.15243999999999999</v>
      </c>
      <c r="J213">
        <v>0.17193</v>
      </c>
      <c r="L213">
        <v>0.13716</v>
      </c>
    </row>
    <row r="214" spans="1:12" x14ac:dyDescent="0.3">
      <c r="A214" s="2">
        <v>42139</v>
      </c>
      <c r="D214">
        <v>0.21371000000000001</v>
      </c>
      <c r="F214">
        <v>0.19073000000000001</v>
      </c>
      <c r="H214">
        <v>0.19039</v>
      </c>
      <c r="J214">
        <v>0.21560000000000001</v>
      </c>
    </row>
    <row r="215" spans="1:12" x14ac:dyDescent="0.3">
      <c r="A215" s="2">
        <v>42170</v>
      </c>
      <c r="D215">
        <v>0.24238000000000001</v>
      </c>
      <c r="F215">
        <v>0.23647000000000001</v>
      </c>
    </row>
    <row r="216" spans="1:12" x14ac:dyDescent="0.3">
      <c r="A216" s="2">
        <v>42200</v>
      </c>
      <c r="D216">
        <v>0.23180000000000001</v>
      </c>
      <c r="F216">
        <v>0.18098</v>
      </c>
      <c r="H216">
        <v>0.26600000000000001</v>
      </c>
      <c r="J216">
        <v>0.23338</v>
      </c>
    </row>
    <row r="217" spans="1:12" x14ac:dyDescent="0.3">
      <c r="A217" s="2">
        <v>42231</v>
      </c>
      <c r="D217">
        <v>0.21498999999999999</v>
      </c>
      <c r="F217">
        <v>0.16103000000000001</v>
      </c>
      <c r="H217">
        <v>0.16614000000000001</v>
      </c>
      <c r="J217">
        <v>0.16300999999999999</v>
      </c>
    </row>
    <row r="218" spans="1:12" x14ac:dyDescent="0.3">
      <c r="A218" s="2">
        <v>42262</v>
      </c>
      <c r="D218">
        <v>0.23852000000000001</v>
      </c>
      <c r="F218">
        <v>0.17016999999999999</v>
      </c>
      <c r="H218">
        <v>0.17435</v>
      </c>
      <c r="J218">
        <v>0.16850999999999999</v>
      </c>
      <c r="L218">
        <v>0.15579000000000001</v>
      </c>
    </row>
    <row r="219" spans="1:12" x14ac:dyDescent="0.3">
      <c r="A219" s="2">
        <v>42292</v>
      </c>
      <c r="D219">
        <v>0.28239999999999998</v>
      </c>
      <c r="F219">
        <v>0.18359</v>
      </c>
      <c r="H219">
        <v>0.20282</v>
      </c>
      <c r="J219">
        <v>0.18876999999999999</v>
      </c>
      <c r="L219">
        <v>0.15908</v>
      </c>
    </row>
    <row r="220" spans="1:12" x14ac:dyDescent="0.3">
      <c r="A220" s="2">
        <v>42323</v>
      </c>
      <c r="D220">
        <v>0.32081999999999999</v>
      </c>
      <c r="F220">
        <v>0.22863</v>
      </c>
      <c r="H220">
        <v>0.27354000000000001</v>
      </c>
      <c r="J220">
        <v>0.24432999999999999</v>
      </c>
      <c r="L220">
        <v>0.25142999999999999</v>
      </c>
    </row>
    <row r="221" spans="1:12" x14ac:dyDescent="0.3">
      <c r="A221" s="2">
        <v>42353</v>
      </c>
      <c r="D221">
        <v>0.29481000000000002</v>
      </c>
      <c r="F221">
        <v>0.25056</v>
      </c>
      <c r="H221">
        <v>0.22097</v>
      </c>
      <c r="J221">
        <v>0.33195000000000002</v>
      </c>
      <c r="L221">
        <v>0.50795000000000001</v>
      </c>
    </row>
    <row r="222" spans="1:12" x14ac:dyDescent="0.3">
      <c r="A222" s="2">
        <v>42384</v>
      </c>
      <c r="D222">
        <v>0.25451000000000001</v>
      </c>
      <c r="F222">
        <v>0.23654</v>
      </c>
      <c r="H222">
        <v>0.20007</v>
      </c>
      <c r="J222">
        <v>0.32300000000000001</v>
      </c>
      <c r="L222">
        <v>0.57493000000000005</v>
      </c>
    </row>
    <row r="223" spans="1:12" x14ac:dyDescent="0.3">
      <c r="A223" s="2">
        <v>42415</v>
      </c>
      <c r="D223">
        <v>0.20732</v>
      </c>
      <c r="F223">
        <v>0.19566</v>
      </c>
      <c r="H223">
        <v>0.17036999999999999</v>
      </c>
      <c r="J223">
        <v>0.28075</v>
      </c>
      <c r="L223">
        <v>0.54525000000000001</v>
      </c>
    </row>
    <row r="224" spans="1:12" x14ac:dyDescent="0.3">
      <c r="A224" s="2">
        <v>42444</v>
      </c>
      <c r="D224">
        <v>0.22725999999999999</v>
      </c>
      <c r="F224">
        <v>0.18833</v>
      </c>
      <c r="H224">
        <v>0.16053000000000001</v>
      </c>
      <c r="J224">
        <v>0.22484000000000001</v>
      </c>
      <c r="L224">
        <v>0.26318999999999998</v>
      </c>
    </row>
    <row r="225" spans="1:12" x14ac:dyDescent="0.3">
      <c r="A225" s="2">
        <v>42475</v>
      </c>
      <c r="D225">
        <v>0.23014999999999999</v>
      </c>
      <c r="F225">
        <v>0.19571</v>
      </c>
      <c r="H225">
        <v>0.16872999999999999</v>
      </c>
      <c r="J225">
        <v>0.18894</v>
      </c>
      <c r="L225">
        <v>0.13283</v>
      </c>
    </row>
    <row r="226" spans="1:12" x14ac:dyDescent="0.3">
      <c r="A226" s="2">
        <v>42505</v>
      </c>
      <c r="D226">
        <v>0.23569999999999999</v>
      </c>
      <c r="F226">
        <v>0.19633</v>
      </c>
      <c r="H226">
        <v>0.20513000000000001</v>
      </c>
      <c r="J226">
        <v>0.33623999999999998</v>
      </c>
    </row>
    <row r="227" spans="1:12" x14ac:dyDescent="0.3">
      <c r="A227" s="2">
        <v>42536</v>
      </c>
      <c r="D227">
        <v>0.29233999999999999</v>
      </c>
      <c r="F227">
        <v>0.26812999999999998</v>
      </c>
    </row>
    <row r="228" spans="1:12" x14ac:dyDescent="0.3">
      <c r="A228" s="2">
        <v>42566</v>
      </c>
      <c r="D228">
        <v>0.23499</v>
      </c>
      <c r="F228">
        <v>0.19833999999999999</v>
      </c>
      <c r="H228">
        <v>0.24679000000000001</v>
      </c>
    </row>
    <row r="229" spans="1:12" x14ac:dyDescent="0.3">
      <c r="A229" s="2">
        <v>42597</v>
      </c>
      <c r="D229">
        <v>0.22617999999999999</v>
      </c>
      <c r="F229">
        <v>0.17047999999999999</v>
      </c>
      <c r="H229">
        <v>0.17713999999999999</v>
      </c>
      <c r="J229">
        <v>0.18567</v>
      </c>
      <c r="L229">
        <v>9.9229999999999999E-2</v>
      </c>
    </row>
    <row r="230" spans="1:12" x14ac:dyDescent="0.3">
      <c r="A230" s="2">
        <v>42628</v>
      </c>
      <c r="D230">
        <v>0.27071000000000001</v>
      </c>
      <c r="F230">
        <v>0.17859</v>
      </c>
      <c r="H230">
        <v>0.19191</v>
      </c>
      <c r="J230">
        <v>0.17482</v>
      </c>
      <c r="L230">
        <v>0.12562999999999999</v>
      </c>
    </row>
    <row r="231" spans="1:12" x14ac:dyDescent="0.3">
      <c r="A231" s="2">
        <v>42658</v>
      </c>
      <c r="D231">
        <v>0.27897</v>
      </c>
      <c r="F231">
        <v>0.20537</v>
      </c>
      <c r="H231">
        <v>0.28098000000000001</v>
      </c>
      <c r="J231">
        <v>0.20871999999999999</v>
      </c>
      <c r="L231">
        <v>0.109</v>
      </c>
    </row>
    <row r="232" spans="1:12" x14ac:dyDescent="0.3">
      <c r="A232" s="2">
        <v>42689</v>
      </c>
      <c r="D232">
        <v>0.26905000000000001</v>
      </c>
      <c r="F232">
        <v>0.25591000000000003</v>
      </c>
      <c r="H232">
        <v>0.32446000000000003</v>
      </c>
      <c r="J232">
        <v>0.33982000000000001</v>
      </c>
      <c r="L232">
        <v>0.16314000000000001</v>
      </c>
    </row>
    <row r="233" spans="1:12" x14ac:dyDescent="0.3">
      <c r="A233" s="2">
        <v>42719</v>
      </c>
      <c r="D233">
        <v>0.26628000000000002</v>
      </c>
      <c r="F233">
        <v>0.22206000000000001</v>
      </c>
      <c r="H233">
        <v>0.28731000000000001</v>
      </c>
      <c r="J233">
        <v>0.32834999999999998</v>
      </c>
      <c r="L233">
        <v>0.31707000000000002</v>
      </c>
    </row>
    <row r="234" spans="1:12" x14ac:dyDescent="0.3">
      <c r="A234" s="2">
        <v>42750</v>
      </c>
      <c r="D234">
        <v>0.28482000000000002</v>
      </c>
      <c r="F234">
        <v>0.18875</v>
      </c>
      <c r="H234">
        <v>0.18185000000000001</v>
      </c>
      <c r="J234">
        <v>0.22506000000000001</v>
      </c>
      <c r="L234">
        <v>0.25257000000000002</v>
      </c>
    </row>
    <row r="235" spans="1:12" x14ac:dyDescent="0.3">
      <c r="A235" s="2">
        <v>42781</v>
      </c>
      <c r="D235">
        <v>0.27707999999999999</v>
      </c>
      <c r="F235">
        <v>0.20573</v>
      </c>
      <c r="H235">
        <v>0.17391999999999999</v>
      </c>
      <c r="J235">
        <v>0.23677000000000001</v>
      </c>
      <c r="L235">
        <v>0.25295000000000001</v>
      </c>
    </row>
    <row r="236" spans="1:12" x14ac:dyDescent="0.3">
      <c r="A236" s="2">
        <v>42809</v>
      </c>
      <c r="D236">
        <v>0.28736</v>
      </c>
      <c r="F236">
        <v>0.19647999999999999</v>
      </c>
      <c r="H236">
        <v>0.16205</v>
      </c>
      <c r="J236">
        <v>0.23607</v>
      </c>
      <c r="L236">
        <v>0.21639</v>
      </c>
    </row>
    <row r="237" spans="1:12" x14ac:dyDescent="0.3">
      <c r="A237" s="2">
        <v>42840</v>
      </c>
      <c r="D237">
        <v>0.27334999999999998</v>
      </c>
      <c r="F237">
        <v>0.20627000000000001</v>
      </c>
      <c r="H237">
        <v>0.17004</v>
      </c>
      <c r="J237">
        <v>0.23164999999999999</v>
      </c>
      <c r="L237">
        <v>0.15492</v>
      </c>
    </row>
    <row r="238" spans="1:12" x14ac:dyDescent="0.3">
      <c r="A238" s="2">
        <v>42870</v>
      </c>
      <c r="D238">
        <v>0.26649</v>
      </c>
      <c r="F238">
        <v>0.20976</v>
      </c>
      <c r="H238">
        <v>0.22384000000000001</v>
      </c>
      <c r="J238">
        <v>0.32580999999999999</v>
      </c>
    </row>
    <row r="239" spans="1:12" x14ac:dyDescent="0.3">
      <c r="A239" s="2">
        <v>42901</v>
      </c>
      <c r="D239">
        <v>0.27340999999999999</v>
      </c>
      <c r="F239">
        <v>0.31279000000000001</v>
      </c>
    </row>
    <row r="240" spans="1:12" x14ac:dyDescent="0.3">
      <c r="A240" s="2">
        <v>42931</v>
      </c>
      <c r="D240">
        <v>0.24499000000000001</v>
      </c>
      <c r="F240">
        <v>0.20549999999999999</v>
      </c>
      <c r="H240">
        <v>0.22735</v>
      </c>
    </row>
    <row r="241" spans="1:12" x14ac:dyDescent="0.3">
      <c r="A241" s="2">
        <v>42962</v>
      </c>
      <c r="D241">
        <v>0.25590000000000002</v>
      </c>
      <c r="F241">
        <v>0.18104999999999999</v>
      </c>
      <c r="H241">
        <v>0.20227999999999999</v>
      </c>
      <c r="J241">
        <v>0.21482000000000001</v>
      </c>
      <c r="L241">
        <v>0.1923</v>
      </c>
    </row>
    <row r="242" spans="1:12" x14ac:dyDescent="0.3">
      <c r="A242" s="2">
        <v>42993</v>
      </c>
      <c r="D242">
        <v>0.23669999999999999</v>
      </c>
      <c r="F242">
        <v>0.17677999999999999</v>
      </c>
      <c r="H242">
        <v>0.17834</v>
      </c>
      <c r="J242">
        <v>0.17068</v>
      </c>
      <c r="L242">
        <v>0.18969</v>
      </c>
    </row>
    <row r="243" spans="1:12" x14ac:dyDescent="0.3">
      <c r="A243" s="2">
        <v>43023</v>
      </c>
      <c r="D243">
        <v>0.30858000000000002</v>
      </c>
      <c r="F243">
        <v>0.20601</v>
      </c>
      <c r="H243">
        <v>0.22273999999999999</v>
      </c>
      <c r="J243">
        <v>0.21376999999999999</v>
      </c>
      <c r="L243">
        <v>7.424E-2</v>
      </c>
    </row>
    <row r="244" spans="1:12" x14ac:dyDescent="0.3">
      <c r="A244" s="2">
        <v>43054</v>
      </c>
      <c r="D244">
        <v>0.29469000000000001</v>
      </c>
      <c r="F244">
        <v>0.23929</v>
      </c>
      <c r="H244">
        <v>0.28555000000000003</v>
      </c>
      <c r="J244">
        <v>0.28366999999999998</v>
      </c>
      <c r="L244">
        <v>0.15282000000000001</v>
      </c>
    </row>
    <row r="245" spans="1:12" x14ac:dyDescent="0.3">
      <c r="A245" s="2">
        <v>43084</v>
      </c>
      <c r="D245">
        <v>0.29875000000000002</v>
      </c>
      <c r="F245">
        <v>0.28342000000000001</v>
      </c>
      <c r="H245">
        <v>0.30597000000000002</v>
      </c>
      <c r="J245">
        <v>0.34166999999999997</v>
      </c>
      <c r="L245">
        <v>0.27227000000000001</v>
      </c>
    </row>
    <row r="246" spans="1:12" x14ac:dyDescent="0.3">
      <c r="A246" s="2">
        <v>43115</v>
      </c>
      <c r="D246">
        <v>0.26544000000000001</v>
      </c>
      <c r="F246">
        <v>0.25525999999999999</v>
      </c>
      <c r="H246">
        <v>0.1769</v>
      </c>
      <c r="J246">
        <v>0.25797999999999999</v>
      </c>
      <c r="L246">
        <v>0.26272000000000001</v>
      </c>
    </row>
    <row r="247" spans="1:12" x14ac:dyDescent="0.3">
      <c r="A247" s="2">
        <v>43146</v>
      </c>
      <c r="D247">
        <v>0.25631999999999999</v>
      </c>
      <c r="F247">
        <v>0.21085999999999999</v>
      </c>
      <c r="H247">
        <v>0.15012</v>
      </c>
      <c r="J247">
        <v>0.24693000000000001</v>
      </c>
      <c r="L247">
        <v>0.24962999999999999</v>
      </c>
    </row>
    <row r="248" spans="1:12" x14ac:dyDescent="0.3">
      <c r="A248" s="2">
        <v>43174</v>
      </c>
      <c r="D248">
        <v>0.23916000000000001</v>
      </c>
      <c r="F248">
        <v>0.18736</v>
      </c>
      <c r="H248">
        <v>0.14602000000000001</v>
      </c>
      <c r="J248">
        <v>0.18682000000000001</v>
      </c>
      <c r="L248">
        <v>0.21542</v>
      </c>
    </row>
    <row r="249" spans="1:12" x14ac:dyDescent="0.3">
      <c r="A249" s="2">
        <v>43205</v>
      </c>
      <c r="D249">
        <v>0.23535</v>
      </c>
      <c r="F249">
        <v>0.18042</v>
      </c>
      <c r="H249">
        <v>0.15159</v>
      </c>
      <c r="J249">
        <v>0.17485999999999999</v>
      </c>
      <c r="L249">
        <v>0.15226000000000001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M25" zoomScale="110" zoomScaleNormal="110" workbookViewId="0">
      <selection activeCell="I5" sqref="I5"/>
    </sheetView>
  </sheetViews>
  <sheetFormatPr defaultRowHeight="14.4" x14ac:dyDescent="0.3"/>
  <cols>
    <col min="3" max="3" width="8.88671875" style="19"/>
    <col min="5" max="5" width="8.88671875" style="19"/>
    <col min="6" max="6" width="10.77734375" customWidth="1"/>
    <col min="7" max="7" width="10.77734375" style="19" customWidth="1"/>
    <col min="9" max="9" width="8.88671875" style="19"/>
    <col min="11" max="11" width="8.88671875" style="19"/>
    <col min="13" max="13" width="8.88671875" style="19"/>
  </cols>
  <sheetData>
    <row r="1" spans="1:13" ht="43.2" x14ac:dyDescent="0.3">
      <c r="A1" s="6" t="s">
        <v>2</v>
      </c>
      <c r="B1" s="6" t="s">
        <v>201</v>
      </c>
      <c r="C1" s="54" t="s">
        <v>350</v>
      </c>
      <c r="D1" s="6" t="s">
        <v>202</v>
      </c>
      <c r="E1" s="54" t="s">
        <v>349</v>
      </c>
      <c r="F1" s="6" t="s">
        <v>203</v>
      </c>
      <c r="G1" s="54" t="s">
        <v>348</v>
      </c>
      <c r="H1" s="6" t="s">
        <v>204</v>
      </c>
      <c r="I1" s="54" t="s">
        <v>207</v>
      </c>
      <c r="J1" s="6" t="s">
        <v>205</v>
      </c>
      <c r="K1" s="54" t="s">
        <v>208</v>
      </c>
      <c r="L1" s="6" t="s">
        <v>206</v>
      </c>
      <c r="M1" s="54" t="s">
        <v>209</v>
      </c>
    </row>
    <row r="2" spans="1:13" x14ac:dyDescent="0.3">
      <c r="A2" s="1">
        <v>35674</v>
      </c>
      <c r="B2">
        <v>1.567E-2</v>
      </c>
      <c r="C2" s="19">
        <f>B2-AVERAGE($B$2:$B$157)</f>
        <v>-1.7263398692810399E-3</v>
      </c>
      <c r="D2">
        <v>1.5890000000000001E-2</v>
      </c>
      <c r="E2" s="19">
        <f>D2-AVERAGE($D$2:$D$157)</f>
        <v>1.706493506493505E-3</v>
      </c>
      <c r="F2">
        <v>1.379E-2</v>
      </c>
      <c r="G2" s="19">
        <f>F2-AVERAGE($F$2:$F$157)</f>
        <v>1.553309859154927E-3</v>
      </c>
    </row>
    <row r="3" spans="1:13" x14ac:dyDescent="0.3">
      <c r="A3" s="1">
        <v>35704</v>
      </c>
      <c r="B3">
        <v>1.55E-2</v>
      </c>
      <c r="C3" s="19">
        <f t="shared" ref="C3:C66" si="0">B3-AVERAGE($B$2:$B$157)</f>
        <v>-1.8963398692810399E-3</v>
      </c>
      <c r="D3">
        <v>1.401E-2</v>
      </c>
      <c r="E3" s="19">
        <f t="shared" ref="E3:E66" si="1">D3-AVERAGE($D$2:$D$157)</f>
        <v>-1.7350649350649644E-4</v>
      </c>
      <c r="F3">
        <v>1.2489999999999999E-2</v>
      </c>
      <c r="G3" s="19">
        <f t="shared" ref="G3:G66" si="2">F3-AVERAGE($F$2:$F$157)</f>
        <v>2.533098591549262E-4</v>
      </c>
    </row>
    <row r="4" spans="1:13" x14ac:dyDescent="0.3">
      <c r="A4" s="1">
        <v>35735</v>
      </c>
      <c r="B4">
        <v>1.447E-2</v>
      </c>
      <c r="C4" s="19">
        <f t="shared" si="0"/>
        <v>-2.9263398692810395E-3</v>
      </c>
      <c r="D4">
        <v>1.393E-2</v>
      </c>
      <c r="E4" s="19">
        <f t="shared" si="1"/>
        <v>-2.5350649350649665E-4</v>
      </c>
      <c r="F4">
        <v>1.26E-2</v>
      </c>
      <c r="G4" s="19">
        <f t="shared" si="2"/>
        <v>3.6330985915492692E-4</v>
      </c>
    </row>
    <row r="5" spans="1:13" x14ac:dyDescent="0.3">
      <c r="A5" s="1">
        <v>35765</v>
      </c>
      <c r="B5">
        <v>1.3559999999999999E-2</v>
      </c>
      <c r="C5" s="19">
        <f t="shared" si="0"/>
        <v>-3.8363398692810406E-3</v>
      </c>
      <c r="D5">
        <v>1.3809999999999999E-2</v>
      </c>
      <c r="E5" s="19">
        <f t="shared" si="1"/>
        <v>-3.7350649350649696E-4</v>
      </c>
      <c r="F5">
        <v>1.2030000000000001E-2</v>
      </c>
      <c r="G5" s="19">
        <f t="shared" si="2"/>
        <v>-2.0669014084507241E-4</v>
      </c>
    </row>
    <row r="6" spans="1:13" x14ac:dyDescent="0.3">
      <c r="A6" s="1">
        <v>35796</v>
      </c>
      <c r="B6">
        <v>1.508E-2</v>
      </c>
      <c r="C6" s="19">
        <f t="shared" si="0"/>
        <v>-2.3163398692810401E-3</v>
      </c>
      <c r="D6">
        <v>1.319E-2</v>
      </c>
      <c r="E6" s="19">
        <f t="shared" si="1"/>
        <v>-9.9350649350649599E-4</v>
      </c>
      <c r="F6">
        <v>1.1310000000000001E-2</v>
      </c>
      <c r="G6" s="19">
        <f t="shared" si="2"/>
        <v>-9.2669014084507256E-4</v>
      </c>
    </row>
    <row r="7" spans="1:13" x14ac:dyDescent="0.3">
      <c r="A7" s="1">
        <v>35827</v>
      </c>
      <c r="B7">
        <v>1.4970000000000001E-2</v>
      </c>
      <c r="C7" s="19">
        <f t="shared" si="0"/>
        <v>-2.4263398692810391E-3</v>
      </c>
      <c r="D7">
        <v>1.3010000000000001E-2</v>
      </c>
      <c r="E7" s="19">
        <f t="shared" si="1"/>
        <v>-1.1735064935064956E-3</v>
      </c>
      <c r="F7">
        <v>1.0789999999999999E-2</v>
      </c>
      <c r="G7" s="19">
        <f t="shared" si="2"/>
        <v>-1.4466901408450739E-3</v>
      </c>
    </row>
    <row r="8" spans="1:13" x14ac:dyDescent="0.3">
      <c r="A8" s="1">
        <v>35855</v>
      </c>
      <c r="B8">
        <v>1.6379999999999999E-2</v>
      </c>
      <c r="C8" s="19">
        <f t="shared" si="0"/>
        <v>-1.016339869281041E-3</v>
      </c>
      <c r="D8">
        <v>1.358E-2</v>
      </c>
      <c r="E8" s="19">
        <f t="shared" si="1"/>
        <v>-6.0350649350649627E-4</v>
      </c>
      <c r="F8">
        <v>1.0959999999999999E-2</v>
      </c>
      <c r="G8" s="19">
        <f t="shared" si="2"/>
        <v>-1.2766901408450739E-3</v>
      </c>
    </row>
    <row r="9" spans="1:13" x14ac:dyDescent="0.3">
      <c r="A9" s="1">
        <v>35886</v>
      </c>
      <c r="B9">
        <v>1.7500000000000002E-2</v>
      </c>
      <c r="C9" s="19">
        <f t="shared" si="0"/>
        <v>1.0366013071896191E-4</v>
      </c>
      <c r="D9">
        <v>1.418E-2</v>
      </c>
      <c r="E9" s="19">
        <f t="shared" si="1"/>
        <v>-3.5064935064964275E-6</v>
      </c>
      <c r="F9">
        <v>1.1599999999999999E-2</v>
      </c>
      <c r="G9" s="19">
        <f t="shared" si="2"/>
        <v>-6.3669014084507397E-4</v>
      </c>
    </row>
    <row r="10" spans="1:13" x14ac:dyDescent="0.3">
      <c r="A10" s="1">
        <v>35916</v>
      </c>
      <c r="B10">
        <v>1.6299999999999999E-2</v>
      </c>
      <c r="C10" s="19">
        <f t="shared" si="0"/>
        <v>-1.0963398692810412E-3</v>
      </c>
      <c r="D10">
        <v>1.5049999999999999E-2</v>
      </c>
      <c r="E10" s="19">
        <f t="shared" si="1"/>
        <v>8.6649350649350282E-4</v>
      </c>
      <c r="F10">
        <v>1.1039999999999999E-2</v>
      </c>
      <c r="G10" s="19">
        <f t="shared" si="2"/>
        <v>-1.1966901408450737E-3</v>
      </c>
    </row>
    <row r="11" spans="1:13" x14ac:dyDescent="0.3">
      <c r="A11" s="1">
        <v>35947</v>
      </c>
      <c r="B11">
        <v>1.47E-2</v>
      </c>
      <c r="C11" s="19">
        <f t="shared" si="0"/>
        <v>-2.6963398692810402E-3</v>
      </c>
      <c r="D11">
        <v>1.61E-2</v>
      </c>
      <c r="E11" s="19">
        <f t="shared" si="1"/>
        <v>1.9164935064935034E-3</v>
      </c>
    </row>
    <row r="12" spans="1:13" x14ac:dyDescent="0.3">
      <c r="A12" s="1">
        <v>35977</v>
      </c>
      <c r="B12">
        <v>1.617E-2</v>
      </c>
      <c r="C12" s="19">
        <f t="shared" si="0"/>
        <v>-1.2263398692810394E-3</v>
      </c>
      <c r="D12">
        <v>1.4489999999999999E-2</v>
      </c>
      <c r="E12" s="19">
        <f t="shared" si="1"/>
        <v>3.0649350649350308E-4</v>
      </c>
      <c r="F12">
        <v>1.302E-2</v>
      </c>
      <c r="G12" s="19">
        <f t="shared" si="2"/>
        <v>7.8330985915492715E-4</v>
      </c>
    </row>
    <row r="13" spans="1:13" x14ac:dyDescent="0.3">
      <c r="A13" s="1">
        <v>36008</v>
      </c>
      <c r="B13">
        <v>1.7500000000000002E-2</v>
      </c>
      <c r="C13" s="19">
        <f t="shared" si="0"/>
        <v>1.0366013071896191E-4</v>
      </c>
      <c r="D13">
        <v>1.4319999999999999E-2</v>
      </c>
      <c r="E13" s="19">
        <f t="shared" si="1"/>
        <v>1.3649350649350307E-4</v>
      </c>
      <c r="F13">
        <v>1.282E-2</v>
      </c>
      <c r="G13" s="19">
        <f t="shared" si="2"/>
        <v>5.8330985915492663E-4</v>
      </c>
    </row>
    <row r="14" spans="1:13" x14ac:dyDescent="0.3">
      <c r="A14" s="1">
        <v>36039</v>
      </c>
      <c r="B14">
        <v>1.721E-2</v>
      </c>
      <c r="C14" s="19">
        <f t="shared" si="0"/>
        <v>-1.8633986928104015E-4</v>
      </c>
      <c r="D14">
        <v>1.409E-2</v>
      </c>
      <c r="E14" s="19">
        <f t="shared" si="1"/>
        <v>-9.350649350649623E-5</v>
      </c>
      <c r="F14">
        <v>1.306E-2</v>
      </c>
      <c r="G14" s="19">
        <f t="shared" si="2"/>
        <v>8.2330985915492726E-4</v>
      </c>
    </row>
    <row r="15" spans="1:13" x14ac:dyDescent="0.3">
      <c r="A15" s="1">
        <v>36069</v>
      </c>
      <c r="B15">
        <v>1.6250000000000001E-2</v>
      </c>
      <c r="C15" s="19">
        <f t="shared" si="0"/>
        <v>-1.1463398692810392E-3</v>
      </c>
      <c r="D15">
        <v>1.3259999999999999E-2</v>
      </c>
      <c r="E15" s="19">
        <f t="shared" si="1"/>
        <v>-9.2350649350649711E-4</v>
      </c>
      <c r="F15">
        <v>1.179E-2</v>
      </c>
      <c r="G15" s="19">
        <f t="shared" si="2"/>
        <v>-4.4669014084507304E-4</v>
      </c>
    </row>
    <row r="16" spans="1:13" x14ac:dyDescent="0.3">
      <c r="A16" s="1">
        <v>36100</v>
      </c>
      <c r="B16">
        <v>1.49E-2</v>
      </c>
      <c r="C16" s="19">
        <f t="shared" si="0"/>
        <v>-2.4963398692810397E-3</v>
      </c>
      <c r="D16">
        <v>1.307E-2</v>
      </c>
      <c r="E16" s="19">
        <f t="shared" si="1"/>
        <v>-1.1135064935064963E-3</v>
      </c>
      <c r="F16">
        <v>1.1990000000000001E-2</v>
      </c>
      <c r="G16" s="19">
        <f t="shared" si="2"/>
        <v>-2.4669014084507251E-4</v>
      </c>
    </row>
    <row r="17" spans="1:7" x14ac:dyDescent="0.3">
      <c r="A17" s="1">
        <v>36130</v>
      </c>
      <c r="B17">
        <v>1.5640000000000001E-2</v>
      </c>
      <c r="C17" s="19">
        <f t="shared" si="0"/>
        <v>-1.7563398692810386E-3</v>
      </c>
      <c r="D17">
        <v>1.3220000000000001E-2</v>
      </c>
      <c r="E17" s="19">
        <f t="shared" si="1"/>
        <v>-9.6350649350649548E-4</v>
      </c>
      <c r="F17">
        <v>1.189E-2</v>
      </c>
      <c r="G17" s="19">
        <f t="shared" si="2"/>
        <v>-3.4669014084507364E-4</v>
      </c>
    </row>
    <row r="18" spans="1:7" x14ac:dyDescent="0.3">
      <c r="A18" s="1">
        <v>36161</v>
      </c>
      <c r="B18">
        <v>1.5650000000000001E-2</v>
      </c>
      <c r="C18" s="19">
        <f t="shared" si="0"/>
        <v>-1.746339869281039E-3</v>
      </c>
      <c r="D18">
        <v>1.2959999999999999E-2</v>
      </c>
      <c r="E18" s="19">
        <f t="shared" si="1"/>
        <v>-1.223506493506497E-3</v>
      </c>
      <c r="F18">
        <v>1.1769999999999999E-2</v>
      </c>
      <c r="G18" s="19">
        <f t="shared" si="2"/>
        <v>-4.6669014084507396E-4</v>
      </c>
    </row>
    <row r="19" spans="1:7" x14ac:dyDescent="0.3">
      <c r="A19" s="1">
        <v>36192</v>
      </c>
      <c r="B19">
        <v>1.84E-2</v>
      </c>
      <c r="C19" s="19">
        <f t="shared" si="0"/>
        <v>1.0036601307189599E-3</v>
      </c>
      <c r="D19">
        <v>1.282E-2</v>
      </c>
      <c r="E19" s="19">
        <f t="shared" si="1"/>
        <v>-1.3635064935064965E-3</v>
      </c>
      <c r="F19">
        <v>1.149E-2</v>
      </c>
      <c r="G19" s="19">
        <f t="shared" si="2"/>
        <v>-7.4669014084507296E-4</v>
      </c>
    </row>
    <row r="20" spans="1:7" x14ac:dyDescent="0.3">
      <c r="A20" s="1">
        <v>36220</v>
      </c>
      <c r="B20">
        <v>1.6910000000000001E-2</v>
      </c>
      <c r="C20" s="19">
        <f t="shared" si="0"/>
        <v>-4.8633986928103834E-4</v>
      </c>
      <c r="D20">
        <v>1.308E-2</v>
      </c>
      <c r="E20" s="19">
        <f t="shared" si="1"/>
        <v>-1.1035064935064967E-3</v>
      </c>
      <c r="F20">
        <v>1.1820000000000001E-2</v>
      </c>
      <c r="G20" s="19">
        <f t="shared" si="2"/>
        <v>-4.1669014084507253E-4</v>
      </c>
    </row>
    <row r="21" spans="1:7" x14ac:dyDescent="0.3">
      <c r="A21" s="1">
        <v>36251</v>
      </c>
      <c r="B21">
        <v>1.7059999999999999E-2</v>
      </c>
      <c r="C21" s="19">
        <f t="shared" si="0"/>
        <v>-3.3633986928104098E-4</v>
      </c>
      <c r="D21">
        <v>1.3849999999999999E-2</v>
      </c>
      <c r="E21" s="19">
        <f t="shared" si="1"/>
        <v>-3.3350649350649686E-4</v>
      </c>
      <c r="F21">
        <v>1.155E-2</v>
      </c>
      <c r="G21" s="19">
        <f t="shared" si="2"/>
        <v>-6.8669014084507367E-4</v>
      </c>
    </row>
    <row r="22" spans="1:7" x14ac:dyDescent="0.3">
      <c r="A22" s="1">
        <v>36281</v>
      </c>
      <c r="B22">
        <v>1.7219999999999999E-2</v>
      </c>
      <c r="C22" s="19">
        <f t="shared" si="0"/>
        <v>-1.7633986928104056E-4</v>
      </c>
      <c r="D22">
        <v>1.4670000000000001E-2</v>
      </c>
      <c r="E22" s="19">
        <f t="shared" si="1"/>
        <v>4.8649350649350442E-4</v>
      </c>
      <c r="F22">
        <v>1.12E-2</v>
      </c>
      <c r="G22" s="19">
        <f t="shared" si="2"/>
        <v>-1.0366901408450733E-3</v>
      </c>
    </row>
    <row r="23" spans="1:7" x14ac:dyDescent="0.3">
      <c r="A23" s="1">
        <v>36312</v>
      </c>
      <c r="B23">
        <v>1.6760000000000001E-2</v>
      </c>
      <c r="C23" s="19">
        <f t="shared" si="0"/>
        <v>-6.3633986928103917E-4</v>
      </c>
      <c r="D23">
        <v>1.523E-2</v>
      </c>
      <c r="E23" s="19">
        <f t="shared" si="1"/>
        <v>1.0464935064935042E-3</v>
      </c>
    </row>
    <row r="24" spans="1:7" x14ac:dyDescent="0.3">
      <c r="A24" s="1">
        <v>36342</v>
      </c>
      <c r="B24">
        <v>1.592E-2</v>
      </c>
      <c r="C24" s="19">
        <f t="shared" si="0"/>
        <v>-1.4763398692810396E-3</v>
      </c>
      <c r="D24">
        <v>1.4789999999999999E-2</v>
      </c>
      <c r="E24" s="19">
        <f t="shared" si="1"/>
        <v>6.06493506493503E-4</v>
      </c>
      <c r="F24">
        <v>1.2239999999999999E-2</v>
      </c>
      <c r="G24" s="19">
        <f t="shared" si="2"/>
        <v>3.3098591549259732E-6</v>
      </c>
    </row>
    <row r="25" spans="1:7" x14ac:dyDescent="0.3">
      <c r="A25" s="1">
        <v>36373</v>
      </c>
      <c r="B25">
        <v>1.627E-2</v>
      </c>
      <c r="C25" s="19">
        <f t="shared" si="0"/>
        <v>-1.12633986928104E-3</v>
      </c>
      <c r="D25">
        <v>1.5939999999999999E-2</v>
      </c>
      <c r="E25" s="19">
        <f t="shared" si="1"/>
        <v>1.756493506493503E-3</v>
      </c>
      <c r="F25">
        <v>1.325E-2</v>
      </c>
      <c r="G25" s="19">
        <f t="shared" si="2"/>
        <v>1.0133098591549265E-3</v>
      </c>
    </row>
    <row r="26" spans="1:7" x14ac:dyDescent="0.3">
      <c r="A26" s="1">
        <v>36404</v>
      </c>
      <c r="B26">
        <v>1.6160000000000001E-2</v>
      </c>
      <c r="C26" s="19">
        <f t="shared" si="0"/>
        <v>-1.236339869281039E-3</v>
      </c>
      <c r="D26">
        <v>1.4959999999999999E-2</v>
      </c>
      <c r="E26" s="19">
        <f t="shared" si="1"/>
        <v>7.7649350649350302E-4</v>
      </c>
      <c r="F26">
        <v>1.312E-2</v>
      </c>
      <c r="G26" s="19">
        <f t="shared" si="2"/>
        <v>8.8330985915492655E-4</v>
      </c>
    </row>
    <row r="27" spans="1:7" x14ac:dyDescent="0.3">
      <c r="A27" s="1">
        <v>36434</v>
      </c>
      <c r="B27">
        <v>1.609E-2</v>
      </c>
      <c r="C27" s="19">
        <f t="shared" si="0"/>
        <v>-1.3063398692810396E-3</v>
      </c>
      <c r="D27">
        <v>1.371E-2</v>
      </c>
      <c r="E27" s="19">
        <f t="shared" si="1"/>
        <v>-4.7350649350649636E-4</v>
      </c>
      <c r="F27">
        <v>1.23E-2</v>
      </c>
      <c r="G27" s="19">
        <f t="shared" si="2"/>
        <v>6.3309859154926998E-5</v>
      </c>
    </row>
    <row r="28" spans="1:7" x14ac:dyDescent="0.3">
      <c r="A28" s="1">
        <v>36465</v>
      </c>
      <c r="B28">
        <v>1.464E-2</v>
      </c>
      <c r="C28" s="19">
        <f t="shared" si="0"/>
        <v>-2.7563398692810395E-3</v>
      </c>
      <c r="D28">
        <v>1.3679999999999999E-2</v>
      </c>
      <c r="E28" s="19">
        <f t="shared" si="1"/>
        <v>-5.0350649350649687E-4</v>
      </c>
      <c r="F28">
        <v>1.208E-2</v>
      </c>
      <c r="G28" s="19">
        <f t="shared" si="2"/>
        <v>-1.5669014084507271E-4</v>
      </c>
    </row>
    <row r="29" spans="1:7" x14ac:dyDescent="0.3">
      <c r="A29" s="1">
        <v>36495</v>
      </c>
      <c r="B29">
        <v>1.4409999999999999E-2</v>
      </c>
      <c r="C29" s="19">
        <f t="shared" si="0"/>
        <v>-2.9863398692810406E-3</v>
      </c>
      <c r="D29">
        <v>1.3259999999999999E-2</v>
      </c>
      <c r="E29" s="19">
        <f t="shared" si="1"/>
        <v>-9.2350649350649711E-4</v>
      </c>
      <c r="F29">
        <v>1.2710000000000001E-2</v>
      </c>
      <c r="G29" s="19">
        <f t="shared" si="2"/>
        <v>4.7330985915492764E-4</v>
      </c>
    </row>
    <row r="30" spans="1:7" x14ac:dyDescent="0.3">
      <c r="A30" s="1">
        <v>36526</v>
      </c>
      <c r="B30">
        <v>1.478E-2</v>
      </c>
      <c r="C30" s="19">
        <f t="shared" si="0"/>
        <v>-2.61633986928104E-3</v>
      </c>
      <c r="D30">
        <v>1.304E-2</v>
      </c>
      <c r="E30" s="19">
        <f t="shared" si="1"/>
        <v>-1.1435064935064968E-3</v>
      </c>
      <c r="F30">
        <v>1.1730000000000001E-2</v>
      </c>
      <c r="G30" s="19">
        <f t="shared" si="2"/>
        <v>-5.0669014084507233E-4</v>
      </c>
    </row>
    <row r="31" spans="1:7" x14ac:dyDescent="0.3">
      <c r="A31" s="1">
        <v>36557</v>
      </c>
      <c r="B31">
        <v>1.5990000000000001E-2</v>
      </c>
      <c r="C31" s="19">
        <f t="shared" si="0"/>
        <v>-1.406339869281039E-3</v>
      </c>
      <c r="D31">
        <v>1.321E-2</v>
      </c>
      <c r="E31" s="19">
        <f t="shared" si="1"/>
        <v>-9.735064935064968E-4</v>
      </c>
      <c r="F31">
        <v>1.1509999999999999E-2</v>
      </c>
      <c r="G31" s="19">
        <f t="shared" si="2"/>
        <v>-7.2669014084507377E-4</v>
      </c>
    </row>
    <row r="32" spans="1:7" x14ac:dyDescent="0.3">
      <c r="A32" s="1">
        <v>36586</v>
      </c>
      <c r="B32">
        <v>1.6959999999999999E-2</v>
      </c>
      <c r="C32" s="19">
        <f t="shared" si="0"/>
        <v>-4.3633986928104038E-4</v>
      </c>
      <c r="D32">
        <v>1.3520000000000001E-2</v>
      </c>
      <c r="E32" s="19">
        <f t="shared" si="1"/>
        <v>-6.6350649350649556E-4</v>
      </c>
      <c r="F32">
        <v>1.158E-2</v>
      </c>
      <c r="G32" s="19">
        <f t="shared" si="2"/>
        <v>-6.5669014084507316E-4</v>
      </c>
    </row>
    <row r="33" spans="1:7" x14ac:dyDescent="0.3">
      <c r="A33" s="1">
        <v>36617</v>
      </c>
      <c r="B33">
        <v>1.737E-2</v>
      </c>
      <c r="C33" s="19">
        <f t="shared" si="0"/>
        <v>-2.6339869281039735E-5</v>
      </c>
      <c r="D33">
        <v>1.389E-2</v>
      </c>
      <c r="E33" s="19">
        <f t="shared" si="1"/>
        <v>-2.9350649350649675E-4</v>
      </c>
      <c r="F33">
        <v>1.1390000000000001E-2</v>
      </c>
      <c r="G33" s="19">
        <f t="shared" si="2"/>
        <v>-8.4669014084507235E-4</v>
      </c>
    </row>
    <row r="34" spans="1:7" x14ac:dyDescent="0.3">
      <c r="A34" s="1">
        <v>36647</v>
      </c>
      <c r="B34">
        <v>1.78E-2</v>
      </c>
      <c r="C34" s="19">
        <f t="shared" si="0"/>
        <v>4.0366013071896009E-4</v>
      </c>
      <c r="D34">
        <v>1.423E-2</v>
      </c>
      <c r="E34" s="19">
        <f t="shared" si="1"/>
        <v>4.649350649350327E-5</v>
      </c>
      <c r="F34">
        <v>1.128E-2</v>
      </c>
      <c r="G34" s="19">
        <f t="shared" si="2"/>
        <v>-9.5669014084507308E-4</v>
      </c>
    </row>
    <row r="35" spans="1:7" x14ac:dyDescent="0.3">
      <c r="A35" s="1">
        <v>36678</v>
      </c>
      <c r="B35">
        <v>1.702E-2</v>
      </c>
      <c r="C35" s="19">
        <f t="shared" si="0"/>
        <v>-3.7633986928103935E-4</v>
      </c>
      <c r="D35">
        <v>1.4420000000000001E-2</v>
      </c>
      <c r="E35" s="19">
        <f t="shared" si="1"/>
        <v>2.364935064935042E-4</v>
      </c>
    </row>
    <row r="36" spans="1:7" x14ac:dyDescent="0.3">
      <c r="A36" s="1">
        <v>36708</v>
      </c>
      <c r="B36">
        <v>1.7319999999999999E-2</v>
      </c>
      <c r="C36" s="19">
        <f t="shared" si="0"/>
        <v>-7.6339869281041167E-5</v>
      </c>
      <c r="D36">
        <v>1.516E-2</v>
      </c>
      <c r="E36" s="19">
        <f t="shared" si="1"/>
        <v>9.7649350649350354E-4</v>
      </c>
      <c r="F36">
        <v>1.103E-2</v>
      </c>
      <c r="G36" s="19">
        <f t="shared" si="2"/>
        <v>-1.2066901408450733E-3</v>
      </c>
    </row>
    <row r="37" spans="1:7" x14ac:dyDescent="0.3">
      <c r="A37" s="1">
        <v>36739</v>
      </c>
      <c r="B37">
        <v>1.7239999999999998E-2</v>
      </c>
      <c r="C37" s="19">
        <f t="shared" si="0"/>
        <v>-1.5633986928104138E-4</v>
      </c>
      <c r="D37">
        <v>1.54E-2</v>
      </c>
      <c r="E37" s="19">
        <f t="shared" si="1"/>
        <v>1.2164935064935042E-3</v>
      </c>
      <c r="F37">
        <v>1.32E-2</v>
      </c>
      <c r="G37" s="19">
        <f t="shared" si="2"/>
        <v>9.6330985915492676E-4</v>
      </c>
    </row>
    <row r="38" spans="1:7" x14ac:dyDescent="0.3">
      <c r="A38" s="1">
        <v>36770</v>
      </c>
      <c r="B38">
        <v>1.652E-2</v>
      </c>
      <c r="C38" s="19">
        <f t="shared" si="0"/>
        <v>-8.763398692810398E-4</v>
      </c>
      <c r="D38">
        <v>1.372E-2</v>
      </c>
      <c r="E38" s="19">
        <f t="shared" si="1"/>
        <v>-4.6350649350649677E-4</v>
      </c>
      <c r="F38">
        <v>1.3390000000000001E-2</v>
      </c>
      <c r="G38" s="19">
        <f t="shared" si="2"/>
        <v>1.1533098591549277E-3</v>
      </c>
    </row>
    <row r="39" spans="1:7" x14ac:dyDescent="0.3">
      <c r="A39" s="1">
        <v>36800</v>
      </c>
      <c r="B39">
        <v>1.7440000000000001E-2</v>
      </c>
      <c r="C39" s="19">
        <f t="shared" si="0"/>
        <v>4.3660130718960882E-5</v>
      </c>
      <c r="D39">
        <v>1.448E-2</v>
      </c>
      <c r="E39" s="19">
        <f t="shared" si="1"/>
        <v>2.9649350649350349E-4</v>
      </c>
      <c r="F39">
        <v>1.3310000000000001E-2</v>
      </c>
      <c r="G39" s="19">
        <f t="shared" si="2"/>
        <v>1.0733098591549275E-3</v>
      </c>
    </row>
    <row r="40" spans="1:7" x14ac:dyDescent="0.3">
      <c r="A40" s="1">
        <v>36831</v>
      </c>
      <c r="B40">
        <v>1.6070000000000001E-2</v>
      </c>
      <c r="C40" s="19">
        <f t="shared" si="0"/>
        <v>-1.3263398692810388E-3</v>
      </c>
      <c r="D40">
        <v>1.3350000000000001E-2</v>
      </c>
      <c r="E40" s="19">
        <f t="shared" si="1"/>
        <v>-8.3350649350649557E-4</v>
      </c>
      <c r="F40">
        <v>1.256E-2</v>
      </c>
      <c r="G40" s="19">
        <f t="shared" si="2"/>
        <v>3.2330985915492681E-4</v>
      </c>
    </row>
    <row r="41" spans="1:7" x14ac:dyDescent="0.3">
      <c r="A41" s="1">
        <v>36861</v>
      </c>
      <c r="B41">
        <v>1.5640000000000001E-2</v>
      </c>
      <c r="C41" s="19">
        <f t="shared" si="0"/>
        <v>-1.7563398692810386E-3</v>
      </c>
      <c r="D41">
        <v>1.323E-2</v>
      </c>
      <c r="E41" s="19">
        <f t="shared" si="1"/>
        <v>-9.5350649350649588E-4</v>
      </c>
      <c r="F41">
        <v>1.1599999999999999E-2</v>
      </c>
      <c r="G41" s="19">
        <f t="shared" si="2"/>
        <v>-6.3669014084507397E-4</v>
      </c>
    </row>
    <row r="42" spans="1:7" x14ac:dyDescent="0.3">
      <c r="A42" s="1">
        <v>36892</v>
      </c>
      <c r="B42">
        <v>1.66E-2</v>
      </c>
      <c r="C42" s="19">
        <f t="shared" si="0"/>
        <v>-7.9633986928103959E-4</v>
      </c>
      <c r="D42">
        <v>1.3270000000000001E-2</v>
      </c>
      <c r="E42" s="19">
        <f t="shared" si="1"/>
        <v>-9.1350649350649578E-4</v>
      </c>
      <c r="F42">
        <v>1.0630000000000001E-2</v>
      </c>
      <c r="G42" s="19">
        <f t="shared" si="2"/>
        <v>-1.6066901408450726E-3</v>
      </c>
    </row>
    <row r="43" spans="1:7" x14ac:dyDescent="0.3">
      <c r="A43" s="1">
        <v>36923</v>
      </c>
      <c r="B43">
        <v>1.703E-2</v>
      </c>
      <c r="C43" s="19">
        <f t="shared" si="0"/>
        <v>-3.6633986928103976E-4</v>
      </c>
      <c r="D43">
        <v>1.333E-2</v>
      </c>
      <c r="E43" s="19">
        <f t="shared" si="1"/>
        <v>-8.5350649350649649E-4</v>
      </c>
      <c r="F43">
        <v>1.051E-2</v>
      </c>
      <c r="G43" s="19">
        <f t="shared" si="2"/>
        <v>-1.7266901408450729E-3</v>
      </c>
    </row>
    <row r="44" spans="1:7" x14ac:dyDescent="0.3">
      <c r="A44" s="1">
        <v>36951</v>
      </c>
      <c r="B44">
        <v>1.8350000000000002E-2</v>
      </c>
      <c r="C44" s="19">
        <f t="shared" si="0"/>
        <v>9.5366013071896197E-4</v>
      </c>
      <c r="D44">
        <v>1.359E-2</v>
      </c>
      <c r="E44" s="19">
        <f t="shared" si="1"/>
        <v>-5.9350649350649667E-4</v>
      </c>
      <c r="F44">
        <v>1.116E-2</v>
      </c>
      <c r="G44" s="19">
        <f t="shared" si="2"/>
        <v>-1.0766901408450734E-3</v>
      </c>
    </row>
    <row r="45" spans="1:7" x14ac:dyDescent="0.3">
      <c r="A45" s="1">
        <v>36982</v>
      </c>
      <c r="B45">
        <v>1.8249999999999999E-2</v>
      </c>
      <c r="C45" s="19">
        <f t="shared" si="0"/>
        <v>8.536601307189591E-4</v>
      </c>
      <c r="D45">
        <v>1.3440000000000001E-2</v>
      </c>
      <c r="E45" s="19">
        <f t="shared" si="1"/>
        <v>-7.4350649350649577E-4</v>
      </c>
      <c r="F45">
        <v>1.183E-2</v>
      </c>
      <c r="G45" s="19">
        <f t="shared" si="2"/>
        <v>-4.0669014084507293E-4</v>
      </c>
    </row>
    <row r="46" spans="1:7" x14ac:dyDescent="0.3">
      <c r="A46" s="1">
        <v>37012</v>
      </c>
      <c r="B46">
        <v>1.7930000000000001E-2</v>
      </c>
      <c r="C46" s="19">
        <f t="shared" si="0"/>
        <v>5.3366013071896173E-4</v>
      </c>
      <c r="D46">
        <v>1.4149999999999999E-2</v>
      </c>
      <c r="E46" s="19">
        <f t="shared" si="1"/>
        <v>-3.350649350649694E-5</v>
      </c>
      <c r="F46">
        <v>1.042E-2</v>
      </c>
      <c r="G46" s="19">
        <f t="shared" si="2"/>
        <v>-1.8166901408450727E-3</v>
      </c>
    </row>
    <row r="47" spans="1:7" x14ac:dyDescent="0.3">
      <c r="A47" s="1">
        <v>37043</v>
      </c>
      <c r="B47">
        <v>1.7579999999999998E-2</v>
      </c>
      <c r="C47" s="19">
        <f t="shared" si="0"/>
        <v>1.8366013071895865E-4</v>
      </c>
      <c r="D47">
        <v>1.575E-2</v>
      </c>
      <c r="E47" s="19">
        <f t="shared" si="1"/>
        <v>1.5664935064935038E-3</v>
      </c>
    </row>
    <row r="48" spans="1:7" x14ac:dyDescent="0.3">
      <c r="A48" s="1">
        <v>37073</v>
      </c>
      <c r="B48">
        <v>1.5599999999999999E-2</v>
      </c>
      <c r="C48" s="19">
        <f t="shared" si="0"/>
        <v>-1.7963398692810405E-3</v>
      </c>
      <c r="D48">
        <v>1.486E-2</v>
      </c>
      <c r="E48" s="19">
        <f t="shared" si="1"/>
        <v>6.7649350649350362E-4</v>
      </c>
      <c r="F48">
        <v>1.047E-2</v>
      </c>
      <c r="G48" s="19">
        <f t="shared" si="2"/>
        <v>-1.766690140845073E-3</v>
      </c>
    </row>
    <row r="49" spans="1:13" x14ac:dyDescent="0.3">
      <c r="A49" s="1">
        <v>37104</v>
      </c>
      <c r="B49">
        <v>1.8700000000000001E-2</v>
      </c>
      <c r="C49" s="19">
        <f t="shared" si="0"/>
        <v>1.3036601307189616E-3</v>
      </c>
      <c r="D49">
        <v>1.4959999999999999E-2</v>
      </c>
      <c r="E49" s="19">
        <f t="shared" si="1"/>
        <v>7.7649350649350302E-4</v>
      </c>
      <c r="F49">
        <v>1.2749999999999999E-2</v>
      </c>
      <c r="G49" s="19">
        <f t="shared" si="2"/>
        <v>5.1330985915492601E-4</v>
      </c>
    </row>
    <row r="50" spans="1:13" x14ac:dyDescent="0.3">
      <c r="A50" s="1">
        <v>37135</v>
      </c>
      <c r="B50">
        <v>1.8120000000000001E-2</v>
      </c>
      <c r="C50" s="19">
        <f t="shared" si="0"/>
        <v>7.2366013071896093E-4</v>
      </c>
      <c r="D50">
        <v>1.502E-2</v>
      </c>
      <c r="E50" s="19">
        <f t="shared" si="1"/>
        <v>8.3649350649350404E-4</v>
      </c>
      <c r="F50">
        <v>1.3610000000000001E-2</v>
      </c>
      <c r="G50" s="19">
        <f t="shared" si="2"/>
        <v>1.3733098591549274E-3</v>
      </c>
    </row>
    <row r="51" spans="1:13" x14ac:dyDescent="0.3">
      <c r="A51" s="1">
        <v>37165</v>
      </c>
      <c r="B51">
        <v>1.5640000000000001E-2</v>
      </c>
      <c r="C51" s="19">
        <f t="shared" si="0"/>
        <v>-1.7563398692810386E-3</v>
      </c>
      <c r="D51">
        <v>1.355E-2</v>
      </c>
      <c r="E51" s="19">
        <f t="shared" si="1"/>
        <v>-6.3350649350649678E-4</v>
      </c>
      <c r="F51">
        <v>1.273E-2</v>
      </c>
      <c r="G51" s="19">
        <f t="shared" si="2"/>
        <v>4.9330985915492682E-4</v>
      </c>
    </row>
    <row r="52" spans="1:13" x14ac:dyDescent="0.3">
      <c r="A52" s="1">
        <v>37196</v>
      </c>
      <c r="B52">
        <v>1.508E-2</v>
      </c>
      <c r="C52" s="19">
        <f t="shared" si="0"/>
        <v>-2.3163398692810401E-3</v>
      </c>
      <c r="D52">
        <v>1.357E-2</v>
      </c>
      <c r="E52" s="19">
        <f t="shared" si="1"/>
        <v>-6.1350649350649586E-4</v>
      </c>
      <c r="F52">
        <v>1.2999999999999999E-2</v>
      </c>
      <c r="G52" s="19">
        <f t="shared" si="2"/>
        <v>7.6330985915492623E-4</v>
      </c>
    </row>
    <row r="53" spans="1:13" x14ac:dyDescent="0.3">
      <c r="A53" s="1">
        <v>37226</v>
      </c>
      <c r="B53">
        <v>1.5469999999999999E-2</v>
      </c>
      <c r="C53" s="19">
        <f t="shared" si="0"/>
        <v>-1.9263398692810404E-3</v>
      </c>
      <c r="D53">
        <v>1.311E-2</v>
      </c>
      <c r="E53" s="19">
        <f t="shared" si="1"/>
        <v>-1.0735064935064962E-3</v>
      </c>
      <c r="F53">
        <v>1.222E-2</v>
      </c>
      <c r="G53" s="19">
        <f t="shared" si="2"/>
        <v>-1.6690140845073212E-5</v>
      </c>
    </row>
    <row r="54" spans="1:13" x14ac:dyDescent="0.3">
      <c r="A54" s="1">
        <v>37257</v>
      </c>
      <c r="B54">
        <v>1.4710000000000001E-2</v>
      </c>
      <c r="C54" s="19">
        <f t="shared" si="0"/>
        <v>-2.6863398692810389E-3</v>
      </c>
      <c r="D54">
        <v>1.196E-2</v>
      </c>
      <c r="E54" s="19">
        <f t="shared" si="1"/>
        <v>-2.2235064935064962E-3</v>
      </c>
      <c r="F54">
        <v>1.15E-2</v>
      </c>
      <c r="G54" s="19">
        <f t="shared" si="2"/>
        <v>-7.3669014084507337E-4</v>
      </c>
    </row>
    <row r="55" spans="1:13" x14ac:dyDescent="0.3">
      <c r="A55" s="1">
        <v>37288</v>
      </c>
      <c r="B55">
        <v>1.7160000000000002E-2</v>
      </c>
      <c r="C55" s="19">
        <f t="shared" si="0"/>
        <v>-2.3633986928103812E-4</v>
      </c>
      <c r="D55">
        <v>1.2370000000000001E-2</v>
      </c>
      <c r="E55" s="19">
        <f t="shared" si="1"/>
        <v>-1.8135064935064955E-3</v>
      </c>
      <c r="F55">
        <v>1.048E-2</v>
      </c>
      <c r="G55" s="19">
        <f t="shared" si="2"/>
        <v>-1.7566901408450734E-3</v>
      </c>
    </row>
    <row r="56" spans="1:13" x14ac:dyDescent="0.3">
      <c r="A56" s="1">
        <v>37316</v>
      </c>
      <c r="B56">
        <v>1.5980000000000001E-2</v>
      </c>
      <c r="C56" s="19">
        <f t="shared" si="0"/>
        <v>-1.4163398692810386E-3</v>
      </c>
      <c r="D56">
        <v>1.264E-2</v>
      </c>
      <c r="E56" s="19">
        <f t="shared" si="1"/>
        <v>-1.5435064935064961E-3</v>
      </c>
      <c r="F56">
        <v>1.044E-2</v>
      </c>
      <c r="G56" s="19">
        <f t="shared" si="2"/>
        <v>-1.7966901408450735E-3</v>
      </c>
    </row>
    <row r="57" spans="1:13" x14ac:dyDescent="0.3">
      <c r="A57" s="1">
        <v>37347</v>
      </c>
      <c r="B57">
        <v>1.7170000000000001E-2</v>
      </c>
      <c r="C57" s="19">
        <f t="shared" si="0"/>
        <v>-2.2633986928103852E-4</v>
      </c>
      <c r="D57">
        <v>1.384E-2</v>
      </c>
      <c r="E57" s="19">
        <f t="shared" si="1"/>
        <v>-3.4350649350649645E-4</v>
      </c>
      <c r="F57">
        <v>1.04E-2</v>
      </c>
      <c r="G57" s="19">
        <f t="shared" si="2"/>
        <v>-1.8366901408450736E-3</v>
      </c>
    </row>
    <row r="58" spans="1:13" x14ac:dyDescent="0.3">
      <c r="A58" s="1">
        <v>37377</v>
      </c>
      <c r="B58">
        <v>1.6840000000000001E-2</v>
      </c>
      <c r="C58" s="19">
        <f t="shared" si="0"/>
        <v>-5.5633986928103896E-4</v>
      </c>
      <c r="D58">
        <v>1.362E-2</v>
      </c>
      <c r="E58" s="19">
        <f t="shared" si="1"/>
        <v>-5.6350649350649616E-4</v>
      </c>
      <c r="F58">
        <v>1.0540000000000001E-2</v>
      </c>
      <c r="G58" s="19">
        <f t="shared" si="2"/>
        <v>-1.6966901408450724E-3</v>
      </c>
    </row>
    <row r="59" spans="1:13" x14ac:dyDescent="0.3">
      <c r="A59" s="1">
        <v>37408</v>
      </c>
      <c r="B59">
        <v>1.823E-2</v>
      </c>
      <c r="C59" s="19">
        <f t="shared" si="0"/>
        <v>8.3366013071895992E-4</v>
      </c>
      <c r="D59">
        <v>1.6639999999999999E-2</v>
      </c>
      <c r="E59" s="19">
        <f t="shared" si="1"/>
        <v>2.4564935064935022E-3</v>
      </c>
    </row>
    <row r="60" spans="1:13" x14ac:dyDescent="0.3">
      <c r="A60" s="1">
        <v>37438</v>
      </c>
      <c r="B60">
        <v>1.6760000000000001E-2</v>
      </c>
      <c r="C60" s="19">
        <f t="shared" si="0"/>
        <v>-6.3633986928103917E-4</v>
      </c>
      <c r="D60">
        <v>1.6490000000000001E-2</v>
      </c>
      <c r="E60" s="19">
        <f t="shared" si="1"/>
        <v>2.3064935064935049E-3</v>
      </c>
      <c r="F60">
        <v>1.0489999999999999E-2</v>
      </c>
      <c r="G60" s="19">
        <f t="shared" si="2"/>
        <v>-1.7466901408450738E-3</v>
      </c>
      <c r="H60">
        <v>9.8300000000000002E-3</v>
      </c>
      <c r="I60" s="19">
        <f>H60-AVERAGE($H$60:$H$235)</f>
        <v>-9.5339772727272756E-3</v>
      </c>
      <c r="J60">
        <v>1.1039999999999999E-2</v>
      </c>
      <c r="K60" s="19">
        <f>J60-AVERAGE($J$60:$J$235)</f>
        <v>-3.9941477272727299E-3</v>
      </c>
    </row>
    <row r="61" spans="1:13" x14ac:dyDescent="0.3">
      <c r="A61" s="1">
        <v>37469</v>
      </c>
      <c r="B61">
        <v>1.7250000000000001E-2</v>
      </c>
      <c r="C61" s="19">
        <f t="shared" si="0"/>
        <v>-1.4633986928103832E-4</v>
      </c>
      <c r="D61">
        <v>1.421E-2</v>
      </c>
      <c r="E61" s="19">
        <f t="shared" si="1"/>
        <v>2.6493506493504085E-5</v>
      </c>
      <c r="F61">
        <v>1.2019999999999999E-2</v>
      </c>
      <c r="G61" s="19">
        <f t="shared" si="2"/>
        <v>-2.1669014084507374E-4</v>
      </c>
      <c r="H61">
        <v>1.196E-2</v>
      </c>
      <c r="I61" s="19">
        <f t="shared" ref="I61:I124" si="3">H61-AVERAGE($H$60:$H$235)</f>
        <v>-7.4039772727272756E-3</v>
      </c>
      <c r="J61">
        <v>1.0370000000000001E-2</v>
      </c>
      <c r="K61" s="19">
        <f t="shared" ref="K61:K124" si="4">J61-AVERAGE($J$60:$J$235)</f>
        <v>-4.6641477272727286E-3</v>
      </c>
      <c r="L61">
        <v>7.7600000000000004E-3</v>
      </c>
      <c r="M61" s="19">
        <f>L61-AVERAGE($L$61:$L$235)</f>
        <v>-4.7077551020408169E-3</v>
      </c>
    </row>
    <row r="62" spans="1:13" x14ac:dyDescent="0.3">
      <c r="A62" s="1">
        <v>37500</v>
      </c>
      <c r="B62">
        <v>1.694E-2</v>
      </c>
      <c r="C62" s="19">
        <f t="shared" si="0"/>
        <v>-4.5633986928103956E-4</v>
      </c>
      <c r="D62">
        <v>1.439E-2</v>
      </c>
      <c r="E62" s="19">
        <f t="shared" si="1"/>
        <v>2.0649350649350369E-4</v>
      </c>
      <c r="F62">
        <v>1.23E-2</v>
      </c>
      <c r="G62" s="19">
        <f t="shared" si="2"/>
        <v>6.3309859154926998E-5</v>
      </c>
      <c r="H62">
        <v>1.3390000000000001E-2</v>
      </c>
      <c r="I62" s="19">
        <f t="shared" si="3"/>
        <v>-5.9739772727272749E-3</v>
      </c>
      <c r="J62">
        <v>1.153E-2</v>
      </c>
      <c r="K62" s="19">
        <f t="shared" si="4"/>
        <v>-3.504147727272729E-3</v>
      </c>
      <c r="L62">
        <v>9.3399999999999993E-3</v>
      </c>
      <c r="M62" s="19">
        <f t="shared" ref="M62:M125" si="5">L62-AVERAGE($L$61:$L$235)</f>
        <v>-3.1277551020408179E-3</v>
      </c>
    </row>
    <row r="63" spans="1:13" x14ac:dyDescent="0.3">
      <c r="A63" s="1">
        <v>37530</v>
      </c>
      <c r="B63">
        <v>1.7340000000000001E-2</v>
      </c>
      <c r="C63" s="19">
        <f t="shared" si="0"/>
        <v>-5.6339869281038513E-5</v>
      </c>
      <c r="D63">
        <v>1.431E-2</v>
      </c>
      <c r="E63" s="19">
        <f t="shared" si="1"/>
        <v>1.2649350649350348E-4</v>
      </c>
      <c r="F63">
        <v>1.197E-2</v>
      </c>
      <c r="G63" s="19">
        <f t="shared" si="2"/>
        <v>-2.6669014084507343E-4</v>
      </c>
      <c r="H63">
        <v>1.5879999999999998E-2</v>
      </c>
      <c r="I63" s="19">
        <f t="shared" si="3"/>
        <v>-3.4839772727272775E-3</v>
      </c>
      <c r="J63">
        <v>1.206E-2</v>
      </c>
      <c r="K63" s="19">
        <f t="shared" si="4"/>
        <v>-2.9741477272727298E-3</v>
      </c>
      <c r="L63">
        <v>9.6500000000000006E-3</v>
      </c>
      <c r="M63" s="19">
        <f t="shared" si="5"/>
        <v>-2.8177551020408167E-3</v>
      </c>
    </row>
    <row r="64" spans="1:13" x14ac:dyDescent="0.3">
      <c r="A64" s="1">
        <v>37561</v>
      </c>
      <c r="B64">
        <v>1.7420000000000001E-2</v>
      </c>
      <c r="C64" s="19">
        <f t="shared" si="0"/>
        <v>2.3660130718961697E-5</v>
      </c>
      <c r="D64">
        <v>1.41E-2</v>
      </c>
      <c r="E64" s="19">
        <f t="shared" si="1"/>
        <v>-8.3506493506496637E-5</v>
      </c>
      <c r="F64">
        <v>1.2279999999999999E-2</v>
      </c>
      <c r="G64" s="19">
        <f t="shared" si="2"/>
        <v>4.3309859154926078E-5</v>
      </c>
      <c r="H64">
        <v>1.728E-2</v>
      </c>
      <c r="I64" s="19">
        <f t="shared" si="3"/>
        <v>-2.0839772727272755E-3</v>
      </c>
      <c r="J64">
        <v>1.3520000000000001E-2</v>
      </c>
      <c r="K64" s="19">
        <f t="shared" si="4"/>
        <v>-1.5141477272727286E-3</v>
      </c>
      <c r="L64">
        <v>1.021E-2</v>
      </c>
      <c r="M64" s="19">
        <f t="shared" si="5"/>
        <v>-2.2577551020408169E-3</v>
      </c>
    </row>
    <row r="65" spans="1:13" x14ac:dyDescent="0.3">
      <c r="A65" s="1">
        <v>37591</v>
      </c>
      <c r="B65">
        <v>1.562E-2</v>
      </c>
      <c r="C65" s="19">
        <f t="shared" si="0"/>
        <v>-1.7763398692810396E-3</v>
      </c>
      <c r="D65">
        <v>1.35E-2</v>
      </c>
      <c r="E65" s="19">
        <f t="shared" si="1"/>
        <v>-6.8350649350649648E-4</v>
      </c>
      <c r="F65">
        <v>1.1509999999999999E-2</v>
      </c>
      <c r="G65" s="19">
        <f t="shared" si="2"/>
        <v>-7.2669014084507377E-4</v>
      </c>
      <c r="H65">
        <v>1.4160000000000001E-2</v>
      </c>
      <c r="I65" s="19">
        <f t="shared" si="3"/>
        <v>-5.203977272727275E-3</v>
      </c>
      <c r="J65">
        <v>1.278E-2</v>
      </c>
      <c r="K65" s="19">
        <f t="shared" si="4"/>
        <v>-2.2541477272727296E-3</v>
      </c>
      <c r="L65">
        <v>1.01E-2</v>
      </c>
      <c r="M65" s="19">
        <f t="shared" si="5"/>
        <v>-2.3677551020408177E-3</v>
      </c>
    </row>
    <row r="66" spans="1:13" x14ac:dyDescent="0.3">
      <c r="A66" s="1">
        <v>37622</v>
      </c>
      <c r="B66">
        <v>1.4880000000000001E-2</v>
      </c>
      <c r="C66" s="19">
        <f t="shared" si="0"/>
        <v>-2.5163398692810389E-3</v>
      </c>
      <c r="D66">
        <v>1.285E-2</v>
      </c>
      <c r="E66" s="19">
        <f t="shared" si="1"/>
        <v>-1.333506493506496E-3</v>
      </c>
      <c r="F66">
        <v>1.11E-2</v>
      </c>
      <c r="G66" s="19">
        <f t="shared" si="2"/>
        <v>-1.1366901408450727E-3</v>
      </c>
      <c r="H66">
        <v>1.452E-2</v>
      </c>
      <c r="I66" s="19">
        <f t="shared" si="3"/>
        <v>-4.8439772727272758E-3</v>
      </c>
      <c r="J66">
        <v>1.2330000000000001E-2</v>
      </c>
      <c r="K66" s="19">
        <f t="shared" si="4"/>
        <v>-2.7041477272727286E-3</v>
      </c>
      <c r="L66">
        <v>9.9600000000000001E-3</v>
      </c>
      <c r="M66" s="19">
        <f t="shared" si="5"/>
        <v>-2.5077551020408172E-3</v>
      </c>
    </row>
    <row r="67" spans="1:13" x14ac:dyDescent="0.3">
      <c r="A67" s="1">
        <v>37653</v>
      </c>
      <c r="B67">
        <v>1.7489999999999999E-2</v>
      </c>
      <c r="C67" s="19">
        <f t="shared" ref="C67:C130" si="6">B67-AVERAGE($B$2:$B$157)</f>
        <v>9.3660130718958845E-5</v>
      </c>
      <c r="D67">
        <v>1.358E-2</v>
      </c>
      <c r="E67" s="19">
        <f t="shared" ref="E67:E130" si="7">D67-AVERAGE($D$2:$D$157)</f>
        <v>-6.0350649350649627E-4</v>
      </c>
      <c r="F67">
        <v>1.0869999999999999E-2</v>
      </c>
      <c r="G67" s="19">
        <f t="shared" ref="G67:G130" si="8">F67-AVERAGE($F$2:$F$157)</f>
        <v>-1.3666901408450737E-3</v>
      </c>
      <c r="H67">
        <v>1.585E-2</v>
      </c>
      <c r="I67" s="19">
        <f t="shared" si="3"/>
        <v>-3.5139772727272763E-3</v>
      </c>
      <c r="J67">
        <v>1.3010000000000001E-2</v>
      </c>
      <c r="K67" s="19">
        <f t="shared" si="4"/>
        <v>-2.0241477272727286E-3</v>
      </c>
      <c r="L67">
        <v>9.7300000000000008E-3</v>
      </c>
      <c r="M67" s="19">
        <f t="shared" si="5"/>
        <v>-2.7377551020408165E-3</v>
      </c>
    </row>
    <row r="68" spans="1:13" x14ac:dyDescent="0.3">
      <c r="A68" s="1">
        <v>37681</v>
      </c>
      <c r="B68">
        <v>1.6979999999999999E-2</v>
      </c>
      <c r="C68" s="19">
        <f t="shared" si="6"/>
        <v>-4.1633986928104119E-4</v>
      </c>
      <c r="D68">
        <v>1.366E-2</v>
      </c>
      <c r="E68" s="19">
        <f t="shared" si="7"/>
        <v>-5.2350649350649606E-4</v>
      </c>
      <c r="F68">
        <v>1.145E-2</v>
      </c>
      <c r="G68" s="19">
        <f t="shared" si="8"/>
        <v>-7.8669014084507306E-4</v>
      </c>
      <c r="H68">
        <v>1.5140000000000001E-2</v>
      </c>
      <c r="I68" s="19">
        <f t="shared" si="3"/>
        <v>-4.2239772727272751E-3</v>
      </c>
      <c r="J68">
        <v>1.1820000000000001E-2</v>
      </c>
      <c r="K68" s="19">
        <f t="shared" si="4"/>
        <v>-3.2141477272727287E-3</v>
      </c>
      <c r="L68">
        <v>9.4699999999999993E-3</v>
      </c>
      <c r="M68" s="19">
        <f t="shared" si="5"/>
        <v>-2.997755102040818E-3</v>
      </c>
    </row>
    <row r="69" spans="1:13" x14ac:dyDescent="0.3">
      <c r="A69" s="1">
        <v>37712</v>
      </c>
      <c r="B69">
        <v>1.687E-2</v>
      </c>
      <c r="C69" s="19">
        <f t="shared" si="6"/>
        <v>-5.2633986928104018E-4</v>
      </c>
      <c r="D69">
        <v>1.4420000000000001E-2</v>
      </c>
      <c r="E69" s="19">
        <f t="shared" si="7"/>
        <v>2.364935064935042E-4</v>
      </c>
      <c r="F69">
        <v>1.103E-2</v>
      </c>
      <c r="G69" s="19">
        <f t="shared" si="8"/>
        <v>-1.2066901408450733E-3</v>
      </c>
      <c r="H69">
        <v>1.2449999999999999E-2</v>
      </c>
      <c r="I69" s="19">
        <f t="shared" si="3"/>
        <v>-6.9139772727272765E-3</v>
      </c>
      <c r="J69">
        <v>1.099E-2</v>
      </c>
      <c r="K69" s="19">
        <f t="shared" si="4"/>
        <v>-4.0441477272727296E-3</v>
      </c>
      <c r="L69">
        <v>7.9399999999999991E-3</v>
      </c>
      <c r="M69" s="19">
        <f t="shared" si="5"/>
        <v>-4.5277551020408181E-3</v>
      </c>
    </row>
    <row r="70" spans="1:13" x14ac:dyDescent="0.3">
      <c r="A70" s="1">
        <v>37742</v>
      </c>
      <c r="B70">
        <v>1.6990000000000002E-2</v>
      </c>
      <c r="C70" s="19">
        <f t="shared" si="6"/>
        <v>-4.0633986928103813E-4</v>
      </c>
      <c r="D70">
        <v>1.4069999999999999E-2</v>
      </c>
      <c r="E70" s="19">
        <f t="shared" si="7"/>
        <v>-1.1350649350649715E-4</v>
      </c>
      <c r="F70">
        <v>1.174E-2</v>
      </c>
      <c r="G70" s="19">
        <f t="shared" si="8"/>
        <v>-4.9669014084507274E-4</v>
      </c>
      <c r="H70">
        <v>1.0460000000000001E-2</v>
      </c>
      <c r="I70" s="19">
        <f t="shared" si="3"/>
        <v>-8.9039772727272752E-3</v>
      </c>
      <c r="J70">
        <v>9.9000000000000008E-3</v>
      </c>
      <c r="K70" s="19">
        <f t="shared" si="4"/>
        <v>-5.1341477272727285E-3</v>
      </c>
      <c r="L70">
        <v>8.4799999999999997E-3</v>
      </c>
      <c r="M70" s="19">
        <f t="shared" si="5"/>
        <v>-3.9877551020408176E-3</v>
      </c>
    </row>
    <row r="71" spans="1:13" x14ac:dyDescent="0.3">
      <c r="A71" s="1">
        <v>37773</v>
      </c>
      <c r="B71">
        <v>1.6910000000000001E-2</v>
      </c>
      <c r="C71" s="19">
        <f t="shared" si="6"/>
        <v>-4.8633986928103834E-4</v>
      </c>
      <c r="D71">
        <v>1.6109999999999999E-2</v>
      </c>
      <c r="E71" s="19">
        <f t="shared" si="7"/>
        <v>1.926493506493503E-3</v>
      </c>
      <c r="H71">
        <v>1.286E-2</v>
      </c>
      <c r="I71" s="19">
        <f t="shared" si="3"/>
        <v>-6.5039772727272759E-3</v>
      </c>
      <c r="J71">
        <v>1.128E-2</v>
      </c>
      <c r="K71" s="19">
        <f t="shared" si="4"/>
        <v>-3.7541477272727292E-3</v>
      </c>
    </row>
    <row r="72" spans="1:13" x14ac:dyDescent="0.3">
      <c r="A72" s="1">
        <v>37803</v>
      </c>
      <c r="B72">
        <v>1.694E-2</v>
      </c>
      <c r="C72" s="19">
        <f t="shared" si="6"/>
        <v>-4.5633986928103956E-4</v>
      </c>
      <c r="D72">
        <v>1.421E-2</v>
      </c>
      <c r="E72" s="19">
        <f t="shared" si="7"/>
        <v>2.6493506493504085E-5</v>
      </c>
      <c r="F72">
        <v>1.1849999999999999E-2</v>
      </c>
      <c r="G72" s="19">
        <f t="shared" si="8"/>
        <v>-3.8669014084507375E-4</v>
      </c>
      <c r="H72">
        <v>1.281E-2</v>
      </c>
      <c r="I72" s="19">
        <f t="shared" si="3"/>
        <v>-6.5539772727272756E-3</v>
      </c>
      <c r="J72">
        <v>1.1209999999999999E-2</v>
      </c>
      <c r="K72" s="19">
        <f t="shared" si="4"/>
        <v>-3.8241477272727298E-3</v>
      </c>
    </row>
    <row r="73" spans="1:13" x14ac:dyDescent="0.3">
      <c r="A73" s="1">
        <v>37834</v>
      </c>
      <c r="B73">
        <v>1.7999999999999999E-2</v>
      </c>
      <c r="C73" s="19">
        <f t="shared" si="6"/>
        <v>6.0366013071895888E-4</v>
      </c>
      <c r="D73">
        <v>1.489E-2</v>
      </c>
      <c r="E73" s="19">
        <f t="shared" si="7"/>
        <v>7.0649350649350413E-4</v>
      </c>
      <c r="F73">
        <v>1.341E-2</v>
      </c>
      <c r="G73" s="19">
        <f t="shared" si="8"/>
        <v>1.1733098591549269E-3</v>
      </c>
      <c r="H73">
        <v>1.54E-2</v>
      </c>
      <c r="I73" s="19">
        <f t="shared" si="3"/>
        <v>-3.9639772727272753E-3</v>
      </c>
      <c r="J73">
        <v>1.3339999999999999E-2</v>
      </c>
      <c r="K73" s="19">
        <f t="shared" si="4"/>
        <v>-1.6941477272727299E-3</v>
      </c>
      <c r="L73">
        <v>1.0840000000000001E-2</v>
      </c>
      <c r="M73" s="19">
        <f t="shared" si="5"/>
        <v>-1.6277551020408166E-3</v>
      </c>
    </row>
    <row r="74" spans="1:13" x14ac:dyDescent="0.3">
      <c r="A74" s="1">
        <v>37865</v>
      </c>
      <c r="B74">
        <v>1.7749999999999998E-2</v>
      </c>
      <c r="C74" s="19">
        <f t="shared" si="6"/>
        <v>3.5366013071895866E-4</v>
      </c>
      <c r="D74">
        <v>1.455E-2</v>
      </c>
      <c r="E74" s="19">
        <f t="shared" si="7"/>
        <v>3.6649350649350411E-4</v>
      </c>
      <c r="F74">
        <v>1.372E-2</v>
      </c>
      <c r="G74" s="19">
        <f t="shared" si="8"/>
        <v>1.4833098591549264E-3</v>
      </c>
      <c r="H74">
        <v>1.6889999999999999E-2</v>
      </c>
      <c r="I74" s="19">
        <f t="shared" si="3"/>
        <v>-2.473977272727277E-3</v>
      </c>
      <c r="J74">
        <v>1.4200000000000001E-2</v>
      </c>
      <c r="K74" s="19">
        <f t="shared" si="4"/>
        <v>-8.3414772727272851E-4</v>
      </c>
      <c r="L74">
        <v>1.21E-2</v>
      </c>
      <c r="M74" s="19">
        <f t="shared" si="5"/>
        <v>-3.6775510204081763E-4</v>
      </c>
    </row>
    <row r="75" spans="1:13" x14ac:dyDescent="0.3">
      <c r="A75" s="1">
        <v>37895</v>
      </c>
      <c r="B75">
        <v>1.873E-2</v>
      </c>
      <c r="C75" s="19">
        <f t="shared" si="6"/>
        <v>1.3336601307189604E-3</v>
      </c>
      <c r="D75">
        <v>1.436E-2</v>
      </c>
      <c r="E75" s="19">
        <f t="shared" si="7"/>
        <v>1.7649350649350318E-4</v>
      </c>
      <c r="F75">
        <v>1.323E-2</v>
      </c>
      <c r="G75" s="19">
        <f t="shared" si="8"/>
        <v>9.9330985915492727E-4</v>
      </c>
      <c r="H75">
        <v>2.078E-2</v>
      </c>
      <c r="I75" s="19">
        <f t="shared" si="3"/>
        <v>1.4160227272727241E-3</v>
      </c>
      <c r="J75">
        <v>1.5089999999999999E-2</v>
      </c>
      <c r="K75" s="19">
        <f t="shared" si="4"/>
        <v>5.5852272727269919E-5</v>
      </c>
      <c r="L75">
        <v>1.2970000000000001E-2</v>
      </c>
      <c r="M75" s="19">
        <f t="shared" si="5"/>
        <v>5.0224489795918335E-4</v>
      </c>
    </row>
    <row r="76" spans="1:13" x14ac:dyDescent="0.3">
      <c r="A76" s="1">
        <v>37926</v>
      </c>
      <c r="B76">
        <v>1.6639999999999999E-2</v>
      </c>
      <c r="C76" s="19">
        <f t="shared" si="6"/>
        <v>-7.5633986928104122E-4</v>
      </c>
      <c r="D76">
        <v>1.372E-2</v>
      </c>
      <c r="E76" s="19">
        <f t="shared" si="7"/>
        <v>-4.6350649350649677E-4</v>
      </c>
      <c r="F76">
        <v>1.2800000000000001E-2</v>
      </c>
      <c r="G76" s="19">
        <f t="shared" si="8"/>
        <v>5.6330985915492744E-4</v>
      </c>
      <c r="H76">
        <v>1.8800000000000001E-2</v>
      </c>
      <c r="I76" s="19">
        <f t="shared" si="3"/>
        <v>-5.6397727272727502E-4</v>
      </c>
      <c r="J76">
        <v>1.4970000000000001E-2</v>
      </c>
      <c r="K76" s="19">
        <f t="shared" si="4"/>
        <v>-6.4147727272728661E-5</v>
      </c>
      <c r="L76">
        <v>1.129E-2</v>
      </c>
      <c r="M76" s="19">
        <f t="shared" si="5"/>
        <v>-1.1777551020408176E-3</v>
      </c>
    </row>
    <row r="77" spans="1:13" x14ac:dyDescent="0.3">
      <c r="A77" s="1">
        <v>37956</v>
      </c>
      <c r="B77">
        <v>1.6080000000000001E-2</v>
      </c>
      <c r="C77" s="19">
        <f t="shared" si="6"/>
        <v>-1.3163398692810392E-3</v>
      </c>
      <c r="D77">
        <v>1.34E-2</v>
      </c>
      <c r="E77" s="19">
        <f t="shared" si="7"/>
        <v>-7.8350649350649587E-4</v>
      </c>
      <c r="F77">
        <v>1.1599999999999999E-2</v>
      </c>
      <c r="G77" s="19">
        <f t="shared" si="8"/>
        <v>-6.3669014084507397E-4</v>
      </c>
      <c r="H77">
        <v>1.6469999999999999E-2</v>
      </c>
      <c r="I77" s="19">
        <f t="shared" si="3"/>
        <v>-2.8939772727272772E-3</v>
      </c>
      <c r="J77">
        <v>1.376E-2</v>
      </c>
      <c r="K77" s="19">
        <f t="shared" si="4"/>
        <v>-1.2741477272727297E-3</v>
      </c>
      <c r="L77">
        <v>1.0120000000000001E-2</v>
      </c>
      <c r="M77" s="19">
        <f t="shared" si="5"/>
        <v>-2.3477551020408167E-3</v>
      </c>
    </row>
    <row r="78" spans="1:13" x14ac:dyDescent="0.3">
      <c r="A78" s="1">
        <v>37987</v>
      </c>
      <c r="B78">
        <v>1.6250000000000001E-2</v>
      </c>
      <c r="C78" s="19">
        <f t="shared" si="6"/>
        <v>-1.1463398692810392E-3</v>
      </c>
      <c r="D78">
        <v>1.2999999999999999E-2</v>
      </c>
      <c r="E78" s="19">
        <f t="shared" si="7"/>
        <v>-1.1835064935064969E-3</v>
      </c>
      <c r="F78">
        <v>1.1650000000000001E-2</v>
      </c>
      <c r="G78" s="19">
        <f t="shared" si="8"/>
        <v>-5.8669014084507254E-4</v>
      </c>
      <c r="H78">
        <v>1.55E-2</v>
      </c>
      <c r="I78" s="19">
        <f t="shared" si="3"/>
        <v>-3.8639772727272759E-3</v>
      </c>
      <c r="J78">
        <v>1.2670000000000001E-2</v>
      </c>
      <c r="K78" s="19">
        <f t="shared" si="4"/>
        <v>-2.3641477272727286E-3</v>
      </c>
      <c r="L78">
        <v>1.0500000000000001E-2</v>
      </c>
      <c r="M78" s="19">
        <f t="shared" si="5"/>
        <v>-1.9677551020408166E-3</v>
      </c>
    </row>
    <row r="79" spans="1:13" x14ac:dyDescent="0.3">
      <c r="A79" s="1">
        <v>38018</v>
      </c>
      <c r="B79">
        <v>1.529E-2</v>
      </c>
      <c r="C79" s="19">
        <f t="shared" si="6"/>
        <v>-2.10633986928104E-3</v>
      </c>
      <c r="D79">
        <v>1.234E-2</v>
      </c>
      <c r="E79" s="19">
        <f t="shared" si="7"/>
        <v>-1.843506493506496E-3</v>
      </c>
      <c r="F79">
        <v>1.163E-2</v>
      </c>
      <c r="G79" s="19">
        <f t="shared" si="8"/>
        <v>-6.0669014084507346E-4</v>
      </c>
      <c r="H79">
        <v>1.4619999999999999E-2</v>
      </c>
      <c r="I79" s="19">
        <f t="shared" si="3"/>
        <v>-4.7439772727272764E-3</v>
      </c>
      <c r="J79">
        <v>1.183E-2</v>
      </c>
      <c r="K79" s="19">
        <f t="shared" si="4"/>
        <v>-3.2041477272727291E-3</v>
      </c>
      <c r="L79">
        <v>1.047E-2</v>
      </c>
      <c r="M79" s="19">
        <f t="shared" si="5"/>
        <v>-1.9977551020408171E-3</v>
      </c>
    </row>
    <row r="80" spans="1:13" x14ac:dyDescent="0.3">
      <c r="A80" s="1">
        <v>38047</v>
      </c>
      <c r="B80">
        <v>1.7829999999999999E-2</v>
      </c>
      <c r="C80" s="19">
        <f t="shared" si="6"/>
        <v>4.3366013071895887E-4</v>
      </c>
      <c r="D80">
        <v>1.337E-2</v>
      </c>
      <c r="E80" s="19">
        <f t="shared" si="7"/>
        <v>-8.1350649350649638E-4</v>
      </c>
      <c r="F80">
        <v>1.162E-2</v>
      </c>
      <c r="G80" s="19">
        <f t="shared" si="8"/>
        <v>-6.1669014084507305E-4</v>
      </c>
      <c r="H80">
        <v>1.506E-2</v>
      </c>
      <c r="I80" s="19">
        <f t="shared" si="3"/>
        <v>-4.3039772727272753E-3</v>
      </c>
      <c r="J80">
        <v>1.2319999999999999E-2</v>
      </c>
      <c r="K80" s="19">
        <f t="shared" si="4"/>
        <v>-2.71414772727273E-3</v>
      </c>
      <c r="L80">
        <v>9.8399999999999998E-3</v>
      </c>
      <c r="M80" s="19">
        <f t="shared" si="5"/>
        <v>-2.6277551020408175E-3</v>
      </c>
    </row>
    <row r="81" spans="1:13" x14ac:dyDescent="0.3">
      <c r="A81" s="1">
        <v>38078</v>
      </c>
      <c r="B81">
        <v>1.8669999999999999E-2</v>
      </c>
      <c r="C81" s="19">
        <f t="shared" si="6"/>
        <v>1.2736601307189593E-3</v>
      </c>
      <c r="D81">
        <v>1.3849999999999999E-2</v>
      </c>
      <c r="E81" s="19">
        <f t="shared" si="7"/>
        <v>-3.3350649350649686E-4</v>
      </c>
      <c r="F81">
        <v>1.1820000000000001E-2</v>
      </c>
      <c r="G81" s="19">
        <f t="shared" si="8"/>
        <v>-4.1669014084507253E-4</v>
      </c>
      <c r="H81">
        <v>1.5100000000000001E-2</v>
      </c>
      <c r="I81" s="19">
        <f t="shared" si="3"/>
        <v>-4.2639772727272752E-3</v>
      </c>
      <c r="J81">
        <v>1.095E-2</v>
      </c>
      <c r="K81" s="19">
        <f t="shared" si="4"/>
        <v>-4.0841477272727297E-3</v>
      </c>
      <c r="L81">
        <v>9.1400000000000006E-3</v>
      </c>
      <c r="M81" s="19">
        <f t="shared" si="5"/>
        <v>-3.3277551020408167E-3</v>
      </c>
    </row>
    <row r="82" spans="1:13" x14ac:dyDescent="0.3">
      <c r="A82" s="1">
        <v>38108</v>
      </c>
      <c r="B82">
        <v>1.8870000000000001E-2</v>
      </c>
      <c r="C82" s="19">
        <f t="shared" si="6"/>
        <v>1.4736601307189616E-3</v>
      </c>
      <c r="D82">
        <v>1.4630000000000001E-2</v>
      </c>
      <c r="E82" s="19">
        <f t="shared" si="7"/>
        <v>4.4649350649350432E-4</v>
      </c>
      <c r="F82">
        <v>1.176E-2</v>
      </c>
      <c r="G82" s="19">
        <f t="shared" si="8"/>
        <v>-4.7669014084507355E-4</v>
      </c>
      <c r="H82">
        <v>1.3259999999999999E-2</v>
      </c>
      <c r="I82" s="19">
        <f t="shared" si="3"/>
        <v>-6.1039772727272765E-3</v>
      </c>
      <c r="J82">
        <v>1.1379999999999999E-2</v>
      </c>
      <c r="K82" s="19">
        <f t="shared" si="4"/>
        <v>-3.6541477272727298E-3</v>
      </c>
      <c r="L82">
        <v>8.1799999999999998E-3</v>
      </c>
      <c r="M82" s="19">
        <f t="shared" si="5"/>
        <v>-4.2877551020408175E-3</v>
      </c>
    </row>
    <row r="83" spans="1:13" x14ac:dyDescent="0.3">
      <c r="A83" s="1">
        <v>38139</v>
      </c>
      <c r="B83">
        <v>1.8370000000000001E-2</v>
      </c>
      <c r="C83" s="19">
        <f t="shared" si="6"/>
        <v>9.7366013071896115E-4</v>
      </c>
      <c r="D83">
        <v>1.451E-2</v>
      </c>
      <c r="E83" s="19">
        <f t="shared" si="7"/>
        <v>3.26493506493504E-4</v>
      </c>
      <c r="H83">
        <v>1.772E-2</v>
      </c>
      <c r="I83" s="19">
        <f t="shared" si="3"/>
        <v>-1.6439772727272761E-3</v>
      </c>
      <c r="J83">
        <v>1.116E-2</v>
      </c>
      <c r="K83" s="19">
        <f t="shared" si="4"/>
        <v>-3.8741477272727295E-3</v>
      </c>
    </row>
    <row r="84" spans="1:13" x14ac:dyDescent="0.3">
      <c r="A84" s="1">
        <v>38169</v>
      </c>
      <c r="B84">
        <v>1.9179999999999999E-2</v>
      </c>
      <c r="C84" s="19">
        <f t="shared" si="6"/>
        <v>1.7836601307189594E-3</v>
      </c>
      <c r="D84">
        <v>1.5980000000000001E-2</v>
      </c>
      <c r="E84" s="19">
        <f t="shared" si="7"/>
        <v>1.7964935064935048E-3</v>
      </c>
      <c r="F84">
        <v>1.321E-2</v>
      </c>
      <c r="G84" s="19">
        <f t="shared" si="8"/>
        <v>9.7330985915492635E-4</v>
      </c>
      <c r="H84">
        <v>1.6449999999999999E-2</v>
      </c>
      <c r="I84" s="19">
        <f t="shared" si="3"/>
        <v>-2.9139772727272764E-3</v>
      </c>
      <c r="J84">
        <v>1.3509999999999999E-2</v>
      </c>
      <c r="K84" s="19">
        <f t="shared" si="4"/>
        <v>-1.5241477272727299E-3</v>
      </c>
    </row>
    <row r="85" spans="1:13" x14ac:dyDescent="0.3">
      <c r="A85" s="1">
        <v>38200</v>
      </c>
      <c r="B85">
        <v>1.831E-2</v>
      </c>
      <c r="C85" s="19">
        <f t="shared" si="6"/>
        <v>9.1366013071896013E-4</v>
      </c>
      <c r="D85">
        <v>1.491E-2</v>
      </c>
      <c r="E85" s="19">
        <f t="shared" si="7"/>
        <v>7.2649350649350332E-4</v>
      </c>
      <c r="F85">
        <v>1.4959999999999999E-2</v>
      </c>
      <c r="G85" s="19">
        <f t="shared" si="8"/>
        <v>2.7233098591549262E-3</v>
      </c>
      <c r="H85">
        <v>1.6389999999999998E-2</v>
      </c>
      <c r="I85" s="19">
        <f t="shared" si="3"/>
        <v>-2.9739772727272774E-3</v>
      </c>
      <c r="J85">
        <v>1.2529999999999999E-2</v>
      </c>
      <c r="K85" s="19">
        <f t="shared" si="4"/>
        <v>-2.5041477272727299E-3</v>
      </c>
      <c r="L85">
        <v>1.1820000000000001E-2</v>
      </c>
      <c r="M85" s="19">
        <f t="shared" si="5"/>
        <v>-6.4775510204081663E-4</v>
      </c>
    </row>
    <row r="86" spans="1:13" x14ac:dyDescent="0.3">
      <c r="A86" s="1">
        <v>38231</v>
      </c>
      <c r="B86">
        <v>1.8030000000000001E-2</v>
      </c>
      <c r="C86" s="19">
        <f t="shared" si="6"/>
        <v>6.3366013071896113E-4</v>
      </c>
      <c r="D86">
        <v>1.4080000000000001E-2</v>
      </c>
      <c r="E86" s="19">
        <f t="shared" si="7"/>
        <v>-1.0350649350649582E-4</v>
      </c>
      <c r="F86">
        <v>1.3599999999999999E-2</v>
      </c>
      <c r="G86" s="19">
        <f t="shared" si="8"/>
        <v>1.3633098591549261E-3</v>
      </c>
      <c r="H86">
        <v>1.9029999999999998E-2</v>
      </c>
      <c r="I86" s="19">
        <f t="shared" si="3"/>
        <v>-3.3397727272727745E-4</v>
      </c>
      <c r="J86">
        <v>1.3180000000000001E-2</v>
      </c>
      <c r="K86" s="19">
        <f t="shared" si="4"/>
        <v>-1.8541477272727286E-3</v>
      </c>
      <c r="L86">
        <v>1.226E-2</v>
      </c>
      <c r="M86" s="19">
        <f t="shared" si="5"/>
        <v>-2.0775510204081721E-4</v>
      </c>
    </row>
    <row r="87" spans="1:13" x14ac:dyDescent="0.3">
      <c r="A87" s="1">
        <v>38261</v>
      </c>
      <c r="B87">
        <v>1.712E-2</v>
      </c>
      <c r="C87" s="19">
        <f t="shared" si="6"/>
        <v>-2.7633986928103996E-4</v>
      </c>
      <c r="D87">
        <v>1.4500000000000001E-2</v>
      </c>
      <c r="E87" s="19">
        <f t="shared" si="7"/>
        <v>3.1649350649350441E-4</v>
      </c>
      <c r="F87">
        <v>1.2630000000000001E-2</v>
      </c>
      <c r="G87" s="19">
        <f t="shared" si="8"/>
        <v>3.9330985915492743E-4</v>
      </c>
      <c r="H87">
        <v>1.9109999999999999E-2</v>
      </c>
      <c r="I87" s="19">
        <f t="shared" si="3"/>
        <v>-2.5397727272727724E-4</v>
      </c>
      <c r="J87">
        <v>1.6570000000000001E-2</v>
      </c>
      <c r="K87" s="19">
        <f t="shared" si="4"/>
        <v>1.5358522727272721E-3</v>
      </c>
      <c r="L87">
        <v>1.2409999999999999E-2</v>
      </c>
      <c r="M87" s="19">
        <f t="shared" si="5"/>
        <v>-5.7755102040818115E-5</v>
      </c>
    </row>
    <row r="88" spans="1:13" x14ac:dyDescent="0.3">
      <c r="A88" s="1">
        <v>38292</v>
      </c>
      <c r="B88">
        <v>1.529E-2</v>
      </c>
      <c r="C88" s="19">
        <f t="shared" si="6"/>
        <v>-2.10633986928104E-3</v>
      </c>
      <c r="D88">
        <v>1.461E-2</v>
      </c>
      <c r="E88" s="19">
        <f t="shared" si="7"/>
        <v>4.264935064935034E-4</v>
      </c>
      <c r="F88">
        <v>1.227E-2</v>
      </c>
      <c r="G88" s="19">
        <f t="shared" si="8"/>
        <v>3.3309859154926486E-5</v>
      </c>
      <c r="H88">
        <v>1.6639999999999999E-2</v>
      </c>
      <c r="I88" s="19">
        <f t="shared" si="3"/>
        <v>-2.7239772727272772E-3</v>
      </c>
      <c r="J88">
        <v>1.728E-2</v>
      </c>
      <c r="K88" s="19">
        <f t="shared" si="4"/>
        <v>2.2458522727272709E-3</v>
      </c>
      <c r="L88">
        <v>1.235E-2</v>
      </c>
      <c r="M88" s="19">
        <f t="shared" si="5"/>
        <v>-1.1775510204081741E-4</v>
      </c>
    </row>
    <row r="89" spans="1:13" x14ac:dyDescent="0.3">
      <c r="A89" s="1">
        <v>38322</v>
      </c>
      <c r="B89">
        <v>1.5789999999999998E-2</v>
      </c>
      <c r="C89" s="19">
        <f t="shared" si="6"/>
        <v>-1.6063398692810413E-3</v>
      </c>
      <c r="D89">
        <v>1.3939999999999999E-2</v>
      </c>
      <c r="E89" s="19">
        <f t="shared" si="7"/>
        <v>-2.4350649350649706E-4</v>
      </c>
      <c r="F89">
        <v>1.2070000000000001E-2</v>
      </c>
      <c r="G89" s="19">
        <f t="shared" si="8"/>
        <v>-1.666901408450723E-4</v>
      </c>
      <c r="H89">
        <v>1.8839999999999999E-2</v>
      </c>
      <c r="I89" s="19">
        <f t="shared" si="3"/>
        <v>-5.2397727272727665E-4</v>
      </c>
      <c r="J89">
        <v>1.5440000000000001E-2</v>
      </c>
      <c r="K89" s="19">
        <f t="shared" si="4"/>
        <v>4.0585227272727127E-4</v>
      </c>
      <c r="L89">
        <v>1.1900000000000001E-2</v>
      </c>
      <c r="M89" s="19">
        <f t="shared" si="5"/>
        <v>-5.6775510204081642E-4</v>
      </c>
    </row>
    <row r="90" spans="1:13" x14ac:dyDescent="0.3">
      <c r="A90" s="1">
        <v>38353</v>
      </c>
      <c r="B90">
        <v>1.635E-2</v>
      </c>
      <c r="C90" s="19">
        <f t="shared" si="6"/>
        <v>-1.0463398692810398E-3</v>
      </c>
      <c r="D90">
        <v>1.355E-2</v>
      </c>
      <c r="E90" s="19">
        <f t="shared" si="7"/>
        <v>-6.3350649350649678E-4</v>
      </c>
      <c r="F90">
        <v>1.179E-2</v>
      </c>
      <c r="G90" s="19">
        <f t="shared" si="8"/>
        <v>-4.4669014084507304E-4</v>
      </c>
      <c r="H90">
        <v>1.753E-2</v>
      </c>
      <c r="I90" s="19">
        <f t="shared" si="3"/>
        <v>-1.8339772727272753E-3</v>
      </c>
      <c r="J90">
        <v>1.431E-2</v>
      </c>
      <c r="K90" s="19">
        <f t="shared" si="4"/>
        <v>-7.2414772727272952E-4</v>
      </c>
      <c r="L90">
        <v>1.1379999999999999E-2</v>
      </c>
      <c r="M90" s="19">
        <f t="shared" si="5"/>
        <v>-1.0877551020408178E-3</v>
      </c>
    </row>
    <row r="91" spans="1:13" x14ac:dyDescent="0.3">
      <c r="A91" s="1">
        <v>38384</v>
      </c>
      <c r="B91">
        <v>1.8249999999999999E-2</v>
      </c>
      <c r="C91" s="19">
        <f t="shared" si="6"/>
        <v>8.536601307189591E-4</v>
      </c>
      <c r="D91">
        <v>1.37E-2</v>
      </c>
      <c r="E91" s="19">
        <f t="shared" si="7"/>
        <v>-4.8350649350649595E-4</v>
      </c>
      <c r="F91">
        <v>1.1339999999999999E-2</v>
      </c>
      <c r="G91" s="19">
        <f t="shared" si="8"/>
        <v>-8.9669014084507379E-4</v>
      </c>
      <c r="H91">
        <v>1.95E-2</v>
      </c>
      <c r="I91" s="19">
        <f t="shared" si="3"/>
        <v>1.3602272727272421E-4</v>
      </c>
      <c r="J91">
        <v>1.392E-2</v>
      </c>
      <c r="K91" s="19">
        <f t="shared" si="4"/>
        <v>-1.1141477272727292E-3</v>
      </c>
      <c r="L91">
        <v>1.0919999999999999E-2</v>
      </c>
      <c r="M91" s="19">
        <f t="shared" si="5"/>
        <v>-1.5477551020408181E-3</v>
      </c>
    </row>
    <row r="92" spans="1:13" x14ac:dyDescent="0.3">
      <c r="A92" s="1">
        <v>38412</v>
      </c>
      <c r="B92">
        <v>2.0219999999999998E-2</v>
      </c>
      <c r="C92" s="19">
        <f t="shared" si="6"/>
        <v>2.8236601307189586E-3</v>
      </c>
      <c r="D92">
        <v>1.383E-2</v>
      </c>
      <c r="E92" s="19">
        <f t="shared" si="7"/>
        <v>-3.5350649350649604E-4</v>
      </c>
      <c r="F92">
        <v>1.201E-2</v>
      </c>
      <c r="G92" s="19">
        <f t="shared" si="8"/>
        <v>-2.2669014084507333E-4</v>
      </c>
      <c r="H92">
        <v>1.9640000000000001E-2</v>
      </c>
      <c r="I92" s="19">
        <f t="shared" si="3"/>
        <v>2.7602272727272545E-4</v>
      </c>
      <c r="J92">
        <v>1.3270000000000001E-2</v>
      </c>
      <c r="K92" s="19">
        <f t="shared" si="4"/>
        <v>-1.7641477272727288E-3</v>
      </c>
      <c r="L92">
        <v>1.0919999999999999E-2</v>
      </c>
      <c r="M92" s="19">
        <f t="shared" si="5"/>
        <v>-1.5477551020408181E-3</v>
      </c>
    </row>
    <row r="93" spans="1:13" x14ac:dyDescent="0.3">
      <c r="A93" s="1">
        <v>38443</v>
      </c>
      <c r="B93">
        <v>2.027E-2</v>
      </c>
      <c r="C93" s="19">
        <f t="shared" si="6"/>
        <v>2.8736601307189601E-3</v>
      </c>
      <c r="D93">
        <v>1.383E-2</v>
      </c>
      <c r="E93" s="19">
        <f t="shared" si="7"/>
        <v>-3.5350649350649604E-4</v>
      </c>
      <c r="F93">
        <v>1.2959999999999999E-2</v>
      </c>
      <c r="G93" s="19">
        <f t="shared" si="8"/>
        <v>7.2330985915492613E-4</v>
      </c>
      <c r="H93">
        <v>1.8159999999999999E-2</v>
      </c>
      <c r="I93" s="19">
        <f t="shared" si="3"/>
        <v>-1.2039772727272767E-3</v>
      </c>
      <c r="J93">
        <v>1.231E-2</v>
      </c>
      <c r="K93" s="19">
        <f t="shared" si="4"/>
        <v>-2.7241477272727296E-3</v>
      </c>
      <c r="L93">
        <v>1.136E-2</v>
      </c>
      <c r="M93" s="19">
        <f t="shared" si="5"/>
        <v>-1.107755102040817E-3</v>
      </c>
    </row>
    <row r="94" spans="1:13" x14ac:dyDescent="0.3">
      <c r="A94" s="1">
        <v>38473</v>
      </c>
      <c r="B94">
        <v>2.0709999999999999E-2</v>
      </c>
      <c r="C94" s="19">
        <f t="shared" si="6"/>
        <v>3.3136601307189595E-3</v>
      </c>
      <c r="D94">
        <v>1.5350000000000001E-2</v>
      </c>
      <c r="E94" s="19">
        <f t="shared" si="7"/>
        <v>1.1664935064935045E-3</v>
      </c>
      <c r="F94">
        <v>1.5010000000000001E-2</v>
      </c>
      <c r="G94" s="19">
        <f t="shared" si="8"/>
        <v>2.7733098591549276E-3</v>
      </c>
      <c r="H94">
        <v>1.8759999999999999E-2</v>
      </c>
      <c r="I94" s="19">
        <f t="shared" si="3"/>
        <v>-6.0397727272727686E-4</v>
      </c>
      <c r="J94">
        <v>1.4030000000000001E-2</v>
      </c>
      <c r="K94" s="19">
        <f t="shared" si="4"/>
        <v>-1.0041477272727285E-3</v>
      </c>
      <c r="L94">
        <v>1.6570000000000001E-2</v>
      </c>
      <c r="M94" s="19">
        <f t="shared" si="5"/>
        <v>4.1022448979591841E-3</v>
      </c>
    </row>
    <row r="95" spans="1:13" x14ac:dyDescent="0.3">
      <c r="A95" s="1">
        <v>38504</v>
      </c>
      <c r="B95">
        <v>2.1399999999999999E-2</v>
      </c>
      <c r="C95" s="19">
        <f t="shared" si="6"/>
        <v>4.0036601307189591E-3</v>
      </c>
      <c r="D95">
        <v>1.6119999999999999E-2</v>
      </c>
      <c r="E95" s="19">
        <f t="shared" si="7"/>
        <v>1.9364935064935026E-3</v>
      </c>
      <c r="H95">
        <v>2.5590000000000002E-2</v>
      </c>
      <c r="I95" s="19">
        <f t="shared" si="3"/>
        <v>6.2260227272727259E-3</v>
      </c>
      <c r="J95">
        <v>1.5939999999999999E-2</v>
      </c>
      <c r="K95" s="19">
        <f t="shared" si="4"/>
        <v>9.0585227272726998E-4</v>
      </c>
    </row>
    <row r="96" spans="1:13" x14ac:dyDescent="0.3">
      <c r="A96" s="1">
        <v>38534</v>
      </c>
      <c r="B96">
        <v>1.6709999999999999E-2</v>
      </c>
      <c r="C96" s="19">
        <f t="shared" si="6"/>
        <v>-6.863398692810406E-4</v>
      </c>
      <c r="D96">
        <v>1.541E-2</v>
      </c>
      <c r="E96" s="19">
        <f t="shared" si="7"/>
        <v>1.2264935064935038E-3</v>
      </c>
      <c r="F96">
        <v>1.358E-2</v>
      </c>
      <c r="G96" s="19">
        <f t="shared" si="8"/>
        <v>1.3433098591549269E-3</v>
      </c>
      <c r="H96">
        <v>1.2970000000000001E-2</v>
      </c>
      <c r="I96" s="19">
        <f t="shared" si="3"/>
        <v>-6.3939772727272751E-3</v>
      </c>
      <c r="J96">
        <v>1.1560000000000001E-2</v>
      </c>
      <c r="K96" s="19">
        <f t="shared" si="4"/>
        <v>-3.4741477272727285E-3</v>
      </c>
    </row>
    <row r="97" spans="1:13" x14ac:dyDescent="0.3">
      <c r="A97" s="1">
        <v>38565</v>
      </c>
      <c r="B97">
        <v>1.9959999999999999E-2</v>
      </c>
      <c r="C97" s="19">
        <f t="shared" si="6"/>
        <v>2.5636601307189588E-3</v>
      </c>
      <c r="D97">
        <v>1.585E-2</v>
      </c>
      <c r="E97" s="19">
        <f t="shared" si="7"/>
        <v>1.6664935064935032E-3</v>
      </c>
      <c r="F97">
        <v>1.3729999999999999E-2</v>
      </c>
      <c r="G97" s="19">
        <f t="shared" si="8"/>
        <v>1.493309859154926E-3</v>
      </c>
      <c r="H97">
        <v>1.6199999999999999E-2</v>
      </c>
      <c r="I97" s="19">
        <f t="shared" si="3"/>
        <v>-3.1639772727272766E-3</v>
      </c>
      <c r="J97">
        <v>1.4109999999999999E-2</v>
      </c>
      <c r="K97" s="19">
        <f t="shared" si="4"/>
        <v>-9.2414772727273005E-4</v>
      </c>
      <c r="L97">
        <v>1.227E-2</v>
      </c>
      <c r="M97" s="19">
        <f t="shared" si="5"/>
        <v>-1.9775510204081762E-4</v>
      </c>
    </row>
    <row r="98" spans="1:13" x14ac:dyDescent="0.3">
      <c r="A98" s="1">
        <v>38596</v>
      </c>
      <c r="B98">
        <v>1.7930000000000001E-2</v>
      </c>
      <c r="C98" s="19">
        <f t="shared" si="6"/>
        <v>5.3366013071896173E-4</v>
      </c>
      <c r="D98">
        <v>1.465E-2</v>
      </c>
      <c r="E98" s="19">
        <f t="shared" si="7"/>
        <v>4.664935064935035E-4</v>
      </c>
      <c r="F98">
        <v>1.3100000000000001E-2</v>
      </c>
      <c r="G98" s="19">
        <f t="shared" si="8"/>
        <v>8.6330985915492736E-4</v>
      </c>
      <c r="H98">
        <v>1.5789999999999998E-2</v>
      </c>
      <c r="I98" s="19">
        <f t="shared" si="3"/>
        <v>-3.5739772727272773E-3</v>
      </c>
      <c r="J98">
        <v>1.291E-2</v>
      </c>
      <c r="K98" s="19">
        <f t="shared" si="4"/>
        <v>-2.1241477272727297E-3</v>
      </c>
      <c r="L98">
        <v>1.0999999999999999E-2</v>
      </c>
      <c r="M98" s="19">
        <f t="shared" si="5"/>
        <v>-1.4677551020408179E-3</v>
      </c>
    </row>
    <row r="99" spans="1:13" x14ac:dyDescent="0.3">
      <c r="A99" s="1">
        <v>38626</v>
      </c>
      <c r="B99">
        <v>1.687E-2</v>
      </c>
      <c r="C99" s="19">
        <f t="shared" si="6"/>
        <v>-5.2633986928104018E-4</v>
      </c>
      <c r="D99">
        <v>1.3860000000000001E-2</v>
      </c>
      <c r="E99" s="19">
        <f t="shared" si="7"/>
        <v>-3.2350649350649553E-4</v>
      </c>
      <c r="F99">
        <v>1.256E-2</v>
      </c>
      <c r="G99" s="19">
        <f t="shared" si="8"/>
        <v>3.2330985915492681E-4</v>
      </c>
      <c r="H99">
        <v>1.6240000000000001E-2</v>
      </c>
      <c r="I99" s="19">
        <f t="shared" si="3"/>
        <v>-3.1239772727272748E-3</v>
      </c>
      <c r="J99">
        <v>1.265E-2</v>
      </c>
      <c r="K99" s="19">
        <f t="shared" si="4"/>
        <v>-2.3841477272727295E-3</v>
      </c>
      <c r="L99">
        <v>1.129E-2</v>
      </c>
      <c r="M99" s="19">
        <f t="shared" si="5"/>
        <v>-1.1777551020408176E-3</v>
      </c>
    </row>
    <row r="100" spans="1:13" x14ac:dyDescent="0.3">
      <c r="A100" s="1">
        <v>38657</v>
      </c>
      <c r="B100">
        <v>1.6199999999999999E-2</v>
      </c>
      <c r="C100" s="19">
        <f t="shared" si="6"/>
        <v>-1.1963398692810406E-3</v>
      </c>
      <c r="D100">
        <v>1.397E-2</v>
      </c>
      <c r="E100" s="19">
        <f t="shared" si="7"/>
        <v>-2.1350649350649654E-4</v>
      </c>
      <c r="F100">
        <v>1.205E-2</v>
      </c>
      <c r="G100" s="19">
        <f t="shared" si="8"/>
        <v>-1.8669014084507322E-4</v>
      </c>
      <c r="H100">
        <v>1.5679999999999999E-2</v>
      </c>
      <c r="I100" s="19">
        <f t="shared" si="3"/>
        <v>-3.6839772727272763E-3</v>
      </c>
      <c r="J100">
        <v>1.473E-2</v>
      </c>
      <c r="K100" s="19">
        <f t="shared" si="4"/>
        <v>-3.0414772727272929E-4</v>
      </c>
      <c r="L100">
        <v>1.102E-2</v>
      </c>
      <c r="M100" s="19">
        <f t="shared" si="5"/>
        <v>-1.447755102040817E-3</v>
      </c>
    </row>
    <row r="101" spans="1:13" x14ac:dyDescent="0.3">
      <c r="A101" s="1">
        <v>38687</v>
      </c>
      <c r="B101">
        <v>1.6590000000000001E-2</v>
      </c>
      <c r="C101" s="19">
        <f t="shared" si="6"/>
        <v>-8.0633986928103918E-4</v>
      </c>
      <c r="D101">
        <v>1.4030000000000001E-2</v>
      </c>
      <c r="E101" s="19">
        <f t="shared" si="7"/>
        <v>-1.5350649350649552E-4</v>
      </c>
      <c r="F101">
        <v>1.174E-2</v>
      </c>
      <c r="G101" s="19">
        <f t="shared" si="8"/>
        <v>-4.9669014084507274E-4</v>
      </c>
      <c r="H101">
        <v>1.8919999999999999E-2</v>
      </c>
      <c r="I101" s="19">
        <f t="shared" si="3"/>
        <v>-4.4397727272727644E-4</v>
      </c>
      <c r="J101">
        <v>1.5949999999999999E-2</v>
      </c>
      <c r="K101" s="19">
        <f t="shared" si="4"/>
        <v>9.1585227272726957E-4</v>
      </c>
      <c r="L101">
        <v>1.17E-2</v>
      </c>
      <c r="M101" s="19">
        <f t="shared" si="5"/>
        <v>-7.6775510204081694E-4</v>
      </c>
    </row>
    <row r="102" spans="1:13" x14ac:dyDescent="0.3">
      <c r="A102" s="1">
        <v>38718</v>
      </c>
      <c r="B102">
        <v>1.6549999999999999E-2</v>
      </c>
      <c r="C102" s="19">
        <f t="shared" si="6"/>
        <v>-8.4633986928104102E-4</v>
      </c>
      <c r="D102">
        <v>1.325E-2</v>
      </c>
      <c r="E102" s="19">
        <f t="shared" si="7"/>
        <v>-9.335064935064967E-4</v>
      </c>
      <c r="F102">
        <v>1.1039999999999999E-2</v>
      </c>
      <c r="G102" s="19">
        <f t="shared" si="8"/>
        <v>-1.1966901408450737E-3</v>
      </c>
      <c r="H102">
        <v>2.009E-2</v>
      </c>
      <c r="I102" s="19">
        <f t="shared" si="3"/>
        <v>7.2602272727272446E-4</v>
      </c>
      <c r="J102">
        <v>1.4880000000000001E-2</v>
      </c>
      <c r="K102" s="19">
        <f t="shared" si="4"/>
        <v>-1.5414772727272846E-4</v>
      </c>
      <c r="L102">
        <v>1.1469999999999999E-2</v>
      </c>
      <c r="M102" s="19">
        <f t="shared" si="5"/>
        <v>-9.9775510204081798E-4</v>
      </c>
    </row>
    <row r="103" spans="1:13" x14ac:dyDescent="0.3">
      <c r="A103" s="1">
        <v>38749</v>
      </c>
      <c r="B103">
        <v>1.558E-2</v>
      </c>
      <c r="C103" s="19">
        <f t="shared" si="6"/>
        <v>-1.8163398692810397E-3</v>
      </c>
      <c r="D103">
        <v>1.2630000000000001E-2</v>
      </c>
      <c r="E103" s="19">
        <f t="shared" si="7"/>
        <v>-1.5535064935064957E-3</v>
      </c>
      <c r="F103">
        <v>1.1039999999999999E-2</v>
      </c>
      <c r="G103" s="19">
        <f t="shared" si="8"/>
        <v>-1.1966901408450737E-3</v>
      </c>
      <c r="H103">
        <v>1.6650000000000002E-2</v>
      </c>
      <c r="I103" s="19">
        <f t="shared" si="3"/>
        <v>-2.7139772727272742E-3</v>
      </c>
      <c r="J103">
        <v>1.3679999999999999E-2</v>
      </c>
      <c r="K103" s="19">
        <f t="shared" si="4"/>
        <v>-1.3541477272727299E-3</v>
      </c>
      <c r="L103">
        <v>1.0959999999999999E-2</v>
      </c>
      <c r="M103" s="19">
        <f t="shared" si="5"/>
        <v>-1.507755102040818E-3</v>
      </c>
    </row>
    <row r="104" spans="1:13" x14ac:dyDescent="0.3">
      <c r="A104" s="1">
        <v>38777</v>
      </c>
      <c r="B104">
        <v>1.7100000000000001E-2</v>
      </c>
      <c r="C104" s="19">
        <f t="shared" si="6"/>
        <v>-2.9633986928103914E-4</v>
      </c>
      <c r="D104">
        <v>1.306E-2</v>
      </c>
      <c r="E104" s="19">
        <f t="shared" si="7"/>
        <v>-1.1235064935064959E-3</v>
      </c>
      <c r="F104">
        <v>1.11E-2</v>
      </c>
      <c r="G104" s="19">
        <f t="shared" si="8"/>
        <v>-1.1366901408450727E-3</v>
      </c>
      <c r="H104">
        <v>1.8780000000000002E-2</v>
      </c>
      <c r="I104" s="19">
        <f t="shared" si="3"/>
        <v>-5.839772727272742E-4</v>
      </c>
      <c r="J104">
        <v>1.3480000000000001E-2</v>
      </c>
      <c r="K104" s="19">
        <f t="shared" si="4"/>
        <v>-1.5541477272727287E-3</v>
      </c>
      <c r="L104">
        <v>1.044E-2</v>
      </c>
      <c r="M104" s="19">
        <f t="shared" si="5"/>
        <v>-2.0277551020408176E-3</v>
      </c>
    </row>
    <row r="105" spans="1:13" x14ac:dyDescent="0.3">
      <c r="A105" s="1">
        <v>38808</v>
      </c>
      <c r="B105">
        <v>2.068E-2</v>
      </c>
      <c r="C105" s="19">
        <f t="shared" si="6"/>
        <v>3.2836601307189607E-3</v>
      </c>
      <c r="D105">
        <v>1.4149999999999999E-2</v>
      </c>
      <c r="E105" s="19">
        <f t="shared" si="7"/>
        <v>-3.350649350649694E-5</v>
      </c>
      <c r="F105">
        <v>1.14E-2</v>
      </c>
      <c r="G105" s="19">
        <f t="shared" si="8"/>
        <v>-8.3669014084507276E-4</v>
      </c>
      <c r="H105">
        <v>2.3300000000000001E-2</v>
      </c>
      <c r="I105" s="19">
        <f t="shared" si="3"/>
        <v>3.9360227272727255E-3</v>
      </c>
      <c r="J105">
        <v>1.401E-2</v>
      </c>
      <c r="K105" s="19">
        <f t="shared" si="4"/>
        <v>-1.0241477272727294E-3</v>
      </c>
      <c r="L105">
        <v>1.0970000000000001E-2</v>
      </c>
      <c r="M105" s="19">
        <f t="shared" si="5"/>
        <v>-1.4977551020408167E-3</v>
      </c>
    </row>
    <row r="106" spans="1:13" x14ac:dyDescent="0.3">
      <c r="A106" s="1">
        <v>38838</v>
      </c>
      <c r="B106">
        <v>1.754E-2</v>
      </c>
      <c r="C106" s="19">
        <f t="shared" si="6"/>
        <v>1.4366013071896028E-4</v>
      </c>
      <c r="D106">
        <v>1.393E-2</v>
      </c>
      <c r="E106" s="19">
        <f t="shared" si="7"/>
        <v>-2.5350649350649665E-4</v>
      </c>
      <c r="F106">
        <v>1.201E-2</v>
      </c>
      <c r="G106" s="19">
        <f t="shared" si="8"/>
        <v>-2.2669014084507333E-4</v>
      </c>
      <c r="H106">
        <v>1.8970000000000001E-2</v>
      </c>
      <c r="I106" s="19">
        <f t="shared" si="3"/>
        <v>-3.9397727272727501E-4</v>
      </c>
      <c r="J106">
        <v>1.728E-2</v>
      </c>
      <c r="K106" s="19">
        <f t="shared" si="4"/>
        <v>2.2458522727272709E-3</v>
      </c>
      <c r="L106">
        <v>1.755E-2</v>
      </c>
      <c r="M106" s="19">
        <f t="shared" si="5"/>
        <v>5.0822448979591824E-3</v>
      </c>
    </row>
    <row r="107" spans="1:13" x14ac:dyDescent="0.3">
      <c r="A107" s="1">
        <v>38869</v>
      </c>
      <c r="B107">
        <v>1.8020000000000001E-2</v>
      </c>
      <c r="C107" s="19">
        <f t="shared" si="6"/>
        <v>6.2366013071896154E-4</v>
      </c>
      <c r="D107">
        <v>1.422E-2</v>
      </c>
      <c r="E107" s="19">
        <f t="shared" si="7"/>
        <v>3.6493506493503677E-5</v>
      </c>
      <c r="H107">
        <v>2.5780000000000001E-2</v>
      </c>
      <c r="I107" s="19">
        <f t="shared" si="3"/>
        <v>6.4160227272727251E-3</v>
      </c>
      <c r="J107">
        <v>1.9230000000000001E-2</v>
      </c>
      <c r="K107" s="19">
        <f t="shared" si="4"/>
        <v>4.1958522727272712E-3</v>
      </c>
    </row>
    <row r="108" spans="1:13" x14ac:dyDescent="0.3">
      <c r="A108" s="1">
        <v>38899</v>
      </c>
      <c r="B108">
        <v>1.7330000000000002E-2</v>
      </c>
      <c r="C108" s="19">
        <f t="shared" si="6"/>
        <v>-6.6339869281038105E-5</v>
      </c>
      <c r="D108">
        <v>1.5810000000000001E-2</v>
      </c>
      <c r="E108" s="19">
        <f t="shared" si="7"/>
        <v>1.6264935064935048E-3</v>
      </c>
      <c r="F108">
        <v>1.2330000000000001E-2</v>
      </c>
      <c r="G108" s="19">
        <f t="shared" si="8"/>
        <v>9.330985915492751E-5</v>
      </c>
      <c r="H108">
        <v>1.84E-2</v>
      </c>
      <c r="I108" s="19">
        <f t="shared" si="3"/>
        <v>-9.6397727272727607E-4</v>
      </c>
      <c r="J108">
        <v>1.5299999999999999E-2</v>
      </c>
      <c r="K108" s="19">
        <f t="shared" si="4"/>
        <v>2.6585227272727004E-4</v>
      </c>
    </row>
    <row r="109" spans="1:13" x14ac:dyDescent="0.3">
      <c r="A109" s="1">
        <v>38930</v>
      </c>
      <c r="B109">
        <v>1.7469999999999999E-2</v>
      </c>
      <c r="C109" s="19">
        <f t="shared" si="6"/>
        <v>7.366013071895966E-5</v>
      </c>
      <c r="D109">
        <v>1.6449999999999999E-2</v>
      </c>
      <c r="E109" s="19">
        <f t="shared" si="7"/>
        <v>2.266493506493503E-3</v>
      </c>
      <c r="F109">
        <v>1.34E-2</v>
      </c>
      <c r="G109" s="19">
        <f t="shared" si="8"/>
        <v>1.1633098591549273E-3</v>
      </c>
      <c r="H109">
        <v>1.6629999999999999E-2</v>
      </c>
      <c r="I109" s="19">
        <f t="shared" si="3"/>
        <v>-2.7339772727272768E-3</v>
      </c>
      <c r="J109">
        <v>1.4800000000000001E-2</v>
      </c>
      <c r="K109" s="19">
        <f t="shared" si="4"/>
        <v>-2.3414772727272867E-4</v>
      </c>
      <c r="L109">
        <v>1.295E-2</v>
      </c>
      <c r="M109" s="19">
        <f t="shared" si="5"/>
        <v>4.8224489795918243E-4</v>
      </c>
    </row>
    <row r="110" spans="1:13" x14ac:dyDescent="0.3">
      <c r="A110" s="1">
        <v>38961</v>
      </c>
      <c r="B110">
        <v>1.6899999999999998E-2</v>
      </c>
      <c r="C110" s="19">
        <f t="shared" si="6"/>
        <v>-4.963398692810414E-4</v>
      </c>
      <c r="D110">
        <v>1.46E-2</v>
      </c>
      <c r="E110" s="19">
        <f t="shared" si="7"/>
        <v>4.1649350649350381E-4</v>
      </c>
      <c r="F110">
        <v>1.3899999999999999E-2</v>
      </c>
      <c r="G110" s="19">
        <f t="shared" si="8"/>
        <v>1.663309859154926E-3</v>
      </c>
      <c r="H110">
        <v>1.635E-2</v>
      </c>
      <c r="I110" s="19">
        <f t="shared" si="3"/>
        <v>-3.0139772727272758E-3</v>
      </c>
      <c r="J110">
        <v>1.341E-2</v>
      </c>
      <c r="K110" s="19">
        <f t="shared" si="4"/>
        <v>-1.6241477272727293E-3</v>
      </c>
      <c r="L110">
        <v>1.261E-2</v>
      </c>
      <c r="M110" s="19">
        <f t="shared" si="5"/>
        <v>1.4224489795918241E-4</v>
      </c>
    </row>
    <row r="111" spans="1:13" x14ac:dyDescent="0.3">
      <c r="A111" s="1">
        <v>38991</v>
      </c>
      <c r="B111">
        <v>1.7170000000000001E-2</v>
      </c>
      <c r="C111" s="19">
        <f t="shared" si="6"/>
        <v>-2.2633986928103852E-4</v>
      </c>
      <c r="D111">
        <v>1.423E-2</v>
      </c>
      <c r="E111" s="19">
        <f t="shared" si="7"/>
        <v>4.649350649350327E-5</v>
      </c>
      <c r="F111">
        <v>1.337E-2</v>
      </c>
      <c r="G111" s="19">
        <f t="shared" si="8"/>
        <v>1.1333098591549268E-3</v>
      </c>
      <c r="H111">
        <v>1.653E-2</v>
      </c>
      <c r="I111" s="19">
        <f t="shared" si="3"/>
        <v>-2.8339772727272762E-3</v>
      </c>
      <c r="J111">
        <v>1.349E-2</v>
      </c>
      <c r="K111" s="19">
        <f t="shared" si="4"/>
        <v>-1.5441477272727291E-3</v>
      </c>
      <c r="L111">
        <v>1.192E-2</v>
      </c>
      <c r="M111" s="19">
        <f t="shared" si="5"/>
        <v>-5.4775510204081723E-4</v>
      </c>
    </row>
    <row r="112" spans="1:13" x14ac:dyDescent="0.3">
      <c r="A112" s="1">
        <v>39022</v>
      </c>
      <c r="B112">
        <v>1.6539999999999999E-2</v>
      </c>
      <c r="C112" s="19">
        <f t="shared" si="6"/>
        <v>-8.5633986928104061E-4</v>
      </c>
      <c r="D112">
        <v>1.4319999999999999E-2</v>
      </c>
      <c r="E112" s="19">
        <f t="shared" si="7"/>
        <v>1.3649350649350307E-4</v>
      </c>
      <c r="F112">
        <v>1.26E-2</v>
      </c>
      <c r="G112" s="19">
        <f t="shared" si="8"/>
        <v>3.6330985915492692E-4</v>
      </c>
      <c r="H112">
        <v>1.915E-2</v>
      </c>
      <c r="I112" s="19">
        <f t="shared" si="3"/>
        <v>-2.139772727272754E-4</v>
      </c>
      <c r="J112">
        <v>1.6719999999999999E-2</v>
      </c>
      <c r="K112" s="19">
        <f t="shared" si="4"/>
        <v>1.6858522727272694E-3</v>
      </c>
      <c r="L112">
        <v>1.244E-2</v>
      </c>
      <c r="M112" s="19">
        <f t="shared" si="5"/>
        <v>-2.7755102040817603E-5</v>
      </c>
    </row>
    <row r="113" spans="1:13" x14ac:dyDescent="0.3">
      <c r="A113" s="1">
        <v>39052</v>
      </c>
      <c r="B113">
        <v>1.635E-2</v>
      </c>
      <c r="C113" s="19">
        <f t="shared" si="6"/>
        <v>-1.0463398692810398E-3</v>
      </c>
      <c r="D113">
        <v>1.4160000000000001E-2</v>
      </c>
      <c r="E113" s="19">
        <f t="shared" si="7"/>
        <v>-2.3506493506495613E-5</v>
      </c>
      <c r="F113">
        <v>1.2189999999999999E-2</v>
      </c>
      <c r="G113" s="19">
        <f t="shared" si="8"/>
        <v>-4.6690140845073724E-5</v>
      </c>
      <c r="H113">
        <v>2.069E-2</v>
      </c>
      <c r="I113" s="19">
        <f t="shared" si="3"/>
        <v>1.3260227272727243E-3</v>
      </c>
      <c r="J113">
        <v>1.787E-2</v>
      </c>
      <c r="K113" s="19">
        <f t="shared" si="4"/>
        <v>2.8358522727272711E-3</v>
      </c>
      <c r="L113">
        <v>1.308E-2</v>
      </c>
      <c r="M113" s="19">
        <f t="shared" si="5"/>
        <v>6.1224489795918234E-4</v>
      </c>
    </row>
    <row r="114" spans="1:13" x14ac:dyDescent="0.3">
      <c r="A114" s="1">
        <v>39083</v>
      </c>
      <c r="B114">
        <v>1.6219999999999998E-2</v>
      </c>
      <c r="C114" s="19">
        <f t="shared" si="6"/>
        <v>-1.1763398692810415E-3</v>
      </c>
      <c r="D114">
        <v>1.375E-2</v>
      </c>
      <c r="E114" s="19">
        <f t="shared" si="7"/>
        <v>-4.3350649350649625E-4</v>
      </c>
      <c r="F114">
        <v>1.1939999999999999E-2</v>
      </c>
      <c r="G114" s="19">
        <f t="shared" si="8"/>
        <v>-2.9669014084507395E-4</v>
      </c>
      <c r="H114">
        <v>1.9890000000000001E-2</v>
      </c>
      <c r="I114" s="19">
        <f t="shared" si="3"/>
        <v>5.2602272727272567E-4</v>
      </c>
      <c r="J114">
        <v>1.5910000000000001E-2</v>
      </c>
      <c r="K114" s="19">
        <f t="shared" si="4"/>
        <v>8.758522727272712E-4</v>
      </c>
      <c r="L114">
        <v>1.2529999999999999E-2</v>
      </c>
      <c r="M114" s="19">
        <f t="shared" si="5"/>
        <v>6.2244897959182199E-5</v>
      </c>
    </row>
    <row r="115" spans="1:13" x14ac:dyDescent="0.3">
      <c r="A115" s="1">
        <v>39114</v>
      </c>
      <c r="B115">
        <v>1.7250000000000001E-2</v>
      </c>
      <c r="C115" s="19">
        <f t="shared" si="6"/>
        <v>-1.4633986928103832E-4</v>
      </c>
      <c r="D115">
        <v>1.336E-2</v>
      </c>
      <c r="E115" s="19">
        <f t="shared" si="7"/>
        <v>-8.2350649350649598E-4</v>
      </c>
      <c r="F115">
        <v>1.133E-2</v>
      </c>
      <c r="G115" s="19">
        <f t="shared" si="8"/>
        <v>-9.0669014084507338E-4</v>
      </c>
      <c r="H115">
        <v>0.02</v>
      </c>
      <c r="I115" s="19">
        <f t="shared" si="3"/>
        <v>6.3602272727272466E-4</v>
      </c>
      <c r="J115">
        <v>1.46E-2</v>
      </c>
      <c r="K115" s="19">
        <f t="shared" si="4"/>
        <v>-4.341477272727292E-4</v>
      </c>
      <c r="L115">
        <v>1.1650000000000001E-2</v>
      </c>
      <c r="M115" s="19">
        <f t="shared" si="5"/>
        <v>-8.1775510204081664E-4</v>
      </c>
    </row>
    <row r="116" spans="1:13" x14ac:dyDescent="0.3">
      <c r="A116" s="1">
        <v>39142</v>
      </c>
      <c r="B116">
        <v>1.702E-2</v>
      </c>
      <c r="C116" s="19">
        <f t="shared" si="6"/>
        <v>-3.7633986928103935E-4</v>
      </c>
      <c r="D116">
        <v>1.319E-2</v>
      </c>
      <c r="E116" s="19">
        <f t="shared" si="7"/>
        <v>-9.9350649350649599E-4</v>
      </c>
      <c r="F116">
        <v>1.1939999999999999E-2</v>
      </c>
      <c r="G116" s="19">
        <f t="shared" si="8"/>
        <v>-2.9669014084507395E-4</v>
      </c>
      <c r="H116">
        <v>1.8509999999999999E-2</v>
      </c>
      <c r="I116" s="19">
        <f t="shared" si="3"/>
        <v>-8.5397727272727708E-4</v>
      </c>
      <c r="J116">
        <v>1.3610000000000001E-2</v>
      </c>
      <c r="K116" s="19">
        <f t="shared" si="4"/>
        <v>-1.4241477272727288E-3</v>
      </c>
      <c r="L116">
        <v>1.159E-2</v>
      </c>
      <c r="M116" s="19">
        <f t="shared" si="5"/>
        <v>-8.7775510204081766E-4</v>
      </c>
    </row>
    <row r="117" spans="1:13" x14ac:dyDescent="0.3">
      <c r="A117" s="1">
        <v>39173</v>
      </c>
      <c r="B117">
        <v>1.7860000000000001E-2</v>
      </c>
      <c r="C117" s="19">
        <f t="shared" si="6"/>
        <v>4.6366013071896112E-4</v>
      </c>
      <c r="D117">
        <v>1.4019999999999999E-2</v>
      </c>
      <c r="E117" s="19">
        <f t="shared" si="7"/>
        <v>-1.6350649350649685E-4</v>
      </c>
      <c r="F117">
        <v>1.2840000000000001E-2</v>
      </c>
      <c r="G117" s="19">
        <f t="shared" si="8"/>
        <v>6.0330985915492755E-4</v>
      </c>
      <c r="H117">
        <v>1.804E-2</v>
      </c>
      <c r="I117" s="19">
        <f t="shared" si="3"/>
        <v>-1.3239772727272753E-3</v>
      </c>
      <c r="J117">
        <v>1.345E-2</v>
      </c>
      <c r="K117" s="19">
        <f t="shared" si="4"/>
        <v>-1.5841477272727292E-3</v>
      </c>
      <c r="L117">
        <v>1.2149999999999999E-2</v>
      </c>
      <c r="M117" s="19">
        <f t="shared" si="5"/>
        <v>-3.1775510204081793E-4</v>
      </c>
    </row>
    <row r="118" spans="1:13" x14ac:dyDescent="0.3">
      <c r="A118" s="1">
        <v>39203</v>
      </c>
      <c r="B118">
        <v>1.755E-2</v>
      </c>
      <c r="C118" s="19">
        <f t="shared" si="6"/>
        <v>1.5366013071895987E-4</v>
      </c>
      <c r="D118">
        <v>1.447E-2</v>
      </c>
      <c r="E118" s="19">
        <f t="shared" si="7"/>
        <v>2.864935064935039E-4</v>
      </c>
      <c r="F118">
        <v>1.141E-2</v>
      </c>
      <c r="G118" s="19">
        <f t="shared" si="8"/>
        <v>-8.2669014084507317E-4</v>
      </c>
      <c r="H118">
        <v>1.6719999999999999E-2</v>
      </c>
      <c r="I118" s="19">
        <f t="shared" si="3"/>
        <v>-2.643977272727277E-3</v>
      </c>
      <c r="J118">
        <v>1.4420000000000001E-2</v>
      </c>
      <c r="K118" s="19">
        <f t="shared" si="4"/>
        <v>-6.141477272727288E-4</v>
      </c>
      <c r="L118">
        <v>2.112E-2</v>
      </c>
      <c r="M118" s="19">
        <f t="shared" si="5"/>
        <v>8.6522448979591826E-3</v>
      </c>
    </row>
    <row r="119" spans="1:13" x14ac:dyDescent="0.3">
      <c r="A119" s="1">
        <v>39234</v>
      </c>
      <c r="B119">
        <v>1.9980000000000001E-2</v>
      </c>
      <c r="C119" s="19">
        <f t="shared" si="6"/>
        <v>2.5836601307189615E-3</v>
      </c>
      <c r="D119">
        <v>1.5480000000000001E-2</v>
      </c>
      <c r="E119" s="19">
        <f t="shared" si="7"/>
        <v>1.2964935064935044E-3</v>
      </c>
      <c r="H119">
        <v>2.5229999999999999E-2</v>
      </c>
      <c r="I119" s="19">
        <f t="shared" si="3"/>
        <v>5.8660227272727232E-3</v>
      </c>
      <c r="J119">
        <v>2.181E-2</v>
      </c>
      <c r="K119" s="19">
        <f t="shared" si="4"/>
        <v>6.7758522727272702E-3</v>
      </c>
    </row>
    <row r="120" spans="1:13" x14ac:dyDescent="0.3">
      <c r="A120" s="1">
        <v>39264</v>
      </c>
      <c r="B120">
        <v>1.7389999999999999E-2</v>
      </c>
      <c r="C120" s="19">
        <f t="shared" si="6"/>
        <v>-6.3398692810405499E-6</v>
      </c>
      <c r="D120">
        <v>1.515E-2</v>
      </c>
      <c r="E120" s="19">
        <f t="shared" si="7"/>
        <v>9.6649350649350395E-4</v>
      </c>
      <c r="F120">
        <v>1.0619999999999999E-2</v>
      </c>
      <c r="G120" s="19">
        <f t="shared" si="8"/>
        <v>-1.6166901408450739E-3</v>
      </c>
      <c r="H120">
        <v>1.4409999999999999E-2</v>
      </c>
      <c r="I120" s="19">
        <f t="shared" si="3"/>
        <v>-4.9539772727272766E-3</v>
      </c>
      <c r="J120">
        <v>1.43E-2</v>
      </c>
      <c r="K120" s="19">
        <f t="shared" si="4"/>
        <v>-7.3414772727272912E-4</v>
      </c>
    </row>
    <row r="121" spans="1:13" x14ac:dyDescent="0.3">
      <c r="A121" s="1">
        <v>39295</v>
      </c>
      <c r="B121">
        <v>1.9390000000000001E-2</v>
      </c>
      <c r="C121" s="19">
        <f t="shared" si="6"/>
        <v>1.9936601307189612E-3</v>
      </c>
      <c r="D121">
        <v>1.515E-2</v>
      </c>
      <c r="E121" s="19">
        <f t="shared" si="7"/>
        <v>9.6649350649350395E-4</v>
      </c>
      <c r="F121">
        <v>1.342E-2</v>
      </c>
      <c r="G121" s="19">
        <f t="shared" si="8"/>
        <v>1.1833098591549265E-3</v>
      </c>
      <c r="H121">
        <v>1.6E-2</v>
      </c>
      <c r="I121" s="19">
        <f t="shared" si="3"/>
        <v>-3.3639772727272754E-3</v>
      </c>
      <c r="J121">
        <v>1.1220000000000001E-2</v>
      </c>
      <c r="K121" s="19">
        <f t="shared" si="4"/>
        <v>-3.8141477272727285E-3</v>
      </c>
      <c r="L121">
        <v>1.09E-2</v>
      </c>
      <c r="M121" s="19">
        <f t="shared" si="5"/>
        <v>-1.5677551020408173E-3</v>
      </c>
    </row>
    <row r="122" spans="1:13" x14ac:dyDescent="0.3">
      <c r="A122" s="1">
        <v>39326</v>
      </c>
      <c r="B122">
        <v>1.753E-2</v>
      </c>
      <c r="C122" s="19">
        <f t="shared" si="6"/>
        <v>1.3366013071896068E-4</v>
      </c>
      <c r="D122">
        <v>1.529E-2</v>
      </c>
      <c r="E122" s="19">
        <f t="shared" si="7"/>
        <v>1.1064935064935034E-3</v>
      </c>
      <c r="F122">
        <v>1.355E-2</v>
      </c>
      <c r="G122" s="19">
        <f t="shared" si="8"/>
        <v>1.3133098591549264E-3</v>
      </c>
      <c r="H122">
        <v>1.3270000000000001E-2</v>
      </c>
      <c r="I122" s="19">
        <f t="shared" si="3"/>
        <v>-6.0939772727272752E-3</v>
      </c>
      <c r="J122">
        <v>1.179E-2</v>
      </c>
      <c r="K122" s="19">
        <f t="shared" si="4"/>
        <v>-3.2441477272727292E-3</v>
      </c>
      <c r="L122">
        <v>1.0359999999999999E-2</v>
      </c>
      <c r="M122" s="19">
        <f t="shared" si="5"/>
        <v>-2.1077551020408179E-3</v>
      </c>
    </row>
    <row r="123" spans="1:13" x14ac:dyDescent="0.3">
      <c r="A123" s="1">
        <v>39356</v>
      </c>
      <c r="B123">
        <v>1.9009999999999999E-2</v>
      </c>
      <c r="C123" s="19">
        <f t="shared" si="6"/>
        <v>1.6136601307189594E-3</v>
      </c>
      <c r="D123">
        <v>1.4919999999999999E-2</v>
      </c>
      <c r="E123" s="19">
        <f t="shared" si="7"/>
        <v>7.3649350649350291E-4</v>
      </c>
      <c r="F123">
        <v>1.341E-2</v>
      </c>
      <c r="G123" s="19">
        <f t="shared" si="8"/>
        <v>1.1733098591549269E-3</v>
      </c>
      <c r="H123">
        <v>1.515E-2</v>
      </c>
      <c r="I123" s="19">
        <f t="shared" si="3"/>
        <v>-4.2139772727272755E-3</v>
      </c>
      <c r="J123">
        <v>1.2E-2</v>
      </c>
      <c r="K123" s="19">
        <f t="shared" si="4"/>
        <v>-3.0341477272727291E-3</v>
      </c>
      <c r="L123">
        <v>1.008E-2</v>
      </c>
      <c r="M123" s="19">
        <f t="shared" si="5"/>
        <v>-2.3877551020408169E-3</v>
      </c>
    </row>
    <row r="124" spans="1:13" x14ac:dyDescent="0.3">
      <c r="A124" s="1">
        <v>39387</v>
      </c>
      <c r="B124">
        <v>1.687E-2</v>
      </c>
      <c r="C124" s="19">
        <f t="shared" si="6"/>
        <v>-5.2633986928104018E-4</v>
      </c>
      <c r="D124">
        <v>1.413E-2</v>
      </c>
      <c r="E124" s="19">
        <f t="shared" si="7"/>
        <v>-5.3506493506496125E-5</v>
      </c>
      <c r="F124">
        <v>1.3050000000000001E-2</v>
      </c>
      <c r="G124" s="19">
        <f t="shared" si="8"/>
        <v>8.1330985915492766E-4</v>
      </c>
      <c r="H124">
        <v>1.601E-2</v>
      </c>
      <c r="I124" s="19">
        <f t="shared" si="3"/>
        <v>-3.3539772727272758E-3</v>
      </c>
      <c r="J124">
        <v>1.4189999999999999E-2</v>
      </c>
      <c r="K124" s="19">
        <f t="shared" si="4"/>
        <v>-8.4414772727272984E-4</v>
      </c>
      <c r="L124">
        <v>1.0999999999999999E-2</v>
      </c>
      <c r="M124" s="19">
        <f t="shared" si="5"/>
        <v>-1.4677551020408179E-3</v>
      </c>
    </row>
    <row r="125" spans="1:13" x14ac:dyDescent="0.3">
      <c r="A125" s="1">
        <v>39417</v>
      </c>
      <c r="B125">
        <v>1.5570000000000001E-2</v>
      </c>
      <c r="C125" s="19">
        <f t="shared" si="6"/>
        <v>-1.8263398692810393E-3</v>
      </c>
      <c r="D125">
        <v>1.444E-2</v>
      </c>
      <c r="E125" s="19">
        <f t="shared" si="7"/>
        <v>2.5649350649350339E-4</v>
      </c>
      <c r="F125">
        <v>1.2500000000000001E-2</v>
      </c>
      <c r="G125" s="19">
        <f t="shared" si="8"/>
        <v>2.6330985915492752E-4</v>
      </c>
      <c r="H125">
        <v>1.7229999999999999E-2</v>
      </c>
      <c r="I125" s="19">
        <f t="shared" ref="I125:I188" si="9">H125-AVERAGE($H$60:$H$235)</f>
        <v>-2.133977272727277E-3</v>
      </c>
      <c r="J125">
        <v>1.5140000000000001E-2</v>
      </c>
      <c r="K125" s="19">
        <f t="shared" ref="K125:K188" si="10">J125-AVERAGE($J$60:$J$235)</f>
        <v>1.0585227272727135E-4</v>
      </c>
      <c r="L125">
        <v>1.2699999999999999E-2</v>
      </c>
      <c r="M125" s="19">
        <f t="shared" si="5"/>
        <v>2.3224489795918221E-4</v>
      </c>
    </row>
    <row r="126" spans="1:13" x14ac:dyDescent="0.3">
      <c r="A126" s="1">
        <v>39448</v>
      </c>
      <c r="B126">
        <v>1.8960000000000001E-2</v>
      </c>
      <c r="C126" s="19">
        <f t="shared" si="6"/>
        <v>1.5636601307189614E-3</v>
      </c>
      <c r="D126">
        <v>1.345E-2</v>
      </c>
      <c r="E126" s="19">
        <f t="shared" si="7"/>
        <v>-7.3350649350649617E-4</v>
      </c>
      <c r="F126">
        <v>1.3310000000000001E-2</v>
      </c>
      <c r="G126" s="19">
        <f t="shared" si="8"/>
        <v>1.0733098591549275E-3</v>
      </c>
      <c r="H126">
        <v>1.771E-2</v>
      </c>
      <c r="I126" s="19">
        <f t="shared" si="9"/>
        <v>-1.6539772727272757E-3</v>
      </c>
      <c r="J126">
        <v>1.4160000000000001E-2</v>
      </c>
      <c r="K126" s="19">
        <f t="shared" si="10"/>
        <v>-8.7414772727272862E-4</v>
      </c>
      <c r="L126">
        <v>1.218E-2</v>
      </c>
      <c r="M126" s="19">
        <f t="shared" ref="M126:M189" si="11">L126-AVERAGE($L$61:$L$235)</f>
        <v>-2.8775510204081742E-4</v>
      </c>
    </row>
    <row r="127" spans="1:13" x14ac:dyDescent="0.3">
      <c r="A127" s="1">
        <v>39479</v>
      </c>
      <c r="B127">
        <v>1.8280000000000001E-2</v>
      </c>
      <c r="C127" s="19">
        <f t="shared" si="6"/>
        <v>8.8366013071896135E-4</v>
      </c>
      <c r="D127">
        <v>1.4330000000000001E-2</v>
      </c>
      <c r="E127" s="19">
        <f t="shared" si="7"/>
        <v>1.464935064935044E-4</v>
      </c>
      <c r="F127">
        <v>1.12E-2</v>
      </c>
      <c r="G127" s="19">
        <f t="shared" si="8"/>
        <v>-1.0366901408450733E-3</v>
      </c>
      <c r="H127">
        <v>1.7330000000000002E-2</v>
      </c>
      <c r="I127" s="19">
        <f t="shared" si="9"/>
        <v>-2.0339772727272741E-3</v>
      </c>
      <c r="J127">
        <v>1.4370000000000001E-2</v>
      </c>
      <c r="K127" s="19">
        <f t="shared" si="10"/>
        <v>-6.641477272727285E-4</v>
      </c>
      <c r="L127">
        <v>1.1780000000000001E-2</v>
      </c>
      <c r="M127" s="19">
        <f t="shared" si="11"/>
        <v>-6.8775510204081673E-4</v>
      </c>
    </row>
    <row r="128" spans="1:13" x14ac:dyDescent="0.3">
      <c r="A128" s="1">
        <v>39508</v>
      </c>
      <c r="B128">
        <v>1.6969999999999999E-2</v>
      </c>
      <c r="C128" s="19">
        <f t="shared" si="6"/>
        <v>-4.2633986928104078E-4</v>
      </c>
      <c r="D128">
        <v>1.358E-2</v>
      </c>
      <c r="E128" s="19">
        <f t="shared" si="7"/>
        <v>-6.0350649350649627E-4</v>
      </c>
      <c r="H128">
        <v>1.5730000000000001E-2</v>
      </c>
      <c r="I128" s="19">
        <f t="shared" si="9"/>
        <v>-3.6339772727272748E-3</v>
      </c>
      <c r="J128">
        <v>1.342E-2</v>
      </c>
      <c r="K128" s="19">
        <f t="shared" si="10"/>
        <v>-1.6141477272727297E-3</v>
      </c>
      <c r="L128">
        <v>1.136E-2</v>
      </c>
      <c r="M128" s="19">
        <f t="shared" si="11"/>
        <v>-1.107755102040817E-3</v>
      </c>
    </row>
    <row r="129" spans="1:13" x14ac:dyDescent="0.3">
      <c r="A129" s="1">
        <v>39539</v>
      </c>
      <c r="H129">
        <v>1.8360000000000001E-2</v>
      </c>
      <c r="I129" s="19">
        <f t="shared" si="9"/>
        <v>-1.0039772727272744E-3</v>
      </c>
      <c r="J129">
        <v>1.256E-2</v>
      </c>
      <c r="K129" s="19">
        <f t="shared" si="10"/>
        <v>-2.4741477272727293E-3</v>
      </c>
      <c r="L129">
        <v>1.35E-2</v>
      </c>
      <c r="M129" s="19">
        <f t="shared" si="11"/>
        <v>1.0322448979591826E-3</v>
      </c>
    </row>
    <row r="130" spans="1:13" x14ac:dyDescent="0.3">
      <c r="A130" s="1">
        <v>39569</v>
      </c>
      <c r="B130">
        <v>1.941E-2</v>
      </c>
      <c r="C130" s="19">
        <f t="shared" si="6"/>
        <v>2.0136601307189604E-3</v>
      </c>
      <c r="D130">
        <v>1.545E-2</v>
      </c>
      <c r="E130" s="19">
        <f t="shared" si="7"/>
        <v>1.2664935064935039E-3</v>
      </c>
      <c r="F130">
        <v>1.4749999999999999E-2</v>
      </c>
      <c r="G130" s="19">
        <f t="shared" si="8"/>
        <v>2.5133098591549261E-3</v>
      </c>
      <c r="H130">
        <v>2.128E-2</v>
      </c>
      <c r="I130" s="19">
        <f t="shared" si="9"/>
        <v>1.9160227272727245E-3</v>
      </c>
      <c r="J130">
        <v>1.3390000000000001E-2</v>
      </c>
      <c r="K130" s="19">
        <f t="shared" si="10"/>
        <v>-1.6441477272727285E-3</v>
      </c>
      <c r="L130">
        <v>2.3859999999999999E-2</v>
      </c>
      <c r="M130" s="19">
        <f t="shared" si="11"/>
        <v>1.1392244897959182E-2</v>
      </c>
    </row>
    <row r="131" spans="1:13" x14ac:dyDescent="0.3">
      <c r="A131" s="1">
        <v>39600</v>
      </c>
      <c r="B131">
        <v>1.7979999999999999E-2</v>
      </c>
      <c r="C131" s="19">
        <f t="shared" ref="C131:C157" si="12">B131-AVERAGE($B$2:$B$157)</f>
        <v>5.836601307189597E-4</v>
      </c>
      <c r="D131">
        <v>1.537E-2</v>
      </c>
      <c r="E131" s="19">
        <f t="shared" ref="E131:E157" si="13">D131-AVERAGE($D$2:$D$157)</f>
        <v>1.1864935064935037E-3</v>
      </c>
      <c r="F131">
        <v>1.3610000000000001E-2</v>
      </c>
      <c r="G131" s="19">
        <f t="shared" ref="G131:G157" si="14">F131-AVERAGE($F$2:$F$157)</f>
        <v>1.3733098591549274E-3</v>
      </c>
      <c r="H131">
        <v>2.6210000000000001E-2</v>
      </c>
      <c r="I131" s="19">
        <f t="shared" si="9"/>
        <v>6.8460227272727249E-3</v>
      </c>
      <c r="J131">
        <v>2.5440000000000001E-2</v>
      </c>
      <c r="K131" s="19">
        <f t="shared" si="10"/>
        <v>1.0405852272727271E-2</v>
      </c>
    </row>
    <row r="132" spans="1:13" x14ac:dyDescent="0.3">
      <c r="A132" s="1">
        <v>39630</v>
      </c>
      <c r="B132">
        <v>1.848E-2</v>
      </c>
      <c r="C132" s="19">
        <f t="shared" si="12"/>
        <v>1.0836601307189601E-3</v>
      </c>
      <c r="D132">
        <v>1.4829999999999999E-2</v>
      </c>
      <c r="E132" s="19">
        <f t="shared" si="13"/>
        <v>6.4649350649350311E-4</v>
      </c>
      <c r="F132">
        <v>1.3140000000000001E-2</v>
      </c>
      <c r="G132" s="19">
        <f t="shared" si="14"/>
        <v>9.0330985915492747E-4</v>
      </c>
      <c r="H132">
        <v>1.8599999999999998E-2</v>
      </c>
      <c r="I132" s="19">
        <f t="shared" si="9"/>
        <v>-7.6397727272727728E-4</v>
      </c>
      <c r="J132">
        <v>1.5350000000000001E-2</v>
      </c>
      <c r="K132" s="19">
        <f t="shared" si="10"/>
        <v>3.1585227272727147E-4</v>
      </c>
    </row>
    <row r="133" spans="1:13" x14ac:dyDescent="0.3">
      <c r="A133" s="1">
        <v>39661</v>
      </c>
      <c r="B133">
        <v>1.823E-2</v>
      </c>
      <c r="C133" s="19">
        <f t="shared" si="12"/>
        <v>8.3366013071895992E-4</v>
      </c>
      <c r="D133">
        <v>1.465E-2</v>
      </c>
      <c r="E133" s="19">
        <f t="shared" si="13"/>
        <v>4.664935064935035E-4</v>
      </c>
      <c r="F133">
        <v>1.2829999999999999E-2</v>
      </c>
      <c r="G133" s="19">
        <f t="shared" si="14"/>
        <v>5.9330985915492622E-4</v>
      </c>
      <c r="H133">
        <v>1.49E-2</v>
      </c>
      <c r="I133" s="19">
        <f t="shared" si="9"/>
        <v>-4.4639772727272757E-3</v>
      </c>
      <c r="J133">
        <v>1.183E-2</v>
      </c>
      <c r="K133" s="19">
        <f t="shared" si="10"/>
        <v>-3.2041477272727291E-3</v>
      </c>
      <c r="L133">
        <v>1.315E-2</v>
      </c>
      <c r="M133" s="19">
        <f t="shared" si="11"/>
        <v>6.8224489795918296E-4</v>
      </c>
    </row>
    <row r="134" spans="1:13" x14ac:dyDescent="0.3">
      <c r="A134" s="1">
        <v>39692</v>
      </c>
      <c r="B134">
        <v>1.805E-2</v>
      </c>
      <c r="C134" s="19">
        <f t="shared" si="12"/>
        <v>6.5366013071896031E-4</v>
      </c>
      <c r="D134">
        <v>1.3599999999999999E-2</v>
      </c>
      <c r="E134" s="19">
        <f t="shared" si="13"/>
        <v>-5.8350649350649708E-4</v>
      </c>
      <c r="F134">
        <v>1.234E-2</v>
      </c>
      <c r="G134" s="19">
        <f t="shared" si="14"/>
        <v>1.033098591549271E-4</v>
      </c>
      <c r="H134">
        <v>1.342E-2</v>
      </c>
      <c r="I134" s="19">
        <f t="shared" si="9"/>
        <v>-5.9439772727272761E-3</v>
      </c>
      <c r="J134">
        <v>1.242E-2</v>
      </c>
      <c r="K134" s="19">
        <f t="shared" si="10"/>
        <v>-2.6141477272727288E-3</v>
      </c>
      <c r="L134">
        <v>1.047E-2</v>
      </c>
      <c r="M134" s="19">
        <f t="shared" si="11"/>
        <v>-1.9977551020408171E-3</v>
      </c>
    </row>
    <row r="135" spans="1:13" x14ac:dyDescent="0.3">
      <c r="A135" s="1">
        <v>39722</v>
      </c>
      <c r="B135">
        <v>1.788E-2</v>
      </c>
      <c r="C135" s="19">
        <f t="shared" si="12"/>
        <v>4.836601307189603E-4</v>
      </c>
      <c r="D135">
        <v>1.295E-2</v>
      </c>
      <c r="E135" s="19">
        <f t="shared" si="13"/>
        <v>-1.2335064935064966E-3</v>
      </c>
      <c r="F135">
        <v>1.1599999999999999E-2</v>
      </c>
      <c r="G135" s="19">
        <f t="shared" si="14"/>
        <v>-6.3669014084507397E-4</v>
      </c>
      <c r="H135">
        <v>1.685E-2</v>
      </c>
      <c r="I135" s="19">
        <f t="shared" si="9"/>
        <v>-2.5139772727272754E-3</v>
      </c>
      <c r="J135">
        <v>1.4160000000000001E-2</v>
      </c>
      <c r="K135" s="19">
        <f t="shared" si="10"/>
        <v>-8.7414772727272862E-4</v>
      </c>
      <c r="L135">
        <v>1.119E-2</v>
      </c>
      <c r="M135" s="19">
        <f t="shared" si="11"/>
        <v>-1.277755102040817E-3</v>
      </c>
    </row>
    <row r="136" spans="1:13" x14ac:dyDescent="0.3">
      <c r="A136" s="1">
        <v>39753</v>
      </c>
      <c r="B136">
        <v>2.1239999999999998E-2</v>
      </c>
      <c r="C136" s="19">
        <f t="shared" si="12"/>
        <v>3.8436601307189587E-3</v>
      </c>
      <c r="D136">
        <v>1.392E-2</v>
      </c>
      <c r="E136" s="19">
        <f t="shared" si="13"/>
        <v>-2.6350649350649624E-4</v>
      </c>
      <c r="F136">
        <v>1.1509999999999999E-2</v>
      </c>
      <c r="G136" s="19">
        <f t="shared" si="14"/>
        <v>-7.2669014084507377E-4</v>
      </c>
      <c r="H136">
        <v>2.1000000000000001E-2</v>
      </c>
      <c r="I136" s="19">
        <f t="shared" si="9"/>
        <v>1.6360227272727255E-3</v>
      </c>
      <c r="J136">
        <v>1.593E-2</v>
      </c>
      <c r="K136" s="19">
        <f t="shared" si="10"/>
        <v>8.9585227272727039E-4</v>
      </c>
      <c r="L136">
        <v>1.248E-2</v>
      </c>
      <c r="M136" s="19">
        <f t="shared" si="11"/>
        <v>1.2244897959182502E-5</v>
      </c>
    </row>
    <row r="137" spans="1:13" x14ac:dyDescent="0.3">
      <c r="A137" s="1">
        <v>39783</v>
      </c>
      <c r="B137">
        <v>2.3429999999999999E-2</v>
      </c>
      <c r="C137" s="19">
        <f t="shared" si="12"/>
        <v>6.0336601307189597E-3</v>
      </c>
      <c r="D137">
        <v>1.392E-2</v>
      </c>
      <c r="E137" s="19">
        <f t="shared" si="13"/>
        <v>-2.6350649350649624E-4</v>
      </c>
      <c r="F137">
        <v>1.2279999999999999E-2</v>
      </c>
      <c r="G137" s="19">
        <f t="shared" si="14"/>
        <v>4.3309859154926078E-5</v>
      </c>
      <c r="H137">
        <v>2.2859999999999998E-2</v>
      </c>
      <c r="I137" s="19">
        <f t="shared" si="9"/>
        <v>3.4960227272727226E-3</v>
      </c>
      <c r="J137">
        <v>1.5650000000000001E-2</v>
      </c>
      <c r="K137" s="19">
        <f t="shared" si="10"/>
        <v>6.1585227272727139E-4</v>
      </c>
      <c r="L137">
        <v>1.295E-2</v>
      </c>
      <c r="M137" s="19">
        <f t="shared" si="11"/>
        <v>4.8224489795918243E-4</v>
      </c>
    </row>
    <row r="138" spans="1:13" x14ac:dyDescent="0.3">
      <c r="A138" s="1">
        <v>39814</v>
      </c>
      <c r="B138">
        <v>2.2630000000000001E-2</v>
      </c>
      <c r="C138" s="19">
        <f t="shared" si="12"/>
        <v>5.2336601307189611E-3</v>
      </c>
      <c r="D138">
        <v>1.4109999999999999E-2</v>
      </c>
      <c r="E138" s="19">
        <f t="shared" si="13"/>
        <v>-7.3506493506497045E-5</v>
      </c>
      <c r="F138">
        <v>1.259E-2</v>
      </c>
      <c r="G138" s="19">
        <f t="shared" si="14"/>
        <v>3.5330985915492732E-4</v>
      </c>
      <c r="H138">
        <v>2.164E-2</v>
      </c>
      <c r="I138" s="19">
        <f t="shared" si="9"/>
        <v>2.2760227272727238E-3</v>
      </c>
      <c r="J138">
        <v>1.5429999999999999E-2</v>
      </c>
      <c r="K138" s="19">
        <f t="shared" si="10"/>
        <v>3.9585227272726994E-4</v>
      </c>
      <c r="L138">
        <v>1.2500000000000001E-2</v>
      </c>
      <c r="M138" s="19">
        <f t="shared" si="11"/>
        <v>3.2244897959183422E-5</v>
      </c>
    </row>
    <row r="139" spans="1:13" x14ac:dyDescent="0.3">
      <c r="A139" s="1">
        <v>39845</v>
      </c>
      <c r="B139">
        <v>1.8880000000000001E-2</v>
      </c>
      <c r="C139" s="19">
        <f t="shared" si="12"/>
        <v>1.4836601307189612E-3</v>
      </c>
      <c r="D139">
        <v>1.626E-2</v>
      </c>
      <c r="E139" s="19">
        <f t="shared" si="13"/>
        <v>2.0764935064935038E-3</v>
      </c>
      <c r="H139">
        <v>2.809E-2</v>
      </c>
      <c r="I139" s="19">
        <f t="shared" si="9"/>
        <v>8.7260227272727246E-3</v>
      </c>
      <c r="J139">
        <v>1.566E-2</v>
      </c>
      <c r="K139" s="19">
        <f t="shared" si="10"/>
        <v>6.2585227272727098E-4</v>
      </c>
      <c r="L139">
        <v>1.183E-2</v>
      </c>
      <c r="M139" s="19">
        <f t="shared" si="11"/>
        <v>-6.3775510204081703E-4</v>
      </c>
    </row>
    <row r="140" spans="1:13" x14ac:dyDescent="0.3">
      <c r="A140" s="1">
        <v>39873</v>
      </c>
      <c r="B140">
        <v>1.9369999999999998E-2</v>
      </c>
      <c r="C140" s="19">
        <f t="shared" si="12"/>
        <v>1.9736601307189586E-3</v>
      </c>
      <c r="D140">
        <v>1.3729999999999999E-2</v>
      </c>
      <c r="E140" s="19">
        <f t="shared" si="13"/>
        <v>-4.5350649350649717E-4</v>
      </c>
      <c r="F140">
        <v>1.3679999999999999E-2</v>
      </c>
      <c r="G140" s="19">
        <f t="shared" si="14"/>
        <v>1.4433098591549263E-3</v>
      </c>
      <c r="H140">
        <v>2.4570000000000002E-2</v>
      </c>
      <c r="I140" s="19">
        <f t="shared" si="9"/>
        <v>5.2060227272727258E-3</v>
      </c>
      <c r="J140">
        <v>1.4789999999999999E-2</v>
      </c>
      <c r="K140" s="19">
        <f t="shared" si="10"/>
        <v>-2.4414772727273E-4</v>
      </c>
      <c r="L140">
        <v>1.1560000000000001E-2</v>
      </c>
      <c r="M140" s="19">
        <f t="shared" si="11"/>
        <v>-9.0775510204081644E-4</v>
      </c>
    </row>
    <row r="141" spans="1:13" x14ac:dyDescent="0.3">
      <c r="A141" s="1">
        <v>39904</v>
      </c>
      <c r="B141">
        <v>2.0619999999999999E-2</v>
      </c>
      <c r="C141" s="19">
        <f t="shared" si="12"/>
        <v>3.2236601307189597E-3</v>
      </c>
      <c r="D141">
        <v>1.6660000000000001E-2</v>
      </c>
      <c r="E141" s="19">
        <f t="shared" si="13"/>
        <v>2.4764935064935049E-3</v>
      </c>
      <c r="F141">
        <v>1.3599999999999999E-2</v>
      </c>
      <c r="G141" s="19">
        <f t="shared" si="14"/>
        <v>1.3633098591549261E-3</v>
      </c>
      <c r="H141">
        <v>1.925E-2</v>
      </c>
      <c r="I141" s="19">
        <f t="shared" si="9"/>
        <v>-1.1397727272727601E-4</v>
      </c>
      <c r="J141">
        <v>1.2880000000000001E-2</v>
      </c>
      <c r="K141" s="19">
        <f t="shared" si="10"/>
        <v>-2.1541477272727285E-3</v>
      </c>
      <c r="L141">
        <v>1.111E-2</v>
      </c>
      <c r="M141" s="19">
        <f t="shared" si="11"/>
        <v>-1.3577551020408172E-3</v>
      </c>
    </row>
    <row r="142" spans="1:13" x14ac:dyDescent="0.3">
      <c r="A142" s="1">
        <v>39934</v>
      </c>
      <c r="F142">
        <v>1.5129999999999999E-2</v>
      </c>
      <c r="G142" s="19">
        <f t="shared" si="14"/>
        <v>2.8933098591549262E-3</v>
      </c>
      <c r="H142">
        <v>2.0209999999999999E-2</v>
      </c>
      <c r="I142" s="19">
        <f t="shared" si="9"/>
        <v>8.4602272727272304E-4</v>
      </c>
      <c r="J142">
        <v>1.35E-2</v>
      </c>
      <c r="K142" s="19">
        <f t="shared" si="10"/>
        <v>-1.5341477272727295E-3</v>
      </c>
      <c r="L142">
        <v>2.7490000000000001E-2</v>
      </c>
      <c r="M142" s="19">
        <f t="shared" si="11"/>
        <v>1.5022244897959183E-2</v>
      </c>
    </row>
    <row r="143" spans="1:13" x14ac:dyDescent="0.3">
      <c r="A143" s="1">
        <v>39965</v>
      </c>
      <c r="D143">
        <v>1.193E-2</v>
      </c>
      <c r="E143" s="19">
        <f t="shared" si="13"/>
        <v>-2.2535064935064967E-3</v>
      </c>
      <c r="F143">
        <v>1.304E-2</v>
      </c>
      <c r="G143" s="19">
        <f t="shared" si="14"/>
        <v>8.0330985915492634E-4</v>
      </c>
      <c r="H143">
        <v>1.7610000000000001E-2</v>
      </c>
      <c r="I143" s="19">
        <f t="shared" si="9"/>
        <v>-1.7539772727272751E-3</v>
      </c>
      <c r="J143">
        <v>1.495E-2</v>
      </c>
      <c r="K143" s="19">
        <f t="shared" si="10"/>
        <v>-8.4147727272729581E-5</v>
      </c>
    </row>
    <row r="144" spans="1:13" x14ac:dyDescent="0.3">
      <c r="A144" s="1">
        <v>39995</v>
      </c>
      <c r="B144">
        <v>1.804E-2</v>
      </c>
      <c r="C144" s="19">
        <f t="shared" si="12"/>
        <v>6.4366013071896072E-4</v>
      </c>
      <c r="D144">
        <v>1.4409999999999999E-2</v>
      </c>
      <c r="E144" s="19">
        <f t="shared" si="13"/>
        <v>2.2649350649350287E-4</v>
      </c>
      <c r="F144">
        <v>1.2930000000000001E-2</v>
      </c>
      <c r="G144" s="19">
        <f t="shared" si="14"/>
        <v>6.9330985915492735E-4</v>
      </c>
      <c r="H144">
        <v>1.2489999999999999E-2</v>
      </c>
      <c r="I144" s="19">
        <f t="shared" si="9"/>
        <v>-6.8739772727272764E-3</v>
      </c>
      <c r="J144">
        <v>9.8399999999999998E-3</v>
      </c>
      <c r="K144" s="19">
        <f t="shared" si="10"/>
        <v>-5.1941477272727295E-3</v>
      </c>
    </row>
    <row r="145" spans="1:13" x14ac:dyDescent="0.3">
      <c r="A145" s="1">
        <v>40026</v>
      </c>
      <c r="B145">
        <v>1.703E-2</v>
      </c>
      <c r="C145" s="19">
        <f t="shared" si="12"/>
        <v>-3.6633986928103976E-4</v>
      </c>
      <c r="D145">
        <v>1.3639999999999999E-2</v>
      </c>
      <c r="E145" s="19">
        <f t="shared" si="13"/>
        <v>-5.4350649350649698E-4</v>
      </c>
      <c r="F145">
        <v>1.2619999999999999E-2</v>
      </c>
      <c r="G145" s="19">
        <f t="shared" si="14"/>
        <v>3.833098591549261E-4</v>
      </c>
      <c r="H145">
        <v>1.2800000000000001E-2</v>
      </c>
      <c r="I145" s="19">
        <f t="shared" si="9"/>
        <v>-6.5639772727272751E-3</v>
      </c>
      <c r="J145">
        <v>9.9100000000000004E-3</v>
      </c>
      <c r="K145" s="19">
        <f t="shared" si="10"/>
        <v>-5.1241477272727289E-3</v>
      </c>
      <c r="L145">
        <v>8.43E-3</v>
      </c>
      <c r="M145" s="19">
        <f t="shared" si="11"/>
        <v>-4.0377551020408173E-3</v>
      </c>
    </row>
    <row r="146" spans="1:13" x14ac:dyDescent="0.3">
      <c r="A146" s="1">
        <v>40057</v>
      </c>
      <c r="B146">
        <v>1.6420000000000001E-2</v>
      </c>
      <c r="C146" s="19">
        <f t="shared" si="12"/>
        <v>-9.7633986928103919E-4</v>
      </c>
      <c r="D146">
        <v>1.2829999999999999E-2</v>
      </c>
      <c r="E146" s="19">
        <f t="shared" si="13"/>
        <v>-1.3535064935064969E-3</v>
      </c>
      <c r="F146">
        <v>1.1650000000000001E-2</v>
      </c>
      <c r="G146" s="19">
        <f t="shared" si="14"/>
        <v>-5.8669014084507254E-4</v>
      </c>
      <c r="H146">
        <v>1.525E-2</v>
      </c>
      <c r="I146" s="19">
        <f t="shared" si="9"/>
        <v>-4.1139772727272761E-3</v>
      </c>
      <c r="J146">
        <v>1.242E-2</v>
      </c>
      <c r="K146" s="19">
        <f t="shared" si="10"/>
        <v>-2.6141477272727288E-3</v>
      </c>
      <c r="L146">
        <v>9.2899999999999996E-3</v>
      </c>
      <c r="M146" s="19">
        <f t="shared" si="11"/>
        <v>-3.1777551020408176E-3</v>
      </c>
    </row>
    <row r="147" spans="1:13" x14ac:dyDescent="0.3">
      <c r="A147" s="1">
        <v>40087</v>
      </c>
      <c r="B147">
        <v>1.89E-2</v>
      </c>
      <c r="C147" s="19">
        <f t="shared" si="12"/>
        <v>1.5036601307189604E-3</v>
      </c>
      <c r="D147">
        <v>1.303E-2</v>
      </c>
      <c r="E147" s="19">
        <f t="shared" si="13"/>
        <v>-1.1535064935064964E-3</v>
      </c>
      <c r="F147">
        <v>1.214E-2</v>
      </c>
      <c r="G147" s="19">
        <f t="shared" si="14"/>
        <v>-9.6690140845073422E-5</v>
      </c>
      <c r="H147">
        <v>1.9879999999999998E-2</v>
      </c>
      <c r="I147" s="19">
        <f t="shared" si="9"/>
        <v>5.1602272727272261E-4</v>
      </c>
      <c r="J147">
        <v>1.397E-2</v>
      </c>
      <c r="K147" s="19">
        <f t="shared" si="10"/>
        <v>-1.0641477272727295E-3</v>
      </c>
      <c r="L147">
        <v>1.1440000000000001E-2</v>
      </c>
      <c r="M147" s="19">
        <f t="shared" si="11"/>
        <v>-1.0277551020408168E-3</v>
      </c>
    </row>
    <row r="148" spans="1:13" x14ac:dyDescent="0.3">
      <c r="A148" s="1">
        <v>40118</v>
      </c>
      <c r="B148">
        <v>2.137E-2</v>
      </c>
      <c r="C148" s="19">
        <f t="shared" si="12"/>
        <v>3.9736601307189603E-3</v>
      </c>
      <c r="D148">
        <v>1.4019999999999999E-2</v>
      </c>
      <c r="E148" s="19">
        <f t="shared" si="13"/>
        <v>-1.6350649350649685E-4</v>
      </c>
      <c r="F148">
        <v>1.206E-2</v>
      </c>
      <c r="G148" s="19">
        <f t="shared" si="14"/>
        <v>-1.7669014084507363E-4</v>
      </c>
      <c r="H148">
        <v>2.6089999999999999E-2</v>
      </c>
      <c r="I148" s="19">
        <f t="shared" si="9"/>
        <v>6.7260227272727229E-3</v>
      </c>
      <c r="J148">
        <v>1.6480000000000002E-2</v>
      </c>
      <c r="K148" s="19">
        <f t="shared" si="10"/>
        <v>1.4458522727272723E-3</v>
      </c>
      <c r="L148">
        <v>1.3849999999999999E-2</v>
      </c>
      <c r="M148" s="19">
        <f t="shared" si="11"/>
        <v>1.3822448979591822E-3</v>
      </c>
    </row>
    <row r="149" spans="1:13" x14ac:dyDescent="0.3">
      <c r="A149" s="1">
        <v>40148</v>
      </c>
      <c r="B149">
        <v>1.9140000000000001E-2</v>
      </c>
      <c r="C149" s="19">
        <f t="shared" si="12"/>
        <v>1.743660130718961E-3</v>
      </c>
      <c r="D149">
        <v>1.405E-2</v>
      </c>
      <c r="E149" s="19">
        <f t="shared" si="13"/>
        <v>-1.3350649350649633E-4</v>
      </c>
      <c r="F149">
        <v>1.154E-2</v>
      </c>
      <c r="G149" s="19">
        <f t="shared" si="14"/>
        <v>-6.9669014084507326E-4</v>
      </c>
      <c r="H149">
        <v>2.4219999999999998E-2</v>
      </c>
      <c r="I149" s="19">
        <f t="shared" si="9"/>
        <v>4.8560227272727227E-3</v>
      </c>
      <c r="J149">
        <v>1.7649999999999999E-2</v>
      </c>
      <c r="K149" s="19">
        <f t="shared" si="10"/>
        <v>2.6158522727272697E-3</v>
      </c>
      <c r="L149">
        <v>1.444E-2</v>
      </c>
      <c r="M149" s="19">
        <f t="shared" si="11"/>
        <v>1.9722448979591824E-3</v>
      </c>
    </row>
    <row r="150" spans="1:13" x14ac:dyDescent="0.3">
      <c r="A150" s="1">
        <v>40179</v>
      </c>
      <c r="B150">
        <v>1.8710000000000001E-2</v>
      </c>
      <c r="C150" s="19">
        <f t="shared" si="12"/>
        <v>1.3136601307189612E-3</v>
      </c>
      <c r="D150">
        <v>1.41E-2</v>
      </c>
      <c r="E150" s="19">
        <f t="shared" si="13"/>
        <v>-8.3506493506496637E-5</v>
      </c>
      <c r="F150">
        <v>9.9799999999999993E-3</v>
      </c>
      <c r="G150" s="19">
        <f t="shared" si="14"/>
        <v>-2.2566901408450739E-3</v>
      </c>
      <c r="H150">
        <v>2.351E-2</v>
      </c>
      <c r="I150" s="19">
        <f t="shared" si="9"/>
        <v>4.1460227272727239E-3</v>
      </c>
      <c r="J150">
        <v>1.6049999999999998E-2</v>
      </c>
      <c r="K150" s="19">
        <f t="shared" si="10"/>
        <v>1.015852272727269E-3</v>
      </c>
      <c r="L150">
        <v>1.304E-2</v>
      </c>
      <c r="M150" s="19">
        <f t="shared" si="11"/>
        <v>5.7224489795918224E-4</v>
      </c>
    </row>
    <row r="151" spans="1:13" x14ac:dyDescent="0.3">
      <c r="A151" s="1">
        <v>40210</v>
      </c>
      <c r="B151">
        <v>1.5939999999999999E-2</v>
      </c>
      <c r="C151" s="19">
        <f t="shared" si="12"/>
        <v>-1.4563398692810404E-3</v>
      </c>
      <c r="D151">
        <v>1.162E-2</v>
      </c>
      <c r="E151" s="19">
        <f t="shared" si="13"/>
        <v>-2.5635064935064962E-3</v>
      </c>
      <c r="H151">
        <v>3.075E-2</v>
      </c>
      <c r="I151" s="19">
        <f t="shared" si="9"/>
        <v>1.1386022727272724E-2</v>
      </c>
      <c r="J151">
        <v>1.6140000000000002E-2</v>
      </c>
      <c r="K151" s="19">
        <f t="shared" si="10"/>
        <v>1.1058522727272722E-3</v>
      </c>
      <c r="L151">
        <v>1.346E-2</v>
      </c>
      <c r="M151" s="19">
        <f t="shared" si="11"/>
        <v>9.9224489795918247E-4</v>
      </c>
    </row>
    <row r="152" spans="1:13" x14ac:dyDescent="0.3">
      <c r="A152" s="1">
        <v>40238</v>
      </c>
      <c r="B152">
        <v>1.7930000000000001E-2</v>
      </c>
      <c r="C152" s="19">
        <f t="shared" si="12"/>
        <v>5.3366013071896173E-4</v>
      </c>
      <c r="D152">
        <v>1.426E-2</v>
      </c>
      <c r="E152" s="19">
        <f t="shared" si="13"/>
        <v>7.6493506493503782E-5</v>
      </c>
      <c r="F152">
        <v>9.9399999999999992E-3</v>
      </c>
      <c r="G152" s="19">
        <f t="shared" si="14"/>
        <v>-2.296690140845074E-3</v>
      </c>
      <c r="H152">
        <v>2.7539999999999999E-2</v>
      </c>
      <c r="I152" s="19">
        <f t="shared" si="9"/>
        <v>8.1760227272727228E-3</v>
      </c>
      <c r="J152">
        <v>1.643E-2</v>
      </c>
      <c r="K152" s="19">
        <f t="shared" si="10"/>
        <v>1.3958522727272708E-3</v>
      </c>
      <c r="L152">
        <v>1.2E-2</v>
      </c>
      <c r="M152" s="19">
        <f t="shared" si="11"/>
        <v>-4.6775510204081702E-4</v>
      </c>
    </row>
    <row r="153" spans="1:13" x14ac:dyDescent="0.3">
      <c r="A153" s="1">
        <v>40269</v>
      </c>
      <c r="B153">
        <v>2.0930000000000001E-2</v>
      </c>
      <c r="C153" s="19">
        <f t="shared" si="12"/>
        <v>3.5336601307189609E-3</v>
      </c>
      <c r="D153">
        <v>1.575E-2</v>
      </c>
      <c r="E153" s="19">
        <f t="shared" si="13"/>
        <v>1.5664935064935038E-3</v>
      </c>
      <c r="F153">
        <v>1.472E-2</v>
      </c>
      <c r="G153" s="19">
        <f t="shared" si="14"/>
        <v>2.4833098591549273E-3</v>
      </c>
      <c r="H153">
        <v>1.6029999999999999E-2</v>
      </c>
      <c r="I153" s="19">
        <f t="shared" si="9"/>
        <v>-3.3339772727272766E-3</v>
      </c>
      <c r="J153">
        <v>1.304E-2</v>
      </c>
      <c r="K153" s="19">
        <f t="shared" si="10"/>
        <v>-1.9941477272727298E-3</v>
      </c>
      <c r="L153">
        <v>8.0300000000000007E-3</v>
      </c>
      <c r="M153" s="19">
        <f t="shared" si="11"/>
        <v>-4.4377551020408166E-3</v>
      </c>
    </row>
    <row r="154" spans="1:13" x14ac:dyDescent="0.3">
      <c r="A154" s="1">
        <v>40299</v>
      </c>
      <c r="B154">
        <v>2.0760000000000001E-2</v>
      </c>
      <c r="C154" s="19">
        <f t="shared" si="12"/>
        <v>3.3636601307189609E-3</v>
      </c>
      <c r="D154">
        <v>1.6969999999999999E-2</v>
      </c>
      <c r="E154" s="19">
        <f t="shared" si="13"/>
        <v>2.7864935064935027E-3</v>
      </c>
      <c r="F154">
        <v>1.5140000000000001E-2</v>
      </c>
      <c r="G154" s="19">
        <f t="shared" si="14"/>
        <v>2.9033098591549275E-3</v>
      </c>
      <c r="H154">
        <v>1.183E-2</v>
      </c>
      <c r="I154" s="19">
        <f t="shared" si="9"/>
        <v>-7.5339772727272755E-3</v>
      </c>
      <c r="J154">
        <v>1.1339999999999999E-2</v>
      </c>
      <c r="K154" s="19">
        <f t="shared" si="10"/>
        <v>-3.6941477272727299E-3</v>
      </c>
      <c r="L154">
        <v>6.45E-3</v>
      </c>
      <c r="M154" s="19">
        <f t="shared" si="11"/>
        <v>-6.0177551020408173E-3</v>
      </c>
    </row>
    <row r="155" spans="1:13" x14ac:dyDescent="0.3">
      <c r="A155" s="1">
        <v>40330</v>
      </c>
      <c r="B155">
        <v>2.0480000000000002E-2</v>
      </c>
      <c r="C155" s="19">
        <f t="shared" si="12"/>
        <v>3.0836601307189619E-3</v>
      </c>
      <c r="D155">
        <v>1.512E-2</v>
      </c>
      <c r="E155" s="19">
        <f t="shared" si="13"/>
        <v>9.3649350649350344E-4</v>
      </c>
      <c r="F155">
        <v>1.324E-2</v>
      </c>
      <c r="G155" s="19">
        <f t="shared" si="14"/>
        <v>1.0033098591549269E-3</v>
      </c>
      <c r="H155">
        <v>9.7800000000000005E-3</v>
      </c>
      <c r="I155" s="19">
        <f t="shared" si="9"/>
        <v>-9.5839772727272753E-3</v>
      </c>
      <c r="J155">
        <v>5.6100000000000004E-3</v>
      </c>
      <c r="K155" s="19">
        <f t="shared" si="10"/>
        <v>-9.4241477272727289E-3</v>
      </c>
    </row>
    <row r="156" spans="1:13" x14ac:dyDescent="0.3">
      <c r="A156" s="1">
        <v>40360</v>
      </c>
      <c r="B156">
        <v>1.839E-2</v>
      </c>
      <c r="C156" s="19">
        <f t="shared" si="12"/>
        <v>9.9366013071896034E-4</v>
      </c>
      <c r="D156">
        <v>1.481E-2</v>
      </c>
      <c r="E156" s="19">
        <f t="shared" si="13"/>
        <v>6.2649350649350392E-4</v>
      </c>
      <c r="F156">
        <v>1.2789999999999999E-2</v>
      </c>
      <c r="G156" s="19">
        <f t="shared" si="14"/>
        <v>5.5330985915492611E-4</v>
      </c>
      <c r="H156">
        <v>7.3499999999999998E-3</v>
      </c>
      <c r="I156" s="19">
        <f t="shared" si="9"/>
        <v>-1.2013977272727277E-2</v>
      </c>
      <c r="J156">
        <v>6.1599999999999997E-3</v>
      </c>
      <c r="K156" s="19">
        <f t="shared" si="10"/>
        <v>-8.8741477272727305E-3</v>
      </c>
    </row>
    <row r="157" spans="1:13" x14ac:dyDescent="0.3">
      <c r="A157" s="1">
        <v>40391</v>
      </c>
      <c r="B157">
        <v>2.0389999999999998E-2</v>
      </c>
      <c r="C157" s="19">
        <f t="shared" si="12"/>
        <v>2.9936601307189586E-3</v>
      </c>
      <c r="D157">
        <v>1.4590000000000001E-2</v>
      </c>
      <c r="E157" s="19">
        <f t="shared" si="13"/>
        <v>4.0649350649350421E-4</v>
      </c>
      <c r="F157">
        <v>1.342E-2</v>
      </c>
      <c r="G157" s="19">
        <f t="shared" si="14"/>
        <v>1.1833098591549265E-3</v>
      </c>
      <c r="H157">
        <v>1.295E-2</v>
      </c>
      <c r="I157" s="19">
        <f t="shared" si="9"/>
        <v>-6.4139772727272761E-3</v>
      </c>
      <c r="J157">
        <v>9.7800000000000005E-3</v>
      </c>
      <c r="K157" s="19">
        <f t="shared" si="10"/>
        <v>-5.2541477272727288E-3</v>
      </c>
      <c r="L157">
        <v>8.6300000000000005E-3</v>
      </c>
      <c r="M157" s="19">
        <f t="shared" si="11"/>
        <v>-3.8377551020408168E-3</v>
      </c>
    </row>
    <row r="158" spans="1:13" x14ac:dyDescent="0.3">
      <c r="A158" s="1">
        <v>40422</v>
      </c>
      <c r="H158">
        <v>1.712E-2</v>
      </c>
      <c r="I158" s="19">
        <f t="shared" si="9"/>
        <v>-2.243977272727276E-3</v>
      </c>
      <c r="J158">
        <v>1.401E-2</v>
      </c>
      <c r="K158" s="19">
        <f t="shared" si="10"/>
        <v>-1.0241477272727294E-3</v>
      </c>
      <c r="L158">
        <v>1.0240000000000001E-2</v>
      </c>
      <c r="M158" s="19">
        <f t="shared" si="11"/>
        <v>-2.2277551020408164E-3</v>
      </c>
    </row>
    <row r="159" spans="1:13" x14ac:dyDescent="0.3">
      <c r="A159" s="1">
        <v>40452</v>
      </c>
      <c r="H159">
        <v>2.044E-2</v>
      </c>
      <c r="I159" s="19">
        <f t="shared" si="9"/>
        <v>1.0760227272727241E-3</v>
      </c>
      <c r="J159">
        <v>1.533E-2</v>
      </c>
      <c r="K159" s="19">
        <f t="shared" si="10"/>
        <v>2.9585227272727055E-4</v>
      </c>
      <c r="L159">
        <v>1.223E-2</v>
      </c>
      <c r="M159" s="19">
        <f t="shared" si="11"/>
        <v>-2.3775510204081772E-4</v>
      </c>
    </row>
    <row r="160" spans="1:13" x14ac:dyDescent="0.3">
      <c r="A160" s="1">
        <v>40483</v>
      </c>
      <c r="H160">
        <v>2.2849999999999999E-2</v>
      </c>
      <c r="I160" s="19">
        <f t="shared" si="9"/>
        <v>3.486022727272723E-3</v>
      </c>
      <c r="J160">
        <v>1.821E-2</v>
      </c>
      <c r="K160" s="19">
        <f t="shared" si="10"/>
        <v>3.1758522727272712E-3</v>
      </c>
      <c r="L160">
        <v>1.324E-2</v>
      </c>
      <c r="M160" s="19">
        <f t="shared" si="11"/>
        <v>7.7224489795918276E-4</v>
      </c>
    </row>
    <row r="161" spans="1:13" x14ac:dyDescent="0.3">
      <c r="A161" s="1">
        <v>40513</v>
      </c>
      <c r="H161">
        <v>2.4510000000000001E-2</v>
      </c>
      <c r="I161" s="19">
        <f t="shared" si="9"/>
        <v>5.1460227272727248E-3</v>
      </c>
      <c r="J161">
        <v>1.545E-2</v>
      </c>
      <c r="K161" s="19">
        <f t="shared" si="10"/>
        <v>4.1585227272727086E-4</v>
      </c>
      <c r="L161">
        <v>1.2919999999999999E-2</v>
      </c>
      <c r="M161" s="19">
        <f t="shared" si="11"/>
        <v>4.5224489795918192E-4</v>
      </c>
    </row>
    <row r="162" spans="1:13" x14ac:dyDescent="0.3">
      <c r="A162" s="1">
        <v>40544</v>
      </c>
      <c r="H162">
        <v>1.8429999999999998E-2</v>
      </c>
      <c r="I162" s="19">
        <f t="shared" si="9"/>
        <v>-9.3397727272727729E-4</v>
      </c>
      <c r="J162">
        <v>1.431E-2</v>
      </c>
      <c r="K162" s="19">
        <f t="shared" si="10"/>
        <v>-7.2414772727272952E-4</v>
      </c>
      <c r="L162">
        <v>1.124E-2</v>
      </c>
      <c r="M162" s="19">
        <f t="shared" si="11"/>
        <v>-1.2277551020408173E-3</v>
      </c>
    </row>
    <row r="163" spans="1:13" x14ac:dyDescent="0.3">
      <c r="A163" s="1">
        <v>40575</v>
      </c>
      <c r="H163">
        <v>2.1610000000000001E-2</v>
      </c>
      <c r="I163" s="19">
        <f t="shared" si="9"/>
        <v>2.246022727272725E-3</v>
      </c>
      <c r="J163">
        <v>1.541E-2</v>
      </c>
      <c r="K163" s="19">
        <f t="shared" si="10"/>
        <v>3.7585227272727076E-4</v>
      </c>
      <c r="L163">
        <v>1.225E-2</v>
      </c>
      <c r="M163" s="19">
        <f t="shared" si="11"/>
        <v>-2.177551020408168E-4</v>
      </c>
    </row>
    <row r="164" spans="1:13" x14ac:dyDescent="0.3">
      <c r="A164" s="1">
        <v>40603</v>
      </c>
      <c r="H164">
        <v>2.589E-2</v>
      </c>
      <c r="I164" s="19">
        <f t="shared" si="9"/>
        <v>6.5260227272727241E-3</v>
      </c>
      <c r="J164">
        <v>1.6709999999999999E-2</v>
      </c>
      <c r="K164" s="19">
        <f t="shared" si="10"/>
        <v>1.6758522727272698E-3</v>
      </c>
      <c r="L164">
        <v>1.244E-2</v>
      </c>
      <c r="M164" s="19">
        <f t="shared" si="11"/>
        <v>-2.7755102040817603E-5</v>
      </c>
    </row>
    <row r="165" spans="1:13" x14ac:dyDescent="0.3">
      <c r="A165" s="1">
        <v>40634</v>
      </c>
      <c r="H165">
        <v>1.7059999999999999E-2</v>
      </c>
      <c r="I165" s="19">
        <f t="shared" si="9"/>
        <v>-2.303977272727277E-3</v>
      </c>
      <c r="J165">
        <v>1.227E-2</v>
      </c>
      <c r="K165" s="19">
        <f t="shared" si="10"/>
        <v>-2.7641477272727297E-3</v>
      </c>
      <c r="L165">
        <v>7.77E-3</v>
      </c>
      <c r="M165" s="19">
        <f t="shared" si="11"/>
        <v>-4.6977551020408173E-3</v>
      </c>
    </row>
    <row r="166" spans="1:13" x14ac:dyDescent="0.3">
      <c r="A166" s="1">
        <v>40664</v>
      </c>
      <c r="H166">
        <v>1.086E-2</v>
      </c>
      <c r="I166" s="19">
        <f t="shared" si="9"/>
        <v>-8.5039772727272759E-3</v>
      </c>
      <c r="J166">
        <v>6.4200000000000004E-3</v>
      </c>
      <c r="K166" s="19">
        <f t="shared" si="10"/>
        <v>-8.614147727272729E-3</v>
      </c>
      <c r="L166">
        <v>1.004E-2</v>
      </c>
      <c r="M166" s="19">
        <f t="shared" si="11"/>
        <v>-2.427755102040817E-3</v>
      </c>
    </row>
    <row r="167" spans="1:13" x14ac:dyDescent="0.3">
      <c r="A167" s="1">
        <v>40695</v>
      </c>
      <c r="H167">
        <v>5.8199999999999997E-3</v>
      </c>
      <c r="I167" s="19">
        <f t="shared" si="9"/>
        <v>-1.3543977272727277E-2</v>
      </c>
      <c r="J167">
        <v>7.8600000000000007E-3</v>
      </c>
      <c r="K167" s="19">
        <f t="shared" si="10"/>
        <v>-7.1741477272727287E-3</v>
      </c>
    </row>
    <row r="168" spans="1:13" x14ac:dyDescent="0.3">
      <c r="A168" s="1">
        <v>40725</v>
      </c>
      <c r="H168">
        <v>5.6899999999999997E-3</v>
      </c>
      <c r="I168" s="19">
        <f t="shared" si="9"/>
        <v>-1.3673977272727275E-2</v>
      </c>
      <c r="J168">
        <v>5.7800000000000004E-3</v>
      </c>
      <c r="K168" s="19">
        <f t="shared" si="10"/>
        <v>-9.2541477272727289E-3</v>
      </c>
    </row>
    <row r="169" spans="1:13" x14ac:dyDescent="0.3">
      <c r="A169" s="1">
        <v>40756</v>
      </c>
      <c r="H169">
        <v>1.023E-2</v>
      </c>
      <c r="I169" s="19">
        <f t="shared" si="9"/>
        <v>-9.1339772727272762E-3</v>
      </c>
      <c r="J169">
        <v>9.6600000000000002E-3</v>
      </c>
      <c r="K169" s="19">
        <f t="shared" si="10"/>
        <v>-5.3741477272727291E-3</v>
      </c>
      <c r="L169">
        <v>6.2899999999999996E-3</v>
      </c>
      <c r="M169" s="19">
        <f t="shared" si="11"/>
        <v>-6.1777551020408177E-3</v>
      </c>
    </row>
    <row r="170" spans="1:13" x14ac:dyDescent="0.3">
      <c r="A170" s="1">
        <v>40787</v>
      </c>
      <c r="H170">
        <v>1.839E-2</v>
      </c>
      <c r="I170" s="19">
        <f t="shared" si="9"/>
        <v>-9.7397727272727566E-4</v>
      </c>
      <c r="J170">
        <v>1.409E-2</v>
      </c>
      <c r="K170" s="19">
        <f t="shared" si="10"/>
        <v>-9.4414772727272923E-4</v>
      </c>
      <c r="L170">
        <v>1.038E-2</v>
      </c>
      <c r="M170" s="19">
        <f t="shared" si="11"/>
        <v>-2.0877551020408169E-3</v>
      </c>
    </row>
    <row r="171" spans="1:13" x14ac:dyDescent="0.3">
      <c r="A171" s="1">
        <v>40817</v>
      </c>
      <c r="H171">
        <v>2.1409999999999998E-2</v>
      </c>
      <c r="I171" s="19">
        <f t="shared" si="9"/>
        <v>2.0460227272727227E-3</v>
      </c>
      <c r="J171">
        <v>1.5129999999999999E-2</v>
      </c>
      <c r="K171" s="19">
        <f t="shared" si="10"/>
        <v>9.5852272727270024E-5</v>
      </c>
      <c r="L171">
        <v>1.217E-2</v>
      </c>
      <c r="M171" s="19">
        <f t="shared" si="11"/>
        <v>-2.9775510204081701E-4</v>
      </c>
    </row>
    <row r="172" spans="1:13" x14ac:dyDescent="0.3">
      <c r="A172" s="1">
        <v>40848</v>
      </c>
      <c r="H172">
        <v>2.0959999999999999E-2</v>
      </c>
      <c r="I172" s="19">
        <f t="shared" si="9"/>
        <v>1.5960227272727237E-3</v>
      </c>
      <c r="J172">
        <v>1.5339999999999999E-2</v>
      </c>
      <c r="K172" s="19">
        <f t="shared" si="10"/>
        <v>3.0585227272727014E-4</v>
      </c>
      <c r="L172">
        <v>1.1480000000000001E-2</v>
      </c>
      <c r="M172" s="19">
        <f t="shared" si="11"/>
        <v>-9.8775510204081665E-4</v>
      </c>
    </row>
    <row r="173" spans="1:13" x14ac:dyDescent="0.3">
      <c r="A173" s="1">
        <v>40878</v>
      </c>
      <c r="H173">
        <v>2.3E-2</v>
      </c>
      <c r="I173" s="19">
        <f t="shared" si="9"/>
        <v>3.6360227272727239E-3</v>
      </c>
      <c r="J173">
        <v>1.5890000000000001E-2</v>
      </c>
      <c r="K173" s="19">
        <f t="shared" si="10"/>
        <v>8.5585227272727202E-4</v>
      </c>
      <c r="L173">
        <v>1.2409999999999999E-2</v>
      </c>
      <c r="M173" s="19">
        <f t="shared" si="11"/>
        <v>-5.7755102040818115E-5</v>
      </c>
    </row>
    <row r="174" spans="1:13" x14ac:dyDescent="0.3">
      <c r="A174" s="1">
        <v>40909</v>
      </c>
      <c r="H174">
        <v>2.0330000000000001E-2</v>
      </c>
      <c r="I174" s="19">
        <f t="shared" si="9"/>
        <v>9.6602272727272509E-4</v>
      </c>
      <c r="J174">
        <v>1.4970000000000001E-2</v>
      </c>
      <c r="K174" s="19">
        <f t="shared" si="10"/>
        <v>-6.4147727272728661E-5</v>
      </c>
      <c r="L174">
        <v>1.1560000000000001E-2</v>
      </c>
      <c r="M174" s="19">
        <f t="shared" si="11"/>
        <v>-9.0775510204081644E-4</v>
      </c>
    </row>
    <row r="175" spans="1:13" x14ac:dyDescent="0.3">
      <c r="A175" s="1">
        <v>40940</v>
      </c>
      <c r="H175">
        <v>2.366E-2</v>
      </c>
      <c r="I175" s="19">
        <f t="shared" si="9"/>
        <v>4.2960227272727247E-3</v>
      </c>
      <c r="J175">
        <v>1.367E-2</v>
      </c>
      <c r="K175" s="19">
        <f t="shared" si="10"/>
        <v>-1.3641477272727295E-3</v>
      </c>
      <c r="L175">
        <v>9.9100000000000004E-3</v>
      </c>
      <c r="M175" s="19">
        <f t="shared" si="11"/>
        <v>-2.5577551020408169E-3</v>
      </c>
    </row>
    <row r="176" spans="1:13" x14ac:dyDescent="0.3">
      <c r="A176" s="1">
        <v>40969</v>
      </c>
      <c r="H176">
        <v>1.6629999999999999E-2</v>
      </c>
      <c r="I176" s="19">
        <f t="shared" si="9"/>
        <v>-2.7339772727272768E-3</v>
      </c>
      <c r="J176">
        <v>1.1900000000000001E-2</v>
      </c>
      <c r="K176" s="19">
        <f t="shared" si="10"/>
        <v>-3.1341477272727285E-3</v>
      </c>
      <c r="L176">
        <v>9.1299999999999992E-3</v>
      </c>
      <c r="M176" s="19">
        <f t="shared" si="11"/>
        <v>-3.337755102040818E-3</v>
      </c>
    </row>
    <row r="177" spans="1:13" x14ac:dyDescent="0.3">
      <c r="A177" s="1">
        <v>41000</v>
      </c>
      <c r="H177">
        <v>1.235E-2</v>
      </c>
      <c r="I177" s="19">
        <f t="shared" si="9"/>
        <v>-7.0139772727272759E-3</v>
      </c>
      <c r="J177">
        <v>9.2399999999999999E-3</v>
      </c>
      <c r="K177" s="19">
        <f t="shared" si="10"/>
        <v>-5.7941477272727294E-3</v>
      </c>
      <c r="L177">
        <v>6.8599999999999998E-3</v>
      </c>
      <c r="M177" s="19">
        <f t="shared" si="11"/>
        <v>-5.6077551020408175E-3</v>
      </c>
    </row>
    <row r="178" spans="1:13" x14ac:dyDescent="0.3">
      <c r="A178" s="1">
        <v>41030</v>
      </c>
      <c r="H178">
        <v>9.3900000000000008E-3</v>
      </c>
      <c r="I178" s="19">
        <f t="shared" si="9"/>
        <v>-9.973977272727275E-3</v>
      </c>
      <c r="J178">
        <v>9.6799999999999994E-3</v>
      </c>
      <c r="K178" s="19">
        <f t="shared" si="10"/>
        <v>-5.35414772727273E-3</v>
      </c>
      <c r="L178">
        <v>2.4209999999999999E-2</v>
      </c>
      <c r="M178" s="19">
        <f t="shared" si="11"/>
        <v>1.1742244897959182E-2</v>
      </c>
    </row>
    <row r="179" spans="1:13" x14ac:dyDescent="0.3">
      <c r="A179" s="1">
        <v>41061</v>
      </c>
      <c r="H179">
        <v>1.7610000000000001E-2</v>
      </c>
      <c r="I179" s="19">
        <f t="shared" si="9"/>
        <v>-1.7539772727272751E-3</v>
      </c>
      <c r="J179">
        <v>1.265E-2</v>
      </c>
      <c r="K179" s="19">
        <f t="shared" si="10"/>
        <v>-2.3841477272727295E-3</v>
      </c>
    </row>
    <row r="180" spans="1:13" x14ac:dyDescent="0.3">
      <c r="A180" s="1">
        <v>41091</v>
      </c>
      <c r="H180">
        <v>1.206E-2</v>
      </c>
      <c r="I180" s="19">
        <f t="shared" si="9"/>
        <v>-7.3039772727272762E-3</v>
      </c>
      <c r="J180">
        <v>7.8100000000000001E-3</v>
      </c>
      <c r="K180" s="19">
        <f t="shared" si="10"/>
        <v>-7.2241477272727292E-3</v>
      </c>
    </row>
    <row r="181" spans="1:13" x14ac:dyDescent="0.3">
      <c r="A181" s="1">
        <v>41122</v>
      </c>
      <c r="H181">
        <v>1.3520000000000001E-2</v>
      </c>
      <c r="I181" s="19">
        <f t="shared" si="9"/>
        <v>-5.843977272727275E-3</v>
      </c>
      <c r="J181">
        <v>1.1039999999999999E-2</v>
      </c>
      <c r="K181" s="19">
        <f t="shared" si="10"/>
        <v>-3.9941477272727299E-3</v>
      </c>
      <c r="L181">
        <v>9.2200000000000008E-3</v>
      </c>
      <c r="M181" s="19">
        <f t="shared" si="11"/>
        <v>-3.2477551020408165E-3</v>
      </c>
    </row>
    <row r="182" spans="1:13" x14ac:dyDescent="0.3">
      <c r="A182" s="1">
        <v>41153</v>
      </c>
      <c r="H182">
        <v>1.6109999999999999E-2</v>
      </c>
      <c r="I182" s="19">
        <f t="shared" si="9"/>
        <v>-3.2539772727272764E-3</v>
      </c>
      <c r="J182">
        <v>1.3089999999999999E-2</v>
      </c>
      <c r="K182" s="19">
        <f t="shared" si="10"/>
        <v>-1.9441477272727301E-3</v>
      </c>
      <c r="L182">
        <v>9.9699999999999997E-3</v>
      </c>
      <c r="M182" s="19">
        <f t="shared" si="11"/>
        <v>-2.4977551020408176E-3</v>
      </c>
    </row>
    <row r="183" spans="1:13" x14ac:dyDescent="0.3">
      <c r="A183" s="1">
        <v>41183</v>
      </c>
      <c r="H183">
        <v>1.8489999999999999E-2</v>
      </c>
      <c r="I183" s="19">
        <f t="shared" si="9"/>
        <v>-8.7397727272727627E-4</v>
      </c>
      <c r="J183">
        <v>1.353E-2</v>
      </c>
      <c r="K183" s="19">
        <f t="shared" si="10"/>
        <v>-1.504147727272729E-3</v>
      </c>
      <c r="L183">
        <v>1.0880000000000001E-2</v>
      </c>
      <c r="M183" s="19">
        <f t="shared" si="11"/>
        <v>-1.5877551020408165E-3</v>
      </c>
    </row>
    <row r="184" spans="1:13" x14ac:dyDescent="0.3">
      <c r="A184" s="1">
        <v>41214</v>
      </c>
      <c r="H184">
        <v>1.805E-2</v>
      </c>
      <c r="I184" s="19">
        <f t="shared" si="9"/>
        <v>-1.3139772727272757E-3</v>
      </c>
      <c r="J184">
        <v>1.532E-2</v>
      </c>
      <c r="K184" s="19">
        <f t="shared" si="10"/>
        <v>2.8585227272727096E-4</v>
      </c>
      <c r="L184">
        <v>1.0460000000000001E-2</v>
      </c>
      <c r="M184" s="19">
        <f t="shared" si="11"/>
        <v>-2.0077551020408167E-3</v>
      </c>
    </row>
    <row r="185" spans="1:13" x14ac:dyDescent="0.3">
      <c r="A185" s="1">
        <v>41244</v>
      </c>
      <c r="H185">
        <v>2.0500000000000001E-2</v>
      </c>
      <c r="I185" s="19">
        <f t="shared" si="9"/>
        <v>1.1360227272727251E-3</v>
      </c>
      <c r="J185">
        <v>1.46E-2</v>
      </c>
      <c r="K185" s="19">
        <f t="shared" si="10"/>
        <v>-4.341477272727292E-4</v>
      </c>
      <c r="L185">
        <v>1.145E-2</v>
      </c>
      <c r="M185" s="19">
        <f t="shared" si="11"/>
        <v>-1.0177551020408172E-3</v>
      </c>
    </row>
    <row r="186" spans="1:13" x14ac:dyDescent="0.3">
      <c r="A186" s="1">
        <v>41275</v>
      </c>
      <c r="H186">
        <v>2.2190000000000001E-2</v>
      </c>
      <c r="I186" s="19">
        <f t="shared" si="9"/>
        <v>2.8260227272727256E-3</v>
      </c>
      <c r="J186">
        <v>1.538E-2</v>
      </c>
      <c r="K186" s="19">
        <f t="shared" si="10"/>
        <v>3.4585227272727025E-4</v>
      </c>
      <c r="L186">
        <v>1.1209999999999999E-2</v>
      </c>
      <c r="M186" s="19">
        <f t="shared" si="11"/>
        <v>-1.2577551020408178E-3</v>
      </c>
    </row>
    <row r="187" spans="1:13" x14ac:dyDescent="0.3">
      <c r="A187" s="1">
        <v>41306</v>
      </c>
      <c r="H187">
        <v>2.138E-2</v>
      </c>
      <c r="I187" s="19">
        <f t="shared" si="9"/>
        <v>2.0160227272727239E-3</v>
      </c>
      <c r="J187">
        <v>1.553E-2</v>
      </c>
      <c r="K187" s="19">
        <f t="shared" si="10"/>
        <v>4.9585227272727107E-4</v>
      </c>
      <c r="L187">
        <v>1.1780000000000001E-2</v>
      </c>
      <c r="M187" s="19">
        <f t="shared" si="11"/>
        <v>-6.8775510204081673E-4</v>
      </c>
    </row>
    <row r="188" spans="1:13" x14ac:dyDescent="0.3">
      <c r="A188" s="1">
        <v>41334</v>
      </c>
      <c r="H188">
        <v>2.094E-2</v>
      </c>
      <c r="I188" s="19">
        <f t="shared" si="9"/>
        <v>1.5760227272727245E-3</v>
      </c>
      <c r="J188">
        <v>1.494E-2</v>
      </c>
      <c r="K188" s="19">
        <f t="shared" si="10"/>
        <v>-9.4147727272729173E-5</v>
      </c>
      <c r="L188">
        <v>1.149E-2</v>
      </c>
      <c r="M188" s="19">
        <f t="shared" si="11"/>
        <v>-9.7775510204081706E-4</v>
      </c>
    </row>
    <row r="189" spans="1:13" x14ac:dyDescent="0.3">
      <c r="A189" s="1">
        <v>41365</v>
      </c>
      <c r="H189">
        <v>1.754E-2</v>
      </c>
      <c r="I189" s="19">
        <f t="shared" ref="I189:I235" si="15">H189-AVERAGE($H$60:$H$235)</f>
        <v>-1.8239772727272757E-3</v>
      </c>
      <c r="J189">
        <v>1.273E-2</v>
      </c>
      <c r="K189" s="19">
        <f t="shared" ref="K189:K235" si="16">J189-AVERAGE($J$60:$J$235)</f>
        <v>-2.3041477272727293E-3</v>
      </c>
      <c r="L189">
        <v>1.158E-2</v>
      </c>
      <c r="M189" s="19">
        <f t="shared" si="11"/>
        <v>-8.8775510204081726E-4</v>
      </c>
    </row>
    <row r="190" spans="1:13" x14ac:dyDescent="0.3">
      <c r="A190" s="1">
        <v>41395</v>
      </c>
      <c r="H190">
        <v>1.4659999999999999E-2</v>
      </c>
      <c r="I190" s="19">
        <f t="shared" si="15"/>
        <v>-4.7039772727272763E-3</v>
      </c>
      <c r="J190">
        <v>1.052E-2</v>
      </c>
      <c r="K190" s="19">
        <f t="shared" si="16"/>
        <v>-4.5141477272727295E-3</v>
      </c>
      <c r="L190">
        <v>2.231E-2</v>
      </c>
      <c r="M190" s="19">
        <f t="shared" ref="M190:M235" si="17">L190-AVERAGE($L$61:$L$235)</f>
        <v>9.8422448979591827E-3</v>
      </c>
    </row>
    <row r="191" spans="1:13" x14ac:dyDescent="0.3">
      <c r="A191" s="1">
        <v>41426</v>
      </c>
      <c r="H191">
        <v>1.9130000000000001E-2</v>
      </c>
      <c r="I191" s="19">
        <f t="shared" si="15"/>
        <v>-2.3397727272727459E-4</v>
      </c>
      <c r="J191">
        <v>1.328E-2</v>
      </c>
      <c r="K191" s="19">
        <f t="shared" si="16"/>
        <v>-1.7541477272727292E-3</v>
      </c>
    </row>
    <row r="192" spans="1:13" x14ac:dyDescent="0.3">
      <c r="A192" s="1">
        <v>41456</v>
      </c>
      <c r="H192">
        <v>1.278E-2</v>
      </c>
      <c r="I192" s="19">
        <f t="shared" si="15"/>
        <v>-6.5839772727272761E-3</v>
      </c>
      <c r="J192">
        <v>1.2970000000000001E-2</v>
      </c>
      <c r="K192" s="19">
        <f t="shared" si="16"/>
        <v>-2.0641477272727287E-3</v>
      </c>
    </row>
    <row r="193" spans="1:13" x14ac:dyDescent="0.3">
      <c r="A193" s="1">
        <v>41487</v>
      </c>
      <c r="H193">
        <v>1.6080000000000001E-2</v>
      </c>
      <c r="I193" s="19">
        <f t="shared" si="15"/>
        <v>-3.2839772727272752E-3</v>
      </c>
      <c r="J193">
        <v>1.384E-2</v>
      </c>
      <c r="K193" s="19">
        <f t="shared" si="16"/>
        <v>-1.1941477272727295E-3</v>
      </c>
      <c r="L193">
        <v>1.1169999999999999E-2</v>
      </c>
      <c r="M193" s="19">
        <f t="shared" si="17"/>
        <v>-1.2977551020408179E-3</v>
      </c>
    </row>
    <row r="194" spans="1:13" x14ac:dyDescent="0.3">
      <c r="A194" s="1">
        <v>41518</v>
      </c>
      <c r="H194">
        <v>1.898E-2</v>
      </c>
      <c r="I194" s="19">
        <f t="shared" si="15"/>
        <v>-3.8397727272727541E-4</v>
      </c>
      <c r="J194">
        <v>1.771E-2</v>
      </c>
      <c r="K194" s="19">
        <f t="shared" si="16"/>
        <v>2.6758522727272707E-3</v>
      </c>
      <c r="L194">
        <v>1.312E-2</v>
      </c>
      <c r="M194" s="19">
        <f t="shared" si="17"/>
        <v>6.5224489795918245E-4</v>
      </c>
    </row>
    <row r="195" spans="1:13" x14ac:dyDescent="0.3">
      <c r="A195" s="1">
        <v>41548</v>
      </c>
      <c r="H195">
        <v>2.5350000000000001E-2</v>
      </c>
      <c r="I195" s="19">
        <f t="shared" si="15"/>
        <v>5.9860227272727252E-3</v>
      </c>
      <c r="J195">
        <v>1.8249999999999999E-2</v>
      </c>
      <c r="K195" s="19">
        <f t="shared" si="16"/>
        <v>3.2158522727272695E-3</v>
      </c>
      <c r="L195">
        <v>1.4710000000000001E-2</v>
      </c>
      <c r="M195" s="19">
        <f t="shared" si="17"/>
        <v>2.2422448979591836E-3</v>
      </c>
    </row>
    <row r="196" spans="1:13" x14ac:dyDescent="0.3">
      <c r="A196" s="1">
        <v>41579</v>
      </c>
      <c r="H196">
        <v>2.5430000000000001E-2</v>
      </c>
      <c r="I196" s="19">
        <f t="shared" si="15"/>
        <v>6.0660227272727255E-3</v>
      </c>
      <c r="J196">
        <v>1.7100000000000001E-2</v>
      </c>
      <c r="K196" s="19">
        <f t="shared" si="16"/>
        <v>2.0658522727272713E-3</v>
      </c>
      <c r="L196">
        <v>1.355E-2</v>
      </c>
      <c r="M196" s="19">
        <f t="shared" si="17"/>
        <v>1.0822448979591823E-3</v>
      </c>
    </row>
    <row r="197" spans="1:13" x14ac:dyDescent="0.3">
      <c r="A197" s="1">
        <v>41609</v>
      </c>
      <c r="H197">
        <v>2.1340000000000001E-2</v>
      </c>
      <c r="I197" s="19">
        <f t="shared" si="15"/>
        <v>1.9760227272727256E-3</v>
      </c>
      <c r="J197">
        <v>1.736E-2</v>
      </c>
      <c r="K197" s="19">
        <f t="shared" si="16"/>
        <v>2.3258522727272711E-3</v>
      </c>
      <c r="L197">
        <v>1.321E-2</v>
      </c>
      <c r="M197" s="19">
        <f t="shared" si="17"/>
        <v>7.4224489795918225E-4</v>
      </c>
    </row>
    <row r="198" spans="1:13" x14ac:dyDescent="0.3">
      <c r="A198" s="1">
        <v>41640</v>
      </c>
      <c r="H198">
        <v>2.1160000000000002E-2</v>
      </c>
      <c r="I198" s="19">
        <f t="shared" si="15"/>
        <v>1.796022727272726E-3</v>
      </c>
      <c r="J198">
        <v>1.464E-2</v>
      </c>
      <c r="K198" s="19">
        <f t="shared" si="16"/>
        <v>-3.9414772727272909E-4</v>
      </c>
      <c r="L198">
        <v>1.201E-2</v>
      </c>
      <c r="M198" s="19">
        <f t="shared" si="17"/>
        <v>-4.5775510204081743E-4</v>
      </c>
    </row>
    <row r="199" spans="1:13" x14ac:dyDescent="0.3">
      <c r="A199" s="1">
        <v>41671</v>
      </c>
      <c r="H199">
        <v>2.5690000000000001E-2</v>
      </c>
      <c r="I199" s="19">
        <f t="shared" si="15"/>
        <v>6.3260227272727253E-3</v>
      </c>
      <c r="J199">
        <v>1.644E-2</v>
      </c>
      <c r="K199" s="19">
        <f t="shared" si="16"/>
        <v>1.4058522727272704E-3</v>
      </c>
      <c r="L199">
        <v>1.259E-2</v>
      </c>
      <c r="M199" s="19">
        <f t="shared" si="17"/>
        <v>1.2224489795918322E-4</v>
      </c>
    </row>
    <row r="200" spans="1:13" x14ac:dyDescent="0.3">
      <c r="A200" s="1">
        <v>41699</v>
      </c>
      <c r="H200">
        <v>2.112E-2</v>
      </c>
      <c r="I200" s="19">
        <f t="shared" si="15"/>
        <v>1.7560227272727241E-3</v>
      </c>
      <c r="J200">
        <v>1.3820000000000001E-2</v>
      </c>
      <c r="K200" s="19">
        <f t="shared" si="16"/>
        <v>-1.2141477272727286E-3</v>
      </c>
      <c r="L200">
        <v>1.157E-2</v>
      </c>
      <c r="M200" s="19">
        <f t="shared" si="17"/>
        <v>-8.9775510204081685E-4</v>
      </c>
    </row>
    <row r="201" spans="1:13" x14ac:dyDescent="0.3">
      <c r="A201" s="1">
        <v>41730</v>
      </c>
      <c r="H201">
        <v>1.5740000000000001E-2</v>
      </c>
      <c r="I201" s="19">
        <f t="shared" si="15"/>
        <v>-3.6239772727272752E-3</v>
      </c>
      <c r="J201">
        <v>1.0840000000000001E-2</v>
      </c>
      <c r="K201" s="19">
        <f t="shared" si="16"/>
        <v>-4.1941477272727287E-3</v>
      </c>
      <c r="L201">
        <v>1.2290000000000001E-2</v>
      </c>
      <c r="M201" s="19">
        <f t="shared" si="17"/>
        <v>-1.777551020408167E-4</v>
      </c>
    </row>
    <row r="202" spans="1:13" x14ac:dyDescent="0.3">
      <c r="A202" s="1">
        <v>41760</v>
      </c>
      <c r="H202">
        <v>1.468E-2</v>
      </c>
      <c r="I202" s="19">
        <f t="shared" si="15"/>
        <v>-4.6839772727272754E-3</v>
      </c>
      <c r="J202">
        <v>1.2789999999999999E-2</v>
      </c>
      <c r="K202" s="19">
        <f t="shared" si="16"/>
        <v>-2.24414772727273E-3</v>
      </c>
      <c r="L202">
        <v>1.0540000000000001E-2</v>
      </c>
      <c r="M202" s="19">
        <f t="shared" si="17"/>
        <v>-1.9277551020408165E-3</v>
      </c>
    </row>
    <row r="203" spans="1:13" x14ac:dyDescent="0.3">
      <c r="A203" s="1">
        <v>41791</v>
      </c>
      <c r="H203">
        <v>3.338E-2</v>
      </c>
      <c r="I203" s="19">
        <f t="shared" si="15"/>
        <v>1.4016022727272724E-2</v>
      </c>
      <c r="J203">
        <v>1.907E-2</v>
      </c>
      <c r="K203" s="19">
        <f t="shared" si="16"/>
        <v>4.0358522727272708E-3</v>
      </c>
    </row>
    <row r="204" spans="1:13" x14ac:dyDescent="0.3">
      <c r="A204" s="1">
        <v>41821</v>
      </c>
      <c r="H204">
        <v>2.3230000000000001E-2</v>
      </c>
      <c r="I204" s="19">
        <f t="shared" si="15"/>
        <v>3.8660227272727249E-3</v>
      </c>
      <c r="J204">
        <v>1.8120000000000001E-2</v>
      </c>
      <c r="K204" s="19">
        <f t="shared" si="16"/>
        <v>3.0858522727272714E-3</v>
      </c>
    </row>
    <row r="205" spans="1:13" x14ac:dyDescent="0.3">
      <c r="A205" s="1">
        <v>41852</v>
      </c>
      <c r="H205">
        <v>2.0889999999999999E-2</v>
      </c>
      <c r="I205" s="19">
        <f t="shared" si="15"/>
        <v>1.5260227272727231E-3</v>
      </c>
      <c r="J205">
        <v>2.0369999999999999E-2</v>
      </c>
      <c r="K205" s="19">
        <f t="shared" si="16"/>
        <v>5.3358522727272699E-3</v>
      </c>
      <c r="L205">
        <v>1.427E-2</v>
      </c>
      <c r="M205" s="19">
        <f t="shared" si="17"/>
        <v>1.8022448979591824E-3</v>
      </c>
    </row>
    <row r="206" spans="1:13" x14ac:dyDescent="0.3">
      <c r="A206" s="1">
        <v>41883</v>
      </c>
      <c r="H206">
        <v>2.5350000000000001E-2</v>
      </c>
      <c r="I206" s="19">
        <f t="shared" si="15"/>
        <v>5.9860227272727252E-3</v>
      </c>
      <c r="J206">
        <v>1.8450000000000001E-2</v>
      </c>
      <c r="K206" s="19">
        <f t="shared" si="16"/>
        <v>3.4158522727272718E-3</v>
      </c>
      <c r="L206">
        <v>1.6570000000000001E-2</v>
      </c>
      <c r="M206" s="19">
        <f t="shared" si="17"/>
        <v>4.1022448979591841E-3</v>
      </c>
    </row>
    <row r="207" spans="1:13" x14ac:dyDescent="0.3">
      <c r="A207" s="1">
        <v>41913</v>
      </c>
      <c r="H207">
        <v>2.5520000000000001E-2</v>
      </c>
      <c r="I207" s="19">
        <f t="shared" si="15"/>
        <v>6.1560227272727253E-3</v>
      </c>
      <c r="J207">
        <v>1.967E-2</v>
      </c>
      <c r="K207" s="19">
        <f t="shared" si="16"/>
        <v>4.6358522727272707E-3</v>
      </c>
      <c r="L207">
        <v>1.636E-2</v>
      </c>
      <c r="M207" s="19">
        <f t="shared" si="17"/>
        <v>3.8922448979591823E-3</v>
      </c>
    </row>
    <row r="208" spans="1:13" x14ac:dyDescent="0.3">
      <c r="A208" s="1">
        <v>41944</v>
      </c>
      <c r="H208">
        <v>2.4670000000000001E-2</v>
      </c>
      <c r="I208" s="19">
        <f t="shared" si="15"/>
        <v>5.3060227272727252E-3</v>
      </c>
      <c r="J208">
        <v>2.069E-2</v>
      </c>
      <c r="K208" s="19">
        <f t="shared" si="16"/>
        <v>5.6558522727272707E-3</v>
      </c>
      <c r="L208">
        <v>1.456E-2</v>
      </c>
      <c r="M208" s="19">
        <f t="shared" si="17"/>
        <v>2.0922448979591828E-3</v>
      </c>
    </row>
    <row r="209" spans="1:13" x14ac:dyDescent="0.3">
      <c r="A209" s="1">
        <v>41974</v>
      </c>
      <c r="H209">
        <v>2.1610000000000001E-2</v>
      </c>
      <c r="I209" s="19">
        <f t="shared" si="15"/>
        <v>2.246022727272725E-3</v>
      </c>
      <c r="J209">
        <v>1.865E-2</v>
      </c>
      <c r="K209" s="19">
        <f t="shared" si="16"/>
        <v>3.6158522727272706E-3</v>
      </c>
      <c r="L209">
        <v>1.2789999999999999E-2</v>
      </c>
      <c r="M209" s="19">
        <f t="shared" si="17"/>
        <v>3.2224489795918201E-4</v>
      </c>
    </row>
    <row r="210" spans="1:13" x14ac:dyDescent="0.3">
      <c r="A210" s="1">
        <v>42005</v>
      </c>
      <c r="H210">
        <v>2.0459999999999999E-2</v>
      </c>
      <c r="I210" s="19">
        <f t="shared" si="15"/>
        <v>1.0960227272727233E-3</v>
      </c>
      <c r="J210">
        <v>1.511E-2</v>
      </c>
      <c r="K210" s="19">
        <f t="shared" si="16"/>
        <v>7.5852272727270839E-5</v>
      </c>
      <c r="L210">
        <v>1.2160000000000001E-2</v>
      </c>
      <c r="M210" s="19">
        <f t="shared" si="17"/>
        <v>-3.077551020408166E-4</v>
      </c>
    </row>
    <row r="211" spans="1:13" x14ac:dyDescent="0.3">
      <c r="A211" s="1">
        <v>42036</v>
      </c>
      <c r="H211">
        <v>2.0070000000000001E-2</v>
      </c>
      <c r="I211" s="19">
        <f t="shared" si="15"/>
        <v>7.0602272727272528E-4</v>
      </c>
      <c r="J211">
        <v>1.4840000000000001E-2</v>
      </c>
      <c r="K211" s="19">
        <f t="shared" si="16"/>
        <v>-1.9414772727272857E-4</v>
      </c>
      <c r="L211">
        <v>1.274E-2</v>
      </c>
      <c r="M211" s="19">
        <f t="shared" si="17"/>
        <v>2.7224489795918232E-4</v>
      </c>
    </row>
    <row r="212" spans="1:13" x14ac:dyDescent="0.3">
      <c r="A212" s="1">
        <v>42064</v>
      </c>
      <c r="H212">
        <v>2.3789999999999999E-2</v>
      </c>
      <c r="I212" s="19">
        <f t="shared" si="15"/>
        <v>4.4260227272727229E-3</v>
      </c>
      <c r="J212">
        <v>1.6230000000000001E-2</v>
      </c>
      <c r="K212" s="19">
        <f t="shared" si="16"/>
        <v>1.195852272727272E-3</v>
      </c>
      <c r="L212">
        <v>1.3180000000000001E-2</v>
      </c>
      <c r="M212" s="19">
        <f t="shared" si="17"/>
        <v>7.1224489795918347E-4</v>
      </c>
    </row>
    <row r="213" spans="1:13" x14ac:dyDescent="0.3">
      <c r="A213" s="1">
        <v>42095</v>
      </c>
      <c r="H213">
        <v>2.3380000000000001E-2</v>
      </c>
      <c r="I213" s="19">
        <f t="shared" si="15"/>
        <v>4.0160227272727257E-3</v>
      </c>
      <c r="J213">
        <v>1.6250000000000001E-2</v>
      </c>
      <c r="K213" s="19">
        <f t="shared" si="16"/>
        <v>1.2158522727272712E-3</v>
      </c>
      <c r="L213">
        <v>1.3310000000000001E-2</v>
      </c>
      <c r="M213" s="19">
        <f t="shared" si="17"/>
        <v>8.4224489795918338E-4</v>
      </c>
    </row>
    <row r="214" spans="1:13" x14ac:dyDescent="0.3">
      <c r="A214" s="1">
        <v>42125</v>
      </c>
      <c r="H214">
        <v>2.7400000000000001E-2</v>
      </c>
      <c r="I214" s="19">
        <f t="shared" si="15"/>
        <v>8.036022727272725E-3</v>
      </c>
      <c r="J214">
        <v>2.0899999999999998E-2</v>
      </c>
      <c r="K214" s="19">
        <f t="shared" si="16"/>
        <v>5.8658522727272691E-3</v>
      </c>
      <c r="L214">
        <v>8.9099999999999995E-3</v>
      </c>
      <c r="M214" s="19">
        <f t="shared" si="17"/>
        <v>-3.5577551020408178E-3</v>
      </c>
    </row>
    <row r="215" spans="1:13" x14ac:dyDescent="0.3">
      <c r="A215" s="1">
        <v>42156</v>
      </c>
      <c r="H215">
        <v>3.074E-2</v>
      </c>
      <c r="I215" s="19">
        <f t="shared" si="15"/>
        <v>1.1376022727272724E-2</v>
      </c>
      <c r="J215">
        <v>3.1460000000000002E-2</v>
      </c>
      <c r="K215" s="19">
        <f t="shared" si="16"/>
        <v>1.6425852272727273E-2</v>
      </c>
    </row>
    <row r="216" spans="1:13" x14ac:dyDescent="0.3">
      <c r="A216" s="1">
        <v>42186</v>
      </c>
      <c r="H216">
        <v>3.2980000000000002E-2</v>
      </c>
      <c r="I216" s="19">
        <f t="shared" si="15"/>
        <v>1.3616022727272727E-2</v>
      </c>
      <c r="J216">
        <v>2.8920000000000001E-2</v>
      </c>
      <c r="K216" s="19">
        <f t="shared" si="16"/>
        <v>1.3885852272727272E-2</v>
      </c>
    </row>
    <row r="217" spans="1:13" x14ac:dyDescent="0.3">
      <c r="A217" s="1">
        <v>42217</v>
      </c>
      <c r="H217">
        <v>2.7550000000000002E-2</v>
      </c>
      <c r="I217" s="19">
        <f t="shared" si="15"/>
        <v>8.1860227272727258E-3</v>
      </c>
      <c r="J217">
        <v>2.1870000000000001E-2</v>
      </c>
      <c r="K217" s="19">
        <f t="shared" si="16"/>
        <v>6.8358522727272712E-3</v>
      </c>
      <c r="L217">
        <v>2.1850000000000001E-2</v>
      </c>
      <c r="M217" s="19">
        <f t="shared" si="17"/>
        <v>9.3822448979591841E-3</v>
      </c>
    </row>
    <row r="218" spans="1:13" x14ac:dyDescent="0.3">
      <c r="A218" s="1">
        <v>42248</v>
      </c>
      <c r="H218">
        <v>3.2210000000000003E-2</v>
      </c>
      <c r="I218" s="19">
        <f t="shared" si="15"/>
        <v>1.2846022727272727E-2</v>
      </c>
      <c r="J218">
        <v>2.4910000000000002E-2</v>
      </c>
      <c r="K218" s="19">
        <f t="shared" si="16"/>
        <v>9.8758522727272723E-3</v>
      </c>
      <c r="L218">
        <v>2.181E-2</v>
      </c>
      <c r="M218" s="19">
        <f t="shared" si="17"/>
        <v>9.3422448979591823E-3</v>
      </c>
    </row>
    <row r="219" spans="1:13" x14ac:dyDescent="0.3">
      <c r="A219" s="1">
        <v>42278</v>
      </c>
      <c r="H219">
        <v>3.3050000000000003E-2</v>
      </c>
      <c r="I219" s="19">
        <f t="shared" si="15"/>
        <v>1.3686022727272727E-2</v>
      </c>
      <c r="J219">
        <v>2.5010000000000001E-2</v>
      </c>
      <c r="K219" s="19">
        <f t="shared" si="16"/>
        <v>9.9758522727272717E-3</v>
      </c>
      <c r="L219">
        <v>2.0330000000000001E-2</v>
      </c>
      <c r="M219" s="19">
        <f t="shared" si="17"/>
        <v>7.8622448979591836E-3</v>
      </c>
    </row>
    <row r="220" spans="1:13" x14ac:dyDescent="0.3">
      <c r="A220" s="1">
        <v>42309</v>
      </c>
      <c r="H220">
        <v>3.3689999999999998E-2</v>
      </c>
      <c r="I220" s="19">
        <f t="shared" si="15"/>
        <v>1.4326022727272722E-2</v>
      </c>
      <c r="J220">
        <v>2.4459999999999999E-2</v>
      </c>
      <c r="K220" s="19">
        <f t="shared" si="16"/>
        <v>9.4258522727272698E-3</v>
      </c>
      <c r="L220">
        <v>1.9400000000000001E-2</v>
      </c>
      <c r="M220" s="19">
        <f t="shared" si="17"/>
        <v>6.9322448979591833E-3</v>
      </c>
    </row>
    <row r="221" spans="1:13" x14ac:dyDescent="0.3">
      <c r="A221" s="1">
        <v>42339</v>
      </c>
      <c r="H221">
        <v>2.8850000000000001E-2</v>
      </c>
      <c r="I221" s="19">
        <f t="shared" si="15"/>
        <v>9.4860227272727249E-3</v>
      </c>
      <c r="J221">
        <v>2.104E-2</v>
      </c>
      <c r="K221" s="19">
        <f t="shared" si="16"/>
        <v>6.0058522727272703E-3</v>
      </c>
      <c r="L221">
        <v>1.6119999999999999E-2</v>
      </c>
      <c r="M221" s="19">
        <f t="shared" si="17"/>
        <v>3.6522448979591816E-3</v>
      </c>
    </row>
    <row r="222" spans="1:13" x14ac:dyDescent="0.3">
      <c r="A222" s="1">
        <v>42370</v>
      </c>
      <c r="H222">
        <v>2.3619999999999999E-2</v>
      </c>
      <c r="I222" s="19">
        <f t="shared" si="15"/>
        <v>4.2560227272727229E-3</v>
      </c>
      <c r="J222">
        <v>1.8329999999999999E-2</v>
      </c>
      <c r="K222" s="19">
        <f t="shared" si="16"/>
        <v>3.2958522727272697E-3</v>
      </c>
      <c r="L222">
        <v>1.332E-2</v>
      </c>
      <c r="M222" s="19">
        <f t="shared" si="17"/>
        <v>8.5224489795918297E-4</v>
      </c>
    </row>
    <row r="223" spans="1:13" x14ac:dyDescent="0.3">
      <c r="A223" s="1">
        <v>42401</v>
      </c>
      <c r="H223">
        <v>2.3279999999999999E-2</v>
      </c>
      <c r="I223" s="19">
        <f t="shared" si="15"/>
        <v>3.9160227272727229E-3</v>
      </c>
      <c r="J223">
        <v>1.67E-2</v>
      </c>
      <c r="K223" s="19">
        <f t="shared" si="16"/>
        <v>1.6658522727272702E-3</v>
      </c>
      <c r="L223">
        <v>1.285E-2</v>
      </c>
      <c r="M223" s="19">
        <f t="shared" si="17"/>
        <v>3.8224489795918304E-4</v>
      </c>
    </row>
    <row r="224" spans="1:13" x14ac:dyDescent="0.3">
      <c r="A224" s="1">
        <v>42430</v>
      </c>
      <c r="H224">
        <v>2.2409999999999999E-2</v>
      </c>
      <c r="I224" s="19">
        <f t="shared" si="15"/>
        <v>3.0460227272727236E-3</v>
      </c>
      <c r="J224">
        <v>1.6119999999999999E-2</v>
      </c>
      <c r="K224" s="19">
        <f t="shared" si="16"/>
        <v>1.0858522727272696E-3</v>
      </c>
      <c r="L224">
        <v>1.2489999999999999E-2</v>
      </c>
      <c r="M224" s="19">
        <f t="shared" si="17"/>
        <v>2.2244897959182094E-5</v>
      </c>
    </row>
    <row r="225" spans="1:13" x14ac:dyDescent="0.3">
      <c r="A225" s="1">
        <v>42461</v>
      </c>
      <c r="H225">
        <v>2.1299999999999999E-2</v>
      </c>
      <c r="I225" s="19">
        <f t="shared" si="15"/>
        <v>1.9360227272727237E-3</v>
      </c>
      <c r="J225">
        <v>1.5980000000000001E-2</v>
      </c>
      <c r="K225" s="19">
        <f t="shared" si="16"/>
        <v>9.4585227272727182E-4</v>
      </c>
      <c r="L225">
        <v>1.404E-2</v>
      </c>
      <c r="M225" s="19">
        <f t="shared" si="17"/>
        <v>1.5722448979591831E-3</v>
      </c>
    </row>
    <row r="226" spans="1:13" x14ac:dyDescent="0.3">
      <c r="A226" s="1">
        <v>42491</v>
      </c>
      <c r="H226">
        <v>1.7059999999999999E-2</v>
      </c>
      <c r="I226" s="19">
        <f t="shared" si="15"/>
        <v>-2.303977272727277E-3</v>
      </c>
      <c r="J226">
        <v>1.7500000000000002E-2</v>
      </c>
      <c r="K226" s="19">
        <f t="shared" si="16"/>
        <v>2.4658522727272723E-3</v>
      </c>
      <c r="L226">
        <v>1.521E-2</v>
      </c>
      <c r="M226" s="19">
        <f t="shared" si="17"/>
        <v>2.7422448979591823E-3</v>
      </c>
    </row>
    <row r="227" spans="1:13" x14ac:dyDescent="0.3">
      <c r="A227" s="1">
        <v>42522</v>
      </c>
      <c r="H227">
        <v>2.257E-2</v>
      </c>
      <c r="I227" s="19">
        <f t="shared" si="15"/>
        <v>3.206022727272724E-3</v>
      </c>
      <c r="J227">
        <v>3.022E-2</v>
      </c>
      <c r="K227" s="19">
        <f t="shared" si="16"/>
        <v>1.5185852272727271E-2</v>
      </c>
    </row>
    <row r="228" spans="1:13" x14ac:dyDescent="0.3">
      <c r="A228" s="1">
        <v>42552</v>
      </c>
      <c r="H228">
        <v>2.3890000000000002E-2</v>
      </c>
      <c r="I228" s="19">
        <f t="shared" si="15"/>
        <v>4.5260227272727258E-3</v>
      </c>
      <c r="J228">
        <v>2.29E-2</v>
      </c>
      <c r="K228" s="19">
        <f t="shared" si="16"/>
        <v>7.8658522727272709E-3</v>
      </c>
    </row>
    <row r="229" spans="1:13" x14ac:dyDescent="0.3">
      <c r="A229" s="1">
        <v>42583</v>
      </c>
      <c r="H229">
        <v>2.342E-2</v>
      </c>
      <c r="I229" s="19">
        <f t="shared" si="15"/>
        <v>4.0560227272727241E-3</v>
      </c>
      <c r="J229">
        <v>1.84E-2</v>
      </c>
      <c r="K229" s="19">
        <f t="shared" si="16"/>
        <v>3.3658522727272704E-3</v>
      </c>
      <c r="L229">
        <v>1.7840000000000002E-2</v>
      </c>
      <c r="M229" s="19">
        <f t="shared" si="17"/>
        <v>5.3722448979591844E-3</v>
      </c>
    </row>
    <row r="230" spans="1:13" x14ac:dyDescent="0.3">
      <c r="A230" s="1">
        <v>42614</v>
      </c>
      <c r="H230">
        <v>2.3199999999999998E-2</v>
      </c>
      <c r="I230" s="19">
        <f t="shared" si="15"/>
        <v>3.8360227272727226E-3</v>
      </c>
      <c r="J230">
        <v>2.087E-2</v>
      </c>
      <c r="K230" s="19">
        <f t="shared" si="16"/>
        <v>5.8358522727272703E-3</v>
      </c>
      <c r="L230">
        <v>1.6590000000000001E-2</v>
      </c>
      <c r="M230" s="19">
        <f t="shared" si="17"/>
        <v>4.1222448979591833E-3</v>
      </c>
    </row>
    <row r="231" spans="1:13" x14ac:dyDescent="0.3">
      <c r="A231" s="1">
        <v>42644</v>
      </c>
      <c r="H231">
        <v>2.8049999999999999E-2</v>
      </c>
      <c r="I231" s="19">
        <f t="shared" si="15"/>
        <v>8.6860227272727228E-3</v>
      </c>
      <c r="J231">
        <v>2.3959999999999999E-2</v>
      </c>
      <c r="K231" s="19">
        <f t="shared" si="16"/>
        <v>8.9258522727272693E-3</v>
      </c>
      <c r="L231">
        <v>1.7850000000000001E-2</v>
      </c>
      <c r="M231" s="19">
        <f t="shared" si="17"/>
        <v>5.382244897959184E-3</v>
      </c>
    </row>
    <row r="232" spans="1:13" x14ac:dyDescent="0.3">
      <c r="A232" s="1">
        <v>42675</v>
      </c>
      <c r="H232">
        <v>3.065E-2</v>
      </c>
      <c r="I232" s="19">
        <f t="shared" si="15"/>
        <v>1.1286022727272724E-2</v>
      </c>
      <c r="J232">
        <v>2.7949999999999999E-2</v>
      </c>
      <c r="K232" s="19">
        <f t="shared" si="16"/>
        <v>1.291585227272727E-2</v>
      </c>
      <c r="L232">
        <v>1.7489999999999999E-2</v>
      </c>
      <c r="M232" s="19">
        <f t="shared" si="17"/>
        <v>5.0222448979591813E-3</v>
      </c>
    </row>
    <row r="233" spans="1:13" x14ac:dyDescent="0.3">
      <c r="A233" s="1">
        <v>42705</v>
      </c>
      <c r="H233">
        <v>3.0380000000000001E-2</v>
      </c>
      <c r="I233" s="19">
        <f t="shared" si="15"/>
        <v>1.1016022727272725E-2</v>
      </c>
      <c r="J233">
        <v>2.6509999999999999E-2</v>
      </c>
      <c r="K233" s="19">
        <f t="shared" si="16"/>
        <v>1.147585227272727E-2</v>
      </c>
      <c r="L233">
        <v>1.5480000000000001E-2</v>
      </c>
      <c r="M233" s="19">
        <f t="shared" si="17"/>
        <v>3.0122448979591834E-3</v>
      </c>
    </row>
    <row r="234" spans="1:13" x14ac:dyDescent="0.3">
      <c r="A234" s="1">
        <v>42736</v>
      </c>
      <c r="H234">
        <v>3.2340000000000001E-2</v>
      </c>
      <c r="I234" s="19">
        <f t="shared" si="15"/>
        <v>1.2976022727272725E-2</v>
      </c>
      <c r="J234">
        <v>2.0369999999999999E-2</v>
      </c>
      <c r="K234" s="19">
        <f t="shared" si="16"/>
        <v>5.3358522727272699E-3</v>
      </c>
      <c r="L234">
        <v>1.537E-2</v>
      </c>
      <c r="M234" s="19">
        <f t="shared" si="17"/>
        <v>2.9022448979591827E-3</v>
      </c>
    </row>
    <row r="235" spans="1:13" x14ac:dyDescent="0.3">
      <c r="A235" s="1">
        <v>42767</v>
      </c>
      <c r="H235">
        <v>3.4410000000000003E-2</v>
      </c>
      <c r="I235" s="19">
        <f t="shared" si="15"/>
        <v>1.5046022727272727E-2</v>
      </c>
      <c r="J235">
        <v>2.1659999999999999E-2</v>
      </c>
      <c r="K235" s="19">
        <f t="shared" si="16"/>
        <v>6.6258522727272694E-3</v>
      </c>
      <c r="L235">
        <v>1.5789999999999998E-2</v>
      </c>
      <c r="M235" s="19">
        <f t="shared" si="17"/>
        <v>3.3222448979591812E-3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35"/>
  <sheetViews>
    <sheetView topLeftCell="BA1" zoomScaleNormal="100" workbookViewId="0">
      <selection activeCell="BM24" sqref="BM24"/>
    </sheetView>
  </sheetViews>
  <sheetFormatPr defaultRowHeight="14.4" x14ac:dyDescent="0.3"/>
  <cols>
    <col min="2" max="2" width="23.109375" customWidth="1"/>
    <col min="3" max="3" width="13.44140625" customWidth="1"/>
    <col min="9" max="9" width="11.33203125" bestFit="1" customWidth="1"/>
    <col min="12" max="12" width="2.33203125" customWidth="1"/>
    <col min="14" max="14" width="12.33203125" customWidth="1"/>
    <col min="17" max="17" width="3" customWidth="1"/>
    <col min="19" max="19" width="10.44140625" customWidth="1"/>
    <col min="22" max="22" width="2.6640625" customWidth="1"/>
    <col min="24" max="24" width="12.109375" customWidth="1"/>
    <col min="27" max="27" width="2" customWidth="1"/>
    <col min="28" max="29" width="13.6640625" customWidth="1"/>
    <col min="30" max="30" width="8.88671875" style="9"/>
    <col min="31" max="31" width="11.88671875" style="9" customWidth="1"/>
    <col min="32" max="32" width="2.21875" customWidth="1"/>
    <col min="33" max="34" width="14.44140625" customWidth="1"/>
    <col min="37" max="37" width="2.6640625" customWidth="1"/>
    <col min="38" max="39" width="12.44140625" customWidth="1"/>
    <col min="42" max="42" width="3" customWidth="1"/>
    <col min="44" max="44" width="13.5546875" customWidth="1"/>
    <col min="47" max="47" width="2.109375" customWidth="1"/>
    <col min="48" max="49" width="13.109375" customWidth="1"/>
    <col min="52" max="52" width="2.88671875" customWidth="1"/>
    <col min="54" max="54" width="13.21875" customWidth="1"/>
    <col min="57" max="57" width="2.21875" customWidth="1"/>
    <col min="58" max="58" width="17.88671875" customWidth="1"/>
    <col min="59" max="59" width="12.5546875" customWidth="1"/>
    <col min="62" max="62" width="2.5546875" customWidth="1"/>
    <col min="64" max="64" width="10.77734375" customWidth="1"/>
    <col min="80" max="80" width="16.33203125" customWidth="1"/>
  </cols>
  <sheetData>
    <row r="1" spans="1:83" ht="72" x14ac:dyDescent="0.3">
      <c r="A1" t="s">
        <v>2</v>
      </c>
      <c r="B1" s="5" t="s">
        <v>3</v>
      </c>
      <c r="C1" s="6" t="s">
        <v>77</v>
      </c>
      <c r="D1" s="6" t="s">
        <v>7</v>
      </c>
      <c r="E1" s="6"/>
      <c r="F1" s="6"/>
      <c r="G1" s="6"/>
      <c r="H1" t="s">
        <v>2</v>
      </c>
      <c r="I1" s="5" t="s">
        <v>8</v>
      </c>
      <c r="J1" s="6" t="s">
        <v>9</v>
      </c>
      <c r="K1" s="6" t="s">
        <v>10</v>
      </c>
      <c r="L1" s="7"/>
      <c r="M1" t="s">
        <v>2</v>
      </c>
      <c r="N1" s="5" t="s">
        <v>13</v>
      </c>
      <c r="O1" s="6" t="s">
        <v>11</v>
      </c>
      <c r="P1" s="6" t="s">
        <v>12</v>
      </c>
      <c r="Q1" s="6"/>
      <c r="R1" t="s">
        <v>2</v>
      </c>
      <c r="S1" s="5" t="s">
        <v>78</v>
      </c>
      <c r="T1" s="6" t="s">
        <v>16</v>
      </c>
      <c r="U1" s="6" t="s">
        <v>14</v>
      </c>
      <c r="W1" t="s">
        <v>2</v>
      </c>
      <c r="X1" s="5" t="s">
        <v>15</v>
      </c>
      <c r="Y1" s="6" t="s">
        <v>17</v>
      </c>
      <c r="Z1" s="6" t="s">
        <v>18</v>
      </c>
      <c r="AB1" t="s">
        <v>2</v>
      </c>
      <c r="AC1" s="5" t="s">
        <v>19</v>
      </c>
      <c r="AD1" s="8" t="s">
        <v>20</v>
      </c>
      <c r="AE1" s="8" t="s">
        <v>21</v>
      </c>
      <c r="AG1" t="s">
        <v>2</v>
      </c>
      <c r="AH1" s="5" t="s">
        <v>22</v>
      </c>
      <c r="AI1" s="8" t="s">
        <v>23</v>
      </c>
      <c r="AJ1" s="8" t="s">
        <v>24</v>
      </c>
      <c r="AL1" t="s">
        <v>2</v>
      </c>
      <c r="AM1" s="5" t="s">
        <v>25</v>
      </c>
      <c r="AN1" s="8" t="s">
        <v>26</v>
      </c>
      <c r="AO1" s="8" t="s">
        <v>27</v>
      </c>
      <c r="AQ1" t="s">
        <v>2</v>
      </c>
      <c r="AR1" s="5" t="s">
        <v>28</v>
      </c>
      <c r="AS1" s="8" t="s">
        <v>29</v>
      </c>
      <c r="AT1" s="8" t="s">
        <v>30</v>
      </c>
      <c r="AV1" t="s">
        <v>2</v>
      </c>
      <c r="AW1" s="5" t="s">
        <v>31</v>
      </c>
      <c r="AX1" s="8" t="s">
        <v>32</v>
      </c>
      <c r="AY1" s="8" t="s">
        <v>33</v>
      </c>
      <c r="BA1" t="s">
        <v>2</v>
      </c>
      <c r="BB1" s="5" t="s">
        <v>34</v>
      </c>
      <c r="BC1" s="8" t="s">
        <v>35</v>
      </c>
      <c r="BD1" s="8" t="s">
        <v>36</v>
      </c>
      <c r="BF1" t="s">
        <v>2</v>
      </c>
      <c r="BG1" s="5" t="s">
        <v>37</v>
      </c>
      <c r="BH1" s="8" t="s">
        <v>38</v>
      </c>
      <c r="BI1" s="8" t="s">
        <v>39</v>
      </c>
      <c r="BK1" t="s">
        <v>2</v>
      </c>
      <c r="BL1" s="5" t="s">
        <v>40</v>
      </c>
      <c r="BM1" s="8" t="s">
        <v>41</v>
      </c>
      <c r="BN1" s="8" t="s">
        <v>42</v>
      </c>
      <c r="CB1" t="s">
        <v>2</v>
      </c>
      <c r="CC1" s="5" t="s">
        <v>3</v>
      </c>
    </row>
    <row r="2" spans="1:83" ht="14.4" customHeight="1" x14ac:dyDescent="0.3">
      <c r="A2" s="1">
        <v>35674</v>
      </c>
      <c r="B2">
        <v>0.21099999999999999</v>
      </c>
      <c r="C2">
        <f>LOG(B2+1)</f>
        <v>8.3144143143052268E-2</v>
      </c>
      <c r="D2">
        <f>B2-0.348701</f>
        <v>-0.13770099999999999</v>
      </c>
      <c r="H2" s="1">
        <v>35796</v>
      </c>
      <c r="I2">
        <v>0.40400000000000003</v>
      </c>
      <c r="J2">
        <f>LOG(I2+1)</f>
        <v>0.14736710779378645</v>
      </c>
      <c r="K2">
        <f>I2-AVERAGE($I$2:$I$21)</f>
        <v>-3.8850000000000051E-2</v>
      </c>
      <c r="M2" s="1">
        <v>35827</v>
      </c>
      <c r="N2">
        <v>0.32200000000000001</v>
      </c>
      <c r="O2">
        <f>LOG(N2+1)</f>
        <v>0.12123145514962146</v>
      </c>
      <c r="P2">
        <f>N2-AVERAGE($N$2:$N$21)</f>
        <v>-9.1900000000000037E-2</v>
      </c>
      <c r="R2" s="1">
        <v>35855</v>
      </c>
      <c r="S2">
        <v>0.29799999999999999</v>
      </c>
      <c r="T2">
        <f>LOG(S2+1)</f>
        <v>0.11327469246435044</v>
      </c>
      <c r="U2">
        <f>S2-AVERAGE($S$2:$S$20)</f>
        <v>-6.0105263157894773E-2</v>
      </c>
      <c r="W2" s="1">
        <v>35886</v>
      </c>
      <c r="X2">
        <v>0.26</v>
      </c>
      <c r="Y2">
        <f>LOG(X2+1)</f>
        <v>0.10037054511756291</v>
      </c>
      <c r="Z2">
        <v>-5.6789473684210501E-2</v>
      </c>
      <c r="AB2" s="1">
        <v>35916</v>
      </c>
      <c r="AC2">
        <v>0.21099999999999999</v>
      </c>
      <c r="AD2" s="9">
        <f>LOG(AC2+1)</f>
        <v>8.3144143143052268E-2</v>
      </c>
      <c r="AE2" s="9">
        <f>AC2-(AVERAGE($AC$2:$AC$20))</f>
        <v>-8.3500000000000046E-2</v>
      </c>
      <c r="AG2" s="1">
        <v>35947</v>
      </c>
      <c r="AH2">
        <v>0.19500000000000001</v>
      </c>
      <c r="AI2">
        <f>LOG(AH2+1)</f>
        <v>7.7367905284156518E-2</v>
      </c>
      <c r="AJ2">
        <f>AH2-AVERAGE($AH$2:$AH$20)</f>
        <v>-0.14265789473684209</v>
      </c>
      <c r="AL2" s="1">
        <v>35977</v>
      </c>
      <c r="AM2">
        <v>0.19700000000000001</v>
      </c>
      <c r="AN2">
        <f>LOG(AM2+1)</f>
        <v>7.8094150406410684E-2</v>
      </c>
      <c r="AO2">
        <f>AM2-AVERAGE($AM$2:$AM$20)</f>
        <v>-5.942105263157893E-2</v>
      </c>
      <c r="AQ2" s="1">
        <v>36008</v>
      </c>
      <c r="AR2">
        <v>0.19700000000000001</v>
      </c>
      <c r="AS2">
        <f>LOG(AR2+1)</f>
        <v>7.8094150406410684E-2</v>
      </c>
      <c r="AT2">
        <f>AR2-AVERAGE($AR$2:$AR$20)</f>
        <v>-4.7000000000000042E-2</v>
      </c>
      <c r="AV2" s="1">
        <v>35674</v>
      </c>
      <c r="AW2">
        <v>0.21099999999999999</v>
      </c>
      <c r="AX2">
        <f>LOG(AW2+1)</f>
        <v>8.3144143143052268E-2</v>
      </c>
      <c r="AY2">
        <f>AW2-AVERAGE($AW$2:$AW$21)</f>
        <v>-3.5599999999999993E-2</v>
      </c>
      <c r="BA2" s="1">
        <v>35704</v>
      </c>
      <c r="BB2">
        <v>0.252</v>
      </c>
      <c r="BC2">
        <f>LOG(BB2+1)</f>
        <v>9.7604328874410881E-2</v>
      </c>
      <c r="BD2">
        <f>BB2-AVERAGE($BB$2:$BB$21)</f>
        <v>-6.7499999999999949E-2</v>
      </c>
      <c r="BF2" s="1">
        <v>35735</v>
      </c>
      <c r="BG2">
        <v>0.27200000000000002</v>
      </c>
      <c r="BH2">
        <f>LOG(BG2+1)</f>
        <v>0.10448711131239508</v>
      </c>
      <c r="BI2">
        <f>BG2-AVERAGE($BG$2:$BG$21)</f>
        <v>-0.16525000000000001</v>
      </c>
      <c r="BK2" s="1">
        <v>35765</v>
      </c>
      <c r="BL2">
        <v>0.34100000000000003</v>
      </c>
      <c r="BM2">
        <f>LOG(BL2+1)</f>
        <v>0.1274287778515989</v>
      </c>
      <c r="BN2">
        <f>BL2-AVERAGE($BL$2:$BL$21)</f>
        <v>-0.16159999999999991</v>
      </c>
      <c r="CA2" s="1"/>
      <c r="CB2" s="1">
        <v>35674</v>
      </c>
      <c r="CC2">
        <v>0.21099999999999999</v>
      </c>
      <c r="CD2">
        <f>AVERAGE(CC2:CC62)</f>
        <v>0.29220491803278698</v>
      </c>
      <c r="CE2">
        <v>0.36965957446808506</v>
      </c>
    </row>
    <row r="3" spans="1:83" ht="14.4" customHeight="1" x14ac:dyDescent="0.3">
      <c r="A3" s="1">
        <v>35704</v>
      </c>
      <c r="B3">
        <v>0.252</v>
      </c>
      <c r="C3">
        <f t="shared" ref="C3:C66" si="0">LOG(B3+1)</f>
        <v>9.7604328874410881E-2</v>
      </c>
      <c r="D3">
        <f t="shared" ref="D3:D66" si="1">B3-0.348701</f>
        <v>-9.6700999999999981E-2</v>
      </c>
      <c r="H3" s="1">
        <v>36161</v>
      </c>
      <c r="I3">
        <v>0.48499999999999999</v>
      </c>
      <c r="J3">
        <f t="shared" ref="J3:J21" si="2">LOG(I3+1)</f>
        <v>0.17172645365323111</v>
      </c>
      <c r="K3">
        <f t="shared" ref="K3:K21" si="3">I3-AVERAGE($I$2:$I$21)</f>
        <v>4.214999999999991E-2</v>
      </c>
      <c r="M3" s="1">
        <v>36192</v>
      </c>
      <c r="N3">
        <v>0.40600000000000003</v>
      </c>
      <c r="O3">
        <f t="shared" ref="O3:O21" si="4">LOG(N3+1)</f>
        <v>0.14798532068380518</v>
      </c>
      <c r="P3">
        <f t="shared" ref="P3:P21" si="5">N3-AVERAGE($N$2:$N$21)</f>
        <v>-7.9000000000000181E-3</v>
      </c>
      <c r="R3" s="1">
        <v>36220</v>
      </c>
      <c r="S3">
        <v>0.33200000000000002</v>
      </c>
      <c r="T3">
        <f t="shared" ref="T3:T20" si="6">LOG(S3+1)</f>
        <v>0.12450422483428228</v>
      </c>
      <c r="U3">
        <f t="shared" ref="U3:U20" si="7">S3-AVERAGE($S$2:$S$20)</f>
        <v>-2.6105263157894742E-2</v>
      </c>
      <c r="W3" s="1">
        <v>36251</v>
      </c>
      <c r="X3">
        <v>0.25900000000000001</v>
      </c>
      <c r="Y3">
        <f t="shared" ref="Y3:Y20" si="8">LOG(X3+1)</f>
        <v>0.10002573010786256</v>
      </c>
      <c r="Z3">
        <v>-5.7789473684210502E-2</v>
      </c>
      <c r="AB3" s="1">
        <v>36281</v>
      </c>
      <c r="AC3">
        <v>0.24299999999999999</v>
      </c>
      <c r="AD3" s="9">
        <f t="shared" ref="AD3:AD20" si="9">LOG(AC3+1)</f>
        <v>9.4471128641644725E-2</v>
      </c>
      <c r="AE3" s="9">
        <f t="shared" ref="AE3:AE20" si="10">AC3-(AVERAGE($AC$2:$AC$20))</f>
        <v>-5.1500000000000046E-2</v>
      </c>
      <c r="AG3" s="1">
        <v>36312</v>
      </c>
      <c r="AH3">
        <v>0.23499999999999999</v>
      </c>
      <c r="AI3">
        <f t="shared" ref="AI3:AI20" si="11">LOG(AH3+1)</f>
        <v>9.1666957595684495E-2</v>
      </c>
      <c r="AJ3">
        <f t="shared" ref="AJ3:AJ20" si="12">AH3-AVERAGE($AH$2:$AH$20)</f>
        <v>-0.10265789473684211</v>
      </c>
      <c r="AL3" s="1">
        <v>36342</v>
      </c>
      <c r="AM3">
        <v>0.19900000000000001</v>
      </c>
      <c r="AN3">
        <f t="shared" ref="AN3:AN20" si="13">LOG(AM3+1)</f>
        <v>7.8819183098848694E-2</v>
      </c>
      <c r="AO3">
        <f t="shared" ref="AO3:AO20" si="14">AM3-AVERAGE($AM$2:$AM$20)</f>
        <v>-5.7421052631578928E-2</v>
      </c>
      <c r="AQ3" s="1">
        <v>36373</v>
      </c>
      <c r="AR3">
        <v>0.186</v>
      </c>
      <c r="AS3">
        <f t="shared" ref="AS3:AS20" si="15">LOG(AR3+1)</f>
        <v>7.4084689028243778E-2</v>
      </c>
      <c r="AT3">
        <f t="shared" ref="AT3:AT20" si="16">AR3-AVERAGE($AR$2:$AR$20)</f>
        <v>-5.8000000000000052E-2</v>
      </c>
      <c r="AV3" s="1">
        <v>36039</v>
      </c>
      <c r="AW3">
        <v>0.221</v>
      </c>
      <c r="AX3">
        <f t="shared" ref="AX3:AX21" si="17">LOG(AW3+1)</f>
        <v>8.6715663944882504E-2</v>
      </c>
      <c r="AY3">
        <f t="shared" ref="AY3:AY21" si="18">AW3-AVERAGE($AW$2:$AW$21)</f>
        <v>-2.5599999999999984E-2</v>
      </c>
      <c r="BA3" s="1">
        <v>36069</v>
      </c>
      <c r="BB3">
        <v>0.26600000000000001</v>
      </c>
      <c r="BC3">
        <f t="shared" ref="BC3:BC21" si="19">LOG(BB3+1)</f>
        <v>0.10243370568133631</v>
      </c>
      <c r="BD3">
        <f t="shared" ref="BD3:BD21" si="20">BB3-AVERAGE($BB$2:$BB$21)</f>
        <v>-5.3499999999999936E-2</v>
      </c>
      <c r="BF3" s="1">
        <v>36100</v>
      </c>
      <c r="BG3">
        <v>0.376</v>
      </c>
      <c r="BH3">
        <f t="shared" ref="BH3:BH21" si="21">LOG(BG3+1)</f>
        <v>0.13861843389949247</v>
      </c>
      <c r="BI3">
        <f t="shared" ref="BI3:BI21" si="22">BG3-AVERAGE($BG$2:$BG$21)</f>
        <v>-6.1250000000000027E-2</v>
      </c>
      <c r="BK3" s="1">
        <v>36130</v>
      </c>
      <c r="BL3">
        <v>0.45400000000000001</v>
      </c>
      <c r="BM3">
        <f t="shared" ref="BM3:BM21" si="23">LOG(BL3+1)</f>
        <v>0.16256440652301901</v>
      </c>
      <c r="BN3">
        <f t="shared" ref="BN3:BN21" si="24">BL3-AVERAGE($BL$2:$BL$21)</f>
        <v>-4.8599999999999921E-2</v>
      </c>
      <c r="CA3" s="1"/>
      <c r="CB3" s="1">
        <v>35704</v>
      </c>
      <c r="CC3">
        <v>0.252</v>
      </c>
      <c r="CD3">
        <f>100*(CE2-CD2)/CD2</f>
        <v>26.506965370995999</v>
      </c>
    </row>
    <row r="4" spans="1:83" ht="14.4" customHeight="1" x14ac:dyDescent="0.3">
      <c r="A4" s="1">
        <v>35735</v>
      </c>
      <c r="B4">
        <v>0.27200000000000002</v>
      </c>
      <c r="C4">
        <f t="shared" si="0"/>
        <v>0.10448711131239508</v>
      </c>
      <c r="D4">
        <f t="shared" si="1"/>
        <v>-7.6700999999999964E-2</v>
      </c>
      <c r="H4" s="1">
        <v>36526</v>
      </c>
      <c r="I4">
        <v>0.38900000000000001</v>
      </c>
      <c r="J4">
        <f t="shared" si="2"/>
        <v>0.14270224573761559</v>
      </c>
      <c r="K4">
        <f t="shared" si="3"/>
        <v>-5.3850000000000064E-2</v>
      </c>
      <c r="M4" s="1">
        <v>36557</v>
      </c>
      <c r="N4">
        <v>0.39200000000000002</v>
      </c>
      <c r="O4">
        <f t="shared" si="4"/>
        <v>0.14363923527454328</v>
      </c>
      <c r="P4">
        <f t="shared" si="5"/>
        <v>-2.1900000000000031E-2</v>
      </c>
      <c r="R4" s="1">
        <v>36586</v>
      </c>
      <c r="S4">
        <v>0.34499999999999997</v>
      </c>
      <c r="T4">
        <f t="shared" si="6"/>
        <v>0.12872228433842678</v>
      </c>
      <c r="U4">
        <f t="shared" si="7"/>
        <v>-1.3105263157894786E-2</v>
      </c>
      <c r="W4" s="1">
        <v>36617</v>
      </c>
      <c r="X4">
        <v>0.32</v>
      </c>
      <c r="Y4">
        <f t="shared" si="8"/>
        <v>0.12057393120584989</v>
      </c>
      <c r="Z4">
        <v>3.210526315789497E-3</v>
      </c>
      <c r="AB4" s="1">
        <v>36647</v>
      </c>
      <c r="AC4">
        <v>0.27600000000000002</v>
      </c>
      <c r="AD4" s="9">
        <f t="shared" si="9"/>
        <v>0.10585067438514352</v>
      </c>
      <c r="AE4" s="9">
        <f t="shared" si="10"/>
        <v>-1.8500000000000016E-2</v>
      </c>
      <c r="AG4" s="1">
        <v>36678</v>
      </c>
      <c r="AH4">
        <v>0.23599999999999999</v>
      </c>
      <c r="AI4">
        <f t="shared" si="11"/>
        <v>9.2018470752797024E-2</v>
      </c>
      <c r="AJ4">
        <f t="shared" si="12"/>
        <v>-0.10165789473684211</v>
      </c>
      <c r="AL4" s="1">
        <v>36708</v>
      </c>
      <c r="AM4">
        <v>0.21</v>
      </c>
      <c r="AN4">
        <f t="shared" si="13"/>
        <v>8.2785370316450071E-2</v>
      </c>
      <c r="AO4">
        <f t="shared" si="14"/>
        <v>-4.6421052631578946E-2</v>
      </c>
      <c r="AQ4" s="1">
        <v>36739</v>
      </c>
      <c r="AR4">
        <v>0.218</v>
      </c>
      <c r="AS4">
        <f t="shared" si="15"/>
        <v>8.5647288296856541E-2</v>
      </c>
      <c r="AT4">
        <f t="shared" si="16"/>
        <v>-2.6000000000000051E-2</v>
      </c>
      <c r="AV4" s="1">
        <v>36404</v>
      </c>
      <c r="AW4">
        <v>0.20599999999999999</v>
      </c>
      <c r="AX4">
        <f t="shared" si="17"/>
        <v>8.134730780413249E-2</v>
      </c>
      <c r="AY4">
        <f t="shared" si="18"/>
        <v>-4.0599999999999997E-2</v>
      </c>
      <c r="BA4" s="1">
        <v>36434</v>
      </c>
      <c r="BB4">
        <v>0.26900000000000002</v>
      </c>
      <c r="BC4">
        <f t="shared" si="19"/>
        <v>0.10346162209470482</v>
      </c>
      <c r="BD4">
        <f t="shared" si="20"/>
        <v>-5.0499999999999934E-2</v>
      </c>
      <c r="BF4" s="1">
        <v>36465</v>
      </c>
      <c r="BG4">
        <v>0.436</v>
      </c>
      <c r="BH4">
        <f t="shared" si="21"/>
        <v>0.15715443990628153</v>
      </c>
      <c r="BI4">
        <f t="shared" si="22"/>
        <v>-1.2500000000000289E-3</v>
      </c>
      <c r="BK4" s="1">
        <v>36495</v>
      </c>
      <c r="BL4">
        <v>0.41399999999999998</v>
      </c>
      <c r="BM4">
        <f t="shared" si="23"/>
        <v>0.15044940946088059</v>
      </c>
      <c r="BN4">
        <f t="shared" si="24"/>
        <v>-8.8599999999999957E-2</v>
      </c>
      <c r="CA4" s="1"/>
      <c r="CB4" s="1">
        <v>35735</v>
      </c>
      <c r="CC4">
        <v>0.27200000000000002</v>
      </c>
    </row>
    <row r="5" spans="1:83" ht="14.4" customHeight="1" x14ac:dyDescent="0.3">
      <c r="A5" s="1">
        <v>35765</v>
      </c>
      <c r="B5">
        <v>0.34100000000000003</v>
      </c>
      <c r="C5">
        <f t="shared" si="0"/>
        <v>0.1274287778515989</v>
      </c>
      <c r="D5">
        <f t="shared" si="1"/>
        <v>-7.7009999999999579E-3</v>
      </c>
      <c r="H5" s="1">
        <v>36892</v>
      </c>
      <c r="I5">
        <v>0.41399999999999998</v>
      </c>
      <c r="J5">
        <f t="shared" si="2"/>
        <v>0.15044940946088059</v>
      </c>
      <c r="K5">
        <f t="shared" si="3"/>
        <v>-2.8850000000000098E-2</v>
      </c>
      <c r="M5" s="1">
        <v>36923</v>
      </c>
      <c r="N5">
        <v>0.378</v>
      </c>
      <c r="O5">
        <f t="shared" si="4"/>
        <v>0.13924921757160705</v>
      </c>
      <c r="P5">
        <f t="shared" si="5"/>
        <v>-3.5900000000000043E-2</v>
      </c>
      <c r="R5" s="1">
        <v>36951</v>
      </c>
      <c r="S5">
        <v>0.35899999999999999</v>
      </c>
      <c r="T5">
        <f t="shared" si="6"/>
        <v>0.1332194567324943</v>
      </c>
      <c r="U5">
        <f t="shared" si="7"/>
        <v>8.9473684210522597E-4</v>
      </c>
      <c r="W5" s="1">
        <v>36982</v>
      </c>
      <c r="X5">
        <v>0.27400000000000002</v>
      </c>
      <c r="Y5">
        <f t="shared" si="8"/>
        <v>0.10516942799933163</v>
      </c>
      <c r="Z5">
        <v>-4.2789473684210488E-2</v>
      </c>
      <c r="AB5" s="1">
        <v>37012</v>
      </c>
      <c r="AC5">
        <v>0.23300000000000001</v>
      </c>
      <c r="AD5" s="9">
        <f t="shared" si="9"/>
        <v>9.0963076595731676E-2</v>
      </c>
      <c r="AE5" s="9">
        <f t="shared" si="10"/>
        <v>-6.1500000000000027E-2</v>
      </c>
      <c r="AG5" s="1">
        <v>37043</v>
      </c>
      <c r="AH5">
        <v>0.252</v>
      </c>
      <c r="AI5">
        <f t="shared" si="11"/>
        <v>9.7604328874410881E-2</v>
      </c>
      <c r="AJ5">
        <f t="shared" si="12"/>
        <v>-8.56578947368421E-2</v>
      </c>
      <c r="AL5" s="1">
        <v>37073</v>
      </c>
      <c r="AM5">
        <v>0.186</v>
      </c>
      <c r="AN5">
        <f t="shared" si="13"/>
        <v>7.4084689028243778E-2</v>
      </c>
      <c r="AO5">
        <f t="shared" si="14"/>
        <v>-7.042105263157894E-2</v>
      </c>
      <c r="AQ5" s="1">
        <v>37104</v>
      </c>
      <c r="AR5">
        <v>0.20200000000000001</v>
      </c>
      <c r="AS5">
        <f t="shared" si="15"/>
        <v>7.9904467666720699E-2</v>
      </c>
      <c r="AT5">
        <f t="shared" si="16"/>
        <v>-4.2000000000000037E-2</v>
      </c>
      <c r="AV5" s="1">
        <v>36770</v>
      </c>
      <c r="AW5">
        <v>0.218</v>
      </c>
      <c r="AX5">
        <f t="shared" si="17"/>
        <v>8.5647288296856541E-2</v>
      </c>
      <c r="AY5">
        <f t="shared" si="18"/>
        <v>-2.8599999999999987E-2</v>
      </c>
      <c r="BA5" s="1">
        <v>36800</v>
      </c>
      <c r="BB5">
        <v>0.28399999999999997</v>
      </c>
      <c r="BC5">
        <f t="shared" si="19"/>
        <v>0.10856502373283448</v>
      </c>
      <c r="BD5">
        <f t="shared" si="20"/>
        <v>-3.5499999999999976E-2</v>
      </c>
      <c r="BF5" s="1">
        <v>36831</v>
      </c>
      <c r="BG5">
        <v>0.35499999999999998</v>
      </c>
      <c r="BH5">
        <f t="shared" si="21"/>
        <v>0.13193929521042452</v>
      </c>
      <c r="BI5">
        <f t="shared" si="22"/>
        <v>-8.2250000000000045E-2</v>
      </c>
      <c r="BK5" s="1">
        <v>36861</v>
      </c>
      <c r="BL5">
        <v>0.46300000000000002</v>
      </c>
      <c r="BM5">
        <f t="shared" si="23"/>
        <v>0.16524432612531087</v>
      </c>
      <c r="BN5">
        <f t="shared" si="24"/>
        <v>-3.9599999999999913E-2</v>
      </c>
      <c r="CA5" s="1"/>
      <c r="CB5" s="1">
        <v>35765</v>
      </c>
      <c r="CC5">
        <v>0.34100000000000003</v>
      </c>
    </row>
    <row r="6" spans="1:83" ht="14.4" customHeight="1" x14ac:dyDescent="0.3">
      <c r="A6" s="1">
        <v>35796</v>
      </c>
      <c r="B6">
        <v>0.40400000000000003</v>
      </c>
      <c r="C6">
        <f t="shared" si="0"/>
        <v>0.14736710779378645</v>
      </c>
      <c r="D6">
        <f t="shared" si="1"/>
        <v>5.5299000000000043E-2</v>
      </c>
      <c r="H6" s="1">
        <v>37257</v>
      </c>
      <c r="I6">
        <v>0.35899999999999999</v>
      </c>
      <c r="J6">
        <f t="shared" si="2"/>
        <v>0.1332194567324943</v>
      </c>
      <c r="K6">
        <f t="shared" si="3"/>
        <v>-8.3850000000000091E-2</v>
      </c>
      <c r="M6" s="1">
        <v>37288</v>
      </c>
      <c r="N6">
        <v>0.38600000000000001</v>
      </c>
      <c r="O6">
        <f t="shared" si="4"/>
        <v>0.14176323027578797</v>
      </c>
      <c r="P6">
        <f t="shared" si="5"/>
        <v>-2.7900000000000036E-2</v>
      </c>
      <c r="R6" s="1">
        <v>37316</v>
      </c>
      <c r="S6">
        <v>0.314</v>
      </c>
      <c r="T6">
        <f t="shared" si="6"/>
        <v>0.11859536522376199</v>
      </c>
      <c r="U6">
        <f t="shared" si="7"/>
        <v>-4.4105263157894758E-2</v>
      </c>
      <c r="W6" s="1">
        <v>37347</v>
      </c>
      <c r="X6">
        <v>0.255</v>
      </c>
      <c r="Y6">
        <f t="shared" si="8"/>
        <v>9.864372581705691E-2</v>
      </c>
      <c r="Z6">
        <v>-6.1789473684210505E-2</v>
      </c>
      <c r="AB6" s="1">
        <v>37377</v>
      </c>
      <c r="AC6">
        <v>0.23499999999999999</v>
      </c>
      <c r="AD6" s="9">
        <f t="shared" si="9"/>
        <v>9.1666957595684495E-2</v>
      </c>
      <c r="AE6" s="9">
        <f t="shared" si="10"/>
        <v>-5.9500000000000053E-2</v>
      </c>
      <c r="AG6" s="1">
        <v>37408</v>
      </c>
      <c r="AH6">
        <v>0.251</v>
      </c>
      <c r="AI6">
        <f t="shared" si="11"/>
        <v>9.7257309693419919E-2</v>
      </c>
      <c r="AJ6">
        <f t="shared" si="12"/>
        <v>-8.66578947368421E-2</v>
      </c>
      <c r="AL6" s="1">
        <v>37438</v>
      </c>
      <c r="AM6">
        <v>0.186</v>
      </c>
      <c r="AN6">
        <f t="shared" si="13"/>
        <v>7.4084689028243778E-2</v>
      </c>
      <c r="AO6">
        <f t="shared" si="14"/>
        <v>-7.042105263157894E-2</v>
      </c>
      <c r="AQ6" s="1">
        <v>37469</v>
      </c>
      <c r="AR6">
        <v>0.189</v>
      </c>
      <c r="AS6">
        <f t="shared" si="15"/>
        <v>7.5181854618691604E-2</v>
      </c>
      <c r="AT6">
        <f t="shared" si="16"/>
        <v>-5.5000000000000049E-2</v>
      </c>
      <c r="AV6" s="1">
        <v>37135</v>
      </c>
      <c r="AW6">
        <v>0.20499999999999999</v>
      </c>
      <c r="AX6">
        <f t="shared" si="17"/>
        <v>8.098704691088722E-2</v>
      </c>
      <c r="AY6">
        <f t="shared" si="18"/>
        <v>-4.1599999999999998E-2</v>
      </c>
      <c r="BA6" s="1">
        <v>37165</v>
      </c>
      <c r="BB6">
        <v>0.25700000000000001</v>
      </c>
      <c r="BC6">
        <f t="shared" si="19"/>
        <v>9.933527768595779E-2</v>
      </c>
      <c r="BD6">
        <f t="shared" si="20"/>
        <v>-6.2499999999999944E-2</v>
      </c>
      <c r="BF6" s="1">
        <v>37196</v>
      </c>
      <c r="BG6">
        <v>0.35899999999999999</v>
      </c>
      <c r="BH6">
        <f t="shared" si="21"/>
        <v>0.1332194567324943</v>
      </c>
      <c r="BI6">
        <f t="shared" si="22"/>
        <v>-7.8250000000000042E-2</v>
      </c>
      <c r="BK6" s="1">
        <v>37226</v>
      </c>
      <c r="BL6">
        <v>0.45800000000000002</v>
      </c>
      <c r="BM6">
        <f t="shared" si="23"/>
        <v>0.16375752398195581</v>
      </c>
      <c r="BN6">
        <f t="shared" si="24"/>
        <v>-4.4599999999999917E-2</v>
      </c>
      <c r="CA6" s="1"/>
      <c r="CB6" s="1">
        <v>35796</v>
      </c>
      <c r="CC6">
        <v>0.40400000000000003</v>
      </c>
      <c r="CD6">
        <f>AVERAGE(CC6:CC65)</f>
        <v>0.29784166666666673</v>
      </c>
      <c r="CE6">
        <v>0.36986206896551727</v>
      </c>
    </row>
    <row r="7" spans="1:83" ht="14.4" customHeight="1" x14ac:dyDescent="0.3">
      <c r="A7" s="1">
        <v>35827</v>
      </c>
      <c r="B7">
        <v>0.32200000000000001</v>
      </c>
      <c r="C7">
        <f t="shared" si="0"/>
        <v>0.12123145514962146</v>
      </c>
      <c r="D7">
        <f t="shared" si="1"/>
        <v>-2.6700999999999975E-2</v>
      </c>
      <c r="H7" s="1">
        <v>37622</v>
      </c>
      <c r="I7">
        <v>0.41549999999999998</v>
      </c>
      <c r="J7">
        <f t="shared" si="2"/>
        <v>0.1509098737011218</v>
      </c>
      <c r="K7">
        <f t="shared" si="3"/>
        <v>-2.7350000000000096E-2</v>
      </c>
      <c r="M7" s="1">
        <v>37653</v>
      </c>
      <c r="N7">
        <v>0.42299999999999999</v>
      </c>
      <c r="O7">
        <f t="shared" si="4"/>
        <v>0.15320490008428433</v>
      </c>
      <c r="P7">
        <f t="shared" si="5"/>
        <v>9.0999999999999415E-3</v>
      </c>
      <c r="R7" s="1">
        <v>37681</v>
      </c>
      <c r="S7">
        <v>0.3095</v>
      </c>
      <c r="T7">
        <f t="shared" si="6"/>
        <v>0.11710550276125094</v>
      </c>
      <c r="U7">
        <f t="shared" si="7"/>
        <v>-4.8605263157894762E-2</v>
      </c>
      <c r="W7" s="1">
        <v>37712</v>
      </c>
      <c r="X7">
        <v>0.25</v>
      </c>
      <c r="Y7">
        <f t="shared" si="8"/>
        <v>9.691001300805642E-2</v>
      </c>
      <c r="Z7">
        <v>-6.678947368421051E-2</v>
      </c>
      <c r="AB7" s="1">
        <v>37742</v>
      </c>
      <c r="AC7">
        <v>0.23149999999999998</v>
      </c>
      <c r="AD7" s="9">
        <f t="shared" si="9"/>
        <v>9.0434416175122032E-2</v>
      </c>
      <c r="AE7" s="9">
        <f t="shared" si="10"/>
        <v>-6.3000000000000056E-2</v>
      </c>
      <c r="AG7" s="1">
        <v>37773</v>
      </c>
      <c r="AH7">
        <v>0.2225</v>
      </c>
      <c r="AI7">
        <f t="shared" si="11"/>
        <v>8.7248867795657825E-2</v>
      </c>
      <c r="AJ7">
        <f t="shared" si="12"/>
        <v>-0.1151578947368421</v>
      </c>
      <c r="AL7" s="1">
        <v>37803</v>
      </c>
      <c r="AM7">
        <v>0.20100000000000001</v>
      </c>
      <c r="AN7">
        <f t="shared" si="13"/>
        <v>7.9543007402906069E-2</v>
      </c>
      <c r="AO7">
        <f t="shared" si="14"/>
        <v>-5.5421052631578926E-2</v>
      </c>
      <c r="AQ7" s="1">
        <v>37834</v>
      </c>
      <c r="AR7">
        <v>0.20700000000000002</v>
      </c>
      <c r="AS7">
        <f t="shared" si="15"/>
        <v>8.1707270097349238E-2</v>
      </c>
      <c r="AT7">
        <f t="shared" si="16"/>
        <v>-3.7000000000000033E-2</v>
      </c>
      <c r="AV7" s="1">
        <v>37500</v>
      </c>
      <c r="AW7">
        <v>0.2195</v>
      </c>
      <c r="AX7">
        <f t="shared" si="17"/>
        <v>8.6181804649749422E-2</v>
      </c>
      <c r="AY7">
        <f t="shared" si="18"/>
        <v>-2.7099999999999985E-2</v>
      </c>
      <c r="BA7" s="1">
        <v>37530</v>
      </c>
      <c r="BB7">
        <v>0.29749999999999999</v>
      </c>
      <c r="BC7">
        <f t="shared" si="19"/>
        <v>0.11310736652049543</v>
      </c>
      <c r="BD7">
        <f t="shared" si="20"/>
        <v>-2.1999999999999964E-2</v>
      </c>
      <c r="BF7" s="1">
        <v>37561</v>
      </c>
      <c r="BG7">
        <v>0.40700000000000003</v>
      </c>
      <c r="BH7">
        <f t="shared" si="21"/>
        <v>0.1482940974347457</v>
      </c>
      <c r="BI7">
        <f t="shared" si="22"/>
        <v>-3.0249999999999999E-2</v>
      </c>
      <c r="BK7" s="1">
        <v>37591</v>
      </c>
      <c r="BL7">
        <v>0.41749999999999998</v>
      </c>
      <c r="BM7">
        <f t="shared" si="23"/>
        <v>0.15152306756494419</v>
      </c>
      <c r="BN7">
        <f t="shared" si="24"/>
        <v>-8.5099999999999953E-2</v>
      </c>
      <c r="CA7" s="1"/>
      <c r="CB7" s="1">
        <v>35827</v>
      </c>
      <c r="CC7">
        <v>0.32200000000000001</v>
      </c>
      <c r="CD7">
        <f>100*(CE6-CD6)/CD6</f>
        <v>24.180767957981203</v>
      </c>
    </row>
    <row r="8" spans="1:83" x14ac:dyDescent="0.3">
      <c r="A8" s="1">
        <v>35855</v>
      </c>
      <c r="B8">
        <v>0.29799999999999999</v>
      </c>
      <c r="C8">
        <f t="shared" si="0"/>
        <v>0.11327469246435044</v>
      </c>
      <c r="D8">
        <f t="shared" si="1"/>
        <v>-5.0700999999999996E-2</v>
      </c>
      <c r="H8" s="1">
        <v>37987</v>
      </c>
      <c r="I8">
        <v>0.39600000000000002</v>
      </c>
      <c r="J8">
        <f t="shared" si="2"/>
        <v>0.14488541828714227</v>
      </c>
      <c r="K8">
        <f t="shared" si="3"/>
        <v>-4.6850000000000058E-2</v>
      </c>
      <c r="M8" s="1">
        <v>38018</v>
      </c>
      <c r="N8">
        <v>0.33850000000000002</v>
      </c>
      <c r="O8">
        <f t="shared" si="4"/>
        <v>0.12661837552295144</v>
      </c>
      <c r="P8">
        <f t="shared" si="5"/>
        <v>-7.5400000000000023E-2</v>
      </c>
      <c r="R8" s="1">
        <v>38047</v>
      </c>
      <c r="S8">
        <v>0.36549999999999999</v>
      </c>
      <c r="T8">
        <f t="shared" si="6"/>
        <v>0.13529170447575209</v>
      </c>
      <c r="U8">
        <f t="shared" si="7"/>
        <v>7.3947368421052317E-3</v>
      </c>
      <c r="W8" s="1">
        <v>38078</v>
      </c>
      <c r="X8">
        <v>0.3105</v>
      </c>
      <c r="Y8">
        <f t="shared" si="8"/>
        <v>0.11743702528261926</v>
      </c>
      <c r="Z8">
        <v>-6.2894736842105115E-3</v>
      </c>
      <c r="AB8" s="1">
        <v>38108</v>
      </c>
      <c r="AC8">
        <v>0.26400000000000001</v>
      </c>
      <c r="AD8" s="9">
        <f t="shared" si="9"/>
        <v>0.10174707394636621</v>
      </c>
      <c r="AE8" s="9">
        <f t="shared" si="10"/>
        <v>-3.0500000000000027E-2</v>
      </c>
      <c r="AG8" s="1">
        <v>38139</v>
      </c>
      <c r="AH8">
        <v>0.27800000000000002</v>
      </c>
      <c r="AI8">
        <f t="shared" si="11"/>
        <v>0.10653085382238137</v>
      </c>
      <c r="AJ8">
        <f t="shared" si="12"/>
        <v>-5.9657894736842076E-2</v>
      </c>
      <c r="AL8" s="1">
        <v>38169</v>
      </c>
      <c r="AM8">
        <v>0.24249999999999999</v>
      </c>
      <c r="AN8">
        <f t="shared" si="13"/>
        <v>9.42963974053697E-2</v>
      </c>
      <c r="AO8">
        <f t="shared" si="14"/>
        <v>-1.3921052631578945E-2</v>
      </c>
      <c r="AQ8" s="1">
        <v>38200</v>
      </c>
      <c r="AR8">
        <v>0.223</v>
      </c>
      <c r="AS8">
        <f t="shared" si="15"/>
        <v>8.7426457036285488E-2</v>
      </c>
      <c r="AT8">
        <f t="shared" si="16"/>
        <v>-2.1000000000000046E-2</v>
      </c>
      <c r="AV8" s="1">
        <v>37865</v>
      </c>
      <c r="AW8">
        <v>0.2455</v>
      </c>
      <c r="AX8">
        <f t="shared" si="17"/>
        <v>9.5343731872525331E-2</v>
      </c>
      <c r="AY8">
        <f t="shared" si="18"/>
        <v>-1.0999999999999899E-3</v>
      </c>
      <c r="BA8" s="1">
        <v>37895</v>
      </c>
      <c r="BB8">
        <v>0.43099999999999999</v>
      </c>
      <c r="BC8">
        <f t="shared" si="19"/>
        <v>0.15563963375977638</v>
      </c>
      <c r="BD8">
        <f t="shared" si="20"/>
        <v>0.11150000000000004</v>
      </c>
      <c r="BF8" s="1">
        <v>37926</v>
      </c>
      <c r="BG8">
        <v>0.47199999999999998</v>
      </c>
      <c r="BH8">
        <f t="shared" si="21"/>
        <v>0.16790781000148003</v>
      </c>
      <c r="BI8">
        <f t="shared" si="22"/>
        <v>3.4749999999999948E-2</v>
      </c>
      <c r="BK8" s="1">
        <v>37956</v>
      </c>
      <c r="BL8">
        <v>0.46399999999999997</v>
      </c>
      <c r="BM8">
        <f t="shared" si="23"/>
        <v>0.16554107672237306</v>
      </c>
      <c r="BN8">
        <f t="shared" si="24"/>
        <v>-3.8599999999999968E-2</v>
      </c>
      <c r="CA8" s="1"/>
      <c r="CB8" s="1">
        <v>35855</v>
      </c>
      <c r="CC8">
        <v>0.29799999999999999</v>
      </c>
    </row>
    <row r="9" spans="1:83" ht="14.4" customHeight="1" x14ac:dyDescent="0.3">
      <c r="A9" s="1">
        <v>35886</v>
      </c>
      <c r="B9">
        <v>0.26</v>
      </c>
      <c r="C9">
        <f t="shared" si="0"/>
        <v>0.10037054511756291</v>
      </c>
      <c r="D9">
        <f t="shared" si="1"/>
        <v>-8.8700999999999974E-2</v>
      </c>
      <c r="H9" s="1">
        <v>38353</v>
      </c>
      <c r="I9">
        <v>0.44450000000000001</v>
      </c>
      <c r="J9">
        <f t="shared" si="2"/>
        <v>0.1597175461802158</v>
      </c>
      <c r="K9">
        <f t="shared" si="3"/>
        <v>1.6499999999999293E-3</v>
      </c>
      <c r="M9" s="1">
        <v>38384</v>
      </c>
      <c r="N9">
        <v>0.44350000000000001</v>
      </c>
      <c r="O9">
        <f t="shared" si="4"/>
        <v>0.1594167882167393</v>
      </c>
      <c r="P9">
        <f t="shared" si="5"/>
        <v>2.959999999999996E-2</v>
      </c>
      <c r="R9" s="1">
        <v>38412</v>
      </c>
      <c r="S9">
        <v>0.36399999999999999</v>
      </c>
      <c r="T9">
        <f t="shared" si="6"/>
        <v>0.13481437032046006</v>
      </c>
      <c r="U9">
        <f t="shared" si="7"/>
        <v>5.8947368421052304E-3</v>
      </c>
      <c r="W9" s="1">
        <v>38443</v>
      </c>
      <c r="X9">
        <v>0.3085</v>
      </c>
      <c r="Y9">
        <f t="shared" si="8"/>
        <v>0.11677372697589977</v>
      </c>
      <c r="Z9">
        <v>-8.2894736842105132E-3</v>
      </c>
      <c r="AB9" s="1">
        <v>38473</v>
      </c>
      <c r="AC9">
        <v>0.3105</v>
      </c>
      <c r="AD9" s="9">
        <f t="shared" si="9"/>
        <v>0.11743702528261926</v>
      </c>
      <c r="AE9" s="9">
        <f t="shared" si="10"/>
        <v>1.5999999999999959E-2</v>
      </c>
      <c r="AG9" s="1">
        <v>38504</v>
      </c>
      <c r="AH9">
        <v>0.313</v>
      </c>
      <c r="AI9">
        <f t="shared" si="11"/>
        <v>0.11826472608947933</v>
      </c>
      <c r="AJ9">
        <f t="shared" si="12"/>
        <v>-2.4657894736842101E-2</v>
      </c>
      <c r="AL9" s="1">
        <v>38534</v>
      </c>
      <c r="AM9">
        <v>0.22450000000000001</v>
      </c>
      <c r="AN9">
        <f t="shared" si="13"/>
        <v>8.7958789460732878E-2</v>
      </c>
      <c r="AO9">
        <f t="shared" si="14"/>
        <v>-3.1921052631578933E-2</v>
      </c>
      <c r="AQ9" s="1">
        <v>38565</v>
      </c>
      <c r="AR9">
        <v>0.2195</v>
      </c>
      <c r="AS9">
        <f t="shared" si="15"/>
        <v>8.6181804649749422E-2</v>
      </c>
      <c r="AT9">
        <f t="shared" si="16"/>
        <v>-2.450000000000005E-2</v>
      </c>
      <c r="AV9" s="1">
        <v>38231</v>
      </c>
      <c r="AW9">
        <v>0.23549999999999999</v>
      </c>
      <c r="AX9">
        <f t="shared" si="17"/>
        <v>9.1842749738098223E-2</v>
      </c>
      <c r="AY9">
        <f t="shared" si="18"/>
        <v>-1.1099999999999999E-2</v>
      </c>
      <c r="BA9" s="1">
        <v>38261</v>
      </c>
      <c r="BB9">
        <v>0.27550000000000002</v>
      </c>
      <c r="BC9">
        <f t="shared" si="19"/>
        <v>0.10568046294580886</v>
      </c>
      <c r="BD9">
        <f t="shared" si="20"/>
        <v>-4.3999999999999928E-2</v>
      </c>
      <c r="BF9" s="1">
        <v>38292</v>
      </c>
      <c r="BG9">
        <v>0.35749999999999998</v>
      </c>
      <c r="BH9">
        <f t="shared" si="21"/>
        <v>0.13273983826088454</v>
      </c>
      <c r="BI9">
        <f t="shared" si="22"/>
        <v>-7.9750000000000043E-2</v>
      </c>
      <c r="BK9" s="1">
        <v>38322</v>
      </c>
      <c r="BL9">
        <v>0.4975</v>
      </c>
      <c r="BM9">
        <f t="shared" si="23"/>
        <v>0.17536683106134901</v>
      </c>
      <c r="BN9">
        <f t="shared" si="24"/>
        <v>-5.0999999999999379E-3</v>
      </c>
      <c r="CA9" s="1"/>
      <c r="CB9" s="1">
        <v>35886</v>
      </c>
      <c r="CC9">
        <v>0.26</v>
      </c>
    </row>
    <row r="10" spans="1:83" ht="14.4" customHeight="1" x14ac:dyDescent="0.3">
      <c r="A10" s="1">
        <v>35916</v>
      </c>
      <c r="B10">
        <v>0.21099999999999999</v>
      </c>
      <c r="C10">
        <f t="shared" si="0"/>
        <v>8.3144143143052268E-2</v>
      </c>
      <c r="D10">
        <f t="shared" si="1"/>
        <v>-0.13770099999999999</v>
      </c>
      <c r="H10" s="1">
        <v>38718</v>
      </c>
      <c r="I10">
        <v>0.40900000000000003</v>
      </c>
      <c r="J10">
        <f t="shared" si="2"/>
        <v>0.14891099310935643</v>
      </c>
      <c r="K10">
        <f t="shared" si="3"/>
        <v>-3.3850000000000047E-2</v>
      </c>
      <c r="M10" s="1">
        <v>38749</v>
      </c>
      <c r="N10">
        <v>0.33199999999999996</v>
      </c>
      <c r="O10">
        <f t="shared" si="4"/>
        <v>0.12450422483428221</v>
      </c>
      <c r="P10">
        <f t="shared" si="5"/>
        <v>-8.1900000000000084E-2</v>
      </c>
      <c r="R10" s="1">
        <v>38777</v>
      </c>
      <c r="S10">
        <v>0.34650000000000003</v>
      </c>
      <c r="T10">
        <f t="shared" si="6"/>
        <v>0.12920635774752925</v>
      </c>
      <c r="U10">
        <f t="shared" si="7"/>
        <v>-1.160526315789473E-2</v>
      </c>
      <c r="W10" s="1">
        <v>38808</v>
      </c>
      <c r="X10">
        <v>0.34350000000000003</v>
      </c>
      <c r="Y10">
        <f t="shared" si="8"/>
        <v>0.1282376707691873</v>
      </c>
      <c r="Z10">
        <v>2.6710526315789518E-2</v>
      </c>
      <c r="AB10" s="1">
        <v>38838</v>
      </c>
      <c r="AC10">
        <v>0.26400000000000001</v>
      </c>
      <c r="AD10" s="9">
        <f t="shared" si="9"/>
        <v>0.10174707394636621</v>
      </c>
      <c r="AE10" s="9">
        <f t="shared" si="10"/>
        <v>-3.0500000000000027E-2</v>
      </c>
      <c r="AG10" s="1">
        <v>38869</v>
      </c>
      <c r="AH10">
        <v>0.27300000000000002</v>
      </c>
      <c r="AI10">
        <f t="shared" si="11"/>
        <v>0.10482840365365544</v>
      </c>
      <c r="AJ10">
        <f t="shared" si="12"/>
        <v>-6.4657894736842081E-2</v>
      </c>
      <c r="AL10" s="1">
        <v>38899</v>
      </c>
      <c r="AM10">
        <v>0.2225</v>
      </c>
      <c r="AN10">
        <f t="shared" si="13"/>
        <v>8.7248867795657825E-2</v>
      </c>
      <c r="AO10">
        <f t="shared" si="14"/>
        <v>-3.3921052631578935E-2</v>
      </c>
      <c r="AQ10" s="1">
        <v>38930</v>
      </c>
      <c r="AR10">
        <v>0.21299999999999999</v>
      </c>
      <c r="AS10">
        <f t="shared" si="15"/>
        <v>8.3860800866573007E-2</v>
      </c>
      <c r="AT10">
        <f t="shared" si="16"/>
        <v>-3.1000000000000055E-2</v>
      </c>
      <c r="AV10" s="1">
        <v>38596</v>
      </c>
      <c r="AW10">
        <v>0.224</v>
      </c>
      <c r="AX10">
        <f t="shared" si="17"/>
        <v>8.7781417809542378E-2</v>
      </c>
      <c r="AY10">
        <f t="shared" si="18"/>
        <v>-2.2599999999999981E-2</v>
      </c>
      <c r="BA10" s="1">
        <v>38626</v>
      </c>
      <c r="BB10">
        <v>0.27400000000000002</v>
      </c>
      <c r="BC10">
        <f t="shared" si="19"/>
        <v>0.10516942799933163</v>
      </c>
      <c r="BD10">
        <f t="shared" si="20"/>
        <v>-4.5499999999999929E-2</v>
      </c>
      <c r="BF10" s="1">
        <v>38657</v>
      </c>
      <c r="BG10">
        <v>0.40700000000000003</v>
      </c>
      <c r="BH10">
        <f t="shared" si="21"/>
        <v>0.1482940974347457</v>
      </c>
      <c r="BI10">
        <f t="shared" si="22"/>
        <v>-3.0249999999999999E-2</v>
      </c>
      <c r="BK10" s="1">
        <v>38687</v>
      </c>
      <c r="BL10">
        <v>0.51200000000000001</v>
      </c>
      <c r="BM10">
        <f t="shared" si="23"/>
        <v>0.17955179116518774</v>
      </c>
      <c r="BN10">
        <f t="shared" si="24"/>
        <v>9.400000000000075E-3</v>
      </c>
      <c r="CA10" s="1"/>
      <c r="CB10" s="1">
        <v>35916</v>
      </c>
      <c r="CC10">
        <v>0.21099999999999999</v>
      </c>
    </row>
    <row r="11" spans="1:83" ht="14.4" customHeight="1" x14ac:dyDescent="0.3">
      <c r="A11" s="1">
        <v>35947</v>
      </c>
      <c r="B11">
        <v>0.19500000000000001</v>
      </c>
      <c r="C11">
        <f t="shared" si="0"/>
        <v>7.7367905284156518E-2</v>
      </c>
      <c r="D11">
        <f t="shared" si="1"/>
        <v>-0.15370099999999998</v>
      </c>
      <c r="H11" s="1">
        <v>39083</v>
      </c>
      <c r="I11">
        <v>0.40849999999999997</v>
      </c>
      <c r="J11">
        <f t="shared" si="2"/>
        <v>0.1487568513217922</v>
      </c>
      <c r="K11">
        <f t="shared" si="3"/>
        <v>-3.4350000000000103E-2</v>
      </c>
      <c r="M11" s="1">
        <v>39114</v>
      </c>
      <c r="N11">
        <v>0.39400000000000002</v>
      </c>
      <c r="O11">
        <f t="shared" si="4"/>
        <v>0.14426277376199065</v>
      </c>
      <c r="P11">
        <f t="shared" si="5"/>
        <v>-1.9900000000000029E-2</v>
      </c>
      <c r="R11" s="1">
        <v>39142</v>
      </c>
      <c r="S11">
        <v>0.32550000000000001</v>
      </c>
      <c r="T11">
        <f t="shared" si="6"/>
        <v>0.12237973206911219</v>
      </c>
      <c r="U11">
        <f t="shared" si="7"/>
        <v>-3.2605263157894748E-2</v>
      </c>
      <c r="W11" s="1">
        <v>39173</v>
      </c>
      <c r="X11">
        <v>0.28549999999999998</v>
      </c>
      <c r="Y11">
        <f t="shared" si="8"/>
        <v>0.10907208097887935</v>
      </c>
      <c r="Z11">
        <v>-3.1289473684210534E-2</v>
      </c>
      <c r="AB11" s="1">
        <v>39203</v>
      </c>
      <c r="AC11">
        <v>0.2495</v>
      </c>
      <c r="AD11" s="9">
        <f t="shared" si="9"/>
        <v>9.6736260462468845E-2</v>
      </c>
      <c r="AE11" s="9">
        <f t="shared" si="10"/>
        <v>-4.500000000000004E-2</v>
      </c>
      <c r="AG11" s="1">
        <v>39234</v>
      </c>
      <c r="AH11">
        <v>0.33950000000000002</v>
      </c>
      <c r="AI11">
        <f t="shared" si="11"/>
        <v>0.12694271794422771</v>
      </c>
      <c r="AJ11">
        <f t="shared" si="12"/>
        <v>1.8421052631579227E-3</v>
      </c>
      <c r="AL11" s="1">
        <v>39264</v>
      </c>
      <c r="AM11">
        <v>0.22899999999999998</v>
      </c>
      <c r="AN11">
        <f t="shared" si="13"/>
        <v>8.9551882886454118E-2</v>
      </c>
      <c r="AO11">
        <f t="shared" si="14"/>
        <v>-2.7421052631578957E-2</v>
      </c>
      <c r="AQ11" s="1">
        <v>39295</v>
      </c>
      <c r="AR11">
        <v>0.22750000000000001</v>
      </c>
      <c r="AS11">
        <f t="shared" si="15"/>
        <v>8.9021500795006092E-2</v>
      </c>
      <c r="AT11">
        <f t="shared" si="16"/>
        <v>-1.6500000000000042E-2</v>
      </c>
      <c r="AV11" s="1">
        <v>38961</v>
      </c>
      <c r="AW11">
        <v>0.23299999999999998</v>
      </c>
      <c r="AX11">
        <f t="shared" si="17"/>
        <v>9.0963076595731676E-2</v>
      </c>
      <c r="AY11">
        <f t="shared" si="18"/>
        <v>-1.3600000000000001E-2</v>
      </c>
      <c r="BA11" s="1">
        <v>38991</v>
      </c>
      <c r="BB11">
        <v>0.308</v>
      </c>
      <c r="BC11">
        <f t="shared" si="19"/>
        <v>0.11660774398824848</v>
      </c>
      <c r="BD11">
        <f t="shared" si="20"/>
        <v>-1.1499999999999955E-2</v>
      </c>
      <c r="BF11" s="1">
        <v>39022</v>
      </c>
      <c r="BG11">
        <v>0.4</v>
      </c>
      <c r="BH11">
        <f t="shared" si="21"/>
        <v>0.14612803567823801</v>
      </c>
      <c r="BI11">
        <f t="shared" si="22"/>
        <v>-3.7250000000000005E-2</v>
      </c>
      <c r="BK11" s="1">
        <v>39052</v>
      </c>
      <c r="BL11">
        <v>0.45100000000000001</v>
      </c>
      <c r="BM11">
        <f t="shared" si="23"/>
        <v>0.16166741243773589</v>
      </c>
      <c r="BN11">
        <f t="shared" si="24"/>
        <v>-5.1599999999999924E-2</v>
      </c>
      <c r="CA11" s="1"/>
      <c r="CB11" s="1">
        <v>35947</v>
      </c>
      <c r="CC11">
        <v>0.19500000000000001</v>
      </c>
    </row>
    <row r="12" spans="1:83" ht="14.4" customHeight="1" x14ac:dyDescent="0.3">
      <c r="A12" s="1">
        <v>35977</v>
      </c>
      <c r="B12">
        <v>0.19700000000000001</v>
      </c>
      <c r="C12">
        <f t="shared" si="0"/>
        <v>7.8094150406410684E-2</v>
      </c>
      <c r="D12">
        <f t="shared" si="1"/>
        <v>-0.15170099999999997</v>
      </c>
      <c r="H12" s="1">
        <v>39448</v>
      </c>
      <c r="I12">
        <v>0.436</v>
      </c>
      <c r="J12">
        <f t="shared" si="2"/>
        <v>0.15715443990628153</v>
      </c>
      <c r="K12">
        <f t="shared" si="3"/>
        <v>-6.8500000000000782E-3</v>
      </c>
      <c r="M12" s="1">
        <v>39479</v>
      </c>
      <c r="N12">
        <v>0.32899999999999996</v>
      </c>
      <c r="O12">
        <f t="shared" si="4"/>
        <v>0.12352498094273198</v>
      </c>
      <c r="P12">
        <f t="shared" si="5"/>
        <v>-8.4900000000000087E-2</v>
      </c>
      <c r="R12" s="1">
        <v>39508</v>
      </c>
      <c r="S12">
        <v>0.28049999999999997</v>
      </c>
      <c r="T12">
        <f t="shared" si="6"/>
        <v>0.1073795828044485</v>
      </c>
      <c r="U12">
        <f t="shared" si="7"/>
        <v>-7.7605263157894788E-2</v>
      </c>
      <c r="W12" s="1">
        <v>39539</v>
      </c>
      <c r="X12">
        <v>0.27900000000000003</v>
      </c>
      <c r="Y12">
        <f t="shared" si="8"/>
        <v>0.10687054447865389</v>
      </c>
      <c r="Z12">
        <v>-3.7789473684210484E-2</v>
      </c>
      <c r="AB12" s="1">
        <v>39569</v>
      </c>
      <c r="AC12">
        <v>0.34799999999999998</v>
      </c>
      <c r="AD12" s="9">
        <f t="shared" si="9"/>
        <v>0.12968989219930097</v>
      </c>
      <c r="AE12" s="9">
        <f t="shared" si="10"/>
        <v>5.3499999999999936E-2</v>
      </c>
      <c r="AG12" s="1">
        <v>39600</v>
      </c>
      <c r="AH12">
        <v>0.28650000000000003</v>
      </c>
      <c r="AI12">
        <f t="shared" si="11"/>
        <v>0.10940979054636538</v>
      </c>
      <c r="AJ12">
        <f t="shared" si="12"/>
        <v>-5.1157894736842069E-2</v>
      </c>
      <c r="AL12" s="1">
        <v>39630</v>
      </c>
      <c r="AM12">
        <v>0.26600000000000001</v>
      </c>
      <c r="AN12">
        <f t="shared" si="13"/>
        <v>0.10243370568133631</v>
      </c>
      <c r="AO12">
        <f t="shared" si="14"/>
        <v>9.5789473684210757E-3</v>
      </c>
      <c r="AQ12" s="1">
        <v>39661</v>
      </c>
      <c r="AR12">
        <v>0.30499999999999999</v>
      </c>
      <c r="AS12">
        <f t="shared" si="15"/>
        <v>0.11561051167429974</v>
      </c>
      <c r="AT12">
        <f t="shared" si="16"/>
        <v>6.0999999999999943E-2</v>
      </c>
      <c r="AV12" s="1">
        <v>39326</v>
      </c>
      <c r="AW12">
        <v>0.23899999999999999</v>
      </c>
      <c r="AX12">
        <f t="shared" si="17"/>
        <v>9.3071306376063409E-2</v>
      </c>
      <c r="AY12">
        <f t="shared" si="18"/>
        <v>-7.5999999999999956E-3</v>
      </c>
      <c r="BA12" s="1">
        <v>39356</v>
      </c>
      <c r="BB12">
        <v>0.31</v>
      </c>
      <c r="BC12">
        <f t="shared" si="19"/>
        <v>0.11727129565576427</v>
      </c>
      <c r="BD12">
        <f t="shared" si="20"/>
        <v>-9.4999999999999529E-3</v>
      </c>
      <c r="BF12" s="1">
        <v>39387</v>
      </c>
      <c r="BG12">
        <v>0.40500000000000003</v>
      </c>
      <c r="BH12">
        <f t="shared" si="21"/>
        <v>0.14767632424109869</v>
      </c>
      <c r="BI12">
        <f t="shared" si="22"/>
        <v>-3.2250000000000001E-2</v>
      </c>
      <c r="BK12" s="1">
        <v>39417</v>
      </c>
      <c r="BL12">
        <v>0.433</v>
      </c>
      <c r="BM12">
        <f t="shared" si="23"/>
        <v>0.1562461903973445</v>
      </c>
      <c r="BN12">
        <f t="shared" si="24"/>
        <v>-6.959999999999994E-2</v>
      </c>
      <c r="CA12" s="1"/>
      <c r="CB12" s="1">
        <v>35977</v>
      </c>
      <c r="CC12">
        <v>0.19700000000000001</v>
      </c>
    </row>
    <row r="13" spans="1:83" ht="14.4" customHeight="1" x14ac:dyDescent="0.3">
      <c r="A13" s="1">
        <v>36008</v>
      </c>
      <c r="B13">
        <v>0.19700000000000001</v>
      </c>
      <c r="C13">
        <f t="shared" si="0"/>
        <v>7.8094150406410684E-2</v>
      </c>
      <c r="D13">
        <f t="shared" si="1"/>
        <v>-0.15170099999999997</v>
      </c>
      <c r="H13" s="1">
        <v>39814</v>
      </c>
      <c r="I13">
        <v>0.4395</v>
      </c>
      <c r="J13">
        <f t="shared" si="2"/>
        <v>0.15821166921410082</v>
      </c>
      <c r="K13">
        <f t="shared" si="3"/>
        <v>-3.3500000000000751E-3</v>
      </c>
      <c r="M13" s="1">
        <v>39845</v>
      </c>
      <c r="N13">
        <v>0.4385</v>
      </c>
      <c r="O13">
        <f t="shared" si="4"/>
        <v>0.15790986622634481</v>
      </c>
      <c r="P13">
        <f t="shared" si="5"/>
        <v>2.4599999999999955E-2</v>
      </c>
      <c r="R13" s="1">
        <v>39873</v>
      </c>
      <c r="S13">
        <v>0.376</v>
      </c>
      <c r="T13">
        <f t="shared" si="6"/>
        <v>0.13861843389949247</v>
      </c>
      <c r="U13">
        <f t="shared" si="7"/>
        <v>1.7894736842105241E-2</v>
      </c>
      <c r="W13" s="1">
        <v>39904</v>
      </c>
      <c r="X13">
        <v>0.32550000000000001</v>
      </c>
      <c r="Y13">
        <f t="shared" si="8"/>
        <v>0.12237973206911219</v>
      </c>
      <c r="Z13">
        <v>8.7105263157895019E-3</v>
      </c>
      <c r="AB13" s="1">
        <v>39934</v>
      </c>
      <c r="AC13">
        <v>0.30449999999999999</v>
      </c>
      <c r="AD13" s="9">
        <f t="shared" si="9"/>
        <v>0.11544408343623958</v>
      </c>
      <c r="AE13" s="9">
        <f t="shared" si="10"/>
        <v>9.9999999999999534E-3</v>
      </c>
      <c r="AG13" s="1">
        <v>39965</v>
      </c>
      <c r="AH13">
        <v>0.496</v>
      </c>
      <c r="AI13">
        <f t="shared" si="11"/>
        <v>0.17493159352844256</v>
      </c>
      <c r="AJ13">
        <f t="shared" si="12"/>
        <v>0.1583421052631579</v>
      </c>
      <c r="AL13" s="1">
        <v>39995</v>
      </c>
      <c r="AM13">
        <v>0.32500000000000001</v>
      </c>
      <c r="AN13">
        <f t="shared" si="13"/>
        <v>0.12221587827282664</v>
      </c>
      <c r="AO13">
        <f t="shared" si="14"/>
        <v>6.8578947368421073E-2</v>
      </c>
      <c r="AQ13" s="1">
        <v>40026</v>
      </c>
      <c r="AR13">
        <v>0.372</v>
      </c>
      <c r="AS13">
        <f t="shared" si="15"/>
        <v>0.13735411137073283</v>
      </c>
      <c r="AT13">
        <f t="shared" si="16"/>
        <v>0.12799999999999995</v>
      </c>
      <c r="AV13" s="1">
        <v>39692</v>
      </c>
      <c r="AW13">
        <v>0.3705</v>
      </c>
      <c r="AX13">
        <f t="shared" si="17"/>
        <v>0.13687903987551719</v>
      </c>
      <c r="AY13">
        <f t="shared" si="18"/>
        <v>0.12390000000000001</v>
      </c>
      <c r="BA13" s="1">
        <v>39722</v>
      </c>
      <c r="BB13">
        <v>0.42749999999999999</v>
      </c>
      <c r="BC13">
        <f t="shared" si="19"/>
        <v>0.15457611691788567</v>
      </c>
      <c r="BD13">
        <f t="shared" si="20"/>
        <v>0.10800000000000004</v>
      </c>
      <c r="BF13" s="1">
        <v>39753</v>
      </c>
      <c r="BG13">
        <v>0.47050000000000003</v>
      </c>
      <c r="BH13">
        <f t="shared" si="21"/>
        <v>0.16746502884308812</v>
      </c>
      <c r="BI13">
        <f t="shared" si="22"/>
        <v>3.3250000000000002E-2</v>
      </c>
      <c r="BK13" s="1">
        <v>39783</v>
      </c>
      <c r="BL13">
        <v>0.505</v>
      </c>
      <c r="BM13">
        <f t="shared" si="23"/>
        <v>0.17753649992986212</v>
      </c>
      <c r="BN13">
        <f t="shared" si="24"/>
        <v>2.4000000000000687E-3</v>
      </c>
      <c r="CA13" s="1"/>
      <c r="CB13" s="1">
        <v>36008</v>
      </c>
      <c r="CC13">
        <v>0.19700000000000001</v>
      </c>
    </row>
    <row r="14" spans="1:83" ht="14.4" customHeight="1" x14ac:dyDescent="0.3">
      <c r="A14" s="1">
        <v>36039</v>
      </c>
      <c r="B14">
        <v>0.221</v>
      </c>
      <c r="C14">
        <f t="shared" si="0"/>
        <v>8.6715663944882504E-2</v>
      </c>
      <c r="D14">
        <f t="shared" si="1"/>
        <v>-0.12770099999999998</v>
      </c>
      <c r="H14" s="1">
        <v>40179</v>
      </c>
      <c r="I14">
        <v>0.44500000000000001</v>
      </c>
      <c r="J14">
        <f t="shared" si="2"/>
        <v>0.15986784709256668</v>
      </c>
      <c r="K14">
        <f t="shared" si="3"/>
        <v>2.1499999999999297E-3</v>
      </c>
      <c r="M14" s="1">
        <v>40210</v>
      </c>
      <c r="N14">
        <v>0.52349999999999997</v>
      </c>
      <c r="O14">
        <f t="shared" si="4"/>
        <v>0.18284245855869236</v>
      </c>
      <c r="P14">
        <f t="shared" si="5"/>
        <v>0.10959999999999992</v>
      </c>
      <c r="R14" s="1">
        <v>40238</v>
      </c>
      <c r="S14">
        <v>0.4345</v>
      </c>
      <c r="T14">
        <f t="shared" si="6"/>
        <v>0.15670055258201718</v>
      </c>
      <c r="U14">
        <f t="shared" si="7"/>
        <v>7.6394736842105238E-2</v>
      </c>
      <c r="W14" s="1">
        <v>40269</v>
      </c>
      <c r="X14">
        <v>0.32550000000000001</v>
      </c>
      <c r="Y14">
        <f t="shared" si="8"/>
        <v>0.12237973206911219</v>
      </c>
      <c r="Z14">
        <v>8.7105263157895019E-3</v>
      </c>
      <c r="AB14" s="1">
        <v>40299</v>
      </c>
      <c r="AC14">
        <v>0.35150000000000003</v>
      </c>
      <c r="AD14" s="9">
        <f t="shared" si="9"/>
        <v>0.13081605003474425</v>
      </c>
      <c r="AE14" s="9">
        <f t="shared" si="10"/>
        <v>5.6999999999999995E-2</v>
      </c>
      <c r="AG14" s="1">
        <v>40330</v>
      </c>
      <c r="AH14">
        <v>0.41299999999999998</v>
      </c>
      <c r="AI14">
        <f t="shared" si="11"/>
        <v>0.15014216184855861</v>
      </c>
      <c r="AJ14">
        <f t="shared" si="12"/>
        <v>7.5342105263157877E-2</v>
      </c>
      <c r="AL14" s="1">
        <v>40360</v>
      </c>
      <c r="AM14">
        <v>0.34050000000000002</v>
      </c>
      <c r="AN14">
        <f t="shared" si="13"/>
        <v>0.12726681831889838</v>
      </c>
      <c r="AO14">
        <f t="shared" si="14"/>
        <v>8.4078947368421086E-2</v>
      </c>
      <c r="AQ14" s="1">
        <v>40391</v>
      </c>
      <c r="AR14">
        <v>0.439</v>
      </c>
      <c r="AS14">
        <f t="shared" si="15"/>
        <v>0.15806079393660522</v>
      </c>
      <c r="AT14">
        <f t="shared" si="16"/>
        <v>0.19499999999999995</v>
      </c>
      <c r="AV14" s="1">
        <v>40057</v>
      </c>
      <c r="AW14">
        <v>0.40399999999999997</v>
      </c>
      <c r="AX14">
        <f t="shared" si="17"/>
        <v>0.14736710779378645</v>
      </c>
      <c r="AY14">
        <f t="shared" si="18"/>
        <v>0.15739999999999998</v>
      </c>
      <c r="BA14" s="1">
        <v>40087</v>
      </c>
      <c r="BB14">
        <v>0.41249999999999998</v>
      </c>
      <c r="BC14">
        <f t="shared" si="19"/>
        <v>0.14998845649147616</v>
      </c>
      <c r="BD14">
        <f t="shared" si="20"/>
        <v>9.3000000000000027E-2</v>
      </c>
      <c r="BF14" s="1">
        <v>40118</v>
      </c>
      <c r="BG14">
        <v>0.59799999999999998</v>
      </c>
      <c r="BH14">
        <f t="shared" si="21"/>
        <v>0.20357677497797255</v>
      </c>
      <c r="BI14">
        <f t="shared" si="22"/>
        <v>0.16074999999999995</v>
      </c>
      <c r="BK14" s="1">
        <v>40148</v>
      </c>
      <c r="BL14">
        <v>0.56099999999999994</v>
      </c>
      <c r="BM14">
        <f t="shared" si="23"/>
        <v>0.19340290306241747</v>
      </c>
      <c r="BN14">
        <f t="shared" si="24"/>
        <v>5.8400000000000007E-2</v>
      </c>
      <c r="CA14" s="1"/>
      <c r="CB14" s="1">
        <v>36039</v>
      </c>
      <c r="CC14">
        <v>0.221</v>
      </c>
    </row>
    <row r="15" spans="1:83" ht="14.4" customHeight="1" x14ac:dyDescent="0.3">
      <c r="A15" s="1">
        <v>36069</v>
      </c>
      <c r="B15">
        <v>0.26600000000000001</v>
      </c>
      <c r="C15">
        <f t="shared" si="0"/>
        <v>0.10243370568133631</v>
      </c>
      <c r="D15">
        <f t="shared" si="1"/>
        <v>-8.2700999999999969E-2</v>
      </c>
      <c r="H15" s="1">
        <v>40544</v>
      </c>
      <c r="I15">
        <v>0.46</v>
      </c>
      <c r="J15">
        <f t="shared" si="2"/>
        <v>0.16435285578443709</v>
      </c>
      <c r="K15">
        <f t="shared" si="3"/>
        <v>1.7149999999999943E-2</v>
      </c>
      <c r="M15" s="1">
        <v>40575</v>
      </c>
      <c r="N15">
        <v>0.41699999999999998</v>
      </c>
      <c r="O15">
        <f t="shared" si="4"/>
        <v>0.15136985024746041</v>
      </c>
      <c r="P15">
        <f t="shared" si="5"/>
        <v>3.0999999999999361E-3</v>
      </c>
      <c r="R15" s="1">
        <v>40603</v>
      </c>
      <c r="S15">
        <v>0.45</v>
      </c>
      <c r="T15">
        <f t="shared" si="6"/>
        <v>0.16136800223497488</v>
      </c>
      <c r="U15">
        <f t="shared" si="7"/>
        <v>9.1894736842105251E-2</v>
      </c>
      <c r="W15" s="1">
        <v>40634</v>
      </c>
      <c r="X15">
        <v>0.40600000000000003</v>
      </c>
      <c r="Y15">
        <f t="shared" si="8"/>
        <v>0.14798532068380518</v>
      </c>
      <c r="Z15">
        <v>8.9210526315789518E-2</v>
      </c>
      <c r="AB15" s="1">
        <v>40664</v>
      </c>
      <c r="AC15">
        <v>0.38600000000000001</v>
      </c>
      <c r="AD15" s="9">
        <f t="shared" si="9"/>
        <v>0.14176323027578797</v>
      </c>
      <c r="AE15" s="9">
        <f t="shared" si="10"/>
        <v>9.149999999999997E-2</v>
      </c>
      <c r="AG15" s="1">
        <v>40695</v>
      </c>
      <c r="AH15">
        <v>0.41</v>
      </c>
      <c r="AI15">
        <f t="shared" si="11"/>
        <v>0.14921911265537988</v>
      </c>
      <c r="AJ15">
        <f t="shared" si="12"/>
        <v>7.2342105263157874E-2</v>
      </c>
      <c r="AL15" s="1">
        <v>40725</v>
      </c>
      <c r="AM15">
        <v>0.29299999999999998</v>
      </c>
      <c r="AN15">
        <f t="shared" si="13"/>
        <v>0.11159852488039401</v>
      </c>
      <c r="AO15">
        <f t="shared" si="14"/>
        <v>3.6578947368421044E-2</v>
      </c>
      <c r="AQ15" s="1">
        <v>40756</v>
      </c>
      <c r="AR15">
        <v>0.217</v>
      </c>
      <c r="AS15">
        <f t="shared" si="15"/>
        <v>8.5290578230065014E-2</v>
      </c>
      <c r="AT15">
        <f t="shared" si="16"/>
        <v>-2.7000000000000052E-2</v>
      </c>
      <c r="AV15" s="1">
        <v>40422</v>
      </c>
      <c r="AW15">
        <v>0.24299999999999999</v>
      </c>
      <c r="AX15">
        <f t="shared" si="17"/>
        <v>9.4471128641644725E-2</v>
      </c>
      <c r="AY15">
        <f t="shared" si="18"/>
        <v>-3.5999999999999921E-3</v>
      </c>
      <c r="BA15" s="1">
        <v>40452</v>
      </c>
      <c r="BB15">
        <v>0.36899999999999999</v>
      </c>
      <c r="BC15">
        <f t="shared" si="19"/>
        <v>0.13640344813399</v>
      </c>
      <c r="BD15">
        <f t="shared" si="20"/>
        <v>4.9500000000000044E-2</v>
      </c>
      <c r="BF15" s="1">
        <v>40483</v>
      </c>
      <c r="BG15">
        <v>0.64600000000000002</v>
      </c>
      <c r="BH15">
        <f t="shared" si="21"/>
        <v>0.21642983087625101</v>
      </c>
      <c r="BI15">
        <f t="shared" si="22"/>
        <v>0.20874999999999999</v>
      </c>
      <c r="BK15" s="1">
        <v>40513</v>
      </c>
      <c r="BL15">
        <v>0.68799999999999994</v>
      </c>
      <c r="BM15">
        <f t="shared" si="23"/>
        <v>0.22737244228963624</v>
      </c>
      <c r="BN15">
        <f t="shared" si="24"/>
        <v>0.18540000000000001</v>
      </c>
      <c r="CA15" s="1"/>
      <c r="CB15" s="1">
        <v>36069</v>
      </c>
      <c r="CC15">
        <v>0.26600000000000001</v>
      </c>
    </row>
    <row r="16" spans="1:83" ht="14.4" customHeight="1" x14ac:dyDescent="0.3">
      <c r="A16" s="1">
        <v>36100</v>
      </c>
      <c r="B16">
        <v>0.376</v>
      </c>
      <c r="C16">
        <f t="shared" si="0"/>
        <v>0.13861843389949247</v>
      </c>
      <c r="D16">
        <f t="shared" si="1"/>
        <v>2.7299000000000018E-2</v>
      </c>
      <c r="H16" s="1">
        <v>40909</v>
      </c>
      <c r="I16">
        <v>0.47599999999999998</v>
      </c>
      <c r="J16">
        <f t="shared" si="2"/>
        <v>0.16908635748702275</v>
      </c>
      <c r="K16">
        <f t="shared" si="3"/>
        <v>3.3149999999999902E-2</v>
      </c>
      <c r="M16" s="1">
        <v>40940</v>
      </c>
      <c r="N16">
        <v>0.45600000000000002</v>
      </c>
      <c r="O16">
        <f t="shared" si="4"/>
        <v>0.16316137497701838</v>
      </c>
      <c r="P16">
        <f t="shared" si="5"/>
        <v>4.2099999999999971E-2</v>
      </c>
      <c r="R16" s="1">
        <v>40969</v>
      </c>
      <c r="S16">
        <v>0.35</v>
      </c>
      <c r="T16">
        <f t="shared" si="6"/>
        <v>0.13033376849500614</v>
      </c>
      <c r="U16">
        <f t="shared" si="7"/>
        <v>-8.105263157894782E-3</v>
      </c>
      <c r="W16" s="1">
        <v>41000</v>
      </c>
      <c r="X16">
        <v>0.33300000000000002</v>
      </c>
      <c r="Y16">
        <f t="shared" si="8"/>
        <v>0.1248301494138592</v>
      </c>
      <c r="Z16">
        <v>1.6210526315789509E-2</v>
      </c>
      <c r="AB16" s="1">
        <v>41030</v>
      </c>
      <c r="AC16">
        <v>0.30399999999999999</v>
      </c>
      <c r="AD16" s="9">
        <f t="shared" si="9"/>
        <v>0.11527759139590141</v>
      </c>
      <c r="AE16" s="9">
        <f t="shared" si="10"/>
        <v>9.4999999999999529E-3</v>
      </c>
      <c r="AG16" s="1">
        <v>41061</v>
      </c>
      <c r="AH16">
        <v>0.436</v>
      </c>
      <c r="AI16">
        <f t="shared" si="11"/>
        <v>0.15715443990628153</v>
      </c>
      <c r="AJ16">
        <f t="shared" si="12"/>
        <v>9.8342105263157897E-2</v>
      </c>
      <c r="AL16" s="1">
        <v>41091</v>
      </c>
      <c r="AM16">
        <v>0.29799999999999999</v>
      </c>
      <c r="AN16">
        <f t="shared" si="13"/>
        <v>0.11327469246435044</v>
      </c>
      <c r="AO16">
        <f t="shared" si="14"/>
        <v>4.1578947368421049E-2</v>
      </c>
      <c r="AQ16" s="1">
        <v>41122</v>
      </c>
      <c r="AR16">
        <v>0.23300000000000001</v>
      </c>
      <c r="AS16">
        <f t="shared" si="15"/>
        <v>9.0963076595731676E-2</v>
      </c>
      <c r="AT16">
        <f t="shared" si="16"/>
        <v>-1.1000000000000038E-2</v>
      </c>
      <c r="AV16" s="1">
        <v>40787</v>
      </c>
      <c r="AW16">
        <v>0.22900000000000001</v>
      </c>
      <c r="AX16">
        <f t="shared" si="17"/>
        <v>8.9551882886454118E-2</v>
      </c>
      <c r="AY16">
        <f t="shared" si="18"/>
        <v>-1.7599999999999977E-2</v>
      </c>
      <c r="BA16" s="1">
        <v>40817</v>
      </c>
      <c r="BB16">
        <v>0.316</v>
      </c>
      <c r="BC16">
        <f t="shared" si="19"/>
        <v>0.11925588927793671</v>
      </c>
      <c r="BD16">
        <f t="shared" si="20"/>
        <v>-3.4999999999999476E-3</v>
      </c>
      <c r="BF16" s="1">
        <v>40848</v>
      </c>
      <c r="BG16">
        <v>0.59299999999999997</v>
      </c>
      <c r="BH16">
        <f t="shared" si="21"/>
        <v>0.20221577580113148</v>
      </c>
      <c r="BI16">
        <f t="shared" si="22"/>
        <v>0.15574999999999994</v>
      </c>
      <c r="BK16" s="1">
        <v>40878</v>
      </c>
      <c r="BL16">
        <v>0.76300000000000001</v>
      </c>
      <c r="BM16">
        <f t="shared" si="23"/>
        <v>0.24625231229932198</v>
      </c>
      <c r="BN16">
        <f t="shared" si="24"/>
        <v>0.26040000000000008</v>
      </c>
      <c r="CA16" s="1"/>
      <c r="CB16" s="1">
        <v>36100</v>
      </c>
      <c r="CC16">
        <v>0.376</v>
      </c>
    </row>
    <row r="17" spans="1:84" ht="14.4" customHeight="1" x14ac:dyDescent="0.3">
      <c r="A17" s="1">
        <v>36130</v>
      </c>
      <c r="B17">
        <v>0.45400000000000001</v>
      </c>
      <c r="C17">
        <f t="shared" si="0"/>
        <v>0.16256440652301901</v>
      </c>
      <c r="D17">
        <f t="shared" si="1"/>
        <v>0.10529900000000003</v>
      </c>
      <c r="H17" s="18">
        <v>41275</v>
      </c>
      <c r="I17" s="19">
        <v>0.66</v>
      </c>
      <c r="J17" s="19">
        <f t="shared" si="2"/>
        <v>0.22010808804005513</v>
      </c>
      <c r="K17" s="19">
        <f t="shared" si="3"/>
        <v>0.21714999999999995</v>
      </c>
      <c r="M17" s="1">
        <v>41306</v>
      </c>
      <c r="N17">
        <v>0.47799999999999998</v>
      </c>
      <c r="O17">
        <f t="shared" si="4"/>
        <v>0.16967443405880692</v>
      </c>
      <c r="P17">
        <f t="shared" si="5"/>
        <v>6.4099999999999935E-2</v>
      </c>
      <c r="R17" s="1">
        <v>41334</v>
      </c>
      <c r="S17">
        <v>0.38600000000000001</v>
      </c>
      <c r="T17">
        <f t="shared" si="6"/>
        <v>0.14176323027578797</v>
      </c>
      <c r="U17">
        <f t="shared" si="7"/>
        <v>2.789473684210525E-2</v>
      </c>
      <c r="W17" s="1">
        <v>41365</v>
      </c>
      <c r="X17">
        <v>0.39400000000000002</v>
      </c>
      <c r="Y17">
        <f t="shared" si="8"/>
        <v>0.14426277376199065</v>
      </c>
      <c r="Z17">
        <v>7.7210526315789507E-2</v>
      </c>
      <c r="AB17" s="1">
        <v>41395</v>
      </c>
      <c r="AC17">
        <v>0.38400000000000001</v>
      </c>
      <c r="AD17" s="9">
        <f t="shared" si="9"/>
        <v>0.14113609012073897</v>
      </c>
      <c r="AE17" s="9">
        <f t="shared" si="10"/>
        <v>8.9499999999999968E-2</v>
      </c>
      <c r="AG17" s="1">
        <v>41426</v>
      </c>
      <c r="AH17">
        <v>0.47699999999999998</v>
      </c>
      <c r="AI17">
        <f t="shared" si="11"/>
        <v>0.16938049531194946</v>
      </c>
      <c r="AJ17">
        <f t="shared" si="12"/>
        <v>0.13934210526315788</v>
      </c>
      <c r="AL17" s="1">
        <v>41456</v>
      </c>
      <c r="AM17">
        <v>0.312</v>
      </c>
      <c r="AN17">
        <f t="shared" si="13"/>
        <v>0.11793383503964149</v>
      </c>
      <c r="AO17">
        <f t="shared" si="14"/>
        <v>5.5578947368421061E-2</v>
      </c>
      <c r="AQ17" s="1">
        <v>41487</v>
      </c>
      <c r="AR17">
        <v>0.248</v>
      </c>
      <c r="AS17">
        <f t="shared" si="15"/>
        <v>9.6214585346405188E-2</v>
      </c>
      <c r="AT17">
        <f t="shared" si="16"/>
        <v>3.999999999999948E-3</v>
      </c>
      <c r="AV17" s="1">
        <v>41153</v>
      </c>
      <c r="AW17">
        <v>0.23200000000000001</v>
      </c>
      <c r="AX17">
        <f t="shared" si="17"/>
        <v>9.0610707828406648E-2</v>
      </c>
      <c r="AY17">
        <f t="shared" si="18"/>
        <v>-1.4599999999999974E-2</v>
      </c>
      <c r="BA17" s="1">
        <v>41183</v>
      </c>
      <c r="BB17">
        <v>0.32900000000000001</v>
      </c>
      <c r="BC17">
        <f t="shared" si="19"/>
        <v>0.12352498094273198</v>
      </c>
      <c r="BD17">
        <f t="shared" si="20"/>
        <v>9.5000000000000639E-3</v>
      </c>
      <c r="BF17" s="1">
        <v>41214</v>
      </c>
      <c r="BG17">
        <v>0.51400000000000001</v>
      </c>
      <c r="BH17">
        <f t="shared" si="21"/>
        <v>0.18012587516405396</v>
      </c>
      <c r="BI17">
        <f t="shared" si="22"/>
        <v>7.6749999999999985E-2</v>
      </c>
      <c r="BK17" s="1">
        <v>41244</v>
      </c>
      <c r="BL17">
        <v>0.69499999999999995</v>
      </c>
      <c r="BM17">
        <f t="shared" si="23"/>
        <v>0.22916970253910093</v>
      </c>
      <c r="BN17">
        <f t="shared" si="24"/>
        <v>0.19240000000000002</v>
      </c>
      <c r="CA17" s="1"/>
      <c r="CB17" s="1">
        <v>36130</v>
      </c>
      <c r="CC17">
        <v>0.45400000000000001</v>
      </c>
      <c r="CF17">
        <f>(0.4-0.3)/0.3</f>
        <v>0.33333333333333348</v>
      </c>
    </row>
    <row r="18" spans="1:84" ht="14.4" customHeight="1" x14ac:dyDescent="0.3">
      <c r="A18" s="1">
        <v>36161</v>
      </c>
      <c r="B18">
        <v>0.48499999999999999</v>
      </c>
      <c r="C18">
        <f t="shared" si="0"/>
        <v>0.17172645365323111</v>
      </c>
      <c r="D18">
        <f t="shared" si="1"/>
        <v>0.136299</v>
      </c>
      <c r="H18" s="1">
        <v>41640</v>
      </c>
      <c r="I18">
        <v>0.44800000000000001</v>
      </c>
      <c r="J18">
        <f t="shared" si="2"/>
        <v>0.16076856186112809</v>
      </c>
      <c r="K18">
        <f t="shared" si="3"/>
        <v>5.1499999999999324E-3</v>
      </c>
      <c r="M18" s="1">
        <v>41671</v>
      </c>
      <c r="N18">
        <v>0.51100000000000001</v>
      </c>
      <c r="O18">
        <f t="shared" si="4"/>
        <v>0.1792644643390254</v>
      </c>
      <c r="P18">
        <f t="shared" si="5"/>
        <v>9.7099999999999964E-2</v>
      </c>
      <c r="R18" s="1">
        <v>41699</v>
      </c>
      <c r="S18">
        <v>0.39800000000000002</v>
      </c>
      <c r="T18">
        <f t="shared" si="6"/>
        <v>0.14550717140966266</v>
      </c>
      <c r="U18">
        <f t="shared" si="7"/>
        <v>3.9894736842105261E-2</v>
      </c>
      <c r="W18" s="1">
        <v>41730</v>
      </c>
      <c r="X18">
        <v>0.35599999999999998</v>
      </c>
      <c r="Y18">
        <f t="shared" si="8"/>
        <v>0.1322596895310445</v>
      </c>
      <c r="Z18">
        <v>3.9210526315789473E-2</v>
      </c>
      <c r="AB18" s="1">
        <v>41760</v>
      </c>
      <c r="AC18">
        <v>0.32800000000000001</v>
      </c>
      <c r="AD18" s="9">
        <f t="shared" si="9"/>
        <v>0.12319807503199871</v>
      </c>
      <c r="AE18" s="9">
        <f t="shared" si="10"/>
        <v>3.3499999999999974E-2</v>
      </c>
      <c r="AG18" s="1">
        <v>41791</v>
      </c>
      <c r="AH18">
        <v>0.48099999999999998</v>
      </c>
      <c r="AI18">
        <f t="shared" si="11"/>
        <v>0.17055505852120845</v>
      </c>
      <c r="AJ18">
        <f t="shared" si="12"/>
        <v>0.14334210526315788</v>
      </c>
      <c r="AL18" s="1">
        <v>41821</v>
      </c>
      <c r="AM18">
        <v>0.30099999999999999</v>
      </c>
      <c r="AN18">
        <f t="shared" si="13"/>
        <v>0.11427729656158624</v>
      </c>
      <c r="AO18">
        <f t="shared" si="14"/>
        <v>4.4578947368421051E-2</v>
      </c>
      <c r="AQ18" s="1">
        <v>41852</v>
      </c>
      <c r="AR18">
        <v>0.247</v>
      </c>
      <c r="AS18">
        <f t="shared" si="15"/>
        <v>9.5866453478542571E-2</v>
      </c>
      <c r="AT18">
        <f t="shared" si="16"/>
        <v>2.9999999999999472E-3</v>
      </c>
      <c r="AV18" s="1">
        <v>41518</v>
      </c>
      <c r="AW18">
        <v>0.24099999999999999</v>
      </c>
      <c r="AX18">
        <f t="shared" si="17"/>
        <v>9.3771781498729861E-2</v>
      </c>
      <c r="AY18">
        <f t="shared" si="18"/>
        <v>-5.5999999999999939E-3</v>
      </c>
      <c r="BA18" s="1">
        <v>41548</v>
      </c>
      <c r="BB18">
        <v>0.35399999999999998</v>
      </c>
      <c r="BC18">
        <f t="shared" si="19"/>
        <v>0.13161866434912553</v>
      </c>
      <c r="BD18">
        <f t="shared" si="20"/>
        <v>3.4500000000000031E-2</v>
      </c>
      <c r="BF18" s="1">
        <v>41579</v>
      </c>
      <c r="BG18">
        <v>0.46400000000000002</v>
      </c>
      <c r="BH18">
        <f t="shared" si="21"/>
        <v>0.16554107672237306</v>
      </c>
      <c r="BI18">
        <f t="shared" si="22"/>
        <v>2.6749999999999996E-2</v>
      </c>
      <c r="BK18" s="1">
        <v>41609</v>
      </c>
      <c r="BL18">
        <v>0.45800000000000002</v>
      </c>
      <c r="BM18">
        <f t="shared" si="23"/>
        <v>0.16375752398195581</v>
      </c>
      <c r="BN18">
        <f t="shared" si="24"/>
        <v>-4.4599999999999917E-2</v>
      </c>
      <c r="CA18" s="1"/>
      <c r="CB18" s="1">
        <v>36161</v>
      </c>
      <c r="CC18">
        <v>0.48499999999999999</v>
      </c>
    </row>
    <row r="19" spans="1:84" ht="14.4" customHeight="1" x14ac:dyDescent="0.3">
      <c r="A19" s="1">
        <v>36192</v>
      </c>
      <c r="B19">
        <v>0.40600000000000003</v>
      </c>
      <c r="C19">
        <f t="shared" si="0"/>
        <v>0.14798532068380518</v>
      </c>
      <c r="D19">
        <f t="shared" si="1"/>
        <v>5.7299000000000044E-2</v>
      </c>
      <c r="H19" s="1">
        <v>42005</v>
      </c>
      <c r="I19">
        <v>0.44400000000000001</v>
      </c>
      <c r="J19">
        <f t="shared" si="2"/>
        <v>0.15956719323362029</v>
      </c>
      <c r="K19">
        <f t="shared" si="3"/>
        <v>1.1499999999999289E-3</v>
      </c>
      <c r="M19" s="1">
        <v>42036</v>
      </c>
      <c r="N19">
        <v>0.38300000000000001</v>
      </c>
      <c r="O19">
        <f t="shared" si="4"/>
        <v>0.14082218010931058</v>
      </c>
      <c r="P19">
        <f t="shared" si="5"/>
        <v>-3.0900000000000039E-2</v>
      </c>
      <c r="R19" s="1">
        <v>42064</v>
      </c>
      <c r="S19">
        <v>0.40699999999999997</v>
      </c>
      <c r="T19">
        <f t="shared" si="6"/>
        <v>0.1482940974347457</v>
      </c>
      <c r="U19">
        <f t="shared" si="7"/>
        <v>4.8894736842105213E-2</v>
      </c>
      <c r="W19" s="1">
        <v>42095</v>
      </c>
      <c r="X19">
        <v>0.41099999999999998</v>
      </c>
      <c r="Y19">
        <f t="shared" si="8"/>
        <v>0.14952701375434785</v>
      </c>
      <c r="Z19">
        <v>9.4210526315789467E-2</v>
      </c>
      <c r="AB19" s="1">
        <v>42125</v>
      </c>
      <c r="AC19">
        <v>0.39500000000000002</v>
      </c>
      <c r="AD19" s="9">
        <f t="shared" si="9"/>
        <v>0.14457420760961637</v>
      </c>
      <c r="AE19" s="9">
        <f t="shared" si="10"/>
        <v>0.10049999999999998</v>
      </c>
      <c r="AG19" s="1">
        <v>42156</v>
      </c>
      <c r="AH19">
        <v>0.41699999999999998</v>
      </c>
      <c r="AI19">
        <f t="shared" si="11"/>
        <v>0.15136985024746041</v>
      </c>
      <c r="AJ19">
        <f t="shared" si="12"/>
        <v>7.934210526315788E-2</v>
      </c>
      <c r="AL19" s="1">
        <v>42186</v>
      </c>
      <c r="AM19">
        <v>0.35099999999999998</v>
      </c>
      <c r="AN19">
        <f t="shared" si="13"/>
        <v>0.13065534902203058</v>
      </c>
      <c r="AO19">
        <f t="shared" si="14"/>
        <v>9.457894736842104E-2</v>
      </c>
      <c r="AQ19" s="1">
        <v>42217</v>
      </c>
      <c r="AR19">
        <v>0.25900000000000001</v>
      </c>
      <c r="AS19">
        <f t="shared" si="15"/>
        <v>0.10002573010786256</v>
      </c>
      <c r="AT19">
        <f t="shared" si="16"/>
        <v>1.4999999999999958E-2</v>
      </c>
      <c r="AV19" s="1">
        <v>41883</v>
      </c>
      <c r="AW19">
        <v>0.24199999999999999</v>
      </c>
      <c r="AX19">
        <f t="shared" si="17"/>
        <v>9.4121595840561387E-2</v>
      </c>
      <c r="AY19">
        <f t="shared" si="18"/>
        <v>-4.599999999999993E-3</v>
      </c>
      <c r="BA19" s="1">
        <v>41913</v>
      </c>
      <c r="BB19">
        <v>0.28999999999999998</v>
      </c>
      <c r="BC19">
        <f t="shared" si="19"/>
        <v>0.11058971029924898</v>
      </c>
      <c r="BD19">
        <f t="shared" si="20"/>
        <v>-2.9499999999999971E-2</v>
      </c>
      <c r="BF19" s="1">
        <v>41944</v>
      </c>
      <c r="BG19">
        <v>0.38500000000000001</v>
      </c>
      <c r="BH19">
        <f t="shared" si="21"/>
        <v>0.14144977340046735</v>
      </c>
      <c r="BI19">
        <f t="shared" si="22"/>
        <v>-5.2250000000000019E-2</v>
      </c>
      <c r="BK19" s="1">
        <v>41974</v>
      </c>
      <c r="BL19">
        <v>0.498</v>
      </c>
      <c r="BM19">
        <f t="shared" si="23"/>
        <v>0.17551181336344768</v>
      </c>
      <c r="BN19">
        <f t="shared" si="24"/>
        <v>-4.5999999999999375E-3</v>
      </c>
      <c r="CA19" s="1"/>
      <c r="CB19" s="1">
        <v>36192</v>
      </c>
      <c r="CC19">
        <v>0.40600000000000003</v>
      </c>
    </row>
    <row r="20" spans="1:84" x14ac:dyDescent="0.3">
      <c r="A20" s="1">
        <v>36220</v>
      </c>
      <c r="B20">
        <v>0.33200000000000002</v>
      </c>
      <c r="C20">
        <f t="shared" si="0"/>
        <v>0.12450422483428228</v>
      </c>
      <c r="D20">
        <f t="shared" si="1"/>
        <v>-1.6700999999999966E-2</v>
      </c>
      <c r="H20" s="1">
        <v>42370</v>
      </c>
      <c r="I20">
        <v>0.45700000000000002</v>
      </c>
      <c r="J20">
        <f t="shared" si="2"/>
        <v>0.16345955176999016</v>
      </c>
      <c r="K20">
        <f t="shared" si="3"/>
        <v>1.414999999999994E-2</v>
      </c>
      <c r="M20" s="1">
        <v>42401</v>
      </c>
      <c r="N20">
        <v>0.40899999999999997</v>
      </c>
      <c r="O20">
        <f t="shared" si="4"/>
        <v>0.14891099310935643</v>
      </c>
      <c r="P20">
        <f t="shared" si="5"/>
        <v>-4.900000000000071E-3</v>
      </c>
      <c r="R20" s="1">
        <v>42430</v>
      </c>
      <c r="S20">
        <v>0.36299999999999999</v>
      </c>
      <c r="T20">
        <f t="shared" si="6"/>
        <v>0.13449585583467355</v>
      </c>
      <c r="U20">
        <f t="shared" si="7"/>
        <v>4.8947368421052295E-3</v>
      </c>
      <c r="W20" s="1">
        <v>42461</v>
      </c>
      <c r="X20">
        <v>0.32300000000000001</v>
      </c>
      <c r="Y20">
        <f t="shared" si="8"/>
        <v>0.12155984418750096</v>
      </c>
      <c r="Z20">
        <v>6.2105263157894997E-3</v>
      </c>
      <c r="AB20" s="1">
        <v>42491</v>
      </c>
      <c r="AC20">
        <v>0.27700000000000002</v>
      </c>
      <c r="AD20" s="9">
        <f t="shared" si="9"/>
        <v>0.10619089726341534</v>
      </c>
      <c r="AE20" s="9">
        <f t="shared" si="10"/>
        <v>-1.7500000000000016E-2</v>
      </c>
      <c r="AG20" s="1">
        <v>42522</v>
      </c>
      <c r="AH20">
        <v>0.40400000000000003</v>
      </c>
      <c r="AI20">
        <f t="shared" si="11"/>
        <v>0.14736710779378645</v>
      </c>
      <c r="AJ20">
        <f t="shared" si="12"/>
        <v>6.6342105263157924E-2</v>
      </c>
      <c r="AL20" s="1">
        <v>42552</v>
      </c>
      <c r="AM20">
        <v>0.28799999999999998</v>
      </c>
      <c r="AN20">
        <f t="shared" si="13"/>
        <v>0.1099158630237933</v>
      </c>
      <c r="AO20">
        <f t="shared" si="14"/>
        <v>3.157894736842104E-2</v>
      </c>
      <c r="AQ20" s="1">
        <v>42583</v>
      </c>
      <c r="AR20">
        <v>0.23400000000000001</v>
      </c>
      <c r="AS20">
        <f t="shared" si="15"/>
        <v>9.131515969722287E-2</v>
      </c>
      <c r="AT20">
        <f t="shared" si="16"/>
        <v>-1.0000000000000037E-2</v>
      </c>
      <c r="AV20" s="1">
        <v>42248</v>
      </c>
      <c r="AW20">
        <v>0.28699999999999998</v>
      </c>
      <c r="AX20">
        <f t="shared" si="17"/>
        <v>0.10957854690438666</v>
      </c>
      <c r="AY20">
        <f t="shared" si="18"/>
        <v>4.0399999999999991E-2</v>
      </c>
      <c r="BA20" s="1">
        <v>42278</v>
      </c>
      <c r="BB20">
        <v>0.34300000000000003</v>
      </c>
      <c r="BC20">
        <f t="shared" si="19"/>
        <v>0.12807601266871535</v>
      </c>
      <c r="BD20">
        <f t="shared" si="20"/>
        <v>2.3500000000000076E-2</v>
      </c>
      <c r="BF20" s="1">
        <v>42309</v>
      </c>
      <c r="BG20">
        <v>0.44800000000000001</v>
      </c>
      <c r="BH20">
        <f t="shared" si="21"/>
        <v>0.16076856186112809</v>
      </c>
      <c r="BI20">
        <f t="shared" si="22"/>
        <v>1.0749999999999982E-2</v>
      </c>
      <c r="BK20" s="1">
        <v>42339</v>
      </c>
      <c r="BL20">
        <v>0.49199999999999999</v>
      </c>
      <c r="BM20">
        <f t="shared" si="23"/>
        <v>0.17376882313664999</v>
      </c>
      <c r="BN20">
        <f t="shared" si="24"/>
        <v>-1.0599999999999943E-2</v>
      </c>
      <c r="CA20" s="1"/>
      <c r="CB20" s="1">
        <v>36220</v>
      </c>
      <c r="CC20">
        <v>0.33200000000000002</v>
      </c>
    </row>
    <row r="21" spans="1:84" ht="14.4" customHeight="1" x14ac:dyDescent="0.3">
      <c r="A21" s="1">
        <v>36251</v>
      </c>
      <c r="B21">
        <v>0.25900000000000001</v>
      </c>
      <c r="C21">
        <f t="shared" si="0"/>
        <v>0.10002573010786256</v>
      </c>
      <c r="D21">
        <f t="shared" si="1"/>
        <v>-8.9700999999999975E-2</v>
      </c>
      <c r="H21" s="1">
        <v>42736</v>
      </c>
      <c r="I21">
        <v>0.46700000000000003</v>
      </c>
      <c r="J21">
        <f t="shared" si="2"/>
        <v>0.16643011384328271</v>
      </c>
      <c r="K21">
        <f t="shared" si="3"/>
        <v>2.4149999999999949E-2</v>
      </c>
      <c r="M21" s="1">
        <v>42767</v>
      </c>
      <c r="N21">
        <v>0.51800000000000002</v>
      </c>
      <c r="O21">
        <f t="shared" si="4"/>
        <v>0.18127177155946156</v>
      </c>
      <c r="P21">
        <f t="shared" si="5"/>
        <v>0.10409999999999997</v>
      </c>
      <c r="R21" s="1"/>
      <c r="W21" s="1"/>
      <c r="AB21" s="1"/>
      <c r="AG21" s="1"/>
      <c r="AL21" s="1"/>
      <c r="AQ21" s="1"/>
      <c r="AV21" s="1">
        <v>42614</v>
      </c>
      <c r="AW21">
        <v>0.22600000000000001</v>
      </c>
      <c r="AX21">
        <f t="shared" si="17"/>
        <v>8.8490470182396225E-2</v>
      </c>
      <c r="AY21">
        <f t="shared" si="18"/>
        <v>-2.0599999999999979E-2</v>
      </c>
      <c r="BA21" s="1">
        <v>42644</v>
      </c>
      <c r="BB21">
        <v>0.32500000000000001</v>
      </c>
      <c r="BC21">
        <f t="shared" si="19"/>
        <v>0.12221587827282664</v>
      </c>
      <c r="BD21">
        <f t="shared" si="20"/>
        <v>5.5000000000000604E-3</v>
      </c>
      <c r="BF21" s="1">
        <v>42675</v>
      </c>
      <c r="BG21">
        <v>0.38</v>
      </c>
      <c r="BH21">
        <f t="shared" si="21"/>
        <v>0.13987908640123647</v>
      </c>
      <c r="BI21">
        <f t="shared" si="22"/>
        <v>-5.7250000000000023E-2</v>
      </c>
      <c r="BK21" s="1">
        <v>42705</v>
      </c>
      <c r="BL21">
        <v>0.48699999999999999</v>
      </c>
      <c r="BM21">
        <f t="shared" si="23"/>
        <v>0.17231096852195424</v>
      </c>
      <c r="BN21">
        <f t="shared" si="24"/>
        <v>-1.5599999999999947E-2</v>
      </c>
      <c r="CA21" s="1"/>
      <c r="CB21" s="1">
        <v>36251</v>
      </c>
      <c r="CC21">
        <v>0.25900000000000001</v>
      </c>
    </row>
    <row r="22" spans="1:84" ht="14.4" customHeight="1" x14ac:dyDescent="0.3">
      <c r="A22" s="1">
        <v>36281</v>
      </c>
      <c r="B22">
        <v>0.24299999999999999</v>
      </c>
      <c r="C22">
        <f t="shared" si="0"/>
        <v>9.4471128641644725E-2</v>
      </c>
      <c r="D22">
        <f t="shared" si="1"/>
        <v>-0.10570099999999999</v>
      </c>
      <c r="H22" s="1"/>
      <c r="M22" s="1"/>
      <c r="R22" s="1"/>
      <c r="W22" s="1"/>
      <c r="AB22" s="1"/>
      <c r="AG22" s="1"/>
      <c r="AL22" s="1"/>
      <c r="AQ22" s="1"/>
      <c r="AV22" s="1"/>
      <c r="BA22" s="1"/>
      <c r="BF22" s="1"/>
      <c r="BK22" s="1"/>
      <c r="CA22" s="1"/>
      <c r="CB22" s="1">
        <v>36281</v>
      </c>
      <c r="CC22">
        <v>0.24299999999999999</v>
      </c>
    </row>
    <row r="23" spans="1:84" ht="14.4" customHeight="1" x14ac:dyDescent="0.3">
      <c r="A23" s="1">
        <v>36312</v>
      </c>
      <c r="B23">
        <v>0.23499999999999999</v>
      </c>
      <c r="C23">
        <f t="shared" si="0"/>
        <v>9.1666957595684495E-2</v>
      </c>
      <c r="D23">
        <f t="shared" si="1"/>
        <v>-0.113701</v>
      </c>
      <c r="H23" s="1"/>
      <c r="M23" s="1"/>
      <c r="R23" s="1"/>
      <c r="W23" s="1"/>
      <c r="AB23" s="1"/>
      <c r="AG23" s="1"/>
      <c r="AL23" s="1"/>
      <c r="AQ23" s="1"/>
      <c r="AV23" s="1"/>
      <c r="BA23" s="1"/>
      <c r="BF23" s="1"/>
      <c r="BK23" s="1"/>
      <c r="CA23" s="1"/>
      <c r="CB23" s="1">
        <v>36312</v>
      </c>
      <c r="CC23">
        <v>0.23499999999999999</v>
      </c>
    </row>
    <row r="24" spans="1:84" ht="14.4" customHeight="1" x14ac:dyDescent="0.3">
      <c r="A24" s="1">
        <v>36342</v>
      </c>
      <c r="B24">
        <v>0.19900000000000001</v>
      </c>
      <c r="C24">
        <f t="shared" si="0"/>
        <v>7.8819183098848694E-2</v>
      </c>
      <c r="D24">
        <f t="shared" si="1"/>
        <v>-0.14970099999999997</v>
      </c>
      <c r="H24" s="1"/>
      <c r="M24" s="1"/>
      <c r="R24" s="1"/>
      <c r="W24" s="1"/>
      <c r="AB24" s="1"/>
      <c r="AG24" s="1"/>
      <c r="AL24" s="1"/>
      <c r="AQ24" s="1"/>
      <c r="AV24" s="1"/>
      <c r="BA24" s="1"/>
      <c r="BF24" s="1"/>
      <c r="BK24" s="1"/>
      <c r="CA24" s="1"/>
      <c r="CB24" s="1">
        <v>36342</v>
      </c>
      <c r="CC24">
        <v>0.19900000000000001</v>
      </c>
    </row>
    <row r="25" spans="1:84" ht="14.4" customHeight="1" x14ac:dyDescent="0.3">
      <c r="A25" s="1">
        <v>36373</v>
      </c>
      <c r="B25">
        <v>0.186</v>
      </c>
      <c r="C25">
        <f t="shared" si="0"/>
        <v>7.4084689028243778E-2</v>
      </c>
      <c r="D25">
        <f t="shared" si="1"/>
        <v>-0.16270099999999998</v>
      </c>
      <c r="H25" s="1"/>
      <c r="M25" s="1"/>
      <c r="R25" s="1"/>
      <c r="W25" s="1"/>
      <c r="AB25" s="1"/>
      <c r="AG25" s="1"/>
      <c r="AL25" s="1"/>
      <c r="AQ25" s="1"/>
      <c r="AV25" s="1"/>
      <c r="BA25" s="1"/>
      <c r="BF25" s="1"/>
      <c r="BK25" s="1"/>
      <c r="CA25" s="1"/>
      <c r="CB25" s="1">
        <v>36373</v>
      </c>
      <c r="CC25">
        <v>0.186</v>
      </c>
    </row>
    <row r="26" spans="1:84" ht="14.4" customHeight="1" x14ac:dyDescent="0.3">
      <c r="A26" s="1">
        <v>36404</v>
      </c>
      <c r="B26">
        <v>0.20599999999999999</v>
      </c>
      <c r="C26">
        <f t="shared" si="0"/>
        <v>8.134730780413249E-2</v>
      </c>
      <c r="D26">
        <f t="shared" si="1"/>
        <v>-0.14270099999999999</v>
      </c>
      <c r="H26" s="1"/>
      <c r="M26" s="1"/>
      <c r="R26" s="1"/>
      <c r="W26" s="1"/>
      <c r="AB26" s="1"/>
      <c r="AG26" s="1"/>
      <c r="AL26" s="1"/>
      <c r="AQ26" s="1"/>
      <c r="AV26" s="1"/>
      <c r="BA26" s="1"/>
      <c r="BF26" s="1"/>
      <c r="BK26" s="1"/>
      <c r="CA26" s="1"/>
      <c r="CB26" s="1">
        <v>36404</v>
      </c>
      <c r="CC26">
        <v>0.20599999999999999</v>
      </c>
    </row>
    <row r="27" spans="1:84" ht="14.4" customHeight="1" x14ac:dyDescent="0.3">
      <c r="A27" s="1">
        <v>36434</v>
      </c>
      <c r="B27">
        <v>0.26900000000000002</v>
      </c>
      <c r="C27">
        <f t="shared" si="0"/>
        <v>0.10346162209470482</v>
      </c>
      <c r="D27">
        <f t="shared" si="1"/>
        <v>-7.9700999999999966E-2</v>
      </c>
      <c r="H27" s="1"/>
      <c r="M27" s="1"/>
      <c r="R27" s="1"/>
      <c r="W27" s="1"/>
      <c r="AB27" s="1"/>
      <c r="AG27" s="1"/>
      <c r="AL27" s="1"/>
      <c r="AQ27" s="1"/>
      <c r="AV27" s="1"/>
      <c r="BA27" s="1"/>
      <c r="BF27" s="1"/>
      <c r="BK27" s="1"/>
      <c r="CA27" s="1"/>
      <c r="CB27" s="1">
        <v>36434</v>
      </c>
      <c r="CC27">
        <v>0.26900000000000002</v>
      </c>
    </row>
    <row r="28" spans="1:84" ht="14.4" customHeight="1" x14ac:dyDescent="0.3">
      <c r="A28" s="1">
        <v>36465</v>
      </c>
      <c r="B28">
        <v>0.436</v>
      </c>
      <c r="C28">
        <f t="shared" si="0"/>
        <v>0.15715443990628153</v>
      </c>
      <c r="D28">
        <f t="shared" si="1"/>
        <v>8.7299000000000015E-2</v>
      </c>
      <c r="H28" s="1"/>
      <c r="M28" s="1"/>
      <c r="R28" s="1"/>
      <c r="W28" s="1"/>
      <c r="AB28" s="1"/>
      <c r="AG28" s="1"/>
      <c r="AL28" s="1"/>
      <c r="AQ28" s="1"/>
      <c r="AV28" s="1"/>
      <c r="BA28" s="1"/>
      <c r="BF28" s="1"/>
      <c r="BK28" s="1"/>
      <c r="CA28" s="1"/>
      <c r="CB28" s="1">
        <v>36465</v>
      </c>
      <c r="CC28">
        <v>0.436</v>
      </c>
    </row>
    <row r="29" spans="1:84" ht="14.4" customHeight="1" x14ac:dyDescent="0.3">
      <c r="A29" s="1">
        <v>36495</v>
      </c>
      <c r="B29">
        <v>0.41399999999999998</v>
      </c>
      <c r="C29">
        <f t="shared" si="0"/>
        <v>0.15044940946088059</v>
      </c>
      <c r="D29">
        <f t="shared" si="1"/>
        <v>6.5298999999999996E-2</v>
      </c>
      <c r="H29" s="1"/>
      <c r="M29" s="1"/>
      <c r="R29" s="1"/>
      <c r="W29" s="1"/>
      <c r="AB29" s="1"/>
      <c r="AG29" s="1"/>
      <c r="AL29" s="1"/>
      <c r="AQ29" s="1"/>
      <c r="AV29" s="1"/>
      <c r="BA29" s="1"/>
      <c r="BF29" s="1"/>
      <c r="BK29" s="1"/>
      <c r="CA29" s="1"/>
      <c r="CB29" s="1">
        <v>36495</v>
      </c>
      <c r="CC29">
        <v>0.41399999999999998</v>
      </c>
    </row>
    <row r="30" spans="1:84" ht="14.4" customHeight="1" x14ac:dyDescent="0.3">
      <c r="A30" s="1">
        <v>36526</v>
      </c>
      <c r="B30">
        <v>0.38900000000000001</v>
      </c>
      <c r="C30">
        <f t="shared" si="0"/>
        <v>0.14270224573761559</v>
      </c>
      <c r="D30">
        <f t="shared" si="1"/>
        <v>4.0299000000000029E-2</v>
      </c>
      <c r="H30" s="1"/>
      <c r="M30" s="1"/>
      <c r="R30" s="1"/>
      <c r="W30" s="1"/>
      <c r="AB30" s="1"/>
      <c r="AG30" s="1"/>
      <c r="AL30" s="1"/>
      <c r="AQ30" s="1"/>
      <c r="AV30" s="1"/>
      <c r="BA30" s="1"/>
      <c r="BF30" s="1"/>
      <c r="BK30" s="1"/>
      <c r="CA30" s="1"/>
      <c r="CB30" s="1">
        <v>36526</v>
      </c>
      <c r="CC30">
        <v>0.38900000000000001</v>
      </c>
    </row>
    <row r="31" spans="1:84" ht="14.4" customHeight="1" x14ac:dyDescent="0.3">
      <c r="A31" s="1">
        <v>36557</v>
      </c>
      <c r="B31">
        <v>0.39200000000000002</v>
      </c>
      <c r="C31">
        <f t="shared" si="0"/>
        <v>0.14363923527454328</v>
      </c>
      <c r="D31">
        <f t="shared" si="1"/>
        <v>4.3299000000000032E-2</v>
      </c>
      <c r="H31" s="1"/>
      <c r="M31" s="1"/>
      <c r="R31" s="1"/>
      <c r="W31" s="1"/>
      <c r="AB31" s="1"/>
      <c r="AG31" s="1"/>
      <c r="AL31" s="1"/>
      <c r="AQ31" s="1"/>
      <c r="AV31" s="1"/>
      <c r="BA31" s="1"/>
      <c r="BF31" s="1"/>
      <c r="BK31" s="1"/>
      <c r="CA31" s="1"/>
      <c r="CB31" s="1">
        <v>36557</v>
      </c>
      <c r="CC31">
        <v>0.39200000000000002</v>
      </c>
    </row>
    <row r="32" spans="1:84" x14ac:dyDescent="0.3">
      <c r="A32" s="1">
        <v>36586</v>
      </c>
      <c r="B32">
        <v>0.34499999999999997</v>
      </c>
      <c r="C32">
        <f t="shared" si="0"/>
        <v>0.12872228433842678</v>
      </c>
      <c r="D32">
        <f t="shared" si="1"/>
        <v>-3.7010000000000098E-3</v>
      </c>
      <c r="H32" s="1"/>
      <c r="M32" s="1"/>
      <c r="R32" s="1"/>
      <c r="W32" s="1"/>
      <c r="AB32" s="1"/>
      <c r="AG32" s="1"/>
      <c r="AL32" s="1"/>
      <c r="AQ32" s="1"/>
      <c r="AV32" s="1"/>
      <c r="BA32" s="1"/>
      <c r="BF32" s="1"/>
      <c r="BK32" s="1"/>
      <c r="CA32" s="1"/>
      <c r="CB32" s="1">
        <v>36586</v>
      </c>
      <c r="CC32">
        <v>0.34499999999999997</v>
      </c>
    </row>
    <row r="33" spans="1:81" ht="14.4" customHeight="1" x14ac:dyDescent="0.3">
      <c r="A33" s="1">
        <v>36617</v>
      </c>
      <c r="B33">
        <v>0.32</v>
      </c>
      <c r="C33">
        <f t="shared" si="0"/>
        <v>0.12057393120584989</v>
      </c>
      <c r="D33">
        <f t="shared" si="1"/>
        <v>-2.8700999999999977E-2</v>
      </c>
      <c r="H33" s="1"/>
      <c r="M33" s="1"/>
      <c r="R33" s="1"/>
      <c r="W33" s="1"/>
      <c r="AB33" s="1"/>
      <c r="AG33" s="1"/>
      <c r="AL33" s="1"/>
      <c r="AQ33" s="1"/>
      <c r="AV33" s="1"/>
      <c r="BA33" s="1"/>
      <c r="BF33" s="1"/>
      <c r="BK33" s="1"/>
      <c r="CA33" s="1"/>
      <c r="CB33" s="1">
        <v>36617</v>
      </c>
      <c r="CC33">
        <v>0.32</v>
      </c>
    </row>
    <row r="34" spans="1:81" ht="14.4" customHeight="1" x14ac:dyDescent="0.3">
      <c r="A34" s="1">
        <v>36647</v>
      </c>
      <c r="B34">
        <v>0.27600000000000002</v>
      </c>
      <c r="C34">
        <f t="shared" si="0"/>
        <v>0.10585067438514352</v>
      </c>
      <c r="D34">
        <f t="shared" si="1"/>
        <v>-7.270099999999996E-2</v>
      </c>
      <c r="H34" s="1"/>
      <c r="M34" s="1"/>
      <c r="R34" s="1"/>
      <c r="W34" s="1"/>
      <c r="AB34" s="1"/>
      <c r="AG34" s="1"/>
      <c r="AL34" s="1"/>
      <c r="AQ34" s="1"/>
      <c r="AV34" s="1"/>
      <c r="BA34" s="1"/>
      <c r="BF34" s="1"/>
      <c r="BK34" s="1"/>
      <c r="CA34" s="1"/>
      <c r="CB34" s="1">
        <v>36647</v>
      </c>
      <c r="CC34">
        <v>0.27600000000000002</v>
      </c>
    </row>
    <row r="35" spans="1:81" ht="14.4" customHeight="1" x14ac:dyDescent="0.3">
      <c r="A35" s="1">
        <v>36678</v>
      </c>
      <c r="B35">
        <v>0.23599999999999999</v>
      </c>
      <c r="C35">
        <f t="shared" si="0"/>
        <v>9.2018470752797024E-2</v>
      </c>
      <c r="D35">
        <f t="shared" si="1"/>
        <v>-0.112701</v>
      </c>
      <c r="H35" s="1"/>
      <c r="M35" s="1"/>
      <c r="R35" s="1"/>
      <c r="W35" s="1"/>
      <c r="AB35" s="1"/>
      <c r="AG35" s="1"/>
      <c r="AL35" s="1"/>
      <c r="AQ35" s="1"/>
      <c r="AV35" s="1"/>
      <c r="BA35" s="1"/>
      <c r="BF35" s="1"/>
      <c r="BK35" s="1"/>
      <c r="CA35" s="1"/>
      <c r="CB35" s="1">
        <v>36678</v>
      </c>
      <c r="CC35">
        <v>0.23599999999999999</v>
      </c>
    </row>
    <row r="36" spans="1:81" ht="14.4" customHeight="1" x14ac:dyDescent="0.3">
      <c r="A36" s="1">
        <v>36708</v>
      </c>
      <c r="B36">
        <v>0.21</v>
      </c>
      <c r="C36">
        <f t="shared" si="0"/>
        <v>8.2785370316450071E-2</v>
      </c>
      <c r="D36">
        <f t="shared" si="1"/>
        <v>-0.13870099999999999</v>
      </c>
      <c r="H36" s="1"/>
      <c r="M36" s="1"/>
      <c r="R36" s="1"/>
      <c r="W36" s="1"/>
      <c r="AB36" s="1"/>
      <c r="AG36" s="1"/>
      <c r="AL36" s="1"/>
      <c r="AQ36" s="1"/>
      <c r="AV36" s="1"/>
      <c r="BA36" s="1"/>
      <c r="BF36" s="1"/>
      <c r="BK36" s="1"/>
      <c r="CA36" s="1"/>
      <c r="CB36" s="1">
        <v>36708</v>
      </c>
      <c r="CC36">
        <v>0.21</v>
      </c>
    </row>
    <row r="37" spans="1:81" ht="14.4" customHeight="1" x14ac:dyDescent="0.3">
      <c r="A37" s="1">
        <v>36739</v>
      </c>
      <c r="B37">
        <v>0.218</v>
      </c>
      <c r="C37">
        <f t="shared" si="0"/>
        <v>8.5647288296856541E-2</v>
      </c>
      <c r="D37">
        <f t="shared" si="1"/>
        <v>-0.13070099999999998</v>
      </c>
      <c r="H37" s="1"/>
      <c r="M37" s="1"/>
      <c r="R37" s="1"/>
      <c r="W37" s="1"/>
      <c r="AB37" s="1"/>
      <c r="AG37" s="1"/>
      <c r="AL37" s="1"/>
      <c r="AQ37" s="1"/>
      <c r="AV37" s="1"/>
      <c r="BA37" s="1"/>
      <c r="BF37" s="1"/>
      <c r="BK37" s="1"/>
      <c r="CA37" s="1"/>
      <c r="CB37" s="1">
        <v>36739</v>
      </c>
      <c r="CC37">
        <v>0.218</v>
      </c>
    </row>
    <row r="38" spans="1:81" ht="14.4" customHeight="1" x14ac:dyDescent="0.3">
      <c r="A38" s="1">
        <v>36770</v>
      </c>
      <c r="B38">
        <v>0.218</v>
      </c>
      <c r="C38">
        <f t="shared" si="0"/>
        <v>8.5647288296856541E-2</v>
      </c>
      <c r="D38">
        <f t="shared" si="1"/>
        <v>-0.13070099999999998</v>
      </c>
      <c r="H38" s="1"/>
      <c r="M38" s="1"/>
      <c r="R38" s="1"/>
      <c r="W38" s="1"/>
      <c r="AB38" s="1"/>
      <c r="AG38" s="1"/>
      <c r="AL38" s="1"/>
      <c r="AQ38" s="1"/>
      <c r="AV38" s="1"/>
      <c r="BA38" s="1"/>
      <c r="BF38" s="1"/>
      <c r="BK38" s="1"/>
      <c r="CA38" s="1"/>
      <c r="CB38" s="1">
        <v>36770</v>
      </c>
      <c r="CC38">
        <v>0.218</v>
      </c>
    </row>
    <row r="39" spans="1:81" ht="14.4" customHeight="1" x14ac:dyDescent="0.3">
      <c r="A39" s="1">
        <v>36800</v>
      </c>
      <c r="B39">
        <v>0.28399999999999997</v>
      </c>
      <c r="C39">
        <f t="shared" si="0"/>
        <v>0.10856502373283448</v>
      </c>
      <c r="D39">
        <f t="shared" si="1"/>
        <v>-6.4701000000000009E-2</v>
      </c>
      <c r="H39" s="1"/>
      <c r="M39" s="1"/>
      <c r="R39" s="1"/>
      <c r="W39" s="1"/>
      <c r="AB39" s="1"/>
      <c r="AG39" s="1"/>
      <c r="AL39" s="1"/>
      <c r="AQ39" s="1"/>
      <c r="AV39" s="1"/>
      <c r="BA39" s="1"/>
      <c r="BF39" s="1"/>
      <c r="BK39" s="1"/>
      <c r="CA39" s="1"/>
      <c r="CB39" s="1">
        <v>36800</v>
      </c>
      <c r="CC39">
        <v>0.28399999999999997</v>
      </c>
    </row>
    <row r="40" spans="1:81" ht="14.4" customHeight="1" x14ac:dyDescent="0.3">
      <c r="A40" s="1">
        <v>36831</v>
      </c>
      <c r="B40">
        <v>0.35499999999999998</v>
      </c>
      <c r="C40">
        <f t="shared" si="0"/>
        <v>0.13193929521042452</v>
      </c>
      <c r="D40">
        <f t="shared" si="1"/>
        <v>6.298999999999999E-3</v>
      </c>
      <c r="H40" s="1"/>
      <c r="M40" s="1"/>
      <c r="R40" s="1"/>
      <c r="W40" s="1"/>
      <c r="AB40" s="1"/>
      <c r="AG40" s="1"/>
      <c r="AL40" s="1"/>
      <c r="AQ40" s="1"/>
      <c r="AV40" s="1"/>
      <c r="BA40" s="1"/>
      <c r="BF40" s="1"/>
      <c r="BK40" s="1"/>
      <c r="CA40" s="1"/>
      <c r="CB40" s="1">
        <v>36831</v>
      </c>
      <c r="CC40">
        <v>0.35499999999999998</v>
      </c>
    </row>
    <row r="41" spans="1:81" ht="14.4" customHeight="1" x14ac:dyDescent="0.3">
      <c r="A41" s="1">
        <v>36861</v>
      </c>
      <c r="B41">
        <v>0.46300000000000002</v>
      </c>
      <c r="C41">
        <f t="shared" si="0"/>
        <v>0.16524432612531087</v>
      </c>
      <c r="D41">
        <f t="shared" si="1"/>
        <v>0.11429900000000004</v>
      </c>
      <c r="H41" s="1"/>
      <c r="M41" s="1"/>
      <c r="R41" s="1"/>
      <c r="W41" s="1"/>
      <c r="AB41" s="1"/>
      <c r="AG41" s="1"/>
      <c r="AL41" s="1"/>
      <c r="AQ41" s="1"/>
      <c r="AV41" s="1"/>
      <c r="BA41" s="1"/>
      <c r="BF41" s="1"/>
      <c r="BK41" s="1"/>
      <c r="CA41" s="1"/>
      <c r="CB41" s="1">
        <v>36861</v>
      </c>
      <c r="CC41">
        <v>0.46300000000000002</v>
      </c>
    </row>
    <row r="42" spans="1:81" ht="14.4" customHeight="1" x14ac:dyDescent="0.3">
      <c r="A42" s="1">
        <v>36892</v>
      </c>
      <c r="B42">
        <v>0.41399999999999998</v>
      </c>
      <c r="C42">
        <f t="shared" si="0"/>
        <v>0.15044940946088059</v>
      </c>
      <c r="D42">
        <f t="shared" si="1"/>
        <v>6.5298999999999996E-2</v>
      </c>
      <c r="H42" s="1"/>
      <c r="M42" s="1"/>
      <c r="R42" s="1"/>
      <c r="W42" s="1"/>
      <c r="AB42" s="1"/>
      <c r="AG42" s="1"/>
      <c r="AL42" s="1"/>
      <c r="AQ42" s="1"/>
      <c r="AV42" s="1"/>
      <c r="BA42" s="1"/>
      <c r="BF42" s="1"/>
      <c r="BK42" s="1"/>
      <c r="CA42" s="1"/>
      <c r="CB42" s="1">
        <v>36892</v>
      </c>
      <c r="CC42">
        <v>0.41399999999999998</v>
      </c>
    </row>
    <row r="43" spans="1:81" ht="14.4" customHeight="1" x14ac:dyDescent="0.3">
      <c r="A43" s="1">
        <v>36923</v>
      </c>
      <c r="B43">
        <v>0.378</v>
      </c>
      <c r="C43">
        <f t="shared" si="0"/>
        <v>0.13924921757160705</v>
      </c>
      <c r="D43">
        <f t="shared" si="1"/>
        <v>2.9299000000000019E-2</v>
      </c>
      <c r="H43" s="1"/>
      <c r="M43" s="1"/>
      <c r="R43" s="1"/>
      <c r="W43" s="1"/>
      <c r="AB43" s="1"/>
      <c r="AG43" s="1"/>
      <c r="AL43" s="1"/>
      <c r="AQ43" s="1"/>
      <c r="AV43" s="1"/>
      <c r="BA43" s="1"/>
      <c r="BF43" s="1"/>
      <c r="BK43" s="1"/>
      <c r="CA43" s="1"/>
      <c r="CB43" s="1">
        <v>36923</v>
      </c>
      <c r="CC43">
        <v>0.378</v>
      </c>
    </row>
    <row r="44" spans="1:81" x14ac:dyDescent="0.3">
      <c r="A44" s="1">
        <v>36951</v>
      </c>
      <c r="B44">
        <v>0.35899999999999999</v>
      </c>
      <c r="C44">
        <f t="shared" si="0"/>
        <v>0.1332194567324943</v>
      </c>
      <c r="D44">
        <f t="shared" si="1"/>
        <v>1.0299000000000003E-2</v>
      </c>
      <c r="H44" s="1"/>
      <c r="M44" s="1"/>
      <c r="R44" s="1"/>
      <c r="W44" s="1"/>
      <c r="AB44" s="1"/>
      <c r="AG44" s="1"/>
      <c r="AL44" s="1"/>
      <c r="AQ44" s="1"/>
      <c r="AV44" s="1"/>
      <c r="BA44" s="1"/>
      <c r="BF44" s="1"/>
      <c r="BK44" s="1"/>
      <c r="CA44" s="1"/>
      <c r="CB44" s="1">
        <v>36951</v>
      </c>
      <c r="CC44">
        <v>0.35899999999999999</v>
      </c>
    </row>
    <row r="45" spans="1:81" ht="14.4" customHeight="1" x14ac:dyDescent="0.3">
      <c r="A45" s="1">
        <v>36982</v>
      </c>
      <c r="B45">
        <v>0.27400000000000002</v>
      </c>
      <c r="C45">
        <f t="shared" si="0"/>
        <v>0.10516942799933163</v>
      </c>
      <c r="D45">
        <f t="shared" si="1"/>
        <v>-7.4700999999999962E-2</v>
      </c>
      <c r="H45" s="1"/>
      <c r="M45" s="1"/>
      <c r="R45" s="1"/>
      <c r="W45" s="1"/>
      <c r="AB45" s="1"/>
      <c r="AG45" s="1"/>
      <c r="AL45" s="1"/>
      <c r="AQ45" s="1"/>
      <c r="AV45" s="1"/>
      <c r="BA45" s="1"/>
      <c r="BF45" s="1"/>
      <c r="BK45" s="1"/>
      <c r="CA45" s="1"/>
      <c r="CB45" s="1">
        <v>36982</v>
      </c>
      <c r="CC45">
        <v>0.27400000000000002</v>
      </c>
    </row>
    <row r="46" spans="1:81" ht="14.4" customHeight="1" x14ac:dyDescent="0.3">
      <c r="A46" s="1">
        <v>37012</v>
      </c>
      <c r="B46">
        <v>0.23300000000000001</v>
      </c>
      <c r="C46">
        <f t="shared" si="0"/>
        <v>9.0963076595731676E-2</v>
      </c>
      <c r="D46">
        <f t="shared" si="1"/>
        <v>-0.11570099999999997</v>
      </c>
      <c r="H46" s="1"/>
      <c r="M46" s="1"/>
      <c r="R46" s="1"/>
      <c r="W46" s="1"/>
      <c r="AB46" s="1"/>
      <c r="AG46" s="1"/>
      <c r="AL46" s="1"/>
      <c r="AQ46" s="1"/>
      <c r="AV46" s="1"/>
      <c r="BA46" s="1"/>
      <c r="BF46" s="1"/>
      <c r="BK46" s="1"/>
      <c r="CA46" s="1"/>
      <c r="CB46" s="1">
        <v>37012</v>
      </c>
      <c r="CC46">
        <v>0.23300000000000001</v>
      </c>
    </row>
    <row r="47" spans="1:81" ht="14.4" customHeight="1" x14ac:dyDescent="0.3">
      <c r="A47" s="1">
        <v>37043</v>
      </c>
      <c r="B47">
        <v>0.252</v>
      </c>
      <c r="C47">
        <f t="shared" si="0"/>
        <v>9.7604328874410881E-2</v>
      </c>
      <c r="D47">
        <f t="shared" si="1"/>
        <v>-9.6700999999999981E-2</v>
      </c>
      <c r="H47" s="1"/>
      <c r="M47" s="1"/>
      <c r="R47" s="1"/>
      <c r="W47" s="1"/>
      <c r="AB47" s="1"/>
      <c r="AG47" s="1"/>
      <c r="AL47" s="1"/>
      <c r="AQ47" s="1"/>
      <c r="AV47" s="1"/>
      <c r="BA47" s="1"/>
      <c r="BF47" s="1"/>
      <c r="BK47" s="1"/>
      <c r="CA47" s="1"/>
      <c r="CB47" s="1">
        <v>37043</v>
      </c>
      <c r="CC47">
        <v>0.252</v>
      </c>
    </row>
    <row r="48" spans="1:81" ht="14.4" customHeight="1" x14ac:dyDescent="0.3">
      <c r="A48" s="1">
        <v>37073</v>
      </c>
      <c r="B48">
        <v>0.186</v>
      </c>
      <c r="C48">
        <f t="shared" si="0"/>
        <v>7.4084689028243778E-2</v>
      </c>
      <c r="D48">
        <f t="shared" si="1"/>
        <v>-0.16270099999999998</v>
      </c>
      <c r="H48" s="1"/>
      <c r="M48" s="1"/>
      <c r="R48" s="1"/>
      <c r="W48" s="1"/>
      <c r="AB48" s="1"/>
      <c r="AG48" s="1"/>
      <c r="AL48" s="1"/>
      <c r="AQ48" s="1"/>
      <c r="AV48" s="1"/>
      <c r="BA48" s="1"/>
      <c r="BF48" s="1"/>
      <c r="BK48" s="1"/>
      <c r="CA48" s="1"/>
      <c r="CB48" s="1">
        <v>37073</v>
      </c>
      <c r="CC48">
        <v>0.186</v>
      </c>
    </row>
    <row r="49" spans="1:81" ht="14.4" customHeight="1" x14ac:dyDescent="0.3">
      <c r="A49" s="1">
        <v>37104</v>
      </c>
      <c r="B49">
        <v>0.20200000000000001</v>
      </c>
      <c r="C49">
        <f t="shared" si="0"/>
        <v>7.9904467666720699E-2</v>
      </c>
      <c r="D49">
        <f t="shared" si="1"/>
        <v>-0.14670099999999997</v>
      </c>
      <c r="H49" s="1"/>
      <c r="M49" s="1"/>
      <c r="R49" s="1"/>
      <c r="W49" s="1"/>
      <c r="AB49" s="1"/>
      <c r="AG49" s="1"/>
      <c r="AL49" s="1"/>
      <c r="AQ49" s="1"/>
      <c r="AV49" s="1"/>
      <c r="BA49" s="1"/>
      <c r="BF49" s="1"/>
      <c r="BK49" s="1"/>
      <c r="CA49" s="1"/>
      <c r="CB49" s="1">
        <v>37104</v>
      </c>
      <c r="CC49">
        <v>0.20200000000000001</v>
      </c>
    </row>
    <row r="50" spans="1:81" ht="14.4" customHeight="1" x14ac:dyDescent="0.3">
      <c r="A50" s="1">
        <v>37135</v>
      </c>
      <c r="B50">
        <v>0.20499999999999999</v>
      </c>
      <c r="C50">
        <f t="shared" si="0"/>
        <v>8.098704691088722E-2</v>
      </c>
      <c r="D50">
        <f t="shared" si="1"/>
        <v>-0.143701</v>
      </c>
      <c r="H50" s="1"/>
      <c r="M50" s="1"/>
      <c r="R50" s="1"/>
      <c r="W50" s="1"/>
      <c r="AB50" s="1"/>
      <c r="AG50" s="1"/>
      <c r="AL50" s="1"/>
      <c r="AQ50" s="1"/>
      <c r="AV50" s="1"/>
      <c r="BA50" s="1"/>
      <c r="BF50" s="1"/>
      <c r="BK50" s="1"/>
      <c r="CA50" s="1"/>
      <c r="CB50" s="1">
        <v>37135</v>
      </c>
      <c r="CC50">
        <v>0.20499999999999999</v>
      </c>
    </row>
    <row r="51" spans="1:81" ht="14.4" customHeight="1" x14ac:dyDescent="0.3">
      <c r="A51" s="1">
        <v>37165</v>
      </c>
      <c r="B51">
        <v>0.25700000000000001</v>
      </c>
      <c r="C51">
        <f t="shared" si="0"/>
        <v>9.933527768595779E-2</v>
      </c>
      <c r="D51">
        <f t="shared" si="1"/>
        <v>-9.1700999999999977E-2</v>
      </c>
      <c r="H51" s="1"/>
      <c r="M51" s="1"/>
      <c r="R51" s="1"/>
      <c r="W51" s="1"/>
      <c r="AB51" s="1"/>
      <c r="AG51" s="1"/>
      <c r="AL51" s="1"/>
      <c r="AQ51" s="1"/>
      <c r="AV51" s="1"/>
      <c r="BA51" s="1"/>
      <c r="BF51" s="1"/>
      <c r="BK51" s="1"/>
      <c r="CA51" s="1"/>
      <c r="CB51" s="1">
        <v>37165</v>
      </c>
      <c r="CC51">
        <v>0.25700000000000001</v>
      </c>
    </row>
    <row r="52" spans="1:81" ht="14.4" customHeight="1" x14ac:dyDescent="0.3">
      <c r="A52" s="1">
        <v>37196</v>
      </c>
      <c r="B52">
        <v>0.35899999999999999</v>
      </c>
      <c r="C52">
        <f t="shared" si="0"/>
        <v>0.1332194567324943</v>
      </c>
      <c r="D52">
        <f t="shared" si="1"/>
        <v>1.0299000000000003E-2</v>
      </c>
      <c r="H52" s="1"/>
      <c r="M52" s="1"/>
      <c r="R52" s="1"/>
      <c r="W52" s="1"/>
      <c r="AB52" s="1"/>
      <c r="AG52" s="1"/>
      <c r="AL52" s="1"/>
      <c r="AQ52" s="1"/>
      <c r="AV52" s="1"/>
      <c r="BA52" s="1"/>
      <c r="BF52" s="1"/>
      <c r="BK52" s="1"/>
      <c r="CA52" s="1"/>
      <c r="CB52" s="1">
        <v>37196</v>
      </c>
      <c r="CC52">
        <v>0.35899999999999999</v>
      </c>
    </row>
    <row r="53" spans="1:81" ht="14.4" customHeight="1" x14ac:dyDescent="0.3">
      <c r="A53" s="1">
        <v>37226</v>
      </c>
      <c r="B53">
        <v>0.45800000000000002</v>
      </c>
      <c r="C53">
        <f t="shared" si="0"/>
        <v>0.16375752398195581</v>
      </c>
      <c r="D53">
        <f t="shared" si="1"/>
        <v>0.10929900000000004</v>
      </c>
      <c r="H53" s="1"/>
      <c r="M53" s="1"/>
      <c r="R53" s="1"/>
      <c r="W53" s="1"/>
      <c r="AB53" s="1"/>
      <c r="AG53" s="1"/>
      <c r="AL53" s="1"/>
      <c r="AQ53" s="1"/>
      <c r="AV53" s="1"/>
      <c r="BA53" s="1"/>
      <c r="BF53" s="1"/>
      <c r="BK53" s="1"/>
      <c r="CA53" s="1"/>
      <c r="CB53" s="1">
        <v>37226</v>
      </c>
      <c r="CC53">
        <v>0.45800000000000002</v>
      </c>
    </row>
    <row r="54" spans="1:81" ht="14.4" customHeight="1" x14ac:dyDescent="0.3">
      <c r="A54" s="1">
        <v>37257</v>
      </c>
      <c r="B54">
        <v>0.35899999999999999</v>
      </c>
      <c r="C54">
        <f t="shared" si="0"/>
        <v>0.1332194567324943</v>
      </c>
      <c r="D54">
        <f t="shared" si="1"/>
        <v>1.0299000000000003E-2</v>
      </c>
      <c r="H54" s="1"/>
      <c r="M54" s="1"/>
      <c r="R54" s="1"/>
      <c r="W54" s="1"/>
      <c r="AB54" s="1"/>
      <c r="AG54" s="1"/>
      <c r="AL54" s="1"/>
      <c r="AQ54" s="1"/>
      <c r="AV54" s="1"/>
      <c r="BA54" s="1"/>
      <c r="BF54" s="1"/>
      <c r="BK54" s="1"/>
      <c r="CA54" s="1"/>
      <c r="CB54" s="1">
        <v>37257</v>
      </c>
      <c r="CC54">
        <v>0.35899999999999999</v>
      </c>
    </row>
    <row r="55" spans="1:81" ht="14.4" customHeight="1" x14ac:dyDescent="0.3">
      <c r="A55" s="1">
        <v>37288</v>
      </c>
      <c r="B55">
        <v>0.38600000000000001</v>
      </c>
      <c r="C55">
        <f t="shared" si="0"/>
        <v>0.14176323027578797</v>
      </c>
      <c r="D55">
        <f t="shared" si="1"/>
        <v>3.7299000000000027E-2</v>
      </c>
      <c r="H55" s="1"/>
      <c r="M55" s="1"/>
      <c r="R55" s="1"/>
      <c r="W55" s="1"/>
      <c r="AB55" s="1"/>
      <c r="AG55" s="1"/>
      <c r="AL55" s="1"/>
      <c r="AQ55" s="1"/>
      <c r="AV55" s="1"/>
      <c r="BA55" s="1"/>
      <c r="BF55" s="1"/>
      <c r="BK55" s="1"/>
      <c r="CA55" s="1"/>
      <c r="CB55" s="1">
        <v>37288</v>
      </c>
      <c r="CC55">
        <v>0.38600000000000001</v>
      </c>
    </row>
    <row r="56" spans="1:81" x14ac:dyDescent="0.3">
      <c r="A56" s="1">
        <v>37316</v>
      </c>
      <c r="B56">
        <v>0.314</v>
      </c>
      <c r="C56">
        <f t="shared" si="0"/>
        <v>0.11859536522376199</v>
      </c>
      <c r="D56">
        <f t="shared" si="1"/>
        <v>-3.4700999999999982E-2</v>
      </c>
      <c r="H56" s="1"/>
      <c r="M56" s="1"/>
      <c r="R56" s="1"/>
      <c r="W56" s="1"/>
      <c r="AB56" s="1"/>
      <c r="AG56" s="1"/>
      <c r="AL56" s="1"/>
      <c r="AQ56" s="1"/>
      <c r="AV56" s="1"/>
      <c r="BA56" s="1"/>
      <c r="BF56" s="1"/>
      <c r="BK56" s="1"/>
      <c r="CA56" s="1"/>
      <c r="CB56" s="1">
        <v>37316</v>
      </c>
      <c r="CC56">
        <v>0.314</v>
      </c>
    </row>
    <row r="57" spans="1:81" ht="14.4" customHeight="1" x14ac:dyDescent="0.3">
      <c r="A57" s="1">
        <v>37347</v>
      </c>
      <c r="B57">
        <v>0.255</v>
      </c>
      <c r="C57">
        <f t="shared" si="0"/>
        <v>9.864372581705691E-2</v>
      </c>
      <c r="D57">
        <f t="shared" si="1"/>
        <v>-9.3700999999999979E-2</v>
      </c>
      <c r="H57" s="1"/>
      <c r="M57" s="1"/>
      <c r="R57" s="1"/>
      <c r="W57" s="1"/>
      <c r="AB57" s="1"/>
      <c r="AG57" s="1"/>
      <c r="AL57" s="1"/>
      <c r="AQ57" s="1"/>
      <c r="AV57" s="1"/>
      <c r="BA57" s="1"/>
      <c r="BF57" s="1"/>
      <c r="BK57" s="1"/>
      <c r="CA57" s="1"/>
      <c r="CB57" s="1">
        <v>37347</v>
      </c>
      <c r="CC57">
        <v>0.255</v>
      </c>
    </row>
    <row r="58" spans="1:81" ht="14.4" customHeight="1" x14ac:dyDescent="0.3">
      <c r="A58" s="1">
        <v>37377</v>
      </c>
      <c r="B58">
        <v>0.23499999999999999</v>
      </c>
      <c r="C58">
        <f t="shared" si="0"/>
        <v>9.1666957595684495E-2</v>
      </c>
      <c r="D58">
        <f t="shared" si="1"/>
        <v>-0.113701</v>
      </c>
      <c r="H58" s="1"/>
      <c r="M58" s="1"/>
      <c r="R58" s="1"/>
      <c r="W58" s="1"/>
      <c r="AB58" s="1"/>
      <c r="AG58" s="1"/>
      <c r="AL58" s="1"/>
      <c r="AQ58" s="1"/>
      <c r="AV58" s="1"/>
      <c r="BA58" s="1"/>
      <c r="BF58" s="1"/>
      <c r="BK58" s="1"/>
      <c r="CA58" s="1"/>
      <c r="CB58" s="1">
        <v>37377</v>
      </c>
      <c r="CC58">
        <v>0.23499999999999999</v>
      </c>
    </row>
    <row r="59" spans="1:81" ht="14.4" customHeight="1" x14ac:dyDescent="0.3">
      <c r="A59" s="1">
        <v>37408</v>
      </c>
      <c r="B59">
        <v>0.251</v>
      </c>
      <c r="C59">
        <f t="shared" si="0"/>
        <v>9.7257309693419919E-2</v>
      </c>
      <c r="D59">
        <f t="shared" si="1"/>
        <v>-9.7700999999999982E-2</v>
      </c>
      <c r="H59" s="1"/>
      <c r="M59" s="1"/>
      <c r="R59" s="1"/>
      <c r="W59" s="1"/>
      <c r="AB59" s="1"/>
      <c r="AG59" s="1"/>
      <c r="AL59" s="1"/>
      <c r="AQ59" s="1"/>
      <c r="AV59" s="1"/>
      <c r="BA59" s="1"/>
      <c r="BF59" s="1"/>
      <c r="BK59" s="1"/>
      <c r="CA59" s="1"/>
      <c r="CB59" s="1">
        <v>37408</v>
      </c>
      <c r="CC59">
        <v>0.251</v>
      </c>
    </row>
    <row r="60" spans="1:81" ht="14.4" customHeight="1" x14ac:dyDescent="0.3">
      <c r="A60" s="1">
        <v>37438</v>
      </c>
      <c r="B60">
        <v>0.186</v>
      </c>
      <c r="C60">
        <f t="shared" si="0"/>
        <v>7.4084689028243778E-2</v>
      </c>
      <c r="D60">
        <f t="shared" si="1"/>
        <v>-0.16270099999999998</v>
      </c>
      <c r="H60" s="1"/>
      <c r="M60" s="1"/>
      <c r="R60" s="1"/>
      <c r="W60" s="1"/>
      <c r="AB60" s="1"/>
      <c r="AG60" s="1"/>
      <c r="AL60" s="1"/>
      <c r="AQ60" s="1"/>
      <c r="AV60" s="1"/>
      <c r="BA60" s="1"/>
      <c r="BF60" s="1"/>
      <c r="BK60" s="1"/>
      <c r="CA60" s="1"/>
      <c r="CB60" s="1">
        <v>37438</v>
      </c>
      <c r="CC60">
        <v>0.186</v>
      </c>
    </row>
    <row r="61" spans="1:81" ht="14.4" customHeight="1" x14ac:dyDescent="0.3">
      <c r="A61" s="1">
        <v>37469</v>
      </c>
      <c r="B61">
        <v>0.189</v>
      </c>
      <c r="C61">
        <f t="shared" si="0"/>
        <v>7.5181854618691604E-2</v>
      </c>
      <c r="D61">
        <f t="shared" si="1"/>
        <v>-0.15970099999999998</v>
      </c>
      <c r="H61" s="1"/>
      <c r="M61" s="1"/>
      <c r="R61" s="1"/>
      <c r="W61" s="1"/>
      <c r="AB61" s="1"/>
      <c r="AG61" s="1"/>
      <c r="AL61" s="1"/>
      <c r="AQ61" s="1"/>
      <c r="AV61" s="1"/>
      <c r="BA61" s="1"/>
      <c r="BF61" s="1"/>
      <c r="BK61" s="1"/>
      <c r="CA61" s="1"/>
      <c r="CB61" s="1">
        <v>37469</v>
      </c>
      <c r="CC61">
        <v>0.189</v>
      </c>
    </row>
    <row r="62" spans="1:81" ht="14.4" customHeight="1" x14ac:dyDescent="0.3">
      <c r="A62" s="1">
        <v>37500</v>
      </c>
      <c r="B62">
        <v>0.2195</v>
      </c>
      <c r="C62">
        <f t="shared" si="0"/>
        <v>8.6181804649749422E-2</v>
      </c>
      <c r="D62">
        <f t="shared" si="1"/>
        <v>-0.12920099999999998</v>
      </c>
      <c r="H62" s="1"/>
      <c r="M62" s="1"/>
      <c r="R62" s="1"/>
      <c r="W62" s="1"/>
      <c r="AB62" s="1"/>
      <c r="AG62" s="1"/>
      <c r="AL62" s="1"/>
      <c r="AQ62" s="1"/>
      <c r="AV62" s="1"/>
      <c r="BA62" s="1"/>
      <c r="BF62" s="1"/>
      <c r="BK62" s="1"/>
      <c r="CA62" s="1"/>
      <c r="CB62" s="1">
        <v>37500</v>
      </c>
      <c r="CC62">
        <v>0.2195</v>
      </c>
    </row>
    <row r="63" spans="1:81" ht="14.4" customHeight="1" x14ac:dyDescent="0.3">
      <c r="A63" s="1">
        <v>37530</v>
      </c>
      <c r="B63">
        <v>0.29749999999999999</v>
      </c>
      <c r="C63">
        <f t="shared" si="0"/>
        <v>0.11310736652049543</v>
      </c>
      <c r="D63">
        <f t="shared" si="1"/>
        <v>-5.1200999999999997E-2</v>
      </c>
      <c r="H63" s="1"/>
      <c r="M63" s="1"/>
      <c r="R63" s="1"/>
      <c r="W63" s="1"/>
      <c r="AB63" s="1"/>
      <c r="AG63" s="1"/>
      <c r="AL63" s="1"/>
      <c r="AQ63" s="1"/>
      <c r="AV63" s="1"/>
      <c r="BA63" s="1"/>
      <c r="BF63" s="1"/>
      <c r="BK63" s="1"/>
      <c r="CA63" s="1"/>
      <c r="CB63" s="1">
        <v>37530</v>
      </c>
      <c r="CC63">
        <v>0.29749999999999999</v>
      </c>
    </row>
    <row r="64" spans="1:81" ht="14.4" customHeight="1" x14ac:dyDescent="0.3">
      <c r="A64" s="1">
        <v>37561</v>
      </c>
      <c r="B64">
        <v>0.40700000000000003</v>
      </c>
      <c r="C64">
        <f t="shared" si="0"/>
        <v>0.1482940974347457</v>
      </c>
      <c r="D64">
        <f t="shared" si="1"/>
        <v>5.8299000000000045E-2</v>
      </c>
      <c r="H64" s="1"/>
      <c r="M64" s="1"/>
      <c r="R64" s="1"/>
      <c r="W64" s="1"/>
      <c r="AB64" s="1"/>
      <c r="AG64" s="1"/>
      <c r="AL64" s="1"/>
      <c r="AQ64" s="1"/>
      <c r="AV64" s="1"/>
      <c r="BA64" s="1"/>
      <c r="BF64" s="1"/>
      <c r="BK64" s="1"/>
      <c r="CA64" s="1"/>
      <c r="CB64" s="1">
        <v>37561</v>
      </c>
      <c r="CC64">
        <v>0.40700000000000003</v>
      </c>
    </row>
    <row r="65" spans="1:81" ht="14.4" customHeight="1" x14ac:dyDescent="0.3">
      <c r="A65" s="1">
        <v>37591</v>
      </c>
      <c r="B65">
        <v>0.41749999999999998</v>
      </c>
      <c r="C65">
        <f t="shared" si="0"/>
        <v>0.15152306756494419</v>
      </c>
      <c r="D65">
        <f t="shared" si="1"/>
        <v>6.8798999999999999E-2</v>
      </c>
      <c r="H65" s="1"/>
      <c r="M65" s="1"/>
      <c r="R65" s="1"/>
      <c r="W65" s="1"/>
      <c r="AB65" s="1"/>
      <c r="AG65" s="1"/>
      <c r="AL65" s="1"/>
      <c r="AQ65" s="1"/>
      <c r="AV65" s="1"/>
      <c r="BA65" s="1"/>
      <c r="BF65" s="1"/>
      <c r="BK65" s="1"/>
      <c r="CA65" s="1"/>
      <c r="CB65" s="1">
        <v>37591</v>
      </c>
      <c r="CC65">
        <v>0.41749999999999998</v>
      </c>
    </row>
    <row r="66" spans="1:81" ht="14.4" customHeight="1" x14ac:dyDescent="0.3">
      <c r="A66" s="1">
        <v>37622</v>
      </c>
      <c r="B66">
        <v>0.41549999999999998</v>
      </c>
      <c r="C66">
        <f t="shared" si="0"/>
        <v>0.1509098737011218</v>
      </c>
      <c r="D66">
        <f t="shared" si="1"/>
        <v>6.6798999999999997E-2</v>
      </c>
      <c r="H66" s="1"/>
      <c r="M66" s="1"/>
      <c r="R66" s="1"/>
      <c r="W66" s="1"/>
      <c r="AB66" s="1"/>
      <c r="AG66" s="1"/>
      <c r="AL66" s="1"/>
      <c r="AQ66" s="1"/>
      <c r="AV66" s="1"/>
      <c r="BA66" s="1"/>
      <c r="BF66" s="1"/>
      <c r="BK66" s="1"/>
      <c r="CA66" s="1"/>
      <c r="CB66" s="1">
        <v>37622</v>
      </c>
      <c r="CC66">
        <v>0.41549999999999998</v>
      </c>
    </row>
    <row r="67" spans="1:81" ht="14.4" customHeight="1" x14ac:dyDescent="0.3">
      <c r="A67" s="1">
        <v>37653</v>
      </c>
      <c r="B67">
        <v>0.42299999999999999</v>
      </c>
      <c r="C67">
        <f t="shared" ref="C67:C130" si="25">LOG(B67+1)</f>
        <v>0.15320490008428433</v>
      </c>
      <c r="D67">
        <f t="shared" ref="D67:D130" si="26">B67-0.348701</f>
        <v>7.4299000000000004E-2</v>
      </c>
      <c r="H67" s="1"/>
      <c r="M67" s="1"/>
      <c r="R67" s="1"/>
      <c r="W67" s="1"/>
      <c r="AB67" s="1"/>
      <c r="AG67" s="1"/>
      <c r="AL67" s="1"/>
      <c r="AQ67" s="1"/>
      <c r="AV67" s="1"/>
      <c r="BA67" s="1"/>
      <c r="BF67" s="1"/>
      <c r="BK67" s="1"/>
      <c r="CA67" s="1"/>
      <c r="CB67" s="1">
        <v>37653</v>
      </c>
      <c r="CC67">
        <v>0.42299999999999999</v>
      </c>
    </row>
    <row r="68" spans="1:81" x14ac:dyDescent="0.3">
      <c r="A68" s="1">
        <v>37681</v>
      </c>
      <c r="B68">
        <v>0.3095</v>
      </c>
      <c r="C68">
        <f t="shared" si="25"/>
        <v>0.11710550276125094</v>
      </c>
      <c r="D68">
        <f t="shared" si="26"/>
        <v>-3.9200999999999986E-2</v>
      </c>
      <c r="H68" s="1"/>
      <c r="M68" s="1"/>
      <c r="R68" s="1"/>
      <c r="W68" s="1"/>
      <c r="AB68" s="1"/>
      <c r="AG68" s="1"/>
      <c r="AL68" s="1"/>
      <c r="AQ68" s="1"/>
      <c r="AV68" s="1"/>
      <c r="BA68" s="1"/>
      <c r="BF68" s="1"/>
      <c r="BK68" s="1"/>
      <c r="CA68" s="1"/>
      <c r="CB68" s="1">
        <v>37681</v>
      </c>
      <c r="CC68">
        <v>0.3095</v>
      </c>
    </row>
    <row r="69" spans="1:81" ht="14.4" customHeight="1" x14ac:dyDescent="0.3">
      <c r="A69" s="1">
        <v>37712</v>
      </c>
      <c r="B69">
        <v>0.25</v>
      </c>
      <c r="C69">
        <f t="shared" si="25"/>
        <v>9.691001300805642E-2</v>
      </c>
      <c r="D69">
        <f t="shared" si="26"/>
        <v>-9.8700999999999983E-2</v>
      </c>
      <c r="H69" s="1"/>
      <c r="M69" s="1"/>
      <c r="R69" s="1"/>
      <c r="W69" s="1"/>
      <c r="AB69" s="1"/>
      <c r="AG69" s="1"/>
      <c r="AL69" s="1"/>
      <c r="AQ69" s="1"/>
      <c r="AV69" s="1"/>
      <c r="BA69" s="1"/>
      <c r="BF69" s="1"/>
      <c r="BK69" s="1"/>
      <c r="CA69" s="1"/>
      <c r="CB69" s="1">
        <v>37712</v>
      </c>
      <c r="CC69">
        <v>0.25</v>
      </c>
    </row>
    <row r="70" spans="1:81" ht="14.4" customHeight="1" x14ac:dyDescent="0.3">
      <c r="A70" s="1">
        <v>37742</v>
      </c>
      <c r="B70">
        <v>0.23149999999999998</v>
      </c>
      <c r="C70">
        <f t="shared" si="25"/>
        <v>9.0434416175122032E-2</v>
      </c>
      <c r="D70">
        <f t="shared" si="26"/>
        <v>-0.117201</v>
      </c>
      <c r="H70" s="1"/>
      <c r="M70" s="1"/>
      <c r="R70" s="1"/>
      <c r="W70" s="1"/>
      <c r="AB70" s="1"/>
      <c r="AG70" s="1"/>
      <c r="AL70" s="1"/>
      <c r="AQ70" s="1"/>
      <c r="AV70" s="1"/>
      <c r="BA70" s="1"/>
      <c r="BF70" s="1"/>
      <c r="BK70" s="1"/>
      <c r="CA70" s="1"/>
      <c r="CB70" s="1">
        <v>37742</v>
      </c>
      <c r="CC70">
        <v>0.23149999999999998</v>
      </c>
    </row>
    <row r="71" spans="1:81" ht="14.4" customHeight="1" x14ac:dyDescent="0.3">
      <c r="A71" s="1">
        <v>37773</v>
      </c>
      <c r="B71">
        <v>0.2225</v>
      </c>
      <c r="C71">
        <f t="shared" si="25"/>
        <v>8.7248867795657825E-2</v>
      </c>
      <c r="D71">
        <f t="shared" si="26"/>
        <v>-0.12620099999999998</v>
      </c>
      <c r="H71" s="1"/>
      <c r="M71" s="1"/>
      <c r="R71" s="1"/>
      <c r="W71" s="1"/>
      <c r="AB71" s="1"/>
      <c r="AG71" s="1"/>
      <c r="AL71" s="1"/>
      <c r="AQ71" s="1"/>
      <c r="AV71" s="1"/>
      <c r="BA71" s="1"/>
      <c r="BF71" s="1"/>
      <c r="BK71" s="1"/>
      <c r="CA71" s="1"/>
      <c r="CB71" s="1">
        <v>37773</v>
      </c>
      <c r="CC71">
        <v>0.2225</v>
      </c>
    </row>
    <row r="72" spans="1:81" ht="14.4" customHeight="1" x14ac:dyDescent="0.3">
      <c r="A72" s="1">
        <v>37803</v>
      </c>
      <c r="B72">
        <v>0.20100000000000001</v>
      </c>
      <c r="C72">
        <f t="shared" si="25"/>
        <v>7.9543007402906069E-2</v>
      </c>
      <c r="D72">
        <f t="shared" si="26"/>
        <v>-0.14770099999999997</v>
      </c>
      <c r="H72" s="1"/>
      <c r="M72" s="1"/>
      <c r="R72" s="1"/>
      <c r="W72" s="1"/>
      <c r="AB72" s="1"/>
      <c r="AG72" s="1"/>
      <c r="AL72" s="1"/>
      <c r="AQ72" s="1"/>
      <c r="AV72" s="1"/>
      <c r="BA72" s="1"/>
      <c r="BF72" s="1"/>
      <c r="BK72" s="1"/>
      <c r="CA72" s="1"/>
      <c r="CB72" s="1">
        <v>37803</v>
      </c>
      <c r="CC72">
        <v>0.20100000000000001</v>
      </c>
    </row>
    <row r="73" spans="1:81" ht="14.4" customHeight="1" x14ac:dyDescent="0.3">
      <c r="A73" s="1">
        <v>37834</v>
      </c>
      <c r="B73">
        <v>0.20700000000000002</v>
      </c>
      <c r="C73">
        <f t="shared" si="25"/>
        <v>8.1707270097349238E-2</v>
      </c>
      <c r="D73">
        <f t="shared" si="26"/>
        <v>-0.14170099999999997</v>
      </c>
      <c r="H73" s="1"/>
      <c r="M73" s="1"/>
      <c r="R73" s="1"/>
      <c r="W73" s="1"/>
      <c r="AB73" s="1"/>
      <c r="AG73" s="1"/>
      <c r="AL73" s="1"/>
      <c r="AQ73" s="1"/>
      <c r="AV73" s="1"/>
      <c r="BA73" s="1"/>
      <c r="BF73" s="1"/>
      <c r="BK73" s="1"/>
      <c r="CA73" s="1"/>
      <c r="CB73" s="1">
        <v>37834</v>
      </c>
      <c r="CC73">
        <v>0.20700000000000002</v>
      </c>
    </row>
    <row r="74" spans="1:81" ht="14.4" customHeight="1" x14ac:dyDescent="0.3">
      <c r="A74" s="1">
        <v>37865</v>
      </c>
      <c r="B74">
        <v>0.2455</v>
      </c>
      <c r="C74">
        <f t="shared" si="25"/>
        <v>9.5343731872525331E-2</v>
      </c>
      <c r="D74">
        <f t="shared" si="26"/>
        <v>-0.10320099999999999</v>
      </c>
      <c r="H74" s="1"/>
      <c r="M74" s="1"/>
      <c r="R74" s="1"/>
      <c r="W74" s="1"/>
      <c r="AB74" s="1"/>
      <c r="AG74" s="1"/>
      <c r="AL74" s="1"/>
      <c r="AQ74" s="1"/>
      <c r="AV74" s="1"/>
      <c r="BA74" s="1"/>
      <c r="BF74" s="1"/>
      <c r="BK74" s="1"/>
      <c r="CA74" s="1"/>
      <c r="CB74" s="1">
        <v>37865</v>
      </c>
      <c r="CC74">
        <v>0.2455</v>
      </c>
    </row>
    <row r="75" spans="1:81" ht="14.4" customHeight="1" x14ac:dyDescent="0.3">
      <c r="A75" s="1">
        <v>37895</v>
      </c>
      <c r="B75">
        <v>0.43099999999999999</v>
      </c>
      <c r="C75">
        <f t="shared" si="25"/>
        <v>0.15563963375977638</v>
      </c>
      <c r="D75">
        <f t="shared" si="26"/>
        <v>8.2299000000000011E-2</v>
      </c>
      <c r="H75" s="1"/>
      <c r="M75" s="1"/>
      <c r="R75" s="1"/>
      <c r="W75" s="1"/>
      <c r="AB75" s="1"/>
      <c r="AG75" s="1"/>
      <c r="AL75" s="1"/>
      <c r="AQ75" s="1"/>
      <c r="AV75" s="1"/>
      <c r="BA75" s="1"/>
      <c r="BF75" s="1"/>
      <c r="BK75" s="1"/>
      <c r="CA75" s="1"/>
      <c r="CB75" s="1">
        <v>37895</v>
      </c>
      <c r="CC75">
        <v>0.43099999999999999</v>
      </c>
    </row>
    <row r="76" spans="1:81" ht="14.4" customHeight="1" x14ac:dyDescent="0.3">
      <c r="A76" s="1">
        <v>37926</v>
      </c>
      <c r="B76">
        <v>0.47199999999999998</v>
      </c>
      <c r="C76">
        <f t="shared" si="25"/>
        <v>0.16790781000148003</v>
      </c>
      <c r="D76">
        <f t="shared" si="26"/>
        <v>0.12329899999999999</v>
      </c>
      <c r="H76" s="1"/>
      <c r="M76" s="1"/>
      <c r="R76" s="1"/>
      <c r="W76" s="1"/>
      <c r="AB76" s="1"/>
      <c r="AG76" s="1"/>
      <c r="AL76" s="1"/>
      <c r="AQ76" s="1"/>
      <c r="AV76" s="1"/>
      <c r="BA76" s="1"/>
      <c r="BF76" s="1"/>
      <c r="BK76" s="1"/>
      <c r="CA76" s="1"/>
      <c r="CB76" s="1">
        <v>37926</v>
      </c>
      <c r="CC76">
        <v>0.47199999999999998</v>
      </c>
    </row>
    <row r="77" spans="1:81" ht="14.4" customHeight="1" x14ac:dyDescent="0.3">
      <c r="A77" s="1">
        <v>37956</v>
      </c>
      <c r="B77">
        <v>0.46399999999999997</v>
      </c>
      <c r="C77">
        <f t="shared" si="25"/>
        <v>0.16554107672237306</v>
      </c>
      <c r="D77">
        <f t="shared" si="26"/>
        <v>0.11529899999999998</v>
      </c>
      <c r="H77" s="1"/>
      <c r="M77" s="1"/>
      <c r="R77" s="1"/>
      <c r="W77" s="1"/>
      <c r="AB77" s="1"/>
      <c r="AG77" s="1"/>
      <c r="AL77" s="1"/>
      <c r="AQ77" s="1"/>
      <c r="AV77" s="1"/>
      <c r="BA77" s="1"/>
      <c r="BF77" s="1"/>
      <c r="BK77" s="1"/>
      <c r="CA77" s="1"/>
      <c r="CB77" s="1">
        <v>37956</v>
      </c>
      <c r="CC77">
        <v>0.46399999999999997</v>
      </c>
    </row>
    <row r="78" spans="1:81" ht="14.4" customHeight="1" x14ac:dyDescent="0.3">
      <c r="A78" s="1">
        <v>37987</v>
      </c>
      <c r="B78">
        <v>0.39600000000000002</v>
      </c>
      <c r="C78">
        <f t="shared" si="25"/>
        <v>0.14488541828714227</v>
      </c>
      <c r="D78">
        <f t="shared" si="26"/>
        <v>4.7299000000000035E-2</v>
      </c>
      <c r="H78" s="1"/>
      <c r="M78" s="1"/>
      <c r="R78" s="1"/>
      <c r="W78" s="1"/>
      <c r="AB78" s="1"/>
      <c r="AG78" s="1"/>
      <c r="AL78" s="1"/>
      <c r="AQ78" s="1"/>
      <c r="AV78" s="1"/>
      <c r="BA78" s="1"/>
      <c r="BF78" s="1"/>
      <c r="BK78" s="1"/>
      <c r="CA78" s="1"/>
      <c r="CB78" s="1">
        <v>37987</v>
      </c>
      <c r="CC78">
        <v>0.39600000000000002</v>
      </c>
    </row>
    <row r="79" spans="1:81" ht="14.4" customHeight="1" x14ac:dyDescent="0.3">
      <c r="A79" s="1">
        <v>38018</v>
      </c>
      <c r="B79">
        <v>0.33850000000000002</v>
      </c>
      <c r="C79">
        <f t="shared" si="25"/>
        <v>0.12661837552295144</v>
      </c>
      <c r="D79">
        <f t="shared" si="26"/>
        <v>-1.020099999999996E-2</v>
      </c>
      <c r="H79" s="1"/>
      <c r="M79" s="1"/>
      <c r="R79" s="1"/>
      <c r="W79" s="1"/>
      <c r="AB79" s="1"/>
      <c r="AG79" s="1"/>
      <c r="AL79" s="1"/>
      <c r="AQ79" s="1"/>
      <c r="AV79" s="1"/>
      <c r="BA79" s="1"/>
      <c r="BF79" s="1"/>
      <c r="BK79" s="1"/>
      <c r="CA79" s="1"/>
      <c r="CB79" s="1">
        <v>38018</v>
      </c>
      <c r="CC79">
        <v>0.33850000000000002</v>
      </c>
    </row>
    <row r="80" spans="1:81" x14ac:dyDescent="0.3">
      <c r="A80" s="1">
        <v>38047</v>
      </c>
      <c r="B80">
        <v>0.36549999999999999</v>
      </c>
      <c r="C80">
        <f t="shared" si="25"/>
        <v>0.13529170447575209</v>
      </c>
      <c r="D80">
        <f t="shared" si="26"/>
        <v>1.6799000000000008E-2</v>
      </c>
      <c r="H80" s="1"/>
      <c r="M80" s="1"/>
      <c r="R80" s="1"/>
      <c r="W80" s="1"/>
      <c r="AB80" s="1"/>
      <c r="AG80" s="1"/>
      <c r="AL80" s="1"/>
      <c r="AQ80" s="1"/>
      <c r="AV80" s="1"/>
      <c r="BA80" s="1"/>
      <c r="BF80" s="1"/>
      <c r="BK80" s="1"/>
      <c r="CA80" s="1"/>
      <c r="CB80" s="1">
        <v>38047</v>
      </c>
      <c r="CC80">
        <v>0.36549999999999999</v>
      </c>
    </row>
    <row r="81" spans="1:81" ht="14.4" customHeight="1" x14ac:dyDescent="0.3">
      <c r="A81" s="1">
        <v>38078</v>
      </c>
      <c r="B81">
        <v>0.3105</v>
      </c>
      <c r="C81">
        <f t="shared" si="25"/>
        <v>0.11743702528261926</v>
      </c>
      <c r="D81">
        <f t="shared" si="26"/>
        <v>-3.8200999999999985E-2</v>
      </c>
      <c r="H81" s="1"/>
      <c r="M81" s="1"/>
      <c r="R81" s="1"/>
      <c r="W81" s="1"/>
      <c r="AB81" s="1"/>
      <c r="AG81" s="1"/>
      <c r="AL81" s="1"/>
      <c r="AQ81" s="1"/>
      <c r="AV81" s="1"/>
      <c r="BA81" s="1"/>
      <c r="BF81" s="1"/>
      <c r="BK81" s="1"/>
      <c r="CA81" s="1"/>
      <c r="CB81" s="1">
        <v>38078</v>
      </c>
      <c r="CC81">
        <v>0.3105</v>
      </c>
    </row>
    <row r="82" spans="1:81" ht="14.4" customHeight="1" x14ac:dyDescent="0.3">
      <c r="A82" s="1">
        <v>38108</v>
      </c>
      <c r="B82">
        <v>0.26400000000000001</v>
      </c>
      <c r="C82">
        <f t="shared" si="25"/>
        <v>0.10174707394636621</v>
      </c>
      <c r="D82">
        <f t="shared" si="26"/>
        <v>-8.4700999999999971E-2</v>
      </c>
      <c r="H82" s="1"/>
      <c r="M82" s="1"/>
      <c r="R82" s="1"/>
      <c r="W82" s="1"/>
      <c r="AB82" s="1"/>
      <c r="AG82" s="1"/>
      <c r="AL82" s="1"/>
      <c r="AQ82" s="1"/>
      <c r="AV82" s="1"/>
      <c r="BA82" s="1"/>
      <c r="BF82" s="1"/>
      <c r="BK82" s="1"/>
      <c r="CA82" s="1"/>
      <c r="CB82" s="1">
        <v>38108</v>
      </c>
      <c r="CC82">
        <v>0.26400000000000001</v>
      </c>
    </row>
    <row r="83" spans="1:81" ht="14.4" customHeight="1" x14ac:dyDescent="0.3">
      <c r="A83" s="1">
        <v>38139</v>
      </c>
      <c r="B83">
        <v>0.27800000000000002</v>
      </c>
      <c r="C83">
        <f t="shared" si="25"/>
        <v>0.10653085382238137</v>
      </c>
      <c r="D83">
        <f t="shared" si="26"/>
        <v>-7.0700999999999958E-2</v>
      </c>
      <c r="H83" s="1"/>
      <c r="M83" s="1"/>
      <c r="R83" s="1"/>
      <c r="W83" s="1"/>
      <c r="AB83" s="1"/>
      <c r="AG83" s="1"/>
      <c r="AL83" s="1"/>
      <c r="AQ83" s="1"/>
      <c r="AV83" s="1"/>
      <c r="BA83" s="1"/>
      <c r="BF83" s="1"/>
      <c r="BK83" s="1"/>
      <c r="CA83" s="1"/>
      <c r="CB83" s="1">
        <v>38139</v>
      </c>
      <c r="CC83">
        <v>0.27800000000000002</v>
      </c>
    </row>
    <row r="84" spans="1:81" ht="14.4" customHeight="1" x14ac:dyDescent="0.3">
      <c r="A84" s="1">
        <v>38169</v>
      </c>
      <c r="B84">
        <v>0.24249999999999999</v>
      </c>
      <c r="C84">
        <f t="shared" si="25"/>
        <v>9.42963974053697E-2</v>
      </c>
      <c r="D84">
        <f t="shared" si="26"/>
        <v>-0.10620099999999999</v>
      </c>
      <c r="H84" s="1"/>
      <c r="M84" s="1"/>
      <c r="R84" s="1"/>
      <c r="W84" s="1"/>
      <c r="AB84" s="1"/>
      <c r="AG84" s="1"/>
      <c r="AL84" s="1"/>
      <c r="AQ84" s="1"/>
      <c r="AV84" s="1"/>
      <c r="BA84" s="1"/>
      <c r="BF84" s="1"/>
      <c r="BK84" s="1"/>
      <c r="CA84" s="1"/>
      <c r="CB84" s="1">
        <v>38169</v>
      </c>
      <c r="CC84">
        <v>0.24249999999999999</v>
      </c>
    </row>
    <row r="85" spans="1:81" ht="14.4" customHeight="1" x14ac:dyDescent="0.3">
      <c r="A85" s="1">
        <v>38200</v>
      </c>
      <c r="B85">
        <v>0.223</v>
      </c>
      <c r="C85">
        <f t="shared" si="25"/>
        <v>8.7426457036285488E-2</v>
      </c>
      <c r="D85">
        <f t="shared" si="26"/>
        <v>-0.12570099999999998</v>
      </c>
      <c r="H85" s="1"/>
      <c r="M85" s="1"/>
      <c r="R85" s="1"/>
      <c r="W85" s="1"/>
      <c r="AB85" s="1"/>
      <c r="AG85" s="1"/>
      <c r="AL85" s="1"/>
      <c r="AQ85" s="1"/>
      <c r="AV85" s="1"/>
      <c r="BA85" s="1"/>
      <c r="BF85" s="1"/>
      <c r="BK85" s="1"/>
      <c r="CA85" s="1"/>
      <c r="CB85" s="1">
        <v>38200</v>
      </c>
      <c r="CC85">
        <v>0.223</v>
      </c>
    </row>
    <row r="86" spans="1:81" ht="14.4" customHeight="1" x14ac:dyDescent="0.3">
      <c r="A86" s="1">
        <v>38231</v>
      </c>
      <c r="B86">
        <v>0.23549999999999999</v>
      </c>
      <c r="C86">
        <f t="shared" si="25"/>
        <v>9.1842749738098223E-2</v>
      </c>
      <c r="D86">
        <f t="shared" si="26"/>
        <v>-0.113201</v>
      </c>
      <c r="H86" s="1"/>
      <c r="M86" s="1"/>
      <c r="R86" s="1"/>
      <c r="W86" s="1"/>
      <c r="AB86" s="1"/>
      <c r="AG86" s="1"/>
      <c r="AL86" s="1"/>
      <c r="AQ86" s="1"/>
      <c r="AV86" s="1"/>
      <c r="BA86" s="1"/>
      <c r="BF86" s="1"/>
      <c r="BK86" s="1"/>
      <c r="CA86" s="1"/>
      <c r="CB86" s="1">
        <v>38231</v>
      </c>
      <c r="CC86">
        <v>0.23549999999999999</v>
      </c>
    </row>
    <row r="87" spans="1:81" ht="14.4" customHeight="1" x14ac:dyDescent="0.3">
      <c r="A87" s="1">
        <v>38261</v>
      </c>
      <c r="B87">
        <v>0.27550000000000002</v>
      </c>
      <c r="C87">
        <f t="shared" si="25"/>
        <v>0.10568046294580886</v>
      </c>
      <c r="D87">
        <f t="shared" si="26"/>
        <v>-7.3200999999999961E-2</v>
      </c>
      <c r="H87" s="1"/>
      <c r="M87" s="1"/>
      <c r="R87" s="1"/>
      <c r="W87" s="1"/>
      <c r="AB87" s="1"/>
      <c r="AG87" s="1"/>
      <c r="AL87" s="1"/>
      <c r="AQ87" s="1"/>
      <c r="AV87" s="1"/>
      <c r="BA87" s="1"/>
      <c r="BF87" s="1"/>
      <c r="BK87" s="1"/>
      <c r="CA87" s="1"/>
      <c r="CB87" s="1">
        <v>38261</v>
      </c>
      <c r="CC87">
        <v>0.27550000000000002</v>
      </c>
    </row>
    <row r="88" spans="1:81" ht="14.4" customHeight="1" x14ac:dyDescent="0.3">
      <c r="A88" s="1">
        <v>38292</v>
      </c>
      <c r="B88">
        <v>0.35749999999999998</v>
      </c>
      <c r="C88">
        <f t="shared" si="25"/>
        <v>0.13273983826088454</v>
      </c>
      <c r="D88">
        <f t="shared" si="26"/>
        <v>8.7990000000000013E-3</v>
      </c>
      <c r="H88" s="1"/>
      <c r="M88" s="1"/>
      <c r="R88" s="1"/>
      <c r="W88" s="1"/>
      <c r="AB88" s="1"/>
      <c r="AG88" s="1"/>
      <c r="AL88" s="1"/>
      <c r="AQ88" s="1"/>
      <c r="AV88" s="1"/>
      <c r="BA88" s="1"/>
      <c r="BF88" s="1"/>
      <c r="BK88" s="1"/>
      <c r="CA88" s="1"/>
      <c r="CB88" s="1">
        <v>38292</v>
      </c>
      <c r="CC88">
        <v>0.35749999999999998</v>
      </c>
    </row>
    <row r="89" spans="1:81" ht="14.4" customHeight="1" x14ac:dyDescent="0.3">
      <c r="A89" s="1">
        <v>38322</v>
      </c>
      <c r="B89">
        <v>0.4975</v>
      </c>
      <c r="C89">
        <f t="shared" si="25"/>
        <v>0.17536683106134901</v>
      </c>
      <c r="D89">
        <f t="shared" si="26"/>
        <v>0.14879900000000001</v>
      </c>
      <c r="H89" s="1"/>
      <c r="M89" s="1"/>
      <c r="R89" s="1"/>
      <c r="W89" s="1"/>
      <c r="AB89" s="1"/>
      <c r="AG89" s="1"/>
      <c r="AL89" s="1"/>
      <c r="AQ89" s="1"/>
      <c r="AV89" s="1"/>
      <c r="BA89" s="1"/>
      <c r="BF89" s="1"/>
      <c r="BK89" s="1"/>
      <c r="CA89" s="1"/>
      <c r="CB89" s="1">
        <v>38322</v>
      </c>
      <c r="CC89">
        <v>0.4975</v>
      </c>
    </row>
    <row r="90" spans="1:81" ht="14.4" customHeight="1" x14ac:dyDescent="0.3">
      <c r="A90" s="1">
        <v>38353</v>
      </c>
      <c r="B90">
        <v>0.44450000000000001</v>
      </c>
      <c r="C90">
        <f t="shared" si="25"/>
        <v>0.1597175461802158</v>
      </c>
      <c r="D90">
        <f t="shared" si="26"/>
        <v>9.5799000000000023E-2</v>
      </c>
      <c r="H90" s="1"/>
      <c r="M90" s="1"/>
      <c r="R90" s="1"/>
      <c r="W90" s="1"/>
      <c r="AB90" s="1"/>
      <c r="AG90" s="1"/>
      <c r="AL90" s="1"/>
      <c r="AQ90" s="1"/>
      <c r="AV90" s="1"/>
      <c r="BA90" s="1"/>
      <c r="BF90" s="1"/>
      <c r="BK90" s="1"/>
      <c r="CA90" s="1"/>
      <c r="CB90" s="1">
        <v>38353</v>
      </c>
      <c r="CC90">
        <v>0.44450000000000001</v>
      </c>
    </row>
    <row r="91" spans="1:81" ht="14.4" customHeight="1" x14ac:dyDescent="0.3">
      <c r="A91" s="1">
        <v>38384</v>
      </c>
      <c r="B91">
        <v>0.44350000000000001</v>
      </c>
      <c r="C91">
        <f t="shared" si="25"/>
        <v>0.1594167882167393</v>
      </c>
      <c r="D91">
        <f t="shared" si="26"/>
        <v>9.4799000000000022E-2</v>
      </c>
      <c r="H91" s="1"/>
      <c r="M91" s="1"/>
      <c r="R91" s="1"/>
      <c r="W91" s="1"/>
      <c r="AB91" s="1"/>
      <c r="AG91" s="1"/>
      <c r="AL91" s="1"/>
      <c r="AQ91" s="1"/>
      <c r="AV91" s="1"/>
      <c r="BA91" s="1"/>
      <c r="BF91" s="1"/>
      <c r="BK91" s="1"/>
      <c r="CA91" s="1"/>
      <c r="CB91" s="1">
        <v>38384</v>
      </c>
      <c r="CC91">
        <v>0.44350000000000001</v>
      </c>
    </row>
    <row r="92" spans="1:81" x14ac:dyDescent="0.3">
      <c r="A92" s="1">
        <v>38412</v>
      </c>
      <c r="B92">
        <v>0.36399999999999999</v>
      </c>
      <c r="C92">
        <f t="shared" si="25"/>
        <v>0.13481437032046006</v>
      </c>
      <c r="D92">
        <f t="shared" si="26"/>
        <v>1.5299000000000007E-2</v>
      </c>
      <c r="H92" s="1"/>
      <c r="M92" s="1"/>
      <c r="R92" s="1"/>
      <c r="W92" s="1"/>
      <c r="AB92" s="1"/>
      <c r="AG92" s="1"/>
      <c r="AL92" s="1"/>
      <c r="AQ92" s="1"/>
      <c r="AV92" s="1"/>
      <c r="BA92" s="1"/>
      <c r="BF92" s="1"/>
      <c r="BK92" s="1"/>
      <c r="CA92" s="1"/>
      <c r="CB92" s="1">
        <v>38412</v>
      </c>
      <c r="CC92">
        <v>0.36399999999999999</v>
      </c>
    </row>
    <row r="93" spans="1:81" ht="14.4" customHeight="1" x14ac:dyDescent="0.3">
      <c r="A93" s="1">
        <v>38443</v>
      </c>
      <c r="B93">
        <v>0.3085</v>
      </c>
      <c r="C93">
        <f t="shared" si="25"/>
        <v>0.11677372697589977</v>
      </c>
      <c r="D93">
        <f t="shared" si="26"/>
        <v>-4.0200999999999987E-2</v>
      </c>
      <c r="H93" s="1"/>
      <c r="M93" s="1"/>
      <c r="R93" s="1"/>
      <c r="W93" s="1"/>
      <c r="AB93" s="1"/>
      <c r="AG93" s="1"/>
      <c r="AL93" s="1"/>
      <c r="AQ93" s="1"/>
      <c r="AV93" s="1"/>
      <c r="BA93" s="1"/>
      <c r="BF93" s="1"/>
      <c r="BK93" s="1"/>
      <c r="CA93" s="1"/>
      <c r="CB93" s="1">
        <v>38443</v>
      </c>
      <c r="CC93">
        <v>0.3085</v>
      </c>
    </row>
    <row r="94" spans="1:81" ht="14.4" customHeight="1" x14ac:dyDescent="0.3">
      <c r="A94" s="1">
        <v>38473</v>
      </c>
      <c r="B94">
        <v>0.3105</v>
      </c>
      <c r="C94">
        <f t="shared" si="25"/>
        <v>0.11743702528261926</v>
      </c>
      <c r="D94">
        <f t="shared" si="26"/>
        <v>-3.8200999999999985E-2</v>
      </c>
      <c r="H94" s="1"/>
      <c r="M94" s="1"/>
      <c r="R94" s="1"/>
      <c r="W94" s="1"/>
      <c r="AB94" s="1"/>
      <c r="AG94" s="1"/>
      <c r="AL94" s="1"/>
      <c r="AQ94" s="1"/>
      <c r="AV94" s="1"/>
      <c r="BA94" s="1"/>
      <c r="BF94" s="1"/>
      <c r="BK94" s="1"/>
      <c r="CA94" s="1"/>
      <c r="CB94" s="1">
        <v>38473</v>
      </c>
      <c r="CC94">
        <v>0.3105</v>
      </c>
    </row>
    <row r="95" spans="1:81" ht="14.4" customHeight="1" x14ac:dyDescent="0.3">
      <c r="A95" s="1">
        <v>38504</v>
      </c>
      <c r="B95">
        <v>0.313</v>
      </c>
      <c r="C95">
        <f t="shared" si="25"/>
        <v>0.11826472608947933</v>
      </c>
      <c r="D95">
        <f t="shared" si="26"/>
        <v>-3.5700999999999983E-2</v>
      </c>
      <c r="H95" s="1"/>
      <c r="M95" s="1"/>
      <c r="R95" s="1"/>
      <c r="W95" s="1"/>
      <c r="AB95" s="1"/>
      <c r="AG95" s="1"/>
      <c r="AL95" s="1"/>
      <c r="AQ95" s="1"/>
      <c r="AV95" s="1"/>
      <c r="BA95" s="1"/>
      <c r="BF95" s="1"/>
      <c r="BK95" s="1"/>
      <c r="CA95" s="1"/>
      <c r="CB95" s="1">
        <v>38504</v>
      </c>
      <c r="CC95">
        <v>0.313</v>
      </c>
    </row>
    <row r="96" spans="1:81" ht="14.4" customHeight="1" x14ac:dyDescent="0.3">
      <c r="A96" s="1">
        <v>38534</v>
      </c>
      <c r="B96">
        <v>0.22450000000000001</v>
      </c>
      <c r="C96">
        <f t="shared" si="25"/>
        <v>8.7958789460732878E-2</v>
      </c>
      <c r="D96">
        <f t="shared" si="26"/>
        <v>-0.12420099999999998</v>
      </c>
      <c r="H96" s="1"/>
      <c r="M96" s="1"/>
      <c r="R96" s="1"/>
      <c r="W96" s="1"/>
      <c r="AB96" s="1"/>
      <c r="AG96" s="1"/>
      <c r="AL96" s="1"/>
      <c r="AQ96" s="1"/>
      <c r="AV96" s="1"/>
      <c r="BA96" s="1"/>
      <c r="BF96" s="1"/>
      <c r="BK96" s="1"/>
      <c r="CA96" s="1"/>
      <c r="CB96" s="1">
        <v>38534</v>
      </c>
      <c r="CC96">
        <v>0.22450000000000001</v>
      </c>
    </row>
    <row r="97" spans="1:81" ht="14.4" customHeight="1" x14ac:dyDescent="0.3">
      <c r="A97" s="1">
        <v>38565</v>
      </c>
      <c r="B97">
        <v>0.2195</v>
      </c>
      <c r="C97">
        <f t="shared" si="25"/>
        <v>8.6181804649749422E-2</v>
      </c>
      <c r="D97">
        <f t="shared" si="26"/>
        <v>-0.12920099999999998</v>
      </c>
      <c r="H97" s="1"/>
      <c r="M97" s="1"/>
      <c r="R97" s="1"/>
      <c r="W97" s="1"/>
      <c r="AB97" s="1"/>
      <c r="AG97" s="1"/>
      <c r="AL97" s="1"/>
      <c r="AQ97" s="1"/>
      <c r="AV97" s="1"/>
      <c r="BA97" s="1"/>
      <c r="BF97" s="1"/>
      <c r="BK97" s="1"/>
      <c r="CA97" s="1"/>
      <c r="CB97" s="1">
        <v>38565</v>
      </c>
      <c r="CC97">
        <v>0.2195</v>
      </c>
    </row>
    <row r="98" spans="1:81" ht="14.4" customHeight="1" x14ac:dyDescent="0.3">
      <c r="A98" s="1">
        <v>38596</v>
      </c>
      <c r="B98">
        <v>0.224</v>
      </c>
      <c r="C98">
        <f t="shared" si="25"/>
        <v>8.7781417809542378E-2</v>
      </c>
      <c r="D98">
        <f t="shared" si="26"/>
        <v>-0.12470099999999998</v>
      </c>
      <c r="H98" s="1"/>
      <c r="M98" s="1"/>
      <c r="R98" s="1"/>
      <c r="W98" s="1"/>
      <c r="AB98" s="1"/>
      <c r="AG98" s="1"/>
      <c r="AL98" s="1"/>
      <c r="AQ98" s="1"/>
      <c r="AV98" s="1"/>
      <c r="BA98" s="1"/>
      <c r="BF98" s="1"/>
      <c r="BK98" s="1"/>
      <c r="CA98" s="1"/>
      <c r="CB98" s="1">
        <v>38596</v>
      </c>
      <c r="CC98">
        <v>0.224</v>
      </c>
    </row>
    <row r="99" spans="1:81" ht="14.4" customHeight="1" x14ac:dyDescent="0.3">
      <c r="A99" s="1">
        <v>38626</v>
      </c>
      <c r="B99">
        <v>0.27400000000000002</v>
      </c>
      <c r="C99">
        <f t="shared" si="25"/>
        <v>0.10516942799933163</v>
      </c>
      <c r="D99">
        <f t="shared" si="26"/>
        <v>-7.4700999999999962E-2</v>
      </c>
      <c r="H99" s="1"/>
      <c r="M99" s="1"/>
      <c r="R99" s="1"/>
      <c r="W99" s="1"/>
      <c r="AB99" s="1"/>
      <c r="AG99" s="1"/>
      <c r="AL99" s="1"/>
      <c r="AQ99" s="1"/>
      <c r="AV99" s="1"/>
      <c r="BA99" s="1"/>
      <c r="BF99" s="1"/>
      <c r="BK99" s="1"/>
      <c r="CA99" s="1"/>
      <c r="CB99" s="1">
        <v>38626</v>
      </c>
      <c r="CC99">
        <v>0.27400000000000002</v>
      </c>
    </row>
    <row r="100" spans="1:81" ht="14.4" customHeight="1" x14ac:dyDescent="0.3">
      <c r="A100" s="1">
        <v>38657</v>
      </c>
      <c r="B100">
        <v>0.40700000000000003</v>
      </c>
      <c r="C100">
        <f t="shared" si="25"/>
        <v>0.1482940974347457</v>
      </c>
      <c r="D100">
        <f t="shared" si="26"/>
        <v>5.8299000000000045E-2</v>
      </c>
      <c r="H100" s="1"/>
      <c r="M100" s="1"/>
      <c r="R100" s="1"/>
      <c r="W100" s="1"/>
      <c r="AB100" s="1"/>
      <c r="AG100" s="1"/>
      <c r="AL100" s="1"/>
      <c r="AQ100" s="1"/>
      <c r="AV100" s="1"/>
      <c r="BA100" s="1"/>
      <c r="BF100" s="1"/>
      <c r="BK100" s="1"/>
      <c r="CA100" s="1"/>
      <c r="CB100" s="1">
        <v>38657</v>
      </c>
      <c r="CC100">
        <v>0.40700000000000003</v>
      </c>
    </row>
    <row r="101" spans="1:81" ht="14.4" customHeight="1" x14ac:dyDescent="0.3">
      <c r="A101" s="1">
        <v>38687</v>
      </c>
      <c r="B101">
        <v>0.51200000000000001</v>
      </c>
      <c r="C101">
        <f t="shared" si="25"/>
        <v>0.17955179116518774</v>
      </c>
      <c r="D101">
        <f t="shared" si="26"/>
        <v>0.16329900000000003</v>
      </c>
      <c r="H101" s="1"/>
      <c r="M101" s="1"/>
      <c r="R101" s="1"/>
      <c r="W101" s="1"/>
      <c r="AB101" s="1"/>
      <c r="AG101" s="1"/>
      <c r="AL101" s="1"/>
      <c r="AQ101" s="1"/>
      <c r="AV101" s="1"/>
      <c r="BA101" s="1"/>
      <c r="BF101" s="1"/>
      <c r="BK101" s="1"/>
      <c r="CA101" s="1"/>
      <c r="CB101" s="1">
        <v>38687</v>
      </c>
      <c r="CC101">
        <v>0.51200000000000001</v>
      </c>
    </row>
    <row r="102" spans="1:81" ht="14.4" customHeight="1" x14ac:dyDescent="0.3">
      <c r="A102" s="1">
        <v>38718</v>
      </c>
      <c r="B102">
        <v>0.40900000000000003</v>
      </c>
      <c r="C102">
        <f t="shared" si="25"/>
        <v>0.14891099310935643</v>
      </c>
      <c r="D102">
        <f t="shared" si="26"/>
        <v>6.0299000000000047E-2</v>
      </c>
      <c r="H102" s="1"/>
      <c r="M102" s="1"/>
      <c r="R102" s="1"/>
      <c r="W102" s="1"/>
      <c r="AB102" s="1"/>
      <c r="AG102" s="1"/>
      <c r="AL102" s="1"/>
      <c r="AQ102" s="1"/>
      <c r="AV102" s="1"/>
      <c r="BA102" s="1"/>
      <c r="BF102" s="1"/>
      <c r="BK102" s="1"/>
      <c r="CA102" s="1"/>
      <c r="CB102" s="1">
        <v>38718</v>
      </c>
      <c r="CC102">
        <v>0.40900000000000003</v>
      </c>
    </row>
    <row r="103" spans="1:81" ht="14.4" customHeight="1" x14ac:dyDescent="0.3">
      <c r="A103" s="1">
        <v>38749</v>
      </c>
      <c r="B103">
        <v>0.33199999999999996</v>
      </c>
      <c r="C103">
        <f t="shared" si="25"/>
        <v>0.12450422483428221</v>
      </c>
      <c r="D103">
        <f t="shared" si="26"/>
        <v>-1.6701000000000021E-2</v>
      </c>
      <c r="H103" s="1"/>
      <c r="M103" s="1"/>
      <c r="R103" s="1"/>
      <c r="W103" s="1"/>
      <c r="AB103" s="1"/>
      <c r="AG103" s="1"/>
      <c r="AL103" s="1"/>
      <c r="AQ103" s="1"/>
      <c r="AV103" s="1"/>
      <c r="BA103" s="1"/>
      <c r="BF103" s="1"/>
      <c r="BK103" s="1"/>
      <c r="CA103" s="1"/>
      <c r="CB103" s="1">
        <v>38749</v>
      </c>
      <c r="CC103">
        <v>0.33199999999999996</v>
      </c>
    </row>
    <row r="104" spans="1:81" x14ac:dyDescent="0.3">
      <c r="A104" s="1">
        <v>38777</v>
      </c>
      <c r="B104">
        <v>0.34650000000000003</v>
      </c>
      <c r="C104">
        <f t="shared" si="25"/>
        <v>0.12920635774752925</v>
      </c>
      <c r="D104">
        <f t="shared" si="26"/>
        <v>-2.200999999999953E-3</v>
      </c>
      <c r="H104" s="1"/>
      <c r="M104" s="1"/>
      <c r="R104" s="1"/>
      <c r="W104" s="1"/>
      <c r="AB104" s="1"/>
      <c r="AG104" s="1"/>
      <c r="AL104" s="1"/>
      <c r="AQ104" s="1"/>
      <c r="AV104" s="1"/>
      <c r="BA104" s="1"/>
      <c r="BF104" s="1"/>
      <c r="BK104" s="1"/>
      <c r="CA104" s="1"/>
      <c r="CB104" s="1">
        <v>38777</v>
      </c>
      <c r="CC104">
        <v>0.34650000000000003</v>
      </c>
    </row>
    <row r="105" spans="1:81" ht="14.4" customHeight="1" x14ac:dyDescent="0.3">
      <c r="A105" s="1">
        <v>38808</v>
      </c>
      <c r="B105">
        <v>0.34350000000000003</v>
      </c>
      <c r="C105">
        <f t="shared" si="25"/>
        <v>0.1282376707691873</v>
      </c>
      <c r="D105">
        <f t="shared" si="26"/>
        <v>-5.2009999999999557E-3</v>
      </c>
      <c r="H105" s="1"/>
      <c r="M105" s="1"/>
      <c r="R105" s="1"/>
      <c r="W105" s="1"/>
      <c r="AB105" s="1"/>
      <c r="AG105" s="1"/>
      <c r="AL105" s="1"/>
      <c r="AQ105" s="1"/>
      <c r="AV105" s="1"/>
      <c r="BA105" s="1"/>
      <c r="BF105" s="1"/>
      <c r="BK105" s="1"/>
      <c r="CA105" s="1"/>
      <c r="CB105" s="1">
        <v>38808</v>
      </c>
      <c r="CC105">
        <v>0.34350000000000003</v>
      </c>
    </row>
    <row r="106" spans="1:81" ht="14.4" customHeight="1" x14ac:dyDescent="0.3">
      <c r="A106" s="1">
        <v>38838</v>
      </c>
      <c r="B106">
        <v>0.26400000000000001</v>
      </c>
      <c r="C106">
        <f t="shared" si="25"/>
        <v>0.10174707394636621</v>
      </c>
      <c r="D106">
        <f t="shared" si="26"/>
        <v>-8.4700999999999971E-2</v>
      </c>
      <c r="H106" s="1"/>
      <c r="M106" s="1"/>
      <c r="R106" s="1"/>
      <c r="W106" s="1"/>
      <c r="AB106" s="1"/>
      <c r="AG106" s="1"/>
      <c r="AL106" s="1"/>
      <c r="AQ106" s="1"/>
      <c r="AV106" s="1"/>
      <c r="BA106" s="1"/>
      <c r="BF106" s="1"/>
      <c r="BK106" s="1"/>
      <c r="CA106" s="1"/>
      <c r="CB106" s="1">
        <v>38838</v>
      </c>
      <c r="CC106">
        <v>0.26400000000000001</v>
      </c>
    </row>
    <row r="107" spans="1:81" ht="14.4" customHeight="1" x14ac:dyDescent="0.3">
      <c r="A107" s="1">
        <v>38869</v>
      </c>
      <c r="B107">
        <v>0.27300000000000002</v>
      </c>
      <c r="C107">
        <f t="shared" si="25"/>
        <v>0.10482840365365544</v>
      </c>
      <c r="D107">
        <f t="shared" si="26"/>
        <v>-7.5700999999999963E-2</v>
      </c>
      <c r="H107" s="1"/>
      <c r="M107" s="1"/>
      <c r="R107" s="1"/>
      <c r="W107" s="1"/>
      <c r="AB107" s="1"/>
      <c r="AG107" s="1"/>
      <c r="AL107" s="1"/>
      <c r="AQ107" s="1"/>
      <c r="AV107" s="1"/>
      <c r="BA107" s="1"/>
      <c r="BF107" s="1"/>
      <c r="BK107" s="1"/>
      <c r="CA107" s="1"/>
      <c r="CB107" s="1">
        <v>38869</v>
      </c>
      <c r="CC107">
        <v>0.27300000000000002</v>
      </c>
    </row>
    <row r="108" spans="1:81" ht="14.4" customHeight="1" x14ac:dyDescent="0.3">
      <c r="A108" s="1">
        <v>38899</v>
      </c>
      <c r="B108">
        <v>0.2225</v>
      </c>
      <c r="C108">
        <f t="shared" si="25"/>
        <v>8.7248867795657825E-2</v>
      </c>
      <c r="D108">
        <f t="shared" si="26"/>
        <v>-0.12620099999999998</v>
      </c>
      <c r="H108" s="1"/>
      <c r="M108" s="1"/>
      <c r="R108" s="1"/>
      <c r="W108" s="1"/>
      <c r="AB108" s="1"/>
      <c r="AG108" s="1"/>
      <c r="AL108" s="1"/>
      <c r="AQ108" s="1"/>
      <c r="AV108" s="1"/>
      <c r="BA108" s="1"/>
      <c r="BF108" s="1"/>
      <c r="BK108" s="1"/>
      <c r="CA108" s="1"/>
      <c r="CB108" s="1">
        <v>38899</v>
      </c>
      <c r="CC108">
        <v>0.2225</v>
      </c>
    </row>
    <row r="109" spans="1:81" ht="14.4" customHeight="1" x14ac:dyDescent="0.3">
      <c r="A109" s="1">
        <v>38930</v>
      </c>
      <c r="B109">
        <v>0.21299999999999999</v>
      </c>
      <c r="C109">
        <f t="shared" si="25"/>
        <v>8.3860800866573007E-2</v>
      </c>
      <c r="D109">
        <f t="shared" si="26"/>
        <v>-0.13570099999999999</v>
      </c>
      <c r="H109" s="1"/>
      <c r="M109" s="1"/>
      <c r="R109" s="1"/>
      <c r="W109" s="1"/>
      <c r="AB109" s="1"/>
      <c r="AG109" s="1"/>
      <c r="AL109" s="1"/>
      <c r="AQ109" s="1"/>
      <c r="AV109" s="1"/>
      <c r="BA109" s="1"/>
      <c r="BF109" s="1"/>
      <c r="BK109" s="1"/>
      <c r="CA109" s="1"/>
      <c r="CB109" s="1">
        <v>38930</v>
      </c>
      <c r="CC109">
        <v>0.21299999999999999</v>
      </c>
    </row>
    <row r="110" spans="1:81" ht="14.4" customHeight="1" x14ac:dyDescent="0.3">
      <c r="A110" s="1">
        <v>38961</v>
      </c>
      <c r="B110">
        <v>0.23299999999999998</v>
      </c>
      <c r="C110">
        <f t="shared" si="25"/>
        <v>9.0963076595731676E-2</v>
      </c>
      <c r="D110">
        <f t="shared" si="26"/>
        <v>-0.115701</v>
      </c>
      <c r="H110" s="1"/>
      <c r="M110" s="1"/>
      <c r="R110" s="1"/>
      <c r="W110" s="1"/>
      <c r="AB110" s="1"/>
      <c r="AG110" s="1"/>
      <c r="AL110" s="1"/>
      <c r="AQ110" s="1"/>
      <c r="AV110" s="1"/>
      <c r="BA110" s="1"/>
      <c r="BF110" s="1"/>
      <c r="BK110" s="1"/>
      <c r="CA110" s="1"/>
      <c r="CB110" s="1">
        <v>38961</v>
      </c>
      <c r="CC110">
        <v>0.23299999999999998</v>
      </c>
    </row>
    <row r="111" spans="1:81" ht="14.4" customHeight="1" x14ac:dyDescent="0.3">
      <c r="A111" s="1">
        <v>38991</v>
      </c>
      <c r="B111">
        <v>0.308</v>
      </c>
      <c r="C111">
        <f t="shared" si="25"/>
        <v>0.11660774398824848</v>
      </c>
      <c r="D111">
        <f t="shared" si="26"/>
        <v>-4.0700999999999987E-2</v>
      </c>
      <c r="H111" s="1"/>
      <c r="M111" s="1"/>
      <c r="R111" s="1"/>
      <c r="W111" s="1"/>
      <c r="AB111" s="1"/>
      <c r="AG111" s="1"/>
      <c r="AL111" s="1"/>
      <c r="AQ111" s="1"/>
      <c r="AV111" s="1"/>
      <c r="BA111" s="1"/>
      <c r="BF111" s="1"/>
      <c r="BK111" s="1"/>
      <c r="CA111" s="1"/>
      <c r="CB111" s="1">
        <v>38991</v>
      </c>
      <c r="CC111">
        <v>0.308</v>
      </c>
    </row>
    <row r="112" spans="1:81" ht="14.4" customHeight="1" x14ac:dyDescent="0.3">
      <c r="A112" s="1">
        <v>39022</v>
      </c>
      <c r="B112">
        <v>0.4</v>
      </c>
      <c r="C112">
        <f t="shared" si="25"/>
        <v>0.14612803567823801</v>
      </c>
      <c r="D112">
        <f t="shared" si="26"/>
        <v>5.1299000000000039E-2</v>
      </c>
      <c r="H112" s="1"/>
      <c r="M112" s="1"/>
      <c r="R112" s="1"/>
      <c r="W112" s="1"/>
      <c r="AB112" s="1"/>
      <c r="AG112" s="1"/>
      <c r="AL112" s="1"/>
      <c r="AQ112" s="1"/>
      <c r="AV112" s="1"/>
      <c r="BA112" s="1"/>
      <c r="BF112" s="1"/>
      <c r="BK112" s="1"/>
      <c r="CA112" s="1"/>
      <c r="CB112" s="1">
        <v>39022</v>
      </c>
      <c r="CC112">
        <v>0.4</v>
      </c>
    </row>
    <row r="113" spans="1:81" ht="14.4" customHeight="1" x14ac:dyDescent="0.3">
      <c r="A113" s="1">
        <v>39052</v>
      </c>
      <c r="B113">
        <v>0.45100000000000001</v>
      </c>
      <c r="C113">
        <f t="shared" si="25"/>
        <v>0.16166741243773589</v>
      </c>
      <c r="D113">
        <f t="shared" si="26"/>
        <v>0.10229900000000003</v>
      </c>
      <c r="H113" s="1"/>
      <c r="M113" s="1"/>
      <c r="R113" s="1"/>
      <c r="W113" s="1"/>
      <c r="AB113" s="1"/>
      <c r="AG113" s="1"/>
      <c r="AL113" s="1"/>
      <c r="AQ113" s="1"/>
      <c r="AV113" s="1"/>
      <c r="BA113" s="1"/>
      <c r="BF113" s="1"/>
      <c r="BK113" s="1"/>
      <c r="CA113" s="1"/>
      <c r="CB113" s="1">
        <v>39052</v>
      </c>
      <c r="CC113">
        <v>0.45100000000000001</v>
      </c>
    </row>
    <row r="114" spans="1:81" ht="14.4" customHeight="1" x14ac:dyDescent="0.3">
      <c r="A114" s="1">
        <v>39083</v>
      </c>
      <c r="B114">
        <v>0.40849999999999997</v>
      </c>
      <c r="C114">
        <f t="shared" si="25"/>
        <v>0.1487568513217922</v>
      </c>
      <c r="D114">
        <f t="shared" si="26"/>
        <v>5.9798999999999991E-2</v>
      </c>
      <c r="H114" s="1"/>
      <c r="M114" s="1"/>
      <c r="R114" s="1"/>
      <c r="W114" s="1"/>
      <c r="AB114" s="1"/>
      <c r="AG114" s="1"/>
      <c r="AL114" s="1"/>
      <c r="AQ114" s="1"/>
      <c r="AV114" s="1"/>
      <c r="BA114" s="1"/>
      <c r="BF114" s="1"/>
      <c r="BK114" s="1"/>
      <c r="CA114" s="1"/>
      <c r="CB114" s="1">
        <v>39083</v>
      </c>
      <c r="CC114">
        <v>0.40849999999999997</v>
      </c>
    </row>
    <row r="115" spans="1:81" ht="14.4" customHeight="1" x14ac:dyDescent="0.3">
      <c r="A115" s="1">
        <v>39114</v>
      </c>
      <c r="B115">
        <v>0.39400000000000002</v>
      </c>
      <c r="C115">
        <f t="shared" si="25"/>
        <v>0.14426277376199065</v>
      </c>
      <c r="D115">
        <f t="shared" si="26"/>
        <v>4.5299000000000034E-2</v>
      </c>
      <c r="H115" s="1"/>
      <c r="M115" s="1"/>
      <c r="R115" s="1"/>
      <c r="W115" s="1"/>
      <c r="AB115" s="1"/>
      <c r="AG115" s="1"/>
      <c r="AL115" s="1"/>
      <c r="AQ115" s="1"/>
      <c r="AV115" s="1"/>
      <c r="BA115" s="1"/>
      <c r="BF115" s="1"/>
      <c r="BK115" s="1"/>
      <c r="CA115" s="1"/>
      <c r="CB115" s="1">
        <v>39114</v>
      </c>
      <c r="CC115">
        <v>0.39400000000000002</v>
      </c>
    </row>
    <row r="116" spans="1:81" x14ac:dyDescent="0.3">
      <c r="A116" s="1">
        <v>39142</v>
      </c>
      <c r="B116">
        <v>0.32550000000000001</v>
      </c>
      <c r="C116">
        <f t="shared" si="25"/>
        <v>0.12237973206911219</v>
      </c>
      <c r="D116">
        <f t="shared" si="26"/>
        <v>-2.3200999999999972E-2</v>
      </c>
      <c r="H116" s="1"/>
      <c r="M116" s="1"/>
      <c r="R116" s="1"/>
      <c r="W116" s="1"/>
      <c r="AB116" s="1"/>
      <c r="AG116" s="1"/>
      <c r="AL116" s="1"/>
      <c r="AQ116" s="1"/>
      <c r="AV116" s="1"/>
      <c r="BA116" s="1"/>
      <c r="BF116" s="1"/>
      <c r="BK116" s="1"/>
      <c r="CA116" s="1"/>
      <c r="CB116" s="1">
        <v>39142</v>
      </c>
      <c r="CC116">
        <v>0.32550000000000001</v>
      </c>
    </row>
    <row r="117" spans="1:81" ht="14.4" customHeight="1" x14ac:dyDescent="0.3">
      <c r="A117" s="1">
        <v>39173</v>
      </c>
      <c r="B117">
        <v>0.28549999999999998</v>
      </c>
      <c r="C117">
        <f t="shared" si="25"/>
        <v>0.10907208097887935</v>
      </c>
      <c r="D117">
        <f t="shared" si="26"/>
        <v>-6.3201000000000007E-2</v>
      </c>
      <c r="H117" s="1"/>
      <c r="M117" s="1"/>
      <c r="R117" s="1"/>
      <c r="W117" s="1"/>
      <c r="AB117" s="1"/>
      <c r="AG117" s="1"/>
      <c r="AL117" s="1"/>
      <c r="AQ117" s="1"/>
      <c r="AV117" s="1"/>
      <c r="BA117" s="1"/>
      <c r="BF117" s="1"/>
      <c r="BK117" s="1"/>
      <c r="CA117" s="1"/>
      <c r="CB117" s="1">
        <v>39173</v>
      </c>
      <c r="CC117">
        <v>0.28549999999999998</v>
      </c>
    </row>
    <row r="118" spans="1:81" ht="14.4" customHeight="1" x14ac:dyDescent="0.3">
      <c r="A118" s="1">
        <v>39203</v>
      </c>
      <c r="B118">
        <v>0.2495</v>
      </c>
      <c r="C118">
        <f t="shared" si="25"/>
        <v>9.6736260462468845E-2</v>
      </c>
      <c r="D118">
        <f t="shared" si="26"/>
        <v>-9.9200999999999984E-2</v>
      </c>
      <c r="H118" s="1"/>
      <c r="M118" s="1"/>
      <c r="R118" s="1"/>
      <c r="W118" s="1"/>
      <c r="AB118" s="1"/>
      <c r="AG118" s="1"/>
      <c r="AL118" s="1"/>
      <c r="AQ118" s="1"/>
      <c r="AV118" s="1"/>
      <c r="BA118" s="1"/>
      <c r="BF118" s="1"/>
      <c r="BK118" s="1"/>
      <c r="CA118" s="1"/>
      <c r="CB118" s="1">
        <v>39203</v>
      </c>
      <c r="CC118">
        <v>0.2495</v>
      </c>
    </row>
    <row r="119" spans="1:81" ht="14.4" customHeight="1" x14ac:dyDescent="0.3">
      <c r="A119" s="1">
        <v>39234</v>
      </c>
      <c r="B119">
        <v>0.33950000000000002</v>
      </c>
      <c r="C119">
        <f t="shared" si="25"/>
        <v>0.12694271794422771</v>
      </c>
      <c r="D119">
        <f t="shared" si="26"/>
        <v>-9.2009999999999592E-3</v>
      </c>
      <c r="H119" s="1"/>
      <c r="M119" s="1"/>
      <c r="R119" s="1"/>
      <c r="W119" s="1"/>
      <c r="AB119" s="1"/>
      <c r="AG119" s="1"/>
      <c r="AL119" s="1"/>
      <c r="AQ119" s="1"/>
      <c r="AV119" s="1"/>
      <c r="BA119" s="1"/>
      <c r="BF119" s="1"/>
      <c r="BK119" s="1"/>
      <c r="CA119" s="1"/>
      <c r="CB119" s="1">
        <v>39234</v>
      </c>
      <c r="CC119">
        <v>0.33950000000000002</v>
      </c>
    </row>
    <row r="120" spans="1:81" ht="14.4" customHeight="1" x14ac:dyDescent="0.3">
      <c r="A120" s="1">
        <v>39264</v>
      </c>
      <c r="B120">
        <v>0.22899999999999998</v>
      </c>
      <c r="C120">
        <f t="shared" si="25"/>
        <v>8.9551882886454118E-2</v>
      </c>
      <c r="D120">
        <f t="shared" si="26"/>
        <v>-0.119701</v>
      </c>
      <c r="H120" s="1"/>
      <c r="M120" s="1"/>
      <c r="R120" s="1"/>
      <c r="W120" s="1"/>
      <c r="AB120" s="1"/>
      <c r="AG120" s="1"/>
      <c r="AL120" s="1"/>
      <c r="AQ120" s="1"/>
      <c r="AV120" s="1"/>
      <c r="BA120" s="1"/>
      <c r="BF120" s="1"/>
      <c r="BK120" s="1"/>
      <c r="CA120" s="1"/>
      <c r="CB120" s="1">
        <v>39264</v>
      </c>
      <c r="CC120">
        <v>0.22899999999999998</v>
      </c>
    </row>
    <row r="121" spans="1:81" ht="14.4" customHeight="1" x14ac:dyDescent="0.3">
      <c r="A121" s="1">
        <v>39295</v>
      </c>
      <c r="B121">
        <v>0.22750000000000001</v>
      </c>
      <c r="C121">
        <f t="shared" si="25"/>
        <v>8.9021500795006092E-2</v>
      </c>
      <c r="D121">
        <f t="shared" si="26"/>
        <v>-0.12120099999999998</v>
      </c>
      <c r="H121" s="1"/>
      <c r="M121" s="1"/>
      <c r="R121" s="1"/>
      <c r="W121" s="1"/>
      <c r="AB121" s="1"/>
      <c r="AG121" s="1"/>
      <c r="AL121" s="1"/>
      <c r="AQ121" s="1"/>
      <c r="AV121" s="1"/>
      <c r="BA121" s="1"/>
      <c r="BF121" s="1"/>
      <c r="BK121" s="1"/>
      <c r="CA121" s="1"/>
      <c r="CB121" s="1">
        <v>39295</v>
      </c>
      <c r="CC121">
        <v>0.22750000000000001</v>
      </c>
    </row>
    <row r="122" spans="1:81" ht="14.4" customHeight="1" x14ac:dyDescent="0.3">
      <c r="A122" s="1">
        <v>39326</v>
      </c>
      <c r="B122">
        <v>0.23899999999999999</v>
      </c>
      <c r="C122">
        <f t="shared" si="25"/>
        <v>9.3071306376063409E-2</v>
      </c>
      <c r="D122">
        <f t="shared" si="26"/>
        <v>-0.10970099999999999</v>
      </c>
      <c r="H122" s="1"/>
      <c r="M122" s="1"/>
      <c r="R122" s="1"/>
      <c r="W122" s="1"/>
      <c r="AB122" s="1"/>
      <c r="AG122" s="1"/>
      <c r="AL122" s="1"/>
      <c r="AQ122" s="1"/>
      <c r="AV122" s="1"/>
      <c r="BA122" s="1"/>
      <c r="BF122" s="1"/>
      <c r="BK122" s="1"/>
      <c r="CA122" s="1"/>
      <c r="CB122" s="1">
        <v>39326</v>
      </c>
      <c r="CC122">
        <v>0.23899999999999999</v>
      </c>
    </row>
    <row r="123" spans="1:81" ht="14.4" customHeight="1" x14ac:dyDescent="0.3">
      <c r="A123" s="1">
        <v>39356</v>
      </c>
      <c r="B123">
        <v>0.31</v>
      </c>
      <c r="C123">
        <f t="shared" si="25"/>
        <v>0.11727129565576427</v>
      </c>
      <c r="D123">
        <f t="shared" si="26"/>
        <v>-3.8700999999999985E-2</v>
      </c>
      <c r="H123" s="1"/>
      <c r="M123" s="1"/>
      <c r="R123" s="1"/>
      <c r="W123" s="1"/>
      <c r="AB123" s="1"/>
      <c r="AG123" s="1"/>
      <c r="AL123" s="1"/>
      <c r="AQ123" s="1"/>
      <c r="AV123" s="1"/>
      <c r="BA123" s="1"/>
      <c r="BF123" s="1"/>
      <c r="BK123" s="1"/>
      <c r="CA123" s="1"/>
      <c r="CB123" s="1">
        <v>39356</v>
      </c>
      <c r="CC123">
        <v>0.31</v>
      </c>
    </row>
    <row r="124" spans="1:81" ht="14.4" customHeight="1" x14ac:dyDescent="0.3">
      <c r="A124" s="1">
        <v>39387</v>
      </c>
      <c r="B124">
        <v>0.40500000000000003</v>
      </c>
      <c r="C124">
        <f t="shared" si="25"/>
        <v>0.14767632424109869</v>
      </c>
      <c r="D124">
        <f t="shared" si="26"/>
        <v>5.6299000000000043E-2</v>
      </c>
      <c r="H124" s="1"/>
      <c r="M124" s="1"/>
      <c r="R124" s="1"/>
      <c r="W124" s="1"/>
      <c r="AB124" s="1"/>
      <c r="AG124" s="1"/>
      <c r="AL124" s="1"/>
      <c r="AQ124" s="1"/>
      <c r="AV124" s="1"/>
      <c r="BA124" s="1"/>
      <c r="BF124" s="1"/>
      <c r="BK124" s="1"/>
      <c r="CA124" s="1"/>
      <c r="CB124" s="1">
        <v>39387</v>
      </c>
      <c r="CC124">
        <v>0.40500000000000003</v>
      </c>
    </row>
    <row r="125" spans="1:81" ht="14.4" customHeight="1" x14ac:dyDescent="0.3">
      <c r="A125" s="1">
        <v>39417</v>
      </c>
      <c r="B125">
        <v>0.433</v>
      </c>
      <c r="C125">
        <f t="shared" si="25"/>
        <v>0.1562461903973445</v>
      </c>
      <c r="D125">
        <f t="shared" si="26"/>
        <v>8.4299000000000013E-2</v>
      </c>
      <c r="H125" s="1"/>
      <c r="M125" s="1"/>
      <c r="R125" s="1"/>
      <c r="W125" s="1"/>
      <c r="AB125" s="1"/>
      <c r="AG125" s="1"/>
      <c r="AL125" s="1"/>
      <c r="AQ125" s="1"/>
      <c r="AV125" s="1"/>
      <c r="BA125" s="1"/>
      <c r="BF125" s="1"/>
      <c r="BK125" s="1"/>
      <c r="CA125" s="1"/>
      <c r="CB125" s="1">
        <v>39417</v>
      </c>
      <c r="CC125">
        <v>0.433</v>
      </c>
    </row>
    <row r="126" spans="1:81" ht="14.4" customHeight="1" x14ac:dyDescent="0.3">
      <c r="A126" s="1">
        <v>39448</v>
      </c>
      <c r="B126">
        <v>0.436</v>
      </c>
      <c r="C126">
        <f t="shared" si="25"/>
        <v>0.15715443990628153</v>
      </c>
      <c r="D126">
        <f t="shared" si="26"/>
        <v>8.7299000000000015E-2</v>
      </c>
      <c r="H126" s="1"/>
      <c r="M126" s="1"/>
      <c r="R126" s="1"/>
      <c r="W126" s="1"/>
      <c r="AB126" s="1"/>
      <c r="AG126" s="1"/>
      <c r="AL126" s="1"/>
      <c r="AQ126" s="1"/>
      <c r="AV126" s="1"/>
      <c r="BA126" s="1"/>
      <c r="BF126" s="1"/>
      <c r="BK126" s="1"/>
      <c r="CA126" s="1"/>
      <c r="CB126" s="1">
        <v>39448</v>
      </c>
      <c r="CC126">
        <v>0.436</v>
      </c>
    </row>
    <row r="127" spans="1:81" ht="14.4" customHeight="1" x14ac:dyDescent="0.3">
      <c r="A127" s="1">
        <v>39479</v>
      </c>
      <c r="B127">
        <v>0.32899999999999996</v>
      </c>
      <c r="C127">
        <f t="shared" si="25"/>
        <v>0.12352498094273198</v>
      </c>
      <c r="D127">
        <f t="shared" si="26"/>
        <v>-1.9701000000000024E-2</v>
      </c>
      <c r="H127" s="1"/>
      <c r="M127" s="1"/>
      <c r="R127" s="1"/>
      <c r="W127" s="1"/>
      <c r="AB127" s="1"/>
      <c r="AG127" s="1"/>
      <c r="AL127" s="1"/>
      <c r="AQ127" s="1"/>
      <c r="AV127" s="1"/>
      <c r="BA127" s="1"/>
      <c r="BF127" s="1"/>
      <c r="BK127" s="1"/>
      <c r="CA127" s="1"/>
      <c r="CB127" s="1">
        <v>39479</v>
      </c>
      <c r="CC127">
        <v>0.32899999999999996</v>
      </c>
    </row>
    <row r="128" spans="1:81" x14ac:dyDescent="0.3">
      <c r="A128" s="1">
        <v>39508</v>
      </c>
      <c r="B128">
        <v>0.28049999999999997</v>
      </c>
      <c r="C128">
        <f t="shared" si="25"/>
        <v>0.1073795828044485</v>
      </c>
      <c r="D128">
        <f t="shared" si="26"/>
        <v>-6.8201000000000012E-2</v>
      </c>
      <c r="H128" s="1"/>
      <c r="M128" s="1"/>
      <c r="R128" s="1"/>
      <c r="W128" s="1"/>
      <c r="AB128" s="1"/>
      <c r="AG128" s="1"/>
      <c r="AL128" s="1"/>
      <c r="AQ128" s="1"/>
      <c r="AV128" s="1"/>
      <c r="BA128" s="1"/>
      <c r="BF128" s="1"/>
      <c r="BK128" s="1"/>
      <c r="CA128" s="1"/>
      <c r="CB128" s="1">
        <v>39508</v>
      </c>
      <c r="CC128">
        <v>0.28049999999999997</v>
      </c>
    </row>
    <row r="129" spans="1:81" ht="14.4" customHeight="1" x14ac:dyDescent="0.3">
      <c r="A129" s="1">
        <v>39539</v>
      </c>
      <c r="B129">
        <v>0.27900000000000003</v>
      </c>
      <c r="C129">
        <f t="shared" si="25"/>
        <v>0.10687054447865389</v>
      </c>
      <c r="D129">
        <f t="shared" si="26"/>
        <v>-6.9700999999999957E-2</v>
      </c>
      <c r="H129" s="1"/>
      <c r="M129" s="1"/>
      <c r="R129" s="1"/>
      <c r="W129" s="1"/>
      <c r="AB129" s="1"/>
      <c r="AG129" s="1"/>
      <c r="AL129" s="1"/>
      <c r="AQ129" s="1"/>
      <c r="AV129" s="1"/>
      <c r="BA129" s="1"/>
      <c r="BF129" s="1"/>
      <c r="BK129" s="1"/>
      <c r="CA129" s="1"/>
      <c r="CB129" s="1">
        <v>39539</v>
      </c>
      <c r="CC129">
        <v>0.27900000000000003</v>
      </c>
    </row>
    <row r="130" spans="1:81" ht="14.4" customHeight="1" x14ac:dyDescent="0.3">
      <c r="A130" s="1">
        <v>39569</v>
      </c>
      <c r="B130">
        <v>0.34799999999999998</v>
      </c>
      <c r="C130">
        <f t="shared" si="25"/>
        <v>0.12968989219930097</v>
      </c>
      <c r="D130">
        <f t="shared" si="26"/>
        <v>-7.0100000000000717E-4</v>
      </c>
      <c r="H130" s="1"/>
      <c r="M130" s="1"/>
      <c r="R130" s="1"/>
      <c r="W130" s="1"/>
      <c r="AB130" s="1"/>
      <c r="AG130" s="1"/>
      <c r="AL130" s="1"/>
      <c r="AQ130" s="1"/>
      <c r="AV130" s="1"/>
      <c r="BA130" s="1"/>
      <c r="BF130" s="1"/>
      <c r="BK130" s="1"/>
      <c r="CA130" s="1"/>
      <c r="CB130" s="1">
        <v>39569</v>
      </c>
      <c r="CC130">
        <v>0.34799999999999998</v>
      </c>
    </row>
    <row r="131" spans="1:81" ht="14.4" customHeight="1" x14ac:dyDescent="0.3">
      <c r="A131" s="1">
        <v>39600</v>
      </c>
      <c r="B131">
        <v>0.28650000000000003</v>
      </c>
      <c r="C131">
        <f t="shared" ref="C131:C194" si="27">LOG(B131+1)</f>
        <v>0.10940979054636538</v>
      </c>
      <c r="D131">
        <f t="shared" ref="D131:D194" si="28">B131-0.348701</f>
        <v>-6.2200999999999951E-2</v>
      </c>
      <c r="H131" s="1"/>
      <c r="M131" s="1"/>
      <c r="R131" s="1"/>
      <c r="W131" s="1"/>
      <c r="AB131" s="1"/>
      <c r="AG131" s="1"/>
      <c r="AL131" s="1"/>
      <c r="AQ131" s="1"/>
      <c r="AV131" s="1"/>
      <c r="BA131" s="1"/>
      <c r="BF131" s="1"/>
      <c r="BK131" s="1"/>
      <c r="CA131" s="1"/>
      <c r="CB131" s="1">
        <v>39600</v>
      </c>
      <c r="CC131">
        <v>0.28650000000000003</v>
      </c>
    </row>
    <row r="132" spans="1:81" ht="14.4" customHeight="1" x14ac:dyDescent="0.3">
      <c r="A132" s="1">
        <v>39630</v>
      </c>
      <c r="B132">
        <v>0.26600000000000001</v>
      </c>
      <c r="C132">
        <f t="shared" si="27"/>
        <v>0.10243370568133631</v>
      </c>
      <c r="D132">
        <f t="shared" si="28"/>
        <v>-8.2700999999999969E-2</v>
      </c>
      <c r="H132" s="1"/>
      <c r="M132" s="1"/>
      <c r="R132" s="1"/>
      <c r="W132" s="1"/>
      <c r="AB132" s="1"/>
      <c r="AG132" s="1"/>
      <c r="AL132" s="1"/>
      <c r="AQ132" s="1"/>
      <c r="AV132" s="1"/>
      <c r="BA132" s="1"/>
      <c r="BF132" s="1"/>
      <c r="BK132" s="1"/>
      <c r="CA132" s="1"/>
      <c r="CB132" s="1">
        <v>39630</v>
      </c>
      <c r="CC132">
        <v>0.26600000000000001</v>
      </c>
    </row>
    <row r="133" spans="1:81" ht="14.4" customHeight="1" x14ac:dyDescent="0.3">
      <c r="A133" s="1">
        <v>39661</v>
      </c>
      <c r="B133">
        <v>0.30499999999999999</v>
      </c>
      <c r="C133">
        <f t="shared" si="27"/>
        <v>0.11561051167429974</v>
      </c>
      <c r="D133">
        <f t="shared" si="28"/>
        <v>-4.370099999999999E-2</v>
      </c>
      <c r="H133" s="1"/>
      <c r="M133" s="1"/>
      <c r="R133" s="1"/>
      <c r="W133" s="1"/>
      <c r="AB133" s="1"/>
      <c r="AG133" s="1"/>
      <c r="AL133" s="1"/>
      <c r="AQ133" s="1"/>
      <c r="AV133" s="1"/>
      <c r="BA133" s="1"/>
      <c r="BF133" s="1"/>
      <c r="BK133" s="1"/>
      <c r="CA133" s="1"/>
      <c r="CB133" s="1">
        <v>39661</v>
      </c>
      <c r="CC133">
        <v>0.30499999999999999</v>
      </c>
    </row>
    <row r="134" spans="1:81" ht="14.4" customHeight="1" x14ac:dyDescent="0.3">
      <c r="A134" s="1">
        <v>39692</v>
      </c>
      <c r="B134">
        <v>0.3705</v>
      </c>
      <c r="C134">
        <f t="shared" si="27"/>
        <v>0.13687903987551719</v>
      </c>
      <c r="D134">
        <f t="shared" si="28"/>
        <v>2.1799000000000013E-2</v>
      </c>
      <c r="H134" s="1"/>
      <c r="M134" s="1"/>
      <c r="R134" s="1"/>
      <c r="W134" s="1"/>
      <c r="AB134" s="1"/>
      <c r="AG134" s="1"/>
      <c r="AL134" s="1"/>
      <c r="AQ134" s="1"/>
      <c r="AV134" s="1"/>
      <c r="BA134" s="1"/>
      <c r="BF134" s="1"/>
      <c r="BK134" s="1"/>
      <c r="CA134" s="1"/>
      <c r="CB134" s="1">
        <v>39692</v>
      </c>
      <c r="CC134">
        <v>0.3705</v>
      </c>
    </row>
    <row r="135" spans="1:81" ht="14.4" customHeight="1" x14ac:dyDescent="0.3">
      <c r="A135" s="1">
        <v>39722</v>
      </c>
      <c r="B135">
        <v>0.42749999999999999</v>
      </c>
      <c r="C135">
        <f t="shared" si="27"/>
        <v>0.15457611691788567</v>
      </c>
      <c r="D135">
        <f t="shared" si="28"/>
        <v>7.8799000000000008E-2</v>
      </c>
      <c r="H135" s="1"/>
      <c r="M135" s="1"/>
      <c r="R135" s="1"/>
      <c r="W135" s="1"/>
      <c r="AB135" s="1"/>
      <c r="AG135" s="1"/>
      <c r="AL135" s="1"/>
      <c r="AQ135" s="1"/>
      <c r="AV135" s="1"/>
      <c r="BA135" s="1"/>
      <c r="BF135" s="1"/>
      <c r="BK135" s="1"/>
      <c r="CA135" s="1"/>
      <c r="CB135" s="1">
        <v>39722</v>
      </c>
      <c r="CC135">
        <v>0.42749999999999999</v>
      </c>
    </row>
    <row r="136" spans="1:81" ht="14.4" customHeight="1" x14ac:dyDescent="0.3">
      <c r="A136" s="1">
        <v>39753</v>
      </c>
      <c r="B136">
        <v>0.47050000000000003</v>
      </c>
      <c r="C136">
        <f t="shared" si="27"/>
        <v>0.16746502884308812</v>
      </c>
      <c r="D136">
        <f t="shared" si="28"/>
        <v>0.12179900000000005</v>
      </c>
      <c r="H136" s="1"/>
      <c r="M136" s="1"/>
      <c r="R136" s="1"/>
      <c r="W136" s="1"/>
      <c r="AB136" s="1"/>
      <c r="AG136" s="1"/>
      <c r="AL136" s="1"/>
      <c r="AQ136" s="1"/>
      <c r="AV136" s="1"/>
      <c r="BA136" s="1"/>
      <c r="BF136" s="1"/>
      <c r="BK136" s="1"/>
      <c r="CA136" s="1"/>
      <c r="CB136" s="1">
        <v>39753</v>
      </c>
      <c r="CC136">
        <v>0.47050000000000003</v>
      </c>
    </row>
    <row r="137" spans="1:81" ht="14.4" customHeight="1" x14ac:dyDescent="0.3">
      <c r="A137" s="1">
        <v>39783</v>
      </c>
      <c r="B137">
        <v>0.505</v>
      </c>
      <c r="C137">
        <f t="shared" si="27"/>
        <v>0.17753649992986212</v>
      </c>
      <c r="D137">
        <f t="shared" si="28"/>
        <v>0.15629900000000002</v>
      </c>
      <c r="H137" s="1"/>
      <c r="M137" s="1"/>
      <c r="R137" s="1"/>
      <c r="W137" s="1"/>
      <c r="AB137" s="1"/>
      <c r="AG137" s="1"/>
      <c r="AL137" s="1"/>
      <c r="AQ137" s="1"/>
      <c r="AV137" s="1"/>
      <c r="BA137" s="1"/>
      <c r="BF137" s="1"/>
      <c r="BK137" s="1"/>
      <c r="CA137" s="1"/>
      <c r="CB137" s="1">
        <v>39783</v>
      </c>
      <c r="CC137">
        <v>0.505</v>
      </c>
    </row>
    <row r="138" spans="1:81" ht="14.4" customHeight="1" x14ac:dyDescent="0.3">
      <c r="A138" s="1">
        <v>39814</v>
      </c>
      <c r="B138">
        <v>0.4395</v>
      </c>
      <c r="C138">
        <f t="shared" si="27"/>
        <v>0.15821166921410082</v>
      </c>
      <c r="D138">
        <f t="shared" si="28"/>
        <v>9.0799000000000019E-2</v>
      </c>
      <c r="H138" s="1"/>
      <c r="M138" s="1"/>
      <c r="R138" s="1"/>
      <c r="W138" s="1"/>
      <c r="AB138" s="1"/>
      <c r="AG138" s="1"/>
      <c r="AL138" s="1"/>
      <c r="AQ138" s="1"/>
      <c r="AV138" s="1"/>
      <c r="BA138" s="1"/>
      <c r="BF138" s="1"/>
      <c r="BK138" s="1"/>
      <c r="CA138" s="1"/>
      <c r="CB138" s="1">
        <v>39814</v>
      </c>
      <c r="CC138">
        <v>0.4395</v>
      </c>
    </row>
    <row r="139" spans="1:81" ht="14.4" customHeight="1" x14ac:dyDescent="0.3">
      <c r="A139" s="1">
        <v>39845</v>
      </c>
      <c r="B139">
        <v>0.4385</v>
      </c>
      <c r="C139">
        <f t="shared" si="27"/>
        <v>0.15790986622634481</v>
      </c>
      <c r="D139">
        <f t="shared" si="28"/>
        <v>8.9799000000000018E-2</v>
      </c>
      <c r="H139" s="1"/>
      <c r="M139" s="1"/>
      <c r="R139" s="1"/>
      <c r="W139" s="1"/>
      <c r="AB139" s="1"/>
      <c r="AG139" s="1"/>
      <c r="AL139" s="1"/>
      <c r="AQ139" s="1"/>
      <c r="AV139" s="1"/>
      <c r="BA139" s="1"/>
      <c r="BF139" s="1"/>
      <c r="BK139" s="1"/>
      <c r="CA139" s="1"/>
      <c r="CB139" s="1">
        <v>39845</v>
      </c>
      <c r="CC139">
        <v>0.4385</v>
      </c>
    </row>
    <row r="140" spans="1:81" x14ac:dyDescent="0.3">
      <c r="A140" s="1">
        <v>39873</v>
      </c>
      <c r="B140">
        <v>0.376</v>
      </c>
      <c r="C140">
        <f t="shared" si="27"/>
        <v>0.13861843389949247</v>
      </c>
      <c r="D140">
        <f t="shared" si="28"/>
        <v>2.7299000000000018E-2</v>
      </c>
      <c r="H140" s="1"/>
      <c r="M140" s="1"/>
      <c r="R140" s="1"/>
      <c r="W140" s="1"/>
      <c r="AB140" s="1"/>
      <c r="AG140" s="1"/>
      <c r="AL140" s="1"/>
      <c r="AQ140" s="1"/>
      <c r="AV140" s="1"/>
      <c r="BA140" s="1"/>
      <c r="BF140" s="1"/>
      <c r="BK140" s="1"/>
      <c r="CA140" s="1"/>
      <c r="CB140" s="1">
        <v>39873</v>
      </c>
      <c r="CC140">
        <v>0.376</v>
      </c>
    </row>
    <row r="141" spans="1:81" ht="14.4" customHeight="1" x14ac:dyDescent="0.3">
      <c r="A141" s="1">
        <v>39904</v>
      </c>
      <c r="B141">
        <v>0.32550000000000001</v>
      </c>
      <c r="C141">
        <f t="shared" si="27"/>
        <v>0.12237973206911219</v>
      </c>
      <c r="D141">
        <f t="shared" si="28"/>
        <v>-2.3200999999999972E-2</v>
      </c>
      <c r="H141" s="1"/>
      <c r="M141" s="1"/>
      <c r="R141" s="1"/>
      <c r="W141" s="1"/>
      <c r="AB141" s="1"/>
      <c r="AG141" s="1"/>
      <c r="AL141" s="1"/>
      <c r="AQ141" s="1"/>
      <c r="AV141" s="1"/>
      <c r="BA141" s="1"/>
      <c r="BF141" s="1"/>
      <c r="BK141" s="1"/>
      <c r="CA141" s="1"/>
      <c r="CB141" s="1">
        <v>39904</v>
      </c>
      <c r="CC141">
        <v>0.32550000000000001</v>
      </c>
    </row>
    <row r="142" spans="1:81" ht="14.4" customHeight="1" x14ac:dyDescent="0.3">
      <c r="A142" s="1">
        <v>39934</v>
      </c>
      <c r="B142">
        <v>0.30449999999999999</v>
      </c>
      <c r="C142">
        <f t="shared" si="27"/>
        <v>0.11544408343623958</v>
      </c>
      <c r="D142">
        <f t="shared" si="28"/>
        <v>-4.420099999999999E-2</v>
      </c>
      <c r="H142" s="1"/>
      <c r="M142" s="1"/>
      <c r="R142" s="1"/>
      <c r="W142" s="1"/>
      <c r="AB142" s="1"/>
      <c r="AG142" s="1"/>
      <c r="AL142" s="1"/>
      <c r="AQ142" s="1"/>
      <c r="AV142" s="1"/>
      <c r="BA142" s="1"/>
      <c r="BF142" s="1"/>
      <c r="BK142" s="1"/>
      <c r="CA142" s="1"/>
      <c r="CB142" s="1">
        <v>39934</v>
      </c>
      <c r="CC142">
        <v>0.30449999999999999</v>
      </c>
    </row>
    <row r="143" spans="1:81" ht="14.4" customHeight="1" x14ac:dyDescent="0.3">
      <c r="A143" s="1">
        <v>39965</v>
      </c>
      <c r="B143">
        <v>0.496</v>
      </c>
      <c r="C143">
        <f t="shared" si="27"/>
        <v>0.17493159352844256</v>
      </c>
      <c r="D143">
        <f t="shared" si="28"/>
        <v>0.14729900000000001</v>
      </c>
      <c r="H143" s="1"/>
      <c r="M143" s="1"/>
      <c r="R143" s="1"/>
      <c r="W143" s="1"/>
      <c r="AB143" s="1"/>
      <c r="AG143" s="1"/>
      <c r="AL143" s="1"/>
      <c r="AQ143" s="1"/>
      <c r="AV143" s="1"/>
      <c r="BA143" s="1"/>
      <c r="BF143" s="1"/>
      <c r="BK143" s="1"/>
      <c r="CA143" s="1"/>
      <c r="CB143" s="1">
        <v>39965</v>
      </c>
      <c r="CC143">
        <v>0.496</v>
      </c>
    </row>
    <row r="144" spans="1:81" ht="14.4" customHeight="1" x14ac:dyDescent="0.3">
      <c r="A144" s="1">
        <v>39995</v>
      </c>
      <c r="B144">
        <v>0.32500000000000001</v>
      </c>
      <c r="C144">
        <f t="shared" si="27"/>
        <v>0.12221587827282664</v>
      </c>
      <c r="D144">
        <f t="shared" si="28"/>
        <v>-2.3700999999999972E-2</v>
      </c>
      <c r="H144" s="1"/>
      <c r="M144" s="1"/>
      <c r="R144" s="1"/>
      <c r="W144" s="1"/>
      <c r="AB144" s="1"/>
      <c r="AG144" s="1"/>
      <c r="AL144" s="1"/>
      <c r="AQ144" s="1"/>
      <c r="AV144" s="1"/>
      <c r="BA144" s="1"/>
      <c r="BF144" s="1"/>
      <c r="BK144" s="1"/>
      <c r="CA144" s="1"/>
      <c r="CB144" s="1">
        <v>39995</v>
      </c>
      <c r="CC144">
        <v>0.32500000000000001</v>
      </c>
    </row>
    <row r="145" spans="1:81" ht="14.4" customHeight="1" x14ac:dyDescent="0.3">
      <c r="A145" s="1">
        <v>40026</v>
      </c>
      <c r="B145">
        <v>0.372</v>
      </c>
      <c r="C145">
        <f t="shared" si="27"/>
        <v>0.13735411137073283</v>
      </c>
      <c r="D145">
        <f t="shared" si="28"/>
        <v>2.3299000000000014E-2</v>
      </c>
      <c r="H145" s="1"/>
      <c r="M145" s="1"/>
      <c r="R145" s="1"/>
      <c r="W145" s="1"/>
      <c r="AB145" s="1"/>
      <c r="AG145" s="1"/>
      <c r="AL145" s="1"/>
      <c r="AQ145" s="1"/>
      <c r="AV145" s="1"/>
      <c r="BA145" s="1"/>
      <c r="BF145" s="1"/>
      <c r="BK145" s="1"/>
      <c r="CA145" s="1"/>
      <c r="CB145" s="1">
        <v>40026</v>
      </c>
      <c r="CC145">
        <v>0.372</v>
      </c>
    </row>
    <row r="146" spans="1:81" ht="14.4" customHeight="1" x14ac:dyDescent="0.3">
      <c r="A146" s="1">
        <v>40057</v>
      </c>
      <c r="B146">
        <v>0.40399999999999997</v>
      </c>
      <c r="C146">
        <f t="shared" si="27"/>
        <v>0.14736710779378645</v>
      </c>
      <c r="D146">
        <f t="shared" si="28"/>
        <v>5.5298999999999987E-2</v>
      </c>
      <c r="H146" s="1"/>
      <c r="M146" s="1"/>
      <c r="R146" s="1"/>
      <c r="W146" s="1"/>
      <c r="AB146" s="1"/>
      <c r="AG146" s="1"/>
      <c r="AL146" s="1"/>
      <c r="AQ146" s="1"/>
      <c r="AV146" s="1"/>
      <c r="BA146" s="1"/>
      <c r="BF146" s="1"/>
      <c r="BK146" s="1"/>
      <c r="CA146" s="1"/>
      <c r="CB146" s="1">
        <v>40057</v>
      </c>
      <c r="CC146">
        <v>0.40399999999999997</v>
      </c>
    </row>
    <row r="147" spans="1:81" ht="14.4" customHeight="1" x14ac:dyDescent="0.3">
      <c r="A147" s="1">
        <v>40087</v>
      </c>
      <c r="B147">
        <v>0.41249999999999998</v>
      </c>
      <c r="C147">
        <f t="shared" si="27"/>
        <v>0.14998845649147616</v>
      </c>
      <c r="D147">
        <f t="shared" si="28"/>
        <v>6.3798999999999995E-2</v>
      </c>
      <c r="H147" s="1"/>
      <c r="M147" s="1"/>
      <c r="R147" s="1"/>
      <c r="W147" s="1"/>
      <c r="AB147" s="1"/>
      <c r="AG147" s="1"/>
      <c r="AL147" s="1"/>
      <c r="AQ147" s="1"/>
      <c r="AV147" s="1"/>
      <c r="BA147" s="1"/>
      <c r="BF147" s="1"/>
      <c r="BK147" s="1"/>
      <c r="CA147" s="1"/>
      <c r="CB147" s="1">
        <v>40087</v>
      </c>
      <c r="CC147">
        <v>0.41249999999999998</v>
      </c>
    </row>
    <row r="148" spans="1:81" ht="14.4" customHeight="1" x14ac:dyDescent="0.3">
      <c r="A148" s="1">
        <v>40118</v>
      </c>
      <c r="B148">
        <v>0.59799999999999998</v>
      </c>
      <c r="C148">
        <f t="shared" si="27"/>
        <v>0.20357677497797255</v>
      </c>
      <c r="D148">
        <f t="shared" si="28"/>
        <v>0.24929899999999999</v>
      </c>
      <c r="H148" s="1"/>
      <c r="M148" s="1"/>
      <c r="R148" s="1"/>
      <c r="W148" s="1"/>
      <c r="AB148" s="1"/>
      <c r="AG148" s="1"/>
      <c r="AL148" s="1"/>
      <c r="AQ148" s="1"/>
      <c r="AV148" s="1"/>
      <c r="BA148" s="1"/>
      <c r="BF148" s="1"/>
      <c r="BK148" s="1"/>
      <c r="CA148" s="1"/>
      <c r="CB148" s="1">
        <v>40118</v>
      </c>
      <c r="CC148">
        <v>0.59799999999999998</v>
      </c>
    </row>
    <row r="149" spans="1:81" ht="14.4" customHeight="1" x14ac:dyDescent="0.3">
      <c r="A149" s="1">
        <v>40148</v>
      </c>
      <c r="B149">
        <v>0.56099999999999994</v>
      </c>
      <c r="C149">
        <f t="shared" si="27"/>
        <v>0.19340290306241747</v>
      </c>
      <c r="D149">
        <f t="shared" si="28"/>
        <v>0.21229899999999996</v>
      </c>
      <c r="H149" s="1"/>
      <c r="M149" s="1"/>
      <c r="R149" s="1"/>
      <c r="W149" s="1"/>
      <c r="AB149" s="1"/>
      <c r="AG149" s="1"/>
      <c r="AL149" s="1"/>
      <c r="AQ149" s="1"/>
      <c r="AV149" s="1"/>
      <c r="BA149" s="1"/>
      <c r="BF149" s="1"/>
      <c r="BK149" s="1"/>
      <c r="CA149" s="1"/>
      <c r="CB149" s="1">
        <v>40148</v>
      </c>
      <c r="CC149">
        <v>0.56099999999999994</v>
      </c>
    </row>
    <row r="150" spans="1:81" ht="14.4" customHeight="1" x14ac:dyDescent="0.3">
      <c r="A150" s="1">
        <v>40179</v>
      </c>
      <c r="B150">
        <v>0.44500000000000001</v>
      </c>
      <c r="C150">
        <f t="shared" si="27"/>
        <v>0.15986784709256668</v>
      </c>
      <c r="D150">
        <f t="shared" si="28"/>
        <v>9.6299000000000023E-2</v>
      </c>
      <c r="H150" s="1"/>
      <c r="M150" s="1"/>
      <c r="R150" s="1"/>
      <c r="W150" s="1"/>
      <c r="AB150" s="1"/>
      <c r="AG150" s="1"/>
      <c r="AL150" s="1"/>
      <c r="AQ150" s="1"/>
      <c r="AV150" s="1"/>
      <c r="BA150" s="1"/>
      <c r="BF150" s="1"/>
      <c r="BK150" s="1"/>
      <c r="CA150" s="1"/>
      <c r="CB150" s="1">
        <v>40179</v>
      </c>
      <c r="CC150">
        <v>0.44500000000000001</v>
      </c>
    </row>
    <row r="151" spans="1:81" ht="14.4" customHeight="1" x14ac:dyDescent="0.3">
      <c r="A151" s="1">
        <v>40210</v>
      </c>
      <c r="B151">
        <v>0.52349999999999997</v>
      </c>
      <c r="C151">
        <f t="shared" si="27"/>
        <v>0.18284245855869236</v>
      </c>
      <c r="D151">
        <f t="shared" si="28"/>
        <v>0.17479899999999998</v>
      </c>
      <c r="H151" s="1"/>
      <c r="M151" s="1"/>
      <c r="R151" s="1"/>
      <c r="W151" s="1"/>
      <c r="AB151" s="1"/>
      <c r="AG151" s="1"/>
      <c r="AL151" s="1"/>
      <c r="AQ151" s="1"/>
      <c r="AV151" s="1"/>
      <c r="BA151" s="1"/>
      <c r="BF151" s="1"/>
      <c r="BK151" s="1"/>
      <c r="CA151" s="1"/>
      <c r="CB151" s="1">
        <v>40210</v>
      </c>
      <c r="CC151">
        <v>0.52349999999999997</v>
      </c>
    </row>
    <row r="152" spans="1:81" x14ac:dyDescent="0.3">
      <c r="A152" s="1">
        <v>40238</v>
      </c>
      <c r="B152">
        <v>0.4345</v>
      </c>
      <c r="C152">
        <f t="shared" si="27"/>
        <v>0.15670055258201718</v>
      </c>
      <c r="D152">
        <f t="shared" si="28"/>
        <v>8.5799000000000014E-2</v>
      </c>
      <c r="H152" s="1"/>
      <c r="M152" s="1"/>
      <c r="R152" s="1"/>
      <c r="W152" s="1"/>
      <c r="AB152" s="1"/>
      <c r="AG152" s="1"/>
      <c r="AL152" s="1"/>
      <c r="AQ152" s="1"/>
      <c r="AV152" s="1"/>
      <c r="BA152" s="1"/>
      <c r="BF152" s="1"/>
      <c r="BK152" s="1"/>
      <c r="CA152" s="1"/>
      <c r="CB152" s="1">
        <v>40238</v>
      </c>
      <c r="CC152">
        <v>0.4345</v>
      </c>
    </row>
    <row r="153" spans="1:81" ht="14.4" customHeight="1" x14ac:dyDescent="0.3">
      <c r="A153" s="1">
        <v>40269</v>
      </c>
      <c r="B153">
        <v>0.32550000000000001</v>
      </c>
      <c r="C153">
        <f t="shared" si="27"/>
        <v>0.12237973206911219</v>
      </c>
      <c r="D153">
        <f t="shared" si="28"/>
        <v>-2.3200999999999972E-2</v>
      </c>
      <c r="H153" s="1"/>
      <c r="M153" s="1"/>
      <c r="R153" s="1"/>
      <c r="W153" s="1"/>
      <c r="AB153" s="1"/>
      <c r="AG153" s="1"/>
      <c r="AL153" s="1"/>
      <c r="AQ153" s="1"/>
      <c r="AV153" s="1"/>
      <c r="BA153" s="1"/>
      <c r="BF153" s="1"/>
      <c r="BK153" s="1"/>
      <c r="CA153" s="1"/>
      <c r="CB153" s="1">
        <v>40269</v>
      </c>
      <c r="CC153">
        <v>0.32550000000000001</v>
      </c>
    </row>
    <row r="154" spans="1:81" ht="14.4" customHeight="1" x14ac:dyDescent="0.3">
      <c r="A154" s="1">
        <v>40299</v>
      </c>
      <c r="B154">
        <v>0.35150000000000003</v>
      </c>
      <c r="C154">
        <f t="shared" si="27"/>
        <v>0.13081605003474425</v>
      </c>
      <c r="D154">
        <f t="shared" si="28"/>
        <v>2.7990000000000514E-3</v>
      </c>
      <c r="H154" s="1"/>
      <c r="M154" s="1"/>
      <c r="R154" s="1"/>
      <c r="W154" s="1"/>
      <c r="AB154" s="1"/>
      <c r="AG154" s="1"/>
      <c r="AL154" s="1"/>
      <c r="AQ154" s="1"/>
      <c r="AV154" s="1"/>
      <c r="BA154" s="1"/>
      <c r="BF154" s="1"/>
      <c r="BK154" s="1"/>
      <c r="CA154" s="1"/>
      <c r="CB154" s="1">
        <v>40299</v>
      </c>
      <c r="CC154">
        <v>0.35150000000000003</v>
      </c>
    </row>
    <row r="155" spans="1:81" ht="14.4" customHeight="1" x14ac:dyDescent="0.3">
      <c r="A155" s="1">
        <v>40330</v>
      </c>
      <c r="B155">
        <v>0.41299999999999998</v>
      </c>
      <c r="C155">
        <f t="shared" si="27"/>
        <v>0.15014216184855861</v>
      </c>
      <c r="D155">
        <f t="shared" si="28"/>
        <v>6.4298999999999995E-2</v>
      </c>
      <c r="H155" s="1"/>
      <c r="M155" s="1"/>
      <c r="R155" s="1"/>
      <c r="W155" s="1"/>
      <c r="AB155" s="1"/>
      <c r="AG155" s="1"/>
      <c r="AL155" s="1"/>
      <c r="AQ155" s="1"/>
      <c r="AV155" s="1"/>
      <c r="BA155" s="1"/>
      <c r="BF155" s="1"/>
      <c r="BK155" s="1"/>
      <c r="CA155" s="1"/>
      <c r="CB155" s="1">
        <v>40330</v>
      </c>
      <c r="CC155">
        <v>0.41299999999999998</v>
      </c>
    </row>
    <row r="156" spans="1:81" ht="14.4" customHeight="1" x14ac:dyDescent="0.3">
      <c r="A156" s="1">
        <v>40360</v>
      </c>
      <c r="B156">
        <v>0.34050000000000002</v>
      </c>
      <c r="C156">
        <f t="shared" si="27"/>
        <v>0.12726681831889838</v>
      </c>
      <c r="D156">
        <f t="shared" si="28"/>
        <v>-8.2009999999999583E-3</v>
      </c>
      <c r="H156" s="1"/>
      <c r="M156" s="1"/>
      <c r="R156" s="1"/>
      <c r="W156" s="1"/>
      <c r="AB156" s="1"/>
      <c r="AG156" s="1"/>
      <c r="AL156" s="1"/>
      <c r="AQ156" s="1"/>
      <c r="AV156" s="1"/>
      <c r="BA156" s="1"/>
      <c r="BF156" s="1"/>
      <c r="BK156" s="1"/>
      <c r="CA156" s="1"/>
      <c r="CB156" s="1">
        <v>40360</v>
      </c>
      <c r="CC156">
        <v>0.34050000000000002</v>
      </c>
    </row>
    <row r="157" spans="1:81" ht="14.4" customHeight="1" x14ac:dyDescent="0.3">
      <c r="A157" s="1">
        <v>40391</v>
      </c>
      <c r="B157">
        <v>0.439</v>
      </c>
      <c r="C157">
        <f t="shared" si="27"/>
        <v>0.15806079393660522</v>
      </c>
      <c r="D157">
        <f t="shared" si="28"/>
        <v>9.0299000000000018E-2</v>
      </c>
      <c r="H157" s="1"/>
      <c r="M157" s="1"/>
      <c r="R157" s="1"/>
      <c r="W157" s="1"/>
      <c r="AB157" s="1"/>
      <c r="AG157" s="1"/>
      <c r="AL157" s="1"/>
      <c r="AQ157" s="1"/>
      <c r="AV157" s="1"/>
      <c r="BA157" s="1"/>
      <c r="BF157" s="1"/>
      <c r="BK157" s="1"/>
      <c r="CA157" s="1"/>
      <c r="CB157" s="1">
        <v>40391</v>
      </c>
      <c r="CC157">
        <v>0.439</v>
      </c>
    </row>
    <row r="158" spans="1:81" ht="14.4" customHeight="1" x14ac:dyDescent="0.3">
      <c r="A158" s="1">
        <v>40422</v>
      </c>
      <c r="B158">
        <v>0.24299999999999999</v>
      </c>
      <c r="C158">
        <f t="shared" si="27"/>
        <v>9.4471128641644725E-2</v>
      </c>
      <c r="D158">
        <f t="shared" si="28"/>
        <v>-0.10570099999999999</v>
      </c>
      <c r="H158" s="1"/>
      <c r="M158" s="1"/>
      <c r="R158" s="1"/>
      <c r="W158" s="1"/>
      <c r="AB158" s="1"/>
      <c r="AG158" s="1"/>
      <c r="AL158" s="1"/>
      <c r="AQ158" s="1"/>
      <c r="AV158" s="1"/>
      <c r="BA158" s="1"/>
      <c r="BF158" s="1"/>
      <c r="BK158" s="1"/>
      <c r="CA158" s="1"/>
      <c r="CB158" s="1">
        <v>40422</v>
      </c>
      <c r="CC158">
        <v>0.24299999999999999</v>
      </c>
    </row>
    <row r="159" spans="1:81" ht="14.4" customHeight="1" x14ac:dyDescent="0.3">
      <c r="A159" s="1">
        <v>40452</v>
      </c>
      <c r="B159">
        <v>0.36899999999999999</v>
      </c>
      <c r="C159">
        <f t="shared" si="27"/>
        <v>0.13640344813399</v>
      </c>
      <c r="D159">
        <f t="shared" si="28"/>
        <v>2.0299000000000011E-2</v>
      </c>
      <c r="H159" s="1"/>
      <c r="M159" s="1"/>
      <c r="R159" s="1"/>
      <c r="W159" s="1"/>
      <c r="AB159" s="1"/>
      <c r="AG159" s="1"/>
      <c r="AL159" s="1"/>
      <c r="AQ159" s="1"/>
      <c r="AV159" s="1"/>
      <c r="BA159" s="1"/>
      <c r="BF159" s="1"/>
      <c r="BK159" s="1"/>
      <c r="CA159" s="1"/>
      <c r="CB159" s="1">
        <v>40452</v>
      </c>
      <c r="CC159">
        <v>0.36899999999999999</v>
      </c>
    </row>
    <row r="160" spans="1:81" ht="14.4" customHeight="1" x14ac:dyDescent="0.3">
      <c r="A160" s="1">
        <v>40483</v>
      </c>
      <c r="B160">
        <v>0.64600000000000002</v>
      </c>
      <c r="C160">
        <f t="shared" si="27"/>
        <v>0.21642983087625101</v>
      </c>
      <c r="D160">
        <f t="shared" si="28"/>
        <v>0.29729900000000004</v>
      </c>
      <c r="H160" s="1"/>
      <c r="M160" s="1"/>
      <c r="R160" s="1"/>
      <c r="W160" s="1"/>
      <c r="AB160" s="1"/>
      <c r="AG160" s="1"/>
      <c r="AL160" s="1"/>
      <c r="AQ160" s="1"/>
      <c r="AV160" s="1"/>
      <c r="BA160" s="1"/>
      <c r="BF160" s="1"/>
      <c r="BK160" s="1"/>
      <c r="CA160" s="1"/>
      <c r="CB160" s="1">
        <v>40483</v>
      </c>
    </row>
    <row r="161" spans="1:81" ht="14.4" customHeight="1" x14ac:dyDescent="0.3">
      <c r="A161" s="1">
        <v>40513</v>
      </c>
      <c r="B161">
        <v>0.68799999999999994</v>
      </c>
      <c r="C161">
        <f t="shared" si="27"/>
        <v>0.22737244228963624</v>
      </c>
      <c r="D161">
        <f t="shared" si="28"/>
        <v>0.33929899999999996</v>
      </c>
      <c r="H161" s="1"/>
      <c r="M161" s="1"/>
      <c r="R161" s="1"/>
      <c r="W161" s="1"/>
      <c r="AB161" s="1"/>
      <c r="AG161" s="1"/>
      <c r="AL161" s="1"/>
      <c r="AQ161" s="1"/>
      <c r="AV161" s="1"/>
      <c r="BA161" s="1"/>
      <c r="BF161" s="1"/>
      <c r="BK161" s="1"/>
      <c r="CA161" s="1"/>
      <c r="CB161" s="1">
        <v>40513</v>
      </c>
    </row>
    <row r="162" spans="1:81" ht="14.4" customHeight="1" x14ac:dyDescent="0.3">
      <c r="A162" s="1">
        <v>40544</v>
      </c>
      <c r="B162">
        <v>0.46</v>
      </c>
      <c r="C162">
        <f t="shared" si="27"/>
        <v>0.16435285578443709</v>
      </c>
      <c r="D162">
        <f t="shared" si="28"/>
        <v>0.11129900000000004</v>
      </c>
      <c r="H162" s="1"/>
      <c r="M162" s="1"/>
      <c r="R162" s="1"/>
      <c r="W162" s="1"/>
      <c r="AB162" s="1"/>
      <c r="AG162" s="1"/>
      <c r="AL162" s="1"/>
      <c r="AQ162" s="1"/>
      <c r="AV162" s="1"/>
      <c r="BA162" s="1"/>
      <c r="BF162" s="1"/>
      <c r="BK162" s="1"/>
      <c r="CA162" s="1"/>
      <c r="CB162" s="1">
        <v>40544</v>
      </c>
      <c r="CC162">
        <v>0.46</v>
      </c>
    </row>
    <row r="163" spans="1:81" ht="14.4" customHeight="1" x14ac:dyDescent="0.3">
      <c r="A163" s="1">
        <v>40575</v>
      </c>
      <c r="B163">
        <v>0.41699999999999998</v>
      </c>
      <c r="C163">
        <f t="shared" si="27"/>
        <v>0.15136985024746041</v>
      </c>
      <c r="D163">
        <f t="shared" si="28"/>
        <v>6.8298999999999999E-2</v>
      </c>
      <c r="H163" s="1"/>
      <c r="M163" s="1"/>
      <c r="R163" s="1"/>
      <c r="W163" s="1"/>
      <c r="AB163" s="1"/>
      <c r="AG163" s="1"/>
      <c r="AL163" s="1"/>
      <c r="AQ163" s="1"/>
      <c r="AV163" s="1"/>
      <c r="BA163" s="1"/>
      <c r="BF163" s="1"/>
      <c r="BK163" s="1"/>
      <c r="CA163" s="1"/>
      <c r="CB163" s="1">
        <v>40575</v>
      </c>
      <c r="CC163">
        <v>0.41699999999999998</v>
      </c>
    </row>
    <row r="164" spans="1:81" x14ac:dyDescent="0.3">
      <c r="A164" s="1">
        <v>40603</v>
      </c>
      <c r="B164">
        <v>0.45</v>
      </c>
      <c r="C164">
        <f t="shared" si="27"/>
        <v>0.16136800223497488</v>
      </c>
      <c r="D164">
        <f t="shared" si="28"/>
        <v>0.10129900000000003</v>
      </c>
      <c r="H164" s="1"/>
      <c r="M164" s="1"/>
      <c r="R164" s="1"/>
      <c r="W164" s="1"/>
      <c r="AB164" s="1"/>
      <c r="AG164" s="1"/>
      <c r="AL164" s="1"/>
      <c r="AQ164" s="1"/>
      <c r="AV164" s="1"/>
      <c r="BA164" s="1"/>
      <c r="BF164" s="1"/>
      <c r="BK164" s="1"/>
      <c r="CA164" s="1"/>
      <c r="CB164" s="1">
        <v>40603</v>
      </c>
      <c r="CC164">
        <v>0.45</v>
      </c>
    </row>
    <row r="165" spans="1:81" ht="14.4" customHeight="1" x14ac:dyDescent="0.3">
      <c r="A165" s="1">
        <v>40634</v>
      </c>
      <c r="B165">
        <v>0.40600000000000003</v>
      </c>
      <c r="C165">
        <f t="shared" si="27"/>
        <v>0.14798532068380518</v>
      </c>
      <c r="D165">
        <f t="shared" si="28"/>
        <v>5.7299000000000044E-2</v>
      </c>
      <c r="H165" s="1"/>
      <c r="M165" s="1"/>
      <c r="R165" s="1"/>
      <c r="W165" s="1"/>
      <c r="AB165" s="1"/>
      <c r="AG165" s="1"/>
      <c r="AL165" s="1"/>
      <c r="AQ165" s="1"/>
      <c r="AV165" s="1"/>
      <c r="BA165" s="1"/>
      <c r="BF165" s="1"/>
      <c r="BK165" s="1"/>
      <c r="CA165" s="1"/>
      <c r="CB165" s="1">
        <v>40634</v>
      </c>
      <c r="CC165">
        <v>0.40600000000000003</v>
      </c>
    </row>
    <row r="166" spans="1:81" ht="14.4" customHeight="1" x14ac:dyDescent="0.3">
      <c r="A166" s="1">
        <v>40664</v>
      </c>
      <c r="B166">
        <v>0.38600000000000001</v>
      </c>
      <c r="C166">
        <f t="shared" si="27"/>
        <v>0.14176323027578797</v>
      </c>
      <c r="D166">
        <f t="shared" si="28"/>
        <v>3.7299000000000027E-2</v>
      </c>
      <c r="H166" s="1"/>
      <c r="M166" s="1"/>
      <c r="R166" s="1"/>
      <c r="W166" s="1"/>
      <c r="AB166" s="1"/>
      <c r="AG166" s="1"/>
      <c r="AL166" s="1"/>
      <c r="AQ166" s="1"/>
      <c r="AV166" s="1"/>
      <c r="BA166" s="1"/>
      <c r="BF166" s="1"/>
      <c r="BK166" s="1"/>
      <c r="CA166" s="1"/>
      <c r="CB166" s="1">
        <v>40664</v>
      </c>
      <c r="CC166">
        <v>0.38600000000000001</v>
      </c>
    </row>
    <row r="167" spans="1:81" ht="14.4" customHeight="1" x14ac:dyDescent="0.3">
      <c r="A167" s="1">
        <v>40695</v>
      </c>
      <c r="B167">
        <v>0.41</v>
      </c>
      <c r="C167">
        <f t="shared" si="27"/>
        <v>0.14921911265537988</v>
      </c>
      <c r="D167">
        <f t="shared" si="28"/>
        <v>6.1298999999999992E-2</v>
      </c>
      <c r="H167" s="1"/>
      <c r="M167" s="1"/>
      <c r="R167" s="1"/>
      <c r="W167" s="1"/>
      <c r="AB167" s="1"/>
      <c r="AG167" s="1"/>
      <c r="AL167" s="1"/>
      <c r="AQ167" s="1"/>
      <c r="AV167" s="1"/>
      <c r="BA167" s="1"/>
      <c r="BF167" s="1"/>
      <c r="BK167" s="1"/>
      <c r="CA167" s="1"/>
      <c r="CB167" s="1">
        <v>40695</v>
      </c>
      <c r="CC167">
        <v>0.41</v>
      </c>
    </row>
    <row r="168" spans="1:81" ht="14.4" customHeight="1" x14ac:dyDescent="0.3">
      <c r="A168" s="1">
        <v>40725</v>
      </c>
      <c r="B168">
        <v>0.29299999999999998</v>
      </c>
      <c r="C168">
        <f t="shared" si="27"/>
        <v>0.11159852488039401</v>
      </c>
      <c r="D168">
        <f t="shared" si="28"/>
        <v>-5.5701000000000001E-2</v>
      </c>
      <c r="H168" s="1"/>
      <c r="M168" s="1"/>
      <c r="R168" s="1"/>
      <c r="W168" s="1"/>
      <c r="AB168" s="1"/>
      <c r="AG168" s="1"/>
      <c r="AL168" s="1"/>
      <c r="AQ168" s="1"/>
      <c r="AV168" s="1"/>
      <c r="BA168" s="1"/>
      <c r="BF168" s="1"/>
      <c r="BK168" s="1"/>
      <c r="CA168" s="1"/>
      <c r="CB168" s="1">
        <v>40725</v>
      </c>
      <c r="CC168">
        <v>0.29299999999999998</v>
      </c>
    </row>
    <row r="169" spans="1:81" ht="14.4" customHeight="1" x14ac:dyDescent="0.3">
      <c r="A169" s="1">
        <v>40756</v>
      </c>
      <c r="B169">
        <v>0.217</v>
      </c>
      <c r="C169">
        <f t="shared" si="27"/>
        <v>8.5290578230065014E-2</v>
      </c>
      <c r="D169">
        <f t="shared" si="28"/>
        <v>-0.13170099999999998</v>
      </c>
      <c r="H169" s="1"/>
      <c r="M169" s="1"/>
      <c r="R169" s="1"/>
      <c r="W169" s="1"/>
      <c r="AB169" s="1"/>
      <c r="AG169" s="1"/>
      <c r="AL169" s="1"/>
      <c r="AQ169" s="1"/>
      <c r="AV169" s="1"/>
      <c r="BA169" s="1"/>
      <c r="BF169" s="1"/>
      <c r="BK169" s="1"/>
      <c r="CA169" s="1"/>
      <c r="CB169" s="1">
        <v>40756</v>
      </c>
      <c r="CC169">
        <v>0.217</v>
      </c>
    </row>
    <row r="170" spans="1:81" ht="14.4" customHeight="1" x14ac:dyDescent="0.3">
      <c r="A170" s="1">
        <v>40787</v>
      </c>
      <c r="B170">
        <v>0.22900000000000001</v>
      </c>
      <c r="C170">
        <f t="shared" si="27"/>
        <v>8.9551882886454118E-2</v>
      </c>
      <c r="D170">
        <f t="shared" si="28"/>
        <v>-0.11970099999999997</v>
      </c>
      <c r="H170" s="1"/>
      <c r="M170" s="1"/>
      <c r="R170" s="1"/>
      <c r="W170" s="1"/>
      <c r="AB170" s="1"/>
      <c r="AG170" s="1"/>
      <c r="AL170" s="1"/>
      <c r="AQ170" s="1"/>
      <c r="AV170" s="1"/>
      <c r="BA170" s="1"/>
      <c r="BF170" s="1"/>
      <c r="BK170" s="1"/>
      <c r="CA170" s="1"/>
      <c r="CB170" s="1">
        <v>40787</v>
      </c>
      <c r="CC170">
        <v>0.22900000000000001</v>
      </c>
    </row>
    <row r="171" spans="1:81" ht="14.4" customHeight="1" x14ac:dyDescent="0.3">
      <c r="A171" s="1">
        <v>40817</v>
      </c>
      <c r="B171">
        <v>0.316</v>
      </c>
      <c r="C171">
        <f t="shared" si="27"/>
        <v>0.11925588927793671</v>
      </c>
      <c r="D171">
        <f t="shared" si="28"/>
        <v>-3.270099999999998E-2</v>
      </c>
      <c r="H171" s="1"/>
      <c r="M171" s="1"/>
      <c r="R171" s="1"/>
      <c r="W171" s="1"/>
      <c r="AB171" s="1"/>
      <c r="AG171" s="1"/>
      <c r="AL171" s="1"/>
      <c r="AQ171" s="1"/>
      <c r="AV171" s="1"/>
      <c r="BA171" s="1"/>
      <c r="BF171" s="1"/>
      <c r="BK171" s="1"/>
      <c r="CA171" s="1"/>
      <c r="CB171" s="1">
        <v>40817</v>
      </c>
      <c r="CC171">
        <v>0.316</v>
      </c>
    </row>
    <row r="172" spans="1:81" ht="14.4" customHeight="1" x14ac:dyDescent="0.3">
      <c r="A172" s="1">
        <v>40848</v>
      </c>
      <c r="B172">
        <v>0.59299999999999997</v>
      </c>
      <c r="C172">
        <f t="shared" si="27"/>
        <v>0.20221577580113148</v>
      </c>
      <c r="D172">
        <f t="shared" si="28"/>
        <v>0.24429899999999999</v>
      </c>
      <c r="H172" s="1"/>
      <c r="M172" s="1"/>
      <c r="R172" s="1"/>
      <c r="W172" s="1"/>
      <c r="AB172" s="1"/>
      <c r="AG172" s="1"/>
      <c r="AL172" s="1"/>
      <c r="AQ172" s="1"/>
      <c r="AV172" s="1"/>
      <c r="BA172" s="1"/>
      <c r="BF172" s="1"/>
      <c r="BK172" s="1"/>
      <c r="CA172" s="1"/>
      <c r="CB172" s="1">
        <v>40848</v>
      </c>
      <c r="CC172">
        <v>0.59299999999999997</v>
      </c>
    </row>
    <row r="173" spans="1:81" ht="14.4" customHeight="1" x14ac:dyDescent="0.3">
      <c r="A173" s="1">
        <v>40878</v>
      </c>
      <c r="B173">
        <v>0.76300000000000001</v>
      </c>
      <c r="C173">
        <f t="shared" si="27"/>
        <v>0.24625231229932198</v>
      </c>
      <c r="D173">
        <f t="shared" si="28"/>
        <v>0.41429900000000003</v>
      </c>
      <c r="H173" s="1"/>
      <c r="M173" s="1"/>
      <c r="R173" s="1"/>
      <c r="W173" s="1"/>
      <c r="AB173" s="1"/>
      <c r="AG173" s="1"/>
      <c r="AL173" s="1"/>
      <c r="AQ173" s="1"/>
      <c r="AV173" s="1"/>
      <c r="BA173" s="1"/>
      <c r="BF173" s="1"/>
      <c r="BK173" s="1"/>
      <c r="CA173" s="1"/>
      <c r="CB173" s="1">
        <v>40878</v>
      </c>
    </row>
    <row r="174" spans="1:81" ht="14.4" customHeight="1" x14ac:dyDescent="0.3">
      <c r="A174" s="1">
        <v>40909</v>
      </c>
      <c r="B174">
        <v>0.47599999999999998</v>
      </c>
      <c r="C174">
        <f t="shared" si="27"/>
        <v>0.16908635748702275</v>
      </c>
      <c r="D174">
        <f t="shared" si="28"/>
        <v>0.127299</v>
      </c>
      <c r="H174" s="1"/>
      <c r="M174" s="1"/>
      <c r="R174" s="1"/>
      <c r="W174" s="1"/>
      <c r="AB174" s="1"/>
      <c r="AG174" s="1"/>
      <c r="AL174" s="1"/>
      <c r="AQ174" s="1"/>
      <c r="AV174" s="1"/>
      <c r="BA174" s="1"/>
      <c r="BF174" s="1"/>
      <c r="BK174" s="1"/>
      <c r="CA174" s="1"/>
      <c r="CB174" s="1">
        <v>40909</v>
      </c>
      <c r="CC174">
        <v>0.47599999999999998</v>
      </c>
    </row>
    <row r="175" spans="1:81" ht="14.4" customHeight="1" x14ac:dyDescent="0.3">
      <c r="A175" s="1">
        <v>40940</v>
      </c>
      <c r="B175">
        <v>0.45600000000000002</v>
      </c>
      <c r="C175">
        <f t="shared" si="27"/>
        <v>0.16316137497701838</v>
      </c>
      <c r="D175">
        <f t="shared" si="28"/>
        <v>0.10729900000000003</v>
      </c>
      <c r="H175" s="1"/>
      <c r="M175" s="1"/>
      <c r="R175" s="1"/>
      <c r="W175" s="1"/>
      <c r="AB175" s="1"/>
      <c r="AG175" s="1"/>
      <c r="AL175" s="1"/>
      <c r="AQ175" s="1"/>
      <c r="AV175" s="1"/>
      <c r="BA175" s="1"/>
      <c r="BF175" s="1"/>
      <c r="BK175" s="1"/>
      <c r="CA175" s="1"/>
      <c r="CB175" s="1">
        <v>40940</v>
      </c>
      <c r="CC175">
        <v>0.45600000000000002</v>
      </c>
    </row>
    <row r="176" spans="1:81" x14ac:dyDescent="0.3">
      <c r="A176" s="1">
        <v>40969</v>
      </c>
      <c r="B176">
        <v>0.35</v>
      </c>
      <c r="C176">
        <f t="shared" si="27"/>
        <v>0.13033376849500614</v>
      </c>
      <c r="D176">
        <f t="shared" si="28"/>
        <v>1.2989999999999946E-3</v>
      </c>
      <c r="H176" s="1"/>
      <c r="M176" s="1"/>
      <c r="R176" s="1"/>
      <c r="W176" s="1"/>
      <c r="AB176" s="1"/>
      <c r="AG176" s="1"/>
      <c r="AL176" s="1"/>
      <c r="AQ176" s="1"/>
      <c r="AV176" s="1"/>
      <c r="BA176" s="1"/>
      <c r="BF176" s="1"/>
      <c r="BK176" s="1"/>
      <c r="CA176" s="1"/>
      <c r="CB176" s="1">
        <v>40969</v>
      </c>
      <c r="CC176">
        <v>0.35</v>
      </c>
    </row>
    <row r="177" spans="1:81" ht="14.4" customHeight="1" x14ac:dyDescent="0.3">
      <c r="A177" s="1">
        <v>41000</v>
      </c>
      <c r="B177">
        <v>0.33300000000000002</v>
      </c>
      <c r="C177">
        <f t="shared" si="27"/>
        <v>0.1248301494138592</v>
      </c>
      <c r="D177">
        <f t="shared" si="28"/>
        <v>-1.5700999999999965E-2</v>
      </c>
      <c r="H177" s="1"/>
      <c r="M177" s="1"/>
      <c r="R177" s="1"/>
      <c r="W177" s="1"/>
      <c r="AB177" s="1"/>
      <c r="AG177" s="1"/>
      <c r="AL177" s="1"/>
      <c r="AQ177" s="1"/>
      <c r="AV177" s="1"/>
      <c r="BA177" s="1"/>
      <c r="BF177" s="1"/>
      <c r="BK177" s="1"/>
      <c r="CA177" s="1"/>
      <c r="CB177" s="1">
        <v>41000</v>
      </c>
      <c r="CC177">
        <v>0.33300000000000002</v>
      </c>
    </row>
    <row r="178" spans="1:81" ht="14.4" customHeight="1" x14ac:dyDescent="0.3">
      <c r="A178" s="1">
        <v>41030</v>
      </c>
      <c r="B178">
        <v>0.30399999999999999</v>
      </c>
      <c r="C178">
        <f t="shared" si="27"/>
        <v>0.11527759139590141</v>
      </c>
      <c r="D178">
        <f t="shared" si="28"/>
        <v>-4.4700999999999991E-2</v>
      </c>
      <c r="H178" s="1"/>
      <c r="M178" s="1"/>
      <c r="R178" s="1"/>
      <c r="W178" s="1"/>
      <c r="AB178" s="1"/>
      <c r="AG178" s="1"/>
      <c r="AL178" s="1"/>
      <c r="AQ178" s="1"/>
      <c r="AV178" s="1"/>
      <c r="BA178" s="1"/>
      <c r="BF178" s="1"/>
      <c r="BK178" s="1"/>
      <c r="CA178" s="1"/>
      <c r="CB178" s="1">
        <v>41030</v>
      </c>
      <c r="CC178">
        <v>0.30399999999999999</v>
      </c>
    </row>
    <row r="179" spans="1:81" ht="14.4" customHeight="1" x14ac:dyDescent="0.3">
      <c r="A179" s="1">
        <v>41061</v>
      </c>
      <c r="B179">
        <v>0.436</v>
      </c>
      <c r="C179">
        <f t="shared" si="27"/>
        <v>0.15715443990628153</v>
      </c>
      <c r="D179">
        <f t="shared" si="28"/>
        <v>8.7299000000000015E-2</v>
      </c>
      <c r="H179" s="1"/>
      <c r="M179" s="1"/>
      <c r="R179" s="1"/>
      <c r="W179" s="1"/>
      <c r="AB179" s="1"/>
      <c r="AG179" s="1"/>
      <c r="AL179" s="1"/>
      <c r="AQ179" s="1"/>
      <c r="AV179" s="1"/>
      <c r="BA179" s="1"/>
      <c r="BF179" s="1"/>
      <c r="BK179" s="1"/>
      <c r="CA179" s="1"/>
      <c r="CB179" s="1">
        <v>41061</v>
      </c>
      <c r="CC179">
        <v>0.436</v>
      </c>
    </row>
    <row r="180" spans="1:81" ht="14.4" customHeight="1" x14ac:dyDescent="0.3">
      <c r="A180" s="1">
        <v>41091</v>
      </c>
      <c r="B180">
        <v>0.29799999999999999</v>
      </c>
      <c r="C180">
        <f t="shared" si="27"/>
        <v>0.11327469246435044</v>
      </c>
      <c r="D180">
        <f t="shared" si="28"/>
        <v>-5.0700999999999996E-2</v>
      </c>
      <c r="H180" s="1"/>
      <c r="M180" s="1"/>
      <c r="R180" s="1"/>
      <c r="W180" s="1"/>
      <c r="AB180" s="1"/>
      <c r="AG180" s="1"/>
      <c r="AL180" s="1"/>
      <c r="AQ180" s="1"/>
      <c r="AV180" s="1"/>
      <c r="BA180" s="1"/>
      <c r="BF180" s="1"/>
      <c r="BK180" s="1"/>
      <c r="CA180" s="1"/>
      <c r="CB180" s="1">
        <v>41091</v>
      </c>
      <c r="CC180">
        <v>0.29799999999999999</v>
      </c>
    </row>
    <row r="181" spans="1:81" ht="14.4" customHeight="1" x14ac:dyDescent="0.3">
      <c r="A181" s="1">
        <v>41122</v>
      </c>
      <c r="B181">
        <v>0.23300000000000001</v>
      </c>
      <c r="C181">
        <f t="shared" si="27"/>
        <v>9.0963076595731676E-2</v>
      </c>
      <c r="D181">
        <f t="shared" si="28"/>
        <v>-0.11570099999999997</v>
      </c>
      <c r="H181" s="1"/>
      <c r="M181" s="1"/>
      <c r="R181" s="1"/>
      <c r="W181" s="1"/>
      <c r="AB181" s="1"/>
      <c r="AG181" s="1"/>
      <c r="AL181" s="1"/>
      <c r="AQ181" s="1"/>
      <c r="AV181" s="1"/>
      <c r="BA181" s="1"/>
      <c r="BF181" s="1"/>
      <c r="BK181" s="1"/>
      <c r="CA181" s="1"/>
      <c r="CB181" s="1">
        <v>41122</v>
      </c>
      <c r="CC181">
        <v>0.23300000000000001</v>
      </c>
    </row>
    <row r="182" spans="1:81" ht="14.4" customHeight="1" x14ac:dyDescent="0.3">
      <c r="A182" s="1">
        <v>41153</v>
      </c>
      <c r="B182">
        <v>0.23200000000000001</v>
      </c>
      <c r="C182">
        <f t="shared" si="27"/>
        <v>9.0610707828406648E-2</v>
      </c>
      <c r="D182">
        <f t="shared" si="28"/>
        <v>-0.11670099999999997</v>
      </c>
      <c r="H182" s="1"/>
      <c r="M182" s="1"/>
      <c r="R182" s="1"/>
      <c r="W182" s="1"/>
      <c r="AB182" s="1"/>
      <c r="AG182" s="1"/>
      <c r="AL182" s="1"/>
      <c r="AQ182" s="1"/>
      <c r="AV182" s="1"/>
      <c r="BA182" s="1"/>
      <c r="BF182" s="1"/>
      <c r="BK182" s="1"/>
      <c r="CA182" s="1"/>
      <c r="CB182" s="1">
        <v>41153</v>
      </c>
      <c r="CC182">
        <v>0.23200000000000001</v>
      </c>
    </row>
    <row r="183" spans="1:81" ht="14.4" customHeight="1" x14ac:dyDescent="0.3">
      <c r="A183" s="1">
        <v>41183</v>
      </c>
      <c r="B183">
        <v>0.32900000000000001</v>
      </c>
      <c r="C183">
        <f t="shared" si="27"/>
        <v>0.12352498094273198</v>
      </c>
      <c r="D183">
        <f t="shared" si="28"/>
        <v>-1.9700999999999969E-2</v>
      </c>
      <c r="H183" s="1"/>
      <c r="M183" s="1"/>
      <c r="R183" s="1"/>
      <c r="W183" s="1"/>
      <c r="AB183" s="1"/>
      <c r="AG183" s="1"/>
      <c r="AL183" s="1"/>
      <c r="AQ183" s="1"/>
      <c r="AV183" s="1"/>
      <c r="BA183" s="1"/>
      <c r="BF183" s="1"/>
      <c r="BK183" s="1"/>
      <c r="CA183" s="1"/>
      <c r="CB183" s="1">
        <v>41183</v>
      </c>
      <c r="CC183">
        <v>0.32900000000000001</v>
      </c>
    </row>
    <row r="184" spans="1:81" ht="14.4" customHeight="1" x14ac:dyDescent="0.3">
      <c r="A184" s="1">
        <v>41214</v>
      </c>
      <c r="B184">
        <v>0.51400000000000001</v>
      </c>
      <c r="C184">
        <f t="shared" si="27"/>
        <v>0.18012587516405396</v>
      </c>
      <c r="D184">
        <f t="shared" si="28"/>
        <v>0.16529900000000003</v>
      </c>
      <c r="H184" s="1"/>
      <c r="M184" s="1"/>
      <c r="R184" s="1"/>
      <c r="W184" s="1"/>
      <c r="AB184" s="1"/>
      <c r="AG184" s="1"/>
      <c r="AL184" s="1"/>
      <c r="AQ184" s="1"/>
      <c r="AV184" s="1"/>
      <c r="BA184" s="1"/>
      <c r="BF184" s="1"/>
      <c r="BK184" s="1"/>
      <c r="CA184" s="1"/>
      <c r="CB184" s="1">
        <v>41214</v>
      </c>
      <c r="CC184">
        <v>0.51400000000000001</v>
      </c>
    </row>
    <row r="185" spans="1:81" ht="14.4" customHeight="1" x14ac:dyDescent="0.3">
      <c r="A185" s="1">
        <v>41244</v>
      </c>
      <c r="B185">
        <v>0.69499999999999995</v>
      </c>
      <c r="C185">
        <f t="shared" si="27"/>
        <v>0.22916970253910093</v>
      </c>
      <c r="D185">
        <f t="shared" si="28"/>
        <v>0.34629899999999997</v>
      </c>
      <c r="H185" s="1"/>
      <c r="M185" s="1"/>
      <c r="R185" s="1"/>
      <c r="W185" s="1"/>
      <c r="AB185" s="1"/>
      <c r="AG185" s="1"/>
      <c r="AL185" s="1"/>
      <c r="AQ185" s="1"/>
      <c r="AV185" s="1"/>
      <c r="BA185" s="1"/>
      <c r="BF185" s="1"/>
      <c r="BK185" s="1"/>
      <c r="CA185" s="1"/>
      <c r="CB185" s="1">
        <v>41306</v>
      </c>
      <c r="CC185">
        <v>0.47799999999999998</v>
      </c>
    </row>
    <row r="186" spans="1:81" ht="14.4" customHeight="1" x14ac:dyDescent="0.3">
      <c r="A186" s="1">
        <v>41275</v>
      </c>
      <c r="B186">
        <v>0.66</v>
      </c>
      <c r="C186">
        <f t="shared" si="27"/>
        <v>0.22010808804005513</v>
      </c>
      <c r="D186">
        <f t="shared" si="28"/>
        <v>0.31129900000000005</v>
      </c>
      <c r="H186" s="1"/>
      <c r="M186" s="1"/>
      <c r="R186" s="1"/>
      <c r="W186" s="1"/>
      <c r="AB186" s="1"/>
      <c r="AG186" s="1"/>
      <c r="AL186" s="1"/>
      <c r="AQ186" s="1"/>
      <c r="AV186" s="1"/>
      <c r="BA186" s="1"/>
      <c r="BF186" s="1"/>
      <c r="BK186" s="1"/>
      <c r="CA186" s="1"/>
      <c r="CB186" s="1">
        <v>41334</v>
      </c>
      <c r="CC186">
        <v>0.38600000000000001</v>
      </c>
    </row>
    <row r="187" spans="1:81" ht="14.4" customHeight="1" x14ac:dyDescent="0.3">
      <c r="A187" s="1">
        <v>41306</v>
      </c>
      <c r="B187">
        <v>0.47799999999999998</v>
      </c>
      <c r="C187">
        <f t="shared" si="27"/>
        <v>0.16967443405880692</v>
      </c>
      <c r="D187">
        <f t="shared" si="28"/>
        <v>0.129299</v>
      </c>
      <c r="H187" s="1"/>
      <c r="M187" s="1"/>
      <c r="R187" s="1"/>
      <c r="W187" s="1"/>
      <c r="AB187" s="1"/>
      <c r="AG187" s="1"/>
      <c r="AL187" s="1"/>
      <c r="AQ187" s="1"/>
      <c r="AV187" s="1"/>
      <c r="BA187" s="1"/>
      <c r="BF187" s="1"/>
      <c r="BK187" s="1"/>
      <c r="CA187" s="1"/>
      <c r="CB187" s="1">
        <v>41365</v>
      </c>
      <c r="CC187">
        <v>0.39400000000000002</v>
      </c>
    </row>
    <row r="188" spans="1:81" x14ac:dyDescent="0.3">
      <c r="A188" s="1">
        <v>41334</v>
      </c>
      <c r="B188">
        <v>0.38600000000000001</v>
      </c>
      <c r="C188">
        <f t="shared" si="27"/>
        <v>0.14176323027578797</v>
      </c>
      <c r="D188">
        <f t="shared" si="28"/>
        <v>3.7299000000000027E-2</v>
      </c>
      <c r="H188" s="1"/>
      <c r="M188" s="1"/>
      <c r="R188" s="1"/>
      <c r="W188" s="1"/>
      <c r="AB188" s="1"/>
      <c r="AG188" s="1"/>
      <c r="AL188" s="1"/>
      <c r="AQ188" s="1"/>
      <c r="AV188" s="1"/>
      <c r="BA188" s="1"/>
      <c r="BF188" s="1"/>
      <c r="BK188" s="1"/>
      <c r="CA188" s="1"/>
      <c r="CB188" s="1">
        <v>41395</v>
      </c>
      <c r="CC188">
        <v>0.38400000000000001</v>
      </c>
    </row>
    <row r="189" spans="1:81" ht="14.4" customHeight="1" x14ac:dyDescent="0.3">
      <c r="A189" s="1">
        <v>41365</v>
      </c>
      <c r="B189">
        <v>0.39400000000000002</v>
      </c>
      <c r="C189">
        <f t="shared" si="27"/>
        <v>0.14426277376199065</v>
      </c>
      <c r="D189">
        <f t="shared" si="28"/>
        <v>4.5299000000000034E-2</v>
      </c>
      <c r="H189" s="1"/>
      <c r="M189" s="1"/>
      <c r="R189" s="1"/>
      <c r="W189" s="1"/>
      <c r="AB189" s="1"/>
      <c r="AG189" s="1"/>
      <c r="AL189" s="1"/>
      <c r="AQ189" s="1"/>
      <c r="AV189" s="1"/>
      <c r="BA189" s="1"/>
      <c r="BF189" s="1"/>
      <c r="BK189" s="1"/>
      <c r="CA189" s="1"/>
      <c r="CB189" s="1">
        <v>41426</v>
      </c>
      <c r="CC189">
        <v>0.47699999999999998</v>
      </c>
    </row>
    <row r="190" spans="1:81" ht="14.4" customHeight="1" x14ac:dyDescent="0.3">
      <c r="A190" s="1">
        <v>41395</v>
      </c>
      <c r="B190">
        <v>0.38400000000000001</v>
      </c>
      <c r="C190">
        <f t="shared" si="27"/>
        <v>0.14113609012073897</v>
      </c>
      <c r="D190">
        <f t="shared" si="28"/>
        <v>3.5299000000000025E-2</v>
      </c>
      <c r="H190" s="1"/>
      <c r="M190" s="1"/>
      <c r="R190" s="1"/>
      <c r="W190" s="1"/>
      <c r="AB190" s="1"/>
      <c r="AG190" s="1"/>
      <c r="AL190" s="1"/>
      <c r="AQ190" s="1"/>
      <c r="AV190" s="1"/>
      <c r="BA190" s="1"/>
      <c r="BF190" s="1"/>
      <c r="BK190" s="1"/>
      <c r="CA190" s="1"/>
      <c r="CB190" s="1">
        <v>41456</v>
      </c>
      <c r="CC190">
        <v>0.312</v>
      </c>
    </row>
    <row r="191" spans="1:81" ht="14.4" customHeight="1" x14ac:dyDescent="0.3">
      <c r="A191" s="1">
        <v>41426</v>
      </c>
      <c r="B191">
        <v>0.47699999999999998</v>
      </c>
      <c r="C191">
        <f t="shared" si="27"/>
        <v>0.16938049531194946</v>
      </c>
      <c r="D191">
        <f t="shared" si="28"/>
        <v>0.128299</v>
      </c>
      <c r="H191" s="1"/>
      <c r="M191" s="1"/>
      <c r="R191" s="1"/>
      <c r="W191" s="1"/>
      <c r="AB191" s="1"/>
      <c r="AG191" s="1"/>
      <c r="AL191" s="1"/>
      <c r="AQ191" s="1"/>
      <c r="AV191" s="1"/>
      <c r="BA191" s="1"/>
      <c r="BF191" s="1"/>
      <c r="BK191" s="1"/>
      <c r="CA191" s="1"/>
      <c r="CB191" s="1">
        <v>41487</v>
      </c>
      <c r="CC191">
        <v>0.248</v>
      </c>
    </row>
    <row r="192" spans="1:81" ht="14.4" customHeight="1" x14ac:dyDescent="0.3">
      <c r="A192" s="1">
        <v>41456</v>
      </c>
      <c r="B192">
        <v>0.312</v>
      </c>
      <c r="C192">
        <f t="shared" si="27"/>
        <v>0.11793383503964149</v>
      </c>
      <c r="D192">
        <f t="shared" si="28"/>
        <v>-3.6700999999999984E-2</v>
      </c>
      <c r="H192" s="1"/>
      <c r="M192" s="1"/>
      <c r="R192" s="1"/>
      <c r="W192" s="1"/>
      <c r="AB192" s="1"/>
      <c r="AG192" s="1"/>
      <c r="AL192" s="1"/>
      <c r="AQ192" s="1"/>
      <c r="AV192" s="1"/>
      <c r="BA192" s="1"/>
      <c r="BF192" s="1"/>
      <c r="BK192" s="1"/>
      <c r="CA192" s="1"/>
      <c r="CB192" s="1">
        <v>41518</v>
      </c>
      <c r="CC192">
        <v>0.24099999999999999</v>
      </c>
    </row>
    <row r="193" spans="1:82" ht="14.4" customHeight="1" x14ac:dyDescent="0.3">
      <c r="A193" s="1">
        <v>41487</v>
      </c>
      <c r="B193">
        <v>0.248</v>
      </c>
      <c r="C193">
        <f t="shared" si="27"/>
        <v>9.6214585346405188E-2</v>
      </c>
      <c r="D193">
        <f t="shared" si="28"/>
        <v>-0.10070099999999998</v>
      </c>
      <c r="H193" s="1"/>
      <c r="M193" s="1"/>
      <c r="R193" s="1"/>
      <c r="W193" s="1"/>
      <c r="AB193" s="1"/>
      <c r="AG193" s="1"/>
      <c r="AL193" s="1"/>
      <c r="AQ193" s="1"/>
      <c r="AV193" s="1"/>
      <c r="BA193" s="1"/>
      <c r="BF193" s="1"/>
      <c r="BK193" s="1"/>
      <c r="CA193" s="1"/>
      <c r="CB193" s="1">
        <v>41548</v>
      </c>
      <c r="CC193">
        <v>0.35399999999999998</v>
      </c>
    </row>
    <row r="194" spans="1:82" ht="14.4" customHeight="1" x14ac:dyDescent="0.3">
      <c r="A194" s="1">
        <v>41518</v>
      </c>
      <c r="B194">
        <v>0.24099999999999999</v>
      </c>
      <c r="C194">
        <f t="shared" si="27"/>
        <v>9.3771781498729861E-2</v>
      </c>
      <c r="D194">
        <f t="shared" si="28"/>
        <v>-0.10770099999999999</v>
      </c>
      <c r="H194" s="1"/>
      <c r="M194" s="1"/>
      <c r="R194" s="1"/>
      <c r="W194" s="1"/>
      <c r="AB194" s="1"/>
      <c r="AG194" s="1"/>
      <c r="AL194" s="1"/>
      <c r="AQ194" s="1"/>
      <c r="AV194" s="1"/>
      <c r="BA194" s="1"/>
      <c r="BF194" s="1"/>
      <c r="BK194" s="1"/>
      <c r="CA194" s="1"/>
      <c r="CB194" s="1">
        <v>41579</v>
      </c>
      <c r="CC194">
        <v>0.46400000000000002</v>
      </c>
    </row>
    <row r="195" spans="1:82" ht="14.4" customHeight="1" x14ac:dyDescent="0.3">
      <c r="A195" s="1">
        <v>41548</v>
      </c>
      <c r="B195">
        <v>0.35399999999999998</v>
      </c>
      <c r="C195">
        <f t="shared" ref="C195:C235" si="29">LOG(B195+1)</f>
        <v>0.13161866434912553</v>
      </c>
      <c r="D195">
        <f t="shared" ref="D195:D235" si="30">B195-0.348701</f>
        <v>5.2989999999999982E-3</v>
      </c>
      <c r="H195" s="1"/>
      <c r="M195" s="1"/>
      <c r="R195" s="1"/>
      <c r="W195" s="1"/>
      <c r="AB195" s="1"/>
      <c r="AG195" s="1"/>
      <c r="AL195" s="1"/>
      <c r="AQ195" s="1"/>
      <c r="AV195" s="1"/>
      <c r="BA195" s="1"/>
      <c r="BF195" s="1"/>
      <c r="BK195" s="1"/>
      <c r="CA195" s="1"/>
      <c r="CB195" s="1">
        <v>41609</v>
      </c>
      <c r="CC195">
        <v>0.45800000000000002</v>
      </c>
    </row>
    <row r="196" spans="1:82" ht="14.4" customHeight="1" x14ac:dyDescent="0.3">
      <c r="A196" s="1">
        <v>41579</v>
      </c>
      <c r="B196">
        <v>0.46400000000000002</v>
      </c>
      <c r="C196">
        <f t="shared" si="29"/>
        <v>0.16554107672237306</v>
      </c>
      <c r="D196">
        <f t="shared" si="30"/>
        <v>0.11529900000000004</v>
      </c>
      <c r="H196" s="1"/>
      <c r="M196" s="1"/>
      <c r="R196" s="1"/>
      <c r="W196" s="1"/>
      <c r="AB196" s="1"/>
      <c r="AG196" s="1"/>
      <c r="AL196" s="1"/>
      <c r="AQ196" s="1"/>
      <c r="AV196" s="1"/>
      <c r="BA196" s="1"/>
      <c r="BF196" s="1"/>
      <c r="BK196" s="1"/>
      <c r="CA196" s="1"/>
      <c r="CB196" s="1">
        <v>41640</v>
      </c>
      <c r="CC196">
        <v>0.44800000000000001</v>
      </c>
    </row>
    <row r="197" spans="1:82" ht="14.4" customHeight="1" x14ac:dyDescent="0.3">
      <c r="A197" s="1">
        <v>41609</v>
      </c>
      <c r="B197">
        <v>0.45800000000000002</v>
      </c>
      <c r="C197">
        <f t="shared" si="29"/>
        <v>0.16375752398195581</v>
      </c>
      <c r="D197">
        <f t="shared" si="30"/>
        <v>0.10929900000000004</v>
      </c>
      <c r="H197" s="1"/>
      <c r="M197" s="1"/>
      <c r="R197" s="1"/>
      <c r="W197" s="1"/>
      <c r="AB197" s="1"/>
      <c r="AG197" s="1"/>
      <c r="AL197" s="1"/>
      <c r="AQ197" s="1"/>
      <c r="AV197" s="1"/>
      <c r="BA197" s="1"/>
      <c r="BF197" s="1"/>
      <c r="BK197" s="1"/>
      <c r="CA197" s="1"/>
      <c r="CB197" s="1">
        <v>41671</v>
      </c>
      <c r="CC197">
        <v>0.51100000000000001</v>
      </c>
    </row>
    <row r="198" spans="1:82" ht="14.4" customHeight="1" x14ac:dyDescent="0.3">
      <c r="A198" s="1">
        <v>41640</v>
      </c>
      <c r="B198">
        <v>0.44800000000000001</v>
      </c>
      <c r="C198">
        <f t="shared" si="29"/>
        <v>0.16076856186112809</v>
      </c>
      <c r="D198">
        <f t="shared" si="30"/>
        <v>9.9299000000000026E-2</v>
      </c>
      <c r="H198" s="1"/>
      <c r="M198" s="1"/>
      <c r="R198" s="1"/>
      <c r="W198" s="1"/>
      <c r="AB198" s="1"/>
      <c r="AG198" s="1"/>
      <c r="AL198" s="1"/>
      <c r="AQ198" s="1"/>
      <c r="AV198" s="1"/>
      <c r="BA198" s="1"/>
      <c r="BF198" s="1"/>
      <c r="BK198" s="1"/>
      <c r="CA198" s="1"/>
      <c r="CB198" s="1">
        <v>41699</v>
      </c>
      <c r="CC198">
        <v>0.39800000000000002</v>
      </c>
    </row>
    <row r="199" spans="1:82" ht="14.4" customHeight="1" x14ac:dyDescent="0.3">
      <c r="A199" s="1">
        <v>41671</v>
      </c>
      <c r="B199">
        <v>0.51100000000000001</v>
      </c>
      <c r="C199">
        <f t="shared" si="29"/>
        <v>0.1792644643390254</v>
      </c>
      <c r="D199">
        <f t="shared" si="30"/>
        <v>0.16229900000000003</v>
      </c>
      <c r="H199" s="1"/>
      <c r="M199" s="1"/>
      <c r="R199" s="1"/>
      <c r="W199" s="1"/>
      <c r="AB199" s="1"/>
      <c r="AG199" s="1"/>
      <c r="AL199" s="1"/>
      <c r="AQ199" s="1"/>
      <c r="AV199" s="1"/>
      <c r="BA199" s="1"/>
      <c r="BF199" s="1"/>
      <c r="BK199" s="1"/>
      <c r="CA199" s="1"/>
      <c r="CB199" s="1">
        <v>41730</v>
      </c>
      <c r="CC199">
        <v>0.35599999999999998</v>
      </c>
    </row>
    <row r="200" spans="1:82" x14ac:dyDescent="0.3">
      <c r="A200" s="1">
        <v>41699</v>
      </c>
      <c r="B200">
        <v>0.39800000000000002</v>
      </c>
      <c r="C200">
        <f t="shared" si="29"/>
        <v>0.14550717140966266</v>
      </c>
      <c r="D200">
        <f t="shared" si="30"/>
        <v>4.9299000000000037E-2</v>
      </c>
      <c r="H200" s="1"/>
      <c r="M200" s="1"/>
      <c r="R200" s="1"/>
      <c r="W200" s="1"/>
      <c r="AB200" s="1"/>
      <c r="AG200" s="1"/>
      <c r="AL200" s="1"/>
      <c r="AQ200" s="1"/>
      <c r="AV200" s="1"/>
      <c r="BA200" s="1"/>
      <c r="BF200" s="1"/>
      <c r="BK200" s="1"/>
      <c r="CA200" s="1"/>
      <c r="CB200" s="1">
        <v>41760</v>
      </c>
      <c r="CC200">
        <v>0.32800000000000001</v>
      </c>
    </row>
    <row r="201" spans="1:82" ht="14.4" customHeight="1" x14ac:dyDescent="0.3">
      <c r="A201" s="1">
        <v>41730</v>
      </c>
      <c r="B201">
        <v>0.35599999999999998</v>
      </c>
      <c r="C201">
        <f t="shared" si="29"/>
        <v>0.1322596895310445</v>
      </c>
      <c r="D201">
        <f t="shared" si="30"/>
        <v>7.2989999999999999E-3</v>
      </c>
      <c r="H201" s="1"/>
      <c r="M201" s="1"/>
      <c r="R201" s="1"/>
      <c r="W201" s="1"/>
      <c r="AB201" s="1"/>
      <c r="AG201" s="1"/>
      <c r="AL201" s="1"/>
      <c r="AQ201" s="1"/>
      <c r="AV201" s="1"/>
      <c r="BA201" s="1"/>
      <c r="BF201" s="1"/>
      <c r="BK201" s="1"/>
      <c r="CA201" s="1"/>
      <c r="CB201" s="1">
        <v>41791</v>
      </c>
      <c r="CC201">
        <v>0.48099999999999998</v>
      </c>
    </row>
    <row r="202" spans="1:82" ht="14.4" customHeight="1" x14ac:dyDescent="0.3">
      <c r="A202" s="1">
        <v>41760</v>
      </c>
      <c r="B202">
        <v>0.32800000000000001</v>
      </c>
      <c r="C202">
        <f t="shared" si="29"/>
        <v>0.12319807503199871</v>
      </c>
      <c r="D202">
        <f t="shared" si="30"/>
        <v>-2.0700999999999969E-2</v>
      </c>
      <c r="H202" s="1"/>
      <c r="M202" s="1"/>
      <c r="R202" s="1"/>
      <c r="W202" s="1"/>
      <c r="AB202" s="1"/>
      <c r="AG202" s="1"/>
      <c r="AL202" s="1"/>
      <c r="AQ202" s="1"/>
      <c r="AV202" s="1"/>
      <c r="BA202" s="1"/>
      <c r="BF202" s="1"/>
      <c r="BK202" s="1"/>
      <c r="CA202" s="1"/>
      <c r="CB202" s="1">
        <v>41821</v>
      </c>
      <c r="CC202">
        <v>0.30099999999999999</v>
      </c>
    </row>
    <row r="203" spans="1:82" ht="14.4" customHeight="1" x14ac:dyDescent="0.3">
      <c r="A203" s="1">
        <v>41791</v>
      </c>
      <c r="B203">
        <v>0.48099999999999998</v>
      </c>
      <c r="C203">
        <f t="shared" si="29"/>
        <v>0.17055505852120845</v>
      </c>
      <c r="D203">
        <f t="shared" si="30"/>
        <v>0.132299</v>
      </c>
      <c r="H203" s="1"/>
      <c r="M203" s="1"/>
      <c r="R203" s="1"/>
      <c r="W203" s="1"/>
      <c r="AB203" s="1"/>
      <c r="AG203" s="1"/>
      <c r="AL203" s="1"/>
      <c r="AQ203" s="1"/>
      <c r="AV203" s="1"/>
      <c r="BA203" s="1"/>
      <c r="BF203" s="1"/>
      <c r="BK203" s="1"/>
      <c r="CA203" s="1"/>
      <c r="CB203" s="1">
        <v>41852</v>
      </c>
      <c r="CC203">
        <v>0.247</v>
      </c>
    </row>
    <row r="204" spans="1:82" ht="14.4" customHeight="1" x14ac:dyDescent="0.3">
      <c r="A204" s="1">
        <v>41821</v>
      </c>
      <c r="B204">
        <v>0.30099999999999999</v>
      </c>
      <c r="C204">
        <f t="shared" si="29"/>
        <v>0.11427729656158624</v>
      </c>
      <c r="D204">
        <f t="shared" si="30"/>
        <v>-4.7700999999999993E-2</v>
      </c>
      <c r="H204" s="1"/>
      <c r="M204" s="1"/>
      <c r="R204" s="1"/>
      <c r="W204" s="1"/>
      <c r="AB204" s="1"/>
      <c r="AG204" s="1"/>
      <c r="AL204" s="1"/>
      <c r="AQ204" s="1"/>
      <c r="AV204" s="1"/>
      <c r="BA204" s="1"/>
      <c r="BF204" s="1"/>
      <c r="BK204" s="1"/>
      <c r="CA204" s="1"/>
      <c r="CB204" s="1">
        <v>41883</v>
      </c>
      <c r="CC204">
        <v>0.24199999999999999</v>
      </c>
    </row>
    <row r="205" spans="1:82" ht="14.4" customHeight="1" x14ac:dyDescent="0.3">
      <c r="A205" s="1">
        <v>41852</v>
      </c>
      <c r="B205">
        <v>0.247</v>
      </c>
      <c r="C205">
        <f t="shared" si="29"/>
        <v>9.5866453478542571E-2</v>
      </c>
      <c r="D205">
        <f t="shared" si="30"/>
        <v>-0.10170099999999999</v>
      </c>
      <c r="H205" s="1"/>
      <c r="M205" s="1"/>
      <c r="R205" s="1"/>
      <c r="W205" s="1"/>
      <c r="AB205" s="1"/>
      <c r="AG205" s="1"/>
      <c r="AL205" s="1"/>
      <c r="AQ205" s="1"/>
      <c r="AV205" s="1"/>
      <c r="BA205" s="1"/>
      <c r="BF205" s="1"/>
      <c r="BK205" s="1"/>
      <c r="CA205" s="1"/>
      <c r="CB205" s="1">
        <v>41913</v>
      </c>
      <c r="CC205">
        <v>0.28999999999999998</v>
      </c>
    </row>
    <row r="206" spans="1:82" ht="14.4" customHeight="1" x14ac:dyDescent="0.3">
      <c r="A206" s="1">
        <v>41883</v>
      </c>
      <c r="B206">
        <v>0.24199999999999999</v>
      </c>
      <c r="C206">
        <f t="shared" si="29"/>
        <v>9.4121595840561387E-2</v>
      </c>
      <c r="D206">
        <f t="shared" si="30"/>
        <v>-0.10670099999999999</v>
      </c>
      <c r="H206" s="1"/>
      <c r="M206" s="1"/>
      <c r="R206" s="1"/>
      <c r="W206" s="1"/>
      <c r="AB206" s="1"/>
      <c r="AG206" s="1"/>
      <c r="AL206" s="1"/>
      <c r="AQ206" s="1"/>
      <c r="AV206" s="1"/>
      <c r="BA206" s="1"/>
      <c r="BF206" s="1"/>
      <c r="BK206" s="1"/>
      <c r="CA206" s="1"/>
      <c r="CB206" s="1">
        <v>41944</v>
      </c>
      <c r="CC206">
        <v>0.38500000000000001</v>
      </c>
    </row>
    <row r="207" spans="1:82" ht="14.4" customHeight="1" x14ac:dyDescent="0.3">
      <c r="A207" s="1">
        <v>41913</v>
      </c>
      <c r="B207">
        <v>0.28999999999999998</v>
      </c>
      <c r="C207">
        <f t="shared" si="29"/>
        <v>0.11058971029924898</v>
      </c>
      <c r="D207">
        <f t="shared" si="30"/>
        <v>-5.8701000000000003E-2</v>
      </c>
      <c r="H207" s="1"/>
      <c r="M207" s="1"/>
      <c r="R207" s="1"/>
      <c r="W207" s="1"/>
      <c r="AB207" s="1"/>
      <c r="AG207" s="1"/>
      <c r="AL207" s="1"/>
      <c r="AQ207" s="1"/>
      <c r="AV207" s="1"/>
      <c r="BA207" s="1"/>
      <c r="BF207" s="1"/>
      <c r="BK207" s="1"/>
      <c r="CA207" s="1"/>
      <c r="CB207" s="1">
        <v>41974</v>
      </c>
      <c r="CC207">
        <v>0.498</v>
      </c>
    </row>
    <row r="208" spans="1:82" ht="14.4" customHeight="1" x14ac:dyDescent="0.3">
      <c r="A208" s="1">
        <v>41944</v>
      </c>
      <c r="B208">
        <v>0.38500000000000001</v>
      </c>
      <c r="C208">
        <f t="shared" si="29"/>
        <v>0.14144977340046735</v>
      </c>
      <c r="D208">
        <f t="shared" si="30"/>
        <v>3.6299000000000026E-2</v>
      </c>
      <c r="H208" s="1"/>
      <c r="M208" s="1"/>
      <c r="R208" s="1"/>
      <c r="W208" s="1"/>
      <c r="AB208" s="1"/>
      <c r="AG208" s="1"/>
      <c r="AL208" s="1"/>
      <c r="AQ208" s="1"/>
      <c r="AV208" s="1"/>
      <c r="BA208" s="1"/>
      <c r="BF208" s="1"/>
      <c r="BK208" s="1"/>
      <c r="CA208" s="1"/>
      <c r="CB208" s="1">
        <v>42005</v>
      </c>
      <c r="CC208">
        <v>0.44400000000000001</v>
      </c>
      <c r="CD208">
        <f>AVERAGE(CC208:CC233)</f>
        <v>0.37673076923076931</v>
      </c>
    </row>
    <row r="209" spans="1:81" ht="14.4" customHeight="1" x14ac:dyDescent="0.3">
      <c r="A209" s="1">
        <v>41974</v>
      </c>
      <c r="B209">
        <v>0.498</v>
      </c>
      <c r="C209">
        <f t="shared" si="29"/>
        <v>0.17551181336344768</v>
      </c>
      <c r="D209">
        <f t="shared" si="30"/>
        <v>0.14929900000000002</v>
      </c>
      <c r="H209" s="1"/>
      <c r="M209" s="1"/>
      <c r="R209" s="1"/>
      <c r="W209" s="1"/>
      <c r="AB209" s="1"/>
      <c r="AG209" s="1"/>
      <c r="AL209" s="1"/>
      <c r="AQ209" s="1"/>
      <c r="AV209" s="1"/>
      <c r="BA209" s="1"/>
      <c r="BF209" s="1"/>
      <c r="BK209" s="1"/>
      <c r="CA209" s="1"/>
      <c r="CB209" s="1">
        <v>42036</v>
      </c>
      <c r="CC209">
        <v>0.38300000000000001</v>
      </c>
    </row>
    <row r="210" spans="1:81" ht="14.4" customHeight="1" x14ac:dyDescent="0.3">
      <c r="A210" s="1">
        <v>42005</v>
      </c>
      <c r="B210">
        <v>0.44400000000000001</v>
      </c>
      <c r="C210">
        <f t="shared" si="29"/>
        <v>0.15956719323362029</v>
      </c>
      <c r="D210">
        <f t="shared" si="30"/>
        <v>9.5299000000000023E-2</v>
      </c>
      <c r="H210" s="1"/>
      <c r="M210" s="1"/>
      <c r="R210" s="1"/>
      <c r="W210" s="1"/>
      <c r="AB210" s="1"/>
      <c r="AG210" s="1"/>
      <c r="AL210" s="1"/>
      <c r="AQ210" s="1"/>
      <c r="AV210" s="1"/>
      <c r="BA210" s="1"/>
      <c r="BF210" s="1"/>
      <c r="BK210" s="1"/>
      <c r="CA210" s="1"/>
      <c r="CB210" s="1">
        <v>42064</v>
      </c>
      <c r="CC210">
        <v>0.40699999999999997</v>
      </c>
    </row>
    <row r="211" spans="1:81" ht="14.4" customHeight="1" x14ac:dyDescent="0.3">
      <c r="A211" s="1">
        <v>42036</v>
      </c>
      <c r="B211">
        <v>0.38300000000000001</v>
      </c>
      <c r="C211">
        <f t="shared" si="29"/>
        <v>0.14082218010931058</v>
      </c>
      <c r="D211">
        <f t="shared" si="30"/>
        <v>3.4299000000000024E-2</v>
      </c>
      <c r="H211" s="1"/>
      <c r="M211" s="1"/>
      <c r="R211" s="1"/>
      <c r="W211" s="1"/>
      <c r="AB211" s="1"/>
      <c r="AG211" s="1"/>
      <c r="AL211" s="1"/>
      <c r="AQ211" s="1"/>
      <c r="AV211" s="1"/>
      <c r="BA211" s="1"/>
      <c r="BF211" s="1"/>
      <c r="BK211" s="1"/>
      <c r="CA211" s="1"/>
      <c r="CB211" s="1">
        <v>42095</v>
      </c>
      <c r="CC211">
        <v>0.41099999999999998</v>
      </c>
    </row>
    <row r="212" spans="1:81" x14ac:dyDescent="0.3">
      <c r="A212" s="1">
        <v>42064</v>
      </c>
      <c r="B212">
        <v>0.40699999999999997</v>
      </c>
      <c r="C212">
        <f t="shared" si="29"/>
        <v>0.1482940974347457</v>
      </c>
      <c r="D212">
        <f t="shared" si="30"/>
        <v>5.829899999999999E-2</v>
      </c>
      <c r="H212" s="1"/>
      <c r="M212" s="1"/>
      <c r="R212" s="1"/>
      <c r="W212" s="1"/>
      <c r="AB212" s="1"/>
      <c r="AG212" s="1"/>
      <c r="AL212" s="1"/>
      <c r="AQ212" s="1"/>
      <c r="AV212" s="1"/>
      <c r="BA212" s="1"/>
      <c r="BF212" s="1"/>
      <c r="BK212" s="1"/>
      <c r="CA212" s="1"/>
      <c r="CB212" s="1">
        <v>42125</v>
      </c>
      <c r="CC212">
        <v>0.39500000000000002</v>
      </c>
    </row>
    <row r="213" spans="1:81" ht="14.4" customHeight="1" x14ac:dyDescent="0.3">
      <c r="A213" s="1">
        <v>42095</v>
      </c>
      <c r="B213">
        <v>0.41099999999999998</v>
      </c>
      <c r="C213">
        <f t="shared" si="29"/>
        <v>0.14952701375434785</v>
      </c>
      <c r="D213">
        <f t="shared" si="30"/>
        <v>6.2298999999999993E-2</v>
      </c>
      <c r="H213" s="1"/>
      <c r="M213" s="1"/>
      <c r="R213" s="1"/>
      <c r="W213" s="1"/>
      <c r="AB213" s="1"/>
      <c r="AG213" s="1"/>
      <c r="AL213" s="1"/>
      <c r="AQ213" s="1"/>
      <c r="AV213" s="1"/>
      <c r="BA213" s="1"/>
      <c r="BF213" s="1"/>
      <c r="BK213" s="1"/>
      <c r="CA213" s="1"/>
      <c r="CB213" s="1">
        <v>42156</v>
      </c>
      <c r="CC213">
        <v>0.41699999999999998</v>
      </c>
    </row>
    <row r="214" spans="1:81" ht="14.4" customHeight="1" x14ac:dyDescent="0.3">
      <c r="A214" s="1">
        <v>42125</v>
      </c>
      <c r="B214">
        <v>0.39500000000000002</v>
      </c>
      <c r="C214">
        <f t="shared" si="29"/>
        <v>0.14457420760961637</v>
      </c>
      <c r="D214">
        <f t="shared" si="30"/>
        <v>4.6299000000000035E-2</v>
      </c>
      <c r="H214" s="1"/>
      <c r="M214" s="1"/>
      <c r="R214" s="1"/>
      <c r="W214" s="1"/>
      <c r="AB214" s="1"/>
      <c r="AG214" s="1"/>
      <c r="AL214" s="1"/>
      <c r="AQ214" s="1"/>
      <c r="AV214" s="1"/>
      <c r="BA214" s="1"/>
      <c r="BF214" s="1"/>
      <c r="BK214" s="1"/>
      <c r="CA214" s="1"/>
      <c r="CB214" s="1">
        <v>42186</v>
      </c>
      <c r="CC214">
        <v>0.35099999999999998</v>
      </c>
    </row>
    <row r="215" spans="1:81" ht="14.4" customHeight="1" x14ac:dyDescent="0.3">
      <c r="A215" s="1">
        <v>42156</v>
      </c>
      <c r="B215">
        <v>0.41699999999999998</v>
      </c>
      <c r="C215">
        <f t="shared" si="29"/>
        <v>0.15136985024746041</v>
      </c>
      <c r="D215">
        <f t="shared" si="30"/>
        <v>6.8298999999999999E-2</v>
      </c>
      <c r="H215" s="1"/>
      <c r="M215" s="1"/>
      <c r="R215" s="1"/>
      <c r="W215" s="1"/>
      <c r="AB215" s="1"/>
      <c r="AG215" s="1"/>
      <c r="AL215" s="1"/>
      <c r="AQ215" s="1"/>
      <c r="AV215" s="1"/>
      <c r="BA215" s="1"/>
      <c r="BF215" s="1"/>
      <c r="BK215" s="1"/>
      <c r="CA215" s="1"/>
      <c r="CB215" s="1">
        <v>42217</v>
      </c>
      <c r="CC215">
        <v>0.25900000000000001</v>
      </c>
    </row>
    <row r="216" spans="1:81" ht="14.4" customHeight="1" x14ac:dyDescent="0.3">
      <c r="A216" s="1">
        <v>42186</v>
      </c>
      <c r="B216">
        <v>0.35099999999999998</v>
      </c>
      <c r="C216">
        <f t="shared" si="29"/>
        <v>0.13065534902203058</v>
      </c>
      <c r="D216">
        <f t="shared" si="30"/>
        <v>2.2989999999999955E-3</v>
      </c>
      <c r="H216" s="1"/>
      <c r="M216" s="1"/>
      <c r="R216" s="1"/>
      <c r="W216" s="1"/>
      <c r="AB216" s="1"/>
      <c r="AG216" s="1"/>
      <c r="AL216" s="1"/>
      <c r="AQ216" s="1"/>
      <c r="AV216" s="1"/>
      <c r="BA216" s="1"/>
      <c r="BF216" s="1"/>
      <c r="BK216" s="1"/>
      <c r="CA216" s="1"/>
      <c r="CB216" s="1">
        <v>42248</v>
      </c>
      <c r="CC216">
        <v>0.28699999999999998</v>
      </c>
    </row>
    <row r="217" spans="1:81" ht="14.4" customHeight="1" x14ac:dyDescent="0.3">
      <c r="A217" s="1">
        <v>42217</v>
      </c>
      <c r="B217">
        <v>0.25900000000000001</v>
      </c>
      <c r="C217">
        <f t="shared" si="29"/>
        <v>0.10002573010786256</v>
      </c>
      <c r="D217">
        <f t="shared" si="30"/>
        <v>-8.9700999999999975E-2</v>
      </c>
      <c r="H217" s="1"/>
      <c r="M217" s="1"/>
      <c r="R217" s="1"/>
      <c r="W217" s="1"/>
      <c r="AB217" s="1"/>
      <c r="AG217" s="1"/>
      <c r="AL217" s="1"/>
      <c r="AQ217" s="1"/>
      <c r="AV217" s="1"/>
      <c r="BA217" s="1"/>
      <c r="BF217" s="1"/>
      <c r="BK217" s="1"/>
      <c r="CA217" s="1"/>
      <c r="CB217" s="1">
        <v>42278</v>
      </c>
      <c r="CC217">
        <v>0.34300000000000003</v>
      </c>
    </row>
    <row r="218" spans="1:81" ht="14.4" customHeight="1" x14ac:dyDescent="0.3">
      <c r="A218" s="1">
        <v>42248</v>
      </c>
      <c r="B218">
        <v>0.28699999999999998</v>
      </c>
      <c r="C218">
        <f t="shared" si="29"/>
        <v>0.10957854690438666</v>
      </c>
      <c r="D218">
        <f t="shared" si="30"/>
        <v>-6.1701000000000006E-2</v>
      </c>
      <c r="H218" s="1"/>
      <c r="M218" s="1"/>
      <c r="R218" s="1"/>
      <c r="W218" s="1"/>
      <c r="AB218" s="1"/>
      <c r="AG218" s="1"/>
      <c r="AL218" s="1"/>
      <c r="AQ218" s="1"/>
      <c r="AV218" s="1"/>
      <c r="BA218" s="1"/>
      <c r="BF218" s="1"/>
      <c r="BK218" s="1"/>
      <c r="CA218" s="1"/>
      <c r="CB218" s="1">
        <v>42309</v>
      </c>
      <c r="CC218">
        <v>0.44800000000000001</v>
      </c>
    </row>
    <row r="219" spans="1:81" ht="14.4" customHeight="1" x14ac:dyDescent="0.3">
      <c r="A219" s="1">
        <v>42278</v>
      </c>
      <c r="B219">
        <v>0.34300000000000003</v>
      </c>
      <c r="C219">
        <f t="shared" si="29"/>
        <v>0.12807601266871535</v>
      </c>
      <c r="D219">
        <f t="shared" si="30"/>
        <v>-5.7009999999999561E-3</v>
      </c>
      <c r="H219" s="1"/>
      <c r="M219" s="1"/>
      <c r="R219" s="1"/>
      <c r="W219" s="1"/>
      <c r="AB219" s="1"/>
      <c r="AG219" s="1"/>
      <c r="AL219" s="1"/>
      <c r="AQ219" s="1"/>
      <c r="AV219" s="1"/>
      <c r="BA219" s="1"/>
      <c r="BF219" s="1"/>
      <c r="BK219" s="1"/>
      <c r="CA219" s="1"/>
      <c r="CB219" s="1">
        <v>42339</v>
      </c>
      <c r="CC219">
        <v>0.49199999999999999</v>
      </c>
    </row>
    <row r="220" spans="1:81" ht="14.4" customHeight="1" x14ac:dyDescent="0.3">
      <c r="A220" s="1">
        <v>42309</v>
      </c>
      <c r="B220">
        <v>0.44800000000000001</v>
      </c>
      <c r="C220">
        <f t="shared" si="29"/>
        <v>0.16076856186112809</v>
      </c>
      <c r="D220">
        <f t="shared" si="30"/>
        <v>9.9299000000000026E-2</v>
      </c>
      <c r="H220" s="1"/>
      <c r="M220" s="1"/>
      <c r="R220" s="1"/>
      <c r="W220" s="1"/>
      <c r="AB220" s="1"/>
      <c r="AG220" s="1"/>
      <c r="AL220" s="1"/>
      <c r="AQ220" s="1"/>
      <c r="AV220" s="1"/>
      <c r="BA220" s="1"/>
      <c r="BF220" s="1"/>
      <c r="BK220" s="1"/>
      <c r="CA220" s="1"/>
      <c r="CB220" s="1">
        <v>42370</v>
      </c>
      <c r="CC220">
        <v>0.45700000000000002</v>
      </c>
    </row>
    <row r="221" spans="1:81" ht="14.4" customHeight="1" x14ac:dyDescent="0.3">
      <c r="A221" s="1">
        <v>42339</v>
      </c>
      <c r="B221">
        <v>0.49199999999999999</v>
      </c>
      <c r="C221">
        <f t="shared" si="29"/>
        <v>0.17376882313664999</v>
      </c>
      <c r="D221">
        <f t="shared" si="30"/>
        <v>0.14329900000000001</v>
      </c>
      <c r="H221" s="1"/>
      <c r="M221" s="1"/>
      <c r="R221" s="1"/>
      <c r="W221" s="1"/>
      <c r="AB221" s="1"/>
      <c r="AG221" s="1"/>
      <c r="AL221" s="1"/>
      <c r="AQ221" s="1"/>
      <c r="AV221" s="1"/>
      <c r="BA221" s="1"/>
      <c r="BF221" s="1"/>
      <c r="BK221" s="1"/>
      <c r="CA221" s="1"/>
      <c r="CB221" s="1">
        <v>42401</v>
      </c>
      <c r="CC221">
        <v>0.40899999999999997</v>
      </c>
    </row>
    <row r="222" spans="1:81" ht="14.4" customHeight="1" x14ac:dyDescent="0.3">
      <c r="A222" s="1">
        <v>42370</v>
      </c>
      <c r="B222">
        <v>0.45700000000000002</v>
      </c>
      <c r="C222">
        <f t="shared" si="29"/>
        <v>0.16345955176999016</v>
      </c>
      <c r="D222">
        <f t="shared" si="30"/>
        <v>0.10829900000000003</v>
      </c>
      <c r="H222" s="1"/>
      <c r="M222" s="1"/>
      <c r="R222" s="1"/>
      <c r="W222" s="1"/>
      <c r="AB222" s="1"/>
      <c r="AG222" s="1"/>
      <c r="AL222" s="1"/>
      <c r="AQ222" s="1"/>
      <c r="AV222" s="1"/>
      <c r="BA222" s="1"/>
      <c r="BF222" s="1"/>
      <c r="BK222" s="1"/>
      <c r="CA222" s="1"/>
      <c r="CB222" s="1">
        <v>42430</v>
      </c>
      <c r="CC222">
        <v>0.36299999999999999</v>
      </c>
    </row>
    <row r="223" spans="1:81" ht="14.4" customHeight="1" x14ac:dyDescent="0.3">
      <c r="A223" s="1">
        <v>42401</v>
      </c>
      <c r="B223">
        <v>0.40899999999999997</v>
      </c>
      <c r="C223">
        <f t="shared" si="29"/>
        <v>0.14891099310935643</v>
      </c>
      <c r="D223">
        <f t="shared" si="30"/>
        <v>6.0298999999999991E-2</v>
      </c>
      <c r="H223" s="1"/>
      <c r="M223" s="1"/>
      <c r="R223" s="1"/>
      <c r="W223" s="1"/>
      <c r="AB223" s="1"/>
      <c r="AG223" s="1"/>
      <c r="AL223" s="1"/>
      <c r="AQ223" s="1"/>
      <c r="AV223" s="1"/>
      <c r="BA223" s="1"/>
      <c r="BF223" s="1"/>
      <c r="BK223" s="1"/>
      <c r="CA223" s="1"/>
      <c r="CB223" s="1">
        <v>42461</v>
      </c>
      <c r="CC223">
        <v>0.32300000000000001</v>
      </c>
    </row>
    <row r="224" spans="1:81" x14ac:dyDescent="0.3">
      <c r="A224" s="1">
        <v>42430</v>
      </c>
      <c r="B224">
        <v>0.36299999999999999</v>
      </c>
      <c r="C224">
        <f t="shared" si="29"/>
        <v>0.13449585583467355</v>
      </c>
      <c r="D224">
        <f t="shared" si="30"/>
        <v>1.4299000000000006E-2</v>
      </c>
      <c r="H224" s="1"/>
      <c r="M224" s="1"/>
      <c r="R224" s="1"/>
      <c r="W224" s="1"/>
      <c r="AB224" s="1"/>
      <c r="AG224" s="1"/>
      <c r="AL224" s="1"/>
      <c r="AQ224" s="1"/>
      <c r="AV224" s="1"/>
      <c r="BA224" s="1"/>
      <c r="BF224" s="1"/>
      <c r="BK224" s="1"/>
      <c r="CA224" s="1"/>
      <c r="CB224" s="1">
        <v>42491</v>
      </c>
      <c r="CC224">
        <v>0.27700000000000002</v>
      </c>
    </row>
    <row r="225" spans="1:82" ht="14.4" customHeight="1" x14ac:dyDescent="0.3">
      <c r="A225" s="1">
        <v>42461</v>
      </c>
      <c r="B225">
        <v>0.32300000000000001</v>
      </c>
      <c r="C225">
        <f t="shared" si="29"/>
        <v>0.12155984418750096</v>
      </c>
      <c r="D225">
        <f t="shared" si="30"/>
        <v>-2.5700999999999974E-2</v>
      </c>
      <c r="H225" s="1"/>
      <c r="M225" s="1"/>
      <c r="R225" s="1"/>
      <c r="W225" s="1"/>
      <c r="AB225" s="1"/>
      <c r="AG225" s="1"/>
      <c r="AL225" s="1"/>
      <c r="AQ225" s="1"/>
      <c r="AV225" s="1"/>
      <c r="BA225" s="1"/>
      <c r="BF225" s="1"/>
      <c r="BK225" s="1"/>
      <c r="CA225" s="1"/>
      <c r="CB225" s="1">
        <v>42522</v>
      </c>
      <c r="CC225">
        <v>0.40400000000000003</v>
      </c>
    </row>
    <row r="226" spans="1:82" ht="14.4" customHeight="1" x14ac:dyDescent="0.3">
      <c r="A226" s="1">
        <v>42491</v>
      </c>
      <c r="B226">
        <v>0.27700000000000002</v>
      </c>
      <c r="C226">
        <f t="shared" si="29"/>
        <v>0.10619089726341534</v>
      </c>
      <c r="D226">
        <f t="shared" si="30"/>
        <v>-7.1700999999999959E-2</v>
      </c>
      <c r="H226" s="1"/>
      <c r="M226" s="1"/>
      <c r="R226" s="1"/>
      <c r="W226" s="1"/>
      <c r="AB226" s="1"/>
      <c r="AG226" s="1"/>
      <c r="AL226" s="1"/>
      <c r="AQ226" s="1"/>
      <c r="AV226" s="1"/>
      <c r="BA226" s="1"/>
      <c r="BF226" s="1"/>
      <c r="BK226" s="1"/>
      <c r="CA226" s="1"/>
      <c r="CB226" s="1">
        <v>42552</v>
      </c>
      <c r="CC226">
        <v>0.28799999999999998</v>
      </c>
    </row>
    <row r="227" spans="1:82" ht="14.4" customHeight="1" x14ac:dyDescent="0.3">
      <c r="A227" s="1">
        <v>42522</v>
      </c>
      <c r="B227">
        <v>0.40400000000000003</v>
      </c>
      <c r="C227">
        <f t="shared" si="29"/>
        <v>0.14736710779378645</v>
      </c>
      <c r="D227">
        <f t="shared" si="30"/>
        <v>5.5299000000000043E-2</v>
      </c>
      <c r="H227" s="1"/>
      <c r="M227" s="1"/>
      <c r="R227" s="1"/>
      <c r="W227" s="1"/>
      <c r="AB227" s="1"/>
      <c r="AG227" s="1"/>
      <c r="AL227" s="1"/>
      <c r="AQ227" s="1"/>
      <c r="AV227" s="1"/>
      <c r="BA227" s="1"/>
      <c r="BF227" s="1"/>
      <c r="BK227" s="1"/>
      <c r="CA227" s="1"/>
      <c r="CB227" s="1">
        <v>42583</v>
      </c>
      <c r="CC227">
        <v>0.23400000000000001</v>
      </c>
    </row>
    <row r="228" spans="1:82" ht="14.4" customHeight="1" x14ac:dyDescent="0.3">
      <c r="A228" s="1">
        <v>42552</v>
      </c>
      <c r="B228">
        <v>0.28799999999999998</v>
      </c>
      <c r="C228">
        <f t="shared" si="29"/>
        <v>0.1099158630237933</v>
      </c>
      <c r="D228">
        <f t="shared" si="30"/>
        <v>-6.0701000000000005E-2</v>
      </c>
      <c r="H228" s="1"/>
      <c r="M228" s="1"/>
      <c r="R228" s="1"/>
      <c r="W228" s="1"/>
      <c r="AB228" s="1"/>
      <c r="AG228" s="1"/>
      <c r="AL228" s="1"/>
      <c r="AQ228" s="1"/>
      <c r="AV228" s="1"/>
      <c r="BA228" s="1"/>
      <c r="BF228" s="1"/>
      <c r="BK228" s="1"/>
      <c r="CA228" s="1"/>
      <c r="CB228" s="1">
        <v>42614</v>
      </c>
      <c r="CC228">
        <v>0.22600000000000001</v>
      </c>
    </row>
    <row r="229" spans="1:82" ht="14.4" customHeight="1" x14ac:dyDescent="0.3">
      <c r="A229" s="1">
        <v>42583</v>
      </c>
      <c r="B229">
        <v>0.23400000000000001</v>
      </c>
      <c r="C229">
        <f t="shared" si="29"/>
        <v>9.131515969722287E-2</v>
      </c>
      <c r="D229">
        <f t="shared" si="30"/>
        <v>-0.11470099999999997</v>
      </c>
      <c r="H229" s="1"/>
      <c r="M229" s="1"/>
      <c r="R229" s="1"/>
      <c r="W229" s="1"/>
      <c r="AB229" s="1"/>
      <c r="AG229" s="1"/>
      <c r="AL229" s="1"/>
      <c r="AQ229" s="1"/>
      <c r="AV229" s="1"/>
      <c r="BA229" s="1"/>
      <c r="BF229" s="1"/>
      <c r="BK229" s="1"/>
      <c r="CA229" s="1"/>
      <c r="CB229" s="1">
        <v>42644</v>
      </c>
      <c r="CC229">
        <v>0.32500000000000001</v>
      </c>
    </row>
    <row r="230" spans="1:82" ht="14.4" customHeight="1" x14ac:dyDescent="0.3">
      <c r="A230" s="1">
        <v>42614</v>
      </c>
      <c r="B230">
        <v>0.22600000000000001</v>
      </c>
      <c r="C230">
        <f t="shared" si="29"/>
        <v>8.8490470182396225E-2</v>
      </c>
      <c r="D230">
        <f t="shared" si="30"/>
        <v>-0.12270099999999998</v>
      </c>
      <c r="H230" s="1"/>
      <c r="M230" s="1"/>
      <c r="R230" s="1"/>
      <c r="W230" s="1"/>
      <c r="AB230" s="1"/>
      <c r="AG230" s="1"/>
      <c r="AL230" s="1"/>
      <c r="AQ230" s="1"/>
      <c r="AV230" s="1"/>
      <c r="BA230" s="1"/>
      <c r="BF230" s="1"/>
      <c r="BK230" s="1"/>
      <c r="CA230" s="1"/>
      <c r="CB230" s="1">
        <v>42675</v>
      </c>
      <c r="CC230">
        <v>0.38</v>
      </c>
    </row>
    <row r="231" spans="1:82" ht="14.4" customHeight="1" x14ac:dyDescent="0.3">
      <c r="A231" s="1">
        <v>42644</v>
      </c>
      <c r="B231">
        <v>0.32500000000000001</v>
      </c>
      <c r="C231">
        <f t="shared" si="29"/>
        <v>0.12221587827282664</v>
      </c>
      <c r="D231">
        <f t="shared" si="30"/>
        <v>-2.3700999999999972E-2</v>
      </c>
      <c r="H231" s="1"/>
      <c r="M231" s="1"/>
      <c r="R231" s="1"/>
      <c r="W231" s="1"/>
      <c r="AB231" s="1"/>
      <c r="AG231" s="1"/>
      <c r="AL231" s="1"/>
      <c r="AQ231" s="1"/>
      <c r="AV231" s="1"/>
      <c r="BA231" s="1"/>
      <c r="BF231" s="1"/>
      <c r="BK231" s="1"/>
      <c r="CA231" s="1"/>
      <c r="CB231" s="1">
        <v>42705</v>
      </c>
      <c r="CC231">
        <v>0.48699999999999999</v>
      </c>
      <c r="CD231">
        <f>AVERAGE(CC174:CC231)</f>
        <v>0.36986206896551727</v>
      </c>
    </row>
    <row r="232" spans="1:82" ht="14.4" customHeight="1" x14ac:dyDescent="0.3">
      <c r="A232" s="1">
        <v>42675</v>
      </c>
      <c r="B232">
        <v>0.38</v>
      </c>
      <c r="C232">
        <f t="shared" si="29"/>
        <v>0.13987908640123647</v>
      </c>
      <c r="D232">
        <f t="shared" si="30"/>
        <v>3.1299000000000021E-2</v>
      </c>
      <c r="H232" s="1"/>
      <c r="M232" s="1"/>
      <c r="R232" s="1"/>
      <c r="W232" s="1"/>
      <c r="AB232" s="1"/>
      <c r="AG232" s="1"/>
      <c r="AL232" s="1"/>
      <c r="AQ232" s="1"/>
      <c r="AV232" s="1"/>
      <c r="BA232" s="1"/>
      <c r="BF232" s="1"/>
      <c r="BK232" s="1"/>
      <c r="CA232" s="1"/>
      <c r="CB232" s="1">
        <v>42736</v>
      </c>
      <c r="CC232">
        <v>0.46700000000000003</v>
      </c>
    </row>
    <row r="233" spans="1:82" ht="14.4" customHeight="1" x14ac:dyDescent="0.3">
      <c r="A233" s="1">
        <v>42705</v>
      </c>
      <c r="B233">
        <v>0.48699999999999999</v>
      </c>
      <c r="C233">
        <f t="shared" si="29"/>
        <v>0.17231096852195424</v>
      </c>
      <c r="D233">
        <f t="shared" si="30"/>
        <v>0.13829900000000001</v>
      </c>
      <c r="H233" s="1"/>
      <c r="M233" s="1"/>
      <c r="R233" s="1"/>
      <c r="W233" s="1"/>
      <c r="AB233" s="1"/>
      <c r="AG233" s="1"/>
      <c r="AL233" s="1"/>
      <c r="AQ233" s="1"/>
      <c r="AV233" s="1"/>
      <c r="BA233" s="1"/>
      <c r="BF233" s="1"/>
      <c r="BK233" s="1"/>
      <c r="CA233" s="1"/>
      <c r="CB233" s="1">
        <v>42767</v>
      </c>
      <c r="CC233">
        <v>0.51800000000000002</v>
      </c>
      <c r="CD233">
        <f>AVERAGE(CC182:CC228)</f>
        <v>0.36965957446808506</v>
      </c>
    </row>
    <row r="234" spans="1:82" ht="14.4" customHeight="1" x14ac:dyDescent="0.3">
      <c r="A234" s="1">
        <v>42736</v>
      </c>
      <c r="B234">
        <v>0.46700000000000003</v>
      </c>
      <c r="C234">
        <f t="shared" si="29"/>
        <v>0.16643011384328271</v>
      </c>
      <c r="D234">
        <f t="shared" si="30"/>
        <v>0.11829900000000004</v>
      </c>
      <c r="M234" s="1"/>
      <c r="R234" s="1"/>
      <c r="W234" s="1"/>
      <c r="AB234" s="1"/>
      <c r="AG234" s="1"/>
      <c r="AL234" s="1"/>
      <c r="AQ234" s="1"/>
      <c r="AV234" s="1"/>
      <c r="BA234" s="1"/>
      <c r="BF234" s="1"/>
      <c r="BK234" s="1"/>
      <c r="CA234" s="1"/>
      <c r="CB234" s="1"/>
    </row>
    <row r="235" spans="1:82" ht="14.4" customHeight="1" x14ac:dyDescent="0.3">
      <c r="A235" s="1">
        <v>42767</v>
      </c>
      <c r="B235">
        <v>0.51800000000000002</v>
      </c>
      <c r="C235">
        <f t="shared" si="29"/>
        <v>0.18127177155946156</v>
      </c>
      <c r="D235">
        <f t="shared" si="30"/>
        <v>0.16929900000000003</v>
      </c>
      <c r="M235" s="1"/>
      <c r="R235" s="1"/>
      <c r="W235" s="1"/>
      <c r="AB235" s="1"/>
      <c r="AG235" s="1"/>
      <c r="AL235" s="1"/>
      <c r="AQ235" s="1"/>
      <c r="AV235" s="1"/>
      <c r="BA235" s="1"/>
      <c r="BF235" s="1"/>
      <c r="BK235" s="1"/>
      <c r="CA235" s="1"/>
      <c r="CB235" s="1"/>
    </row>
  </sheetData>
  <sortState ref="CB2:CC235">
    <sortCondition ref="CB2:CB235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5"/>
  <sheetViews>
    <sheetView topLeftCell="E1" zoomScaleNormal="100" workbookViewId="0">
      <selection activeCell="I27" sqref="I27"/>
    </sheetView>
  </sheetViews>
  <sheetFormatPr defaultRowHeight="14.4" x14ac:dyDescent="0.3"/>
  <cols>
    <col min="44" max="44" width="12" bestFit="1" customWidth="1"/>
  </cols>
  <sheetData>
    <row r="1" spans="1:64" s="24" customFormat="1" ht="70.8" customHeight="1" x14ac:dyDescent="0.3">
      <c r="A1" s="24" t="s">
        <v>2</v>
      </c>
      <c r="B1" s="22" t="s">
        <v>112</v>
      </c>
      <c r="C1" s="22" t="s">
        <v>113</v>
      </c>
      <c r="D1" s="22" t="s">
        <v>7</v>
      </c>
      <c r="E1" s="22"/>
      <c r="F1" s="24" t="s">
        <v>2</v>
      </c>
      <c r="G1" s="22" t="s">
        <v>8</v>
      </c>
      <c r="H1" s="22" t="s">
        <v>9</v>
      </c>
      <c r="I1" s="22" t="s">
        <v>10</v>
      </c>
      <c r="J1" s="21"/>
      <c r="K1" s="21" t="s">
        <v>2</v>
      </c>
      <c r="L1" s="22" t="s">
        <v>13</v>
      </c>
      <c r="M1" s="22" t="s">
        <v>11</v>
      </c>
      <c r="N1" s="22" t="s">
        <v>12</v>
      </c>
      <c r="O1" s="22"/>
      <c r="P1" s="24" t="s">
        <v>2</v>
      </c>
      <c r="Q1" s="22" t="s">
        <v>121</v>
      </c>
      <c r="R1" s="22" t="s">
        <v>16</v>
      </c>
      <c r="S1" s="22" t="s">
        <v>14</v>
      </c>
      <c r="T1" s="21"/>
      <c r="U1" s="24" t="s">
        <v>2</v>
      </c>
      <c r="V1" s="22" t="s">
        <v>122</v>
      </c>
      <c r="W1" s="22" t="s">
        <v>17</v>
      </c>
      <c r="X1" s="22" t="s">
        <v>18</v>
      </c>
      <c r="Y1" s="21"/>
      <c r="Z1" s="21" t="s">
        <v>2</v>
      </c>
      <c r="AA1" s="22" t="s">
        <v>49</v>
      </c>
      <c r="AB1" s="23" t="s">
        <v>20</v>
      </c>
      <c r="AC1" s="23" t="s">
        <v>21</v>
      </c>
      <c r="AD1" s="21"/>
      <c r="AE1" s="21" t="s">
        <v>2</v>
      </c>
      <c r="AF1" s="22" t="s">
        <v>114</v>
      </c>
      <c r="AG1" s="23" t="s">
        <v>23</v>
      </c>
      <c r="AH1" s="23" t="s">
        <v>24</v>
      </c>
      <c r="AI1" s="21"/>
      <c r="AJ1" s="21" t="s">
        <v>2</v>
      </c>
      <c r="AK1" s="22" t="s">
        <v>115</v>
      </c>
      <c r="AL1" s="23" t="s">
        <v>26</v>
      </c>
      <c r="AM1" s="23" t="s">
        <v>27</v>
      </c>
      <c r="AN1" s="21"/>
      <c r="AO1" s="21" t="s">
        <v>2</v>
      </c>
      <c r="AP1" s="22" t="s">
        <v>116</v>
      </c>
      <c r="AQ1" s="23" t="s">
        <v>29</v>
      </c>
      <c r="AR1" s="23" t="s">
        <v>30</v>
      </c>
      <c r="AS1" s="21"/>
      <c r="AT1" s="21" t="s">
        <v>2</v>
      </c>
      <c r="AU1" s="22" t="s">
        <v>117</v>
      </c>
      <c r="AV1" s="23" t="s">
        <v>32</v>
      </c>
      <c r="AW1" s="23" t="s">
        <v>33</v>
      </c>
      <c r="AX1" s="21"/>
      <c r="AY1" s="21" t="s">
        <v>2</v>
      </c>
      <c r="AZ1" s="22" t="s">
        <v>118</v>
      </c>
      <c r="BA1" s="23" t="s">
        <v>35</v>
      </c>
      <c r="BB1" s="23" t="s">
        <v>36</v>
      </c>
      <c r="BC1" s="21"/>
      <c r="BD1" s="21" t="s">
        <v>2</v>
      </c>
      <c r="BE1" s="22" t="s">
        <v>119</v>
      </c>
      <c r="BF1" s="23" t="s">
        <v>38</v>
      </c>
      <c r="BG1" s="23" t="s">
        <v>39</v>
      </c>
      <c r="BH1" s="21"/>
      <c r="BI1" s="21" t="s">
        <v>2</v>
      </c>
      <c r="BJ1" s="22" t="s">
        <v>120</v>
      </c>
      <c r="BK1" s="23" t="s">
        <v>41</v>
      </c>
      <c r="BL1" s="23" t="s">
        <v>42</v>
      </c>
    </row>
    <row r="2" spans="1:64" x14ac:dyDescent="0.3">
      <c r="A2" s="1">
        <v>35674</v>
      </c>
      <c r="B2">
        <v>1.567E-2</v>
      </c>
      <c r="C2">
        <v>6.7526248189588274E-3</v>
      </c>
      <c r="D2">
        <f>B2-AVERAGE($B$2:$B$235)</f>
        <v>-3.048632478632466E-3</v>
      </c>
      <c r="F2" s="1">
        <v>35796</v>
      </c>
      <c r="G2">
        <v>1.508E-2</v>
      </c>
      <c r="H2">
        <v>6.5002710072809009E-3</v>
      </c>
      <c r="I2">
        <f>G2-AVERAGE($G$2:$G$21)</f>
        <v>-3.9609999999999958E-3</v>
      </c>
      <c r="K2" s="1">
        <v>35827</v>
      </c>
      <c r="L2">
        <v>1.4970000000000001E-2</v>
      </c>
      <c r="M2">
        <v>6.4532057694235709E-3</v>
      </c>
      <c r="N2">
        <f>L2-AVERAGE($L$2:$L$21)</f>
        <v>-5.2062499999999991E-3</v>
      </c>
      <c r="P2" s="1">
        <v>35855</v>
      </c>
      <c r="Q2">
        <v>1.6379999999999999E-2</v>
      </c>
      <c r="R2">
        <v>7.0561105547420561E-3</v>
      </c>
      <c r="S2">
        <f>Q2-AVERAGE($Q$2:$Q$21)</f>
        <v>-2.8071052631578955E-3</v>
      </c>
      <c r="U2" s="1">
        <v>35886</v>
      </c>
      <c r="V2">
        <v>1.7500000000000002E-2</v>
      </c>
      <c r="W2">
        <v>7.5344178972576777E-3</v>
      </c>
      <c r="X2">
        <f>V2-AVERAGE($V$2:$V$20)</f>
        <v>-5.1026315789473239E-4</v>
      </c>
      <c r="Z2" s="1">
        <v>35916</v>
      </c>
      <c r="AA2">
        <v>1.6299999999999999E-2</v>
      </c>
      <c r="AB2">
        <v>7.0219255786806651E-3</v>
      </c>
      <c r="AC2">
        <f>AA2-AVERAGE($AA$2:$AA$20)</f>
        <v>-6.4236842105263453E-4</v>
      </c>
      <c r="AE2" s="1">
        <v>35947</v>
      </c>
      <c r="AF2">
        <v>1.47E-2</v>
      </c>
      <c r="AG2">
        <v>6.3376603745509538E-3</v>
      </c>
      <c r="AH2">
        <f>AF2-AVERAGE($AF$2:$AF$20)</f>
        <v>-4.7371052631578914E-3</v>
      </c>
      <c r="AJ2" s="1">
        <v>35977</v>
      </c>
      <c r="AK2">
        <v>1.617E-2</v>
      </c>
      <c r="AL2">
        <v>6.9663692529052306E-3</v>
      </c>
      <c r="AM2">
        <f>AK2-AVERAGE($AK$2:$AK$20)</f>
        <v>-5.0921052631579256E-4</v>
      </c>
      <c r="AO2" s="1">
        <v>36008</v>
      </c>
      <c r="AP2">
        <v>1.7500000000000002E-2</v>
      </c>
      <c r="AQ2">
        <v>7.5344178972576777E-3</v>
      </c>
      <c r="AR2">
        <f>AP2-AVERAGE($AP$2:$AP$20)</f>
        <v>7.7368421052631531E-5</v>
      </c>
      <c r="AT2" s="1">
        <v>35674</v>
      </c>
      <c r="AU2">
        <v>1.567E-2</v>
      </c>
      <c r="AV2">
        <v>6.7526248189588274E-3</v>
      </c>
      <c r="AW2">
        <f>AU2-AVERAGE($AU$2:$AU$21)</f>
        <v>-2.6555000000000016E-3</v>
      </c>
      <c r="AY2" s="1">
        <v>35704</v>
      </c>
      <c r="AZ2">
        <v>1.55E-2</v>
      </c>
      <c r="BA2">
        <v>6.6799277408255879E-3</v>
      </c>
      <c r="BB2">
        <f>AZ2-AVERAGE($AZ$2:$AZ$21)</f>
        <v>-4.2475000000000013E-3</v>
      </c>
      <c r="BD2" s="1">
        <v>35735</v>
      </c>
      <c r="BE2">
        <v>1.447E-2</v>
      </c>
      <c r="BF2">
        <v>6.2392085629575473E-3</v>
      </c>
      <c r="BG2">
        <f>BE2-AVERAGE($BE$2:$BE$21)</f>
        <v>-5.4085000000000036E-3</v>
      </c>
      <c r="BI2" s="1">
        <v>35765</v>
      </c>
      <c r="BJ2">
        <v>1.3559999999999999E-2</v>
      </c>
      <c r="BK2">
        <v>5.84946284415071E-3</v>
      </c>
      <c r="BL2">
        <f>BJ2-AVERAGE($BJ$2:$BJ$21)</f>
        <v>-5.9845000000000037E-3</v>
      </c>
    </row>
    <row r="3" spans="1:64" x14ac:dyDescent="0.3">
      <c r="A3" s="1">
        <v>35704</v>
      </c>
      <c r="B3">
        <v>1.55E-2</v>
      </c>
      <c r="C3">
        <v>6.6799277408255879E-3</v>
      </c>
      <c r="D3">
        <f t="shared" ref="D3:D66" si="0">B3-AVERAGE($B$2:$B$235)</f>
        <v>-3.218632478632466E-3</v>
      </c>
      <c r="F3" s="1">
        <v>36161</v>
      </c>
      <c r="G3">
        <v>1.5650000000000001E-2</v>
      </c>
      <c r="H3">
        <v>6.7440728531056853E-3</v>
      </c>
      <c r="I3">
        <f t="shared" ref="I3:I21" si="1">G3-AVERAGE($G$2:$G$21)</f>
        <v>-3.3909999999999947E-3</v>
      </c>
      <c r="K3" s="1">
        <v>36192</v>
      </c>
      <c r="L3">
        <v>1.84E-2</v>
      </c>
      <c r="M3">
        <v>7.9183906455989692E-3</v>
      </c>
      <c r="N3">
        <f t="shared" ref="N3:N21" si="2">L3-AVERAGE($L$2:$L$21)</f>
        <v>-1.7762500000000001E-3</v>
      </c>
      <c r="P3" s="1">
        <v>36220</v>
      </c>
      <c r="Q3">
        <v>1.6910000000000001E-2</v>
      </c>
      <c r="R3">
        <v>7.2825180820713991E-3</v>
      </c>
      <c r="S3">
        <f t="shared" ref="S3:S20" si="3">Q3-AVERAGE($Q$2:$Q$21)</f>
        <v>-2.2771052631578928E-3</v>
      </c>
      <c r="U3" s="1">
        <v>36251</v>
      </c>
      <c r="V3">
        <v>1.7059999999999999E-2</v>
      </c>
      <c r="W3">
        <v>7.3465742602880184E-3</v>
      </c>
      <c r="X3">
        <f t="shared" ref="X3:X20" si="4">V3-AVERAGE($V$2:$V$20)</f>
        <v>-9.5026315789473528E-4</v>
      </c>
      <c r="Z3" s="1">
        <v>36281</v>
      </c>
      <c r="AA3">
        <v>1.7219999999999999E-2</v>
      </c>
      <c r="AB3">
        <v>7.4148904382456042E-3</v>
      </c>
      <c r="AC3">
        <f t="shared" ref="AC3:AC20" si="5">AA3-AVERAGE($AA$2:$AA$20)</f>
        <v>2.7763157894736615E-4</v>
      </c>
      <c r="AE3" s="1">
        <v>36312</v>
      </c>
      <c r="AF3">
        <v>1.6760000000000001E-2</v>
      </c>
      <c r="AG3">
        <v>7.2184524545078647E-3</v>
      </c>
      <c r="AH3">
        <f t="shared" ref="AH3:AH20" si="6">AF3-AVERAGE($AF$2:$AF$20)</f>
        <v>-2.6771052631578904E-3</v>
      </c>
      <c r="AJ3" s="1">
        <v>36342</v>
      </c>
      <c r="AK3">
        <v>1.592E-2</v>
      </c>
      <c r="AL3">
        <v>6.8595101856162646E-3</v>
      </c>
      <c r="AM3">
        <f t="shared" ref="AM3:AM20" si="7">AK3-AVERAGE($AK$2:$AK$20)</f>
        <v>-7.5921052631579278E-4</v>
      </c>
      <c r="AO3" s="1">
        <v>36373</v>
      </c>
      <c r="AP3">
        <v>1.627E-2</v>
      </c>
      <c r="AQ3">
        <v>7.0091055188962227E-3</v>
      </c>
      <c r="AR3">
        <f t="shared" ref="AR3:AR20" si="8">AP3-AVERAGE($AP$2:$AP$20)</f>
        <v>-1.1526315789473704E-3</v>
      </c>
      <c r="AT3" s="1">
        <v>36039</v>
      </c>
      <c r="AU3">
        <v>1.721E-2</v>
      </c>
      <c r="AV3">
        <v>7.41062099194458E-3</v>
      </c>
      <c r="AW3">
        <f t="shared" ref="AW3:AW21" si="9">AU3-AVERAGE($AU$2:$AU$21)</f>
        <v>-1.1155000000000019E-3</v>
      </c>
      <c r="AY3" s="1">
        <v>36069</v>
      </c>
      <c r="AZ3">
        <v>1.6250000000000001E-2</v>
      </c>
      <c r="BA3">
        <v>7.0005586021246232E-3</v>
      </c>
      <c r="BB3">
        <f t="shared" ref="BB3:BB21" si="10">AZ3-AVERAGE($AZ$2:$AZ$21)</f>
        <v>-3.4975000000000006E-3</v>
      </c>
      <c r="BD3" s="1">
        <v>36100</v>
      </c>
      <c r="BE3">
        <v>1.49E-2</v>
      </c>
      <c r="BF3">
        <v>6.4232525076429788E-3</v>
      </c>
      <c r="BG3">
        <f t="shared" ref="BG3:BG21" si="11">BE3-AVERAGE($BE$2:$BE$21)</f>
        <v>-4.9785000000000038E-3</v>
      </c>
      <c r="BI3" s="1">
        <v>36130</v>
      </c>
      <c r="BJ3">
        <v>1.5640000000000001E-2</v>
      </c>
      <c r="BK3">
        <v>6.7397968070275777E-3</v>
      </c>
      <c r="BL3">
        <f t="shared" ref="BL3:BL21" si="12">BJ3-AVERAGE($BJ$2:$BJ$21)</f>
        <v>-3.9045000000000017E-3</v>
      </c>
    </row>
    <row r="4" spans="1:64" x14ac:dyDescent="0.3">
      <c r="A4" s="1">
        <v>35735</v>
      </c>
      <c r="B4">
        <v>1.447E-2</v>
      </c>
      <c r="C4">
        <v>6.2392085629575473E-3</v>
      </c>
      <c r="D4">
        <f t="shared" si="0"/>
        <v>-4.2486324786324657E-3</v>
      </c>
      <c r="F4" s="1">
        <v>36526</v>
      </c>
      <c r="G4">
        <v>1.478E-2</v>
      </c>
      <c r="H4">
        <v>6.371899252066663E-3</v>
      </c>
      <c r="I4">
        <f t="shared" si="1"/>
        <v>-4.2609999999999957E-3</v>
      </c>
      <c r="K4" s="1">
        <v>36557</v>
      </c>
      <c r="L4">
        <v>1.5990000000000001E-2</v>
      </c>
      <c r="M4">
        <v>6.8894333748768721E-3</v>
      </c>
      <c r="N4">
        <f t="shared" si="2"/>
        <v>-4.186249999999999E-3</v>
      </c>
      <c r="P4" s="1">
        <v>36586</v>
      </c>
      <c r="Q4">
        <v>1.6959999999999999E-2</v>
      </c>
      <c r="R4">
        <v>7.3038711912667585E-3</v>
      </c>
      <c r="S4">
        <f t="shared" si="3"/>
        <v>-2.2271052631578948E-3</v>
      </c>
      <c r="U4" s="1">
        <v>36617</v>
      </c>
      <c r="V4">
        <v>1.737E-2</v>
      </c>
      <c r="W4">
        <v>7.4789270966421914E-3</v>
      </c>
      <c r="X4">
        <f t="shared" si="4"/>
        <v>-6.4026315789473404E-4</v>
      </c>
      <c r="Z4" s="1">
        <v>36647</v>
      </c>
      <c r="AA4">
        <v>1.78E-2</v>
      </c>
      <c r="AB4">
        <v>7.6624465372758781E-3</v>
      </c>
      <c r="AC4">
        <f t="shared" si="5"/>
        <v>8.576315789473668E-4</v>
      </c>
      <c r="AE4" s="1">
        <v>36678</v>
      </c>
      <c r="AF4">
        <v>1.702E-2</v>
      </c>
      <c r="AG4">
        <v>7.3294935365422597E-3</v>
      </c>
      <c r="AH4">
        <f t="shared" si="6"/>
        <v>-2.4171052631578906E-3</v>
      </c>
      <c r="AJ4" s="1">
        <v>36708</v>
      </c>
      <c r="AK4">
        <v>1.7319999999999999E-2</v>
      </c>
      <c r="AL4">
        <v>7.4575825929589969E-3</v>
      </c>
      <c r="AM4">
        <f t="shared" si="7"/>
        <v>6.4078947368420569E-4</v>
      </c>
      <c r="AO4" s="1">
        <v>36739</v>
      </c>
      <c r="AP4">
        <v>1.7239999999999998E-2</v>
      </c>
      <c r="AQ4">
        <v>7.4234292049338707E-3</v>
      </c>
      <c r="AR4">
        <f t="shared" si="8"/>
        <v>-1.8263157894737175E-4</v>
      </c>
      <c r="AT4" s="1">
        <v>36404</v>
      </c>
      <c r="AU4">
        <v>1.6160000000000001E-2</v>
      </c>
      <c r="AV4">
        <v>6.9620953949991859E-3</v>
      </c>
      <c r="AW4">
        <f t="shared" si="9"/>
        <v>-2.1655000000000008E-3</v>
      </c>
      <c r="AY4" s="1">
        <v>36434</v>
      </c>
      <c r="AZ4">
        <v>1.609E-2</v>
      </c>
      <c r="BA4">
        <v>6.932177211955509E-3</v>
      </c>
      <c r="BB4">
        <f t="shared" si="10"/>
        <v>-3.657500000000001E-3</v>
      </c>
      <c r="BD4" s="1">
        <v>36465</v>
      </c>
      <c r="BE4">
        <v>1.464E-2</v>
      </c>
      <c r="BF4">
        <v>6.3119794448676424E-3</v>
      </c>
      <c r="BG4">
        <f t="shared" si="11"/>
        <v>-5.2385000000000036E-3</v>
      </c>
      <c r="BI4" s="1">
        <v>36495</v>
      </c>
      <c r="BJ4">
        <v>1.4409999999999999E-2</v>
      </c>
      <c r="BK4">
        <v>6.2135218107378307E-3</v>
      </c>
      <c r="BL4">
        <f t="shared" si="12"/>
        <v>-5.1345000000000036E-3</v>
      </c>
    </row>
    <row r="5" spans="1:64" x14ac:dyDescent="0.3">
      <c r="A5" s="1">
        <v>35765</v>
      </c>
      <c r="B5">
        <v>1.3559999999999999E-2</v>
      </c>
      <c r="C5">
        <v>5.84946284415071E-3</v>
      </c>
      <c r="D5">
        <f t="shared" si="0"/>
        <v>-5.1586324786324668E-3</v>
      </c>
      <c r="F5" s="1">
        <v>36892</v>
      </c>
      <c r="G5">
        <v>1.66E-2</v>
      </c>
      <c r="H5">
        <v>7.1501053666847498E-3</v>
      </c>
      <c r="I5">
        <f t="shared" si="1"/>
        <v>-2.4409999999999953E-3</v>
      </c>
      <c r="K5" s="1">
        <v>36923</v>
      </c>
      <c r="L5">
        <v>1.703E-2</v>
      </c>
      <c r="M5">
        <v>7.3337637804586787E-3</v>
      </c>
      <c r="N5">
        <f t="shared" si="2"/>
        <v>-3.1462499999999997E-3</v>
      </c>
      <c r="P5" s="1">
        <v>36951</v>
      </c>
      <c r="Q5">
        <v>1.8350000000000002E-2</v>
      </c>
      <c r="R5">
        <v>7.8970677300722984E-3</v>
      </c>
      <c r="S5">
        <f t="shared" si="3"/>
        <v>-8.3710526315789249E-4</v>
      </c>
      <c r="U5" s="1">
        <v>36982</v>
      </c>
      <c r="V5">
        <v>1.8249999999999999E-2</v>
      </c>
      <c r="W5">
        <v>7.8544187580353517E-3</v>
      </c>
      <c r="X5">
        <f t="shared" si="4"/>
        <v>2.397368421052648E-4</v>
      </c>
      <c r="Z5" s="1">
        <v>37012</v>
      </c>
      <c r="AA5">
        <v>1.7930000000000001E-2</v>
      </c>
      <c r="AB5">
        <v>7.7179138956428054E-3</v>
      </c>
      <c r="AC5">
        <f t="shared" si="5"/>
        <v>9.8763157894736844E-4</v>
      </c>
      <c r="AE5" s="1">
        <v>37043</v>
      </c>
      <c r="AF5">
        <v>1.7579999999999998E-2</v>
      </c>
      <c r="AG5">
        <v>7.5685625584701061E-3</v>
      </c>
      <c r="AH5">
        <f t="shared" si="6"/>
        <v>-1.8571052631578926E-3</v>
      </c>
      <c r="AJ5" s="1">
        <v>37073</v>
      </c>
      <c r="AK5">
        <v>1.5599999999999999E-2</v>
      </c>
      <c r="AL5">
        <v>6.7226922016846409E-3</v>
      </c>
      <c r="AM5">
        <f t="shared" si="7"/>
        <v>-1.0792105263157936E-3</v>
      </c>
      <c r="AO5" s="1">
        <v>37104</v>
      </c>
      <c r="AP5">
        <v>1.8700000000000001E-2</v>
      </c>
      <c r="AQ5">
        <v>8.0463061583502873E-3</v>
      </c>
      <c r="AR5">
        <f t="shared" si="8"/>
        <v>1.2773684210526312E-3</v>
      </c>
      <c r="AT5" s="1">
        <v>36770</v>
      </c>
      <c r="AU5">
        <v>1.652E-2</v>
      </c>
      <c r="AV5">
        <v>7.1159277888043198E-3</v>
      </c>
      <c r="AW5">
        <f t="shared" si="9"/>
        <v>-1.8055000000000015E-3</v>
      </c>
      <c r="AY5" s="1">
        <v>36800</v>
      </c>
      <c r="AZ5">
        <v>1.7440000000000001E-2</v>
      </c>
      <c r="BA5">
        <v>7.5088076395382159E-3</v>
      </c>
      <c r="BB5">
        <f t="shared" si="10"/>
        <v>-2.3075000000000005E-3</v>
      </c>
      <c r="BD5" s="1">
        <v>36831</v>
      </c>
      <c r="BE5">
        <v>1.6070000000000001E-2</v>
      </c>
      <c r="BF5">
        <v>6.9236287810855914E-3</v>
      </c>
      <c r="BG5">
        <f t="shared" si="11"/>
        <v>-3.8085000000000029E-3</v>
      </c>
      <c r="BI5" s="1">
        <v>36861</v>
      </c>
      <c r="BJ5">
        <v>1.5640000000000001E-2</v>
      </c>
      <c r="BK5">
        <v>6.7397968070275777E-3</v>
      </c>
      <c r="BL5">
        <f t="shared" si="12"/>
        <v>-3.9045000000000017E-3</v>
      </c>
    </row>
    <row r="6" spans="1:64" x14ac:dyDescent="0.3">
      <c r="A6" s="1">
        <v>35796</v>
      </c>
      <c r="B6">
        <v>1.508E-2</v>
      </c>
      <c r="C6">
        <v>6.5002710072809009E-3</v>
      </c>
      <c r="D6">
        <f t="shared" si="0"/>
        <v>-3.6386324786324663E-3</v>
      </c>
      <c r="F6" s="1">
        <v>37257</v>
      </c>
      <c r="G6">
        <v>1.4710000000000001E-2</v>
      </c>
      <c r="H6">
        <v>6.3419403818625328E-3</v>
      </c>
      <c r="I6">
        <f t="shared" si="1"/>
        <v>-4.3309999999999946E-3</v>
      </c>
      <c r="K6" s="1">
        <v>37288</v>
      </c>
      <c r="L6">
        <v>1.7160000000000002E-2</v>
      </c>
      <c r="M6">
        <v>7.3892731308382092E-3</v>
      </c>
      <c r="N6">
        <f t="shared" si="2"/>
        <v>-3.0162499999999981E-3</v>
      </c>
      <c r="P6" s="1">
        <v>37316</v>
      </c>
      <c r="Q6">
        <v>1.5980000000000001E-2</v>
      </c>
      <c r="R6">
        <v>6.8851587597801934E-3</v>
      </c>
      <c r="S6">
        <f t="shared" si="3"/>
        <v>-3.2071052631578931E-3</v>
      </c>
      <c r="U6" s="1">
        <v>37347</v>
      </c>
      <c r="V6">
        <v>1.7170000000000001E-2</v>
      </c>
      <c r="W6">
        <v>7.3935427870090364E-3</v>
      </c>
      <c r="X6">
        <f t="shared" si="4"/>
        <v>-8.4026315789473283E-4</v>
      </c>
      <c r="Z6" s="1">
        <v>37377</v>
      </c>
      <c r="AA6">
        <v>1.6840000000000001E-2</v>
      </c>
      <c r="AB6">
        <v>7.2526219652967331E-3</v>
      </c>
      <c r="AC6">
        <f t="shared" si="5"/>
        <v>-1.0236842105263225E-4</v>
      </c>
      <c r="AE6" s="1">
        <v>37408</v>
      </c>
      <c r="AF6">
        <v>1.823E-2</v>
      </c>
      <c r="AG6">
        <v>7.8458884610146089E-3</v>
      </c>
      <c r="AH6">
        <f t="shared" si="6"/>
        <v>-1.2071052631578913E-3</v>
      </c>
      <c r="AJ6" s="1">
        <v>37438</v>
      </c>
      <c r="AK6">
        <v>1.3295000000000001E-2</v>
      </c>
      <c r="AL6">
        <v>5.7358996752411235E-3</v>
      </c>
      <c r="AM6">
        <f t="shared" si="7"/>
        <v>-3.3842105263157916E-3</v>
      </c>
      <c r="AO6" s="1">
        <v>37469</v>
      </c>
      <c r="AP6">
        <v>1.4605E-2</v>
      </c>
      <c r="AQ6">
        <v>6.2969982012345427E-3</v>
      </c>
      <c r="AR6">
        <f t="shared" si="8"/>
        <v>-2.8176315789473702E-3</v>
      </c>
      <c r="AT6" s="1">
        <v>37135</v>
      </c>
      <c r="AU6">
        <v>1.8120000000000001E-2</v>
      </c>
      <c r="AV6">
        <v>7.7989688322122443E-3</v>
      </c>
      <c r="AW6">
        <f t="shared" si="9"/>
        <v>-2.0550000000000082E-4</v>
      </c>
      <c r="AY6" s="1">
        <v>37165</v>
      </c>
      <c r="AZ6">
        <v>1.5640000000000001E-2</v>
      </c>
      <c r="BA6">
        <v>6.7397968070275777E-3</v>
      </c>
      <c r="BB6">
        <f t="shared" si="10"/>
        <v>-4.1075E-3</v>
      </c>
      <c r="BD6" s="1">
        <v>37196</v>
      </c>
      <c r="BE6">
        <v>1.508E-2</v>
      </c>
      <c r="BF6">
        <v>6.5002710072809009E-3</v>
      </c>
      <c r="BG6">
        <f t="shared" si="11"/>
        <v>-4.7985000000000042E-3</v>
      </c>
      <c r="BI6" s="1">
        <v>37226</v>
      </c>
      <c r="BJ6">
        <v>1.5469999999999999E-2</v>
      </c>
      <c r="BK6">
        <v>6.6670975813864688E-3</v>
      </c>
      <c r="BL6">
        <f t="shared" si="12"/>
        <v>-4.0745000000000035E-3</v>
      </c>
    </row>
    <row r="7" spans="1:64" x14ac:dyDescent="0.3">
      <c r="A7" s="1">
        <v>35827</v>
      </c>
      <c r="B7">
        <v>1.4970000000000001E-2</v>
      </c>
      <c r="C7">
        <v>6.4532057694235709E-3</v>
      </c>
      <c r="D7">
        <f t="shared" si="0"/>
        <v>-3.7486324786324653E-3</v>
      </c>
      <c r="F7" s="1">
        <v>37622</v>
      </c>
      <c r="G7">
        <v>1.4700000000000001E-2</v>
      </c>
      <c r="H7">
        <v>6.3376603745509538E-3</v>
      </c>
      <c r="I7">
        <f t="shared" si="1"/>
        <v>-4.3409999999999942E-3</v>
      </c>
      <c r="K7" s="1">
        <v>37653</v>
      </c>
      <c r="L7">
        <v>1.6669999999999997E-2</v>
      </c>
      <c r="M7">
        <v>7.1800085411232104E-3</v>
      </c>
      <c r="N7">
        <f t="shared" si="2"/>
        <v>-3.5062500000000024E-3</v>
      </c>
      <c r="P7" s="1">
        <v>37681</v>
      </c>
      <c r="Q7">
        <v>1.6059999999999998E-2</v>
      </c>
      <c r="R7">
        <v>6.9193545025511508E-3</v>
      </c>
      <c r="S7">
        <f t="shared" si="3"/>
        <v>-3.1271052631578963E-3</v>
      </c>
      <c r="U7" s="1">
        <v>37712</v>
      </c>
      <c r="V7">
        <v>1.4659999999999999E-2</v>
      </c>
      <c r="W7">
        <v>6.320539923494072E-3</v>
      </c>
      <c r="X7">
        <f t="shared" si="4"/>
        <v>-3.3502631578947346E-3</v>
      </c>
      <c r="Z7" s="1">
        <v>37742</v>
      </c>
      <c r="AA7">
        <v>1.3725000000000001E-2</v>
      </c>
      <c r="AB7">
        <v>5.9201569889525043E-3</v>
      </c>
      <c r="AC7">
        <f t="shared" si="5"/>
        <v>-3.217368421052632E-3</v>
      </c>
      <c r="AE7" s="1">
        <v>37773</v>
      </c>
      <c r="AF7">
        <v>1.4885000000000001E-2</v>
      </c>
      <c r="AG7">
        <v>6.4168336827638769E-3</v>
      </c>
      <c r="AH7">
        <f t="shared" si="6"/>
        <v>-4.5521052631578903E-3</v>
      </c>
      <c r="AJ7" s="1">
        <v>37803</v>
      </c>
      <c r="AK7">
        <v>1.4874999999999999E-2</v>
      </c>
      <c r="AL7">
        <v>6.4125544134718462E-3</v>
      </c>
      <c r="AM7">
        <f t="shared" si="7"/>
        <v>-1.8042105263157936E-3</v>
      </c>
      <c r="AO7" s="1">
        <v>37834</v>
      </c>
      <c r="AP7">
        <v>1.67E-2</v>
      </c>
      <c r="AQ7">
        <v>7.1928235570406594E-3</v>
      </c>
      <c r="AR7">
        <f t="shared" si="8"/>
        <v>-7.2263157894737057E-4</v>
      </c>
      <c r="AT7" s="1">
        <v>37500</v>
      </c>
      <c r="AU7">
        <v>1.5165000000000001E-2</v>
      </c>
      <c r="AV7">
        <v>6.5366361070431402E-3</v>
      </c>
      <c r="AW7">
        <f t="shared" si="9"/>
        <v>-3.1605000000000001E-3</v>
      </c>
      <c r="AY7" s="1">
        <v>37530</v>
      </c>
      <c r="AZ7">
        <v>1.661E-2</v>
      </c>
      <c r="BA7">
        <v>7.1543773748089434E-3</v>
      </c>
      <c r="BB7">
        <f t="shared" si="10"/>
        <v>-3.1375000000000014E-3</v>
      </c>
      <c r="BD7" s="1">
        <v>37561</v>
      </c>
      <c r="BE7">
        <v>1.7350000000000001E-2</v>
      </c>
      <c r="BF7">
        <v>7.4703894210520344E-3</v>
      </c>
      <c r="BG7">
        <f t="shared" si="11"/>
        <v>-2.528500000000003E-3</v>
      </c>
      <c r="BI7" s="1">
        <v>37591</v>
      </c>
      <c r="BJ7">
        <v>1.489E-2</v>
      </c>
      <c r="BK7">
        <v>6.4189733015980188E-3</v>
      </c>
      <c r="BL7">
        <f t="shared" si="12"/>
        <v>-4.6545000000000024E-3</v>
      </c>
    </row>
    <row r="8" spans="1:64" x14ac:dyDescent="0.3">
      <c r="A8" s="1">
        <v>35855</v>
      </c>
      <c r="B8">
        <v>1.6379999999999999E-2</v>
      </c>
      <c r="C8">
        <v>7.0561105547420561E-3</v>
      </c>
      <c r="D8">
        <f t="shared" si="0"/>
        <v>-2.3386324786324672E-3</v>
      </c>
      <c r="F8" s="1">
        <v>37987</v>
      </c>
      <c r="G8">
        <v>1.5875E-2</v>
      </c>
      <c r="H8">
        <v>6.8402727608871195E-3</v>
      </c>
      <c r="I8">
        <f t="shared" si="1"/>
        <v>-3.1659999999999952E-3</v>
      </c>
      <c r="K8" s="1">
        <v>38018</v>
      </c>
      <c r="L8">
        <v>1.4955E-2</v>
      </c>
      <c r="M8">
        <v>6.4467873872384026E-3</v>
      </c>
      <c r="N8">
        <f t="shared" si="2"/>
        <v>-5.2212500000000002E-3</v>
      </c>
      <c r="P8" s="1">
        <v>38047</v>
      </c>
      <c r="Q8">
        <v>1.6445000000000001E-2</v>
      </c>
      <c r="R8">
        <v>7.0838838665945999E-3</v>
      </c>
      <c r="S8">
        <f t="shared" si="3"/>
        <v>-2.7421052631578929E-3</v>
      </c>
      <c r="U8" s="1">
        <v>38078</v>
      </c>
      <c r="V8">
        <v>1.6885000000000001E-2</v>
      </c>
      <c r="W8">
        <v>7.2718411337574316E-3</v>
      </c>
      <c r="X8">
        <f t="shared" si="4"/>
        <v>-1.1252631578947334E-3</v>
      </c>
      <c r="Z8" s="1">
        <v>38108</v>
      </c>
      <c r="AA8">
        <v>1.6064999999999999E-2</v>
      </c>
      <c r="AB8">
        <v>6.921491647076743E-3</v>
      </c>
      <c r="AC8">
        <f t="shared" si="5"/>
        <v>-8.7736842105263363E-4</v>
      </c>
      <c r="AE8" s="1">
        <v>38139</v>
      </c>
      <c r="AF8">
        <v>1.8044999999999999E-2</v>
      </c>
      <c r="AG8">
        <v>7.7669752696498794E-3</v>
      </c>
      <c r="AH8">
        <f t="shared" si="6"/>
        <v>-1.3921052631578924E-3</v>
      </c>
      <c r="AJ8" s="1">
        <v>38169</v>
      </c>
      <c r="AK8">
        <v>1.7814999999999998E-2</v>
      </c>
      <c r="AL8">
        <v>7.6688469786448136E-3</v>
      </c>
      <c r="AM8">
        <f t="shared" si="7"/>
        <v>1.1357894736842046E-3</v>
      </c>
      <c r="AO8" s="1">
        <v>38200</v>
      </c>
      <c r="AP8">
        <v>1.7349999999999997E-2</v>
      </c>
      <c r="AQ8">
        <v>7.4703894210520344E-3</v>
      </c>
      <c r="AR8">
        <f t="shared" si="8"/>
        <v>-7.2631578947372766E-5</v>
      </c>
      <c r="AT8" s="1">
        <v>37865</v>
      </c>
      <c r="AU8">
        <v>1.7319999999999999E-2</v>
      </c>
      <c r="AV8">
        <v>7.4575825929589969E-3</v>
      </c>
      <c r="AW8">
        <f t="shared" si="9"/>
        <v>-1.0055000000000029E-3</v>
      </c>
      <c r="AY8" s="1">
        <v>37895</v>
      </c>
      <c r="AZ8">
        <v>1.9755000000000002E-2</v>
      </c>
      <c r="BA8">
        <v>8.4958434003466875E-3</v>
      </c>
      <c r="BB8">
        <f t="shared" si="10"/>
        <v>7.5000000000005618E-6</v>
      </c>
      <c r="BD8" s="1">
        <v>37926</v>
      </c>
      <c r="BE8">
        <v>1.772E-2</v>
      </c>
      <c r="BF8">
        <v>7.6283092568068247E-3</v>
      </c>
      <c r="BG8">
        <f t="shared" si="11"/>
        <v>-2.1585000000000042E-3</v>
      </c>
      <c r="BI8" s="1">
        <v>37956</v>
      </c>
      <c r="BJ8">
        <v>1.6274999999999998E-2</v>
      </c>
      <c r="BK8">
        <v>7.0112422218076313E-3</v>
      </c>
      <c r="BL8">
        <f t="shared" si="12"/>
        <v>-3.269500000000005E-3</v>
      </c>
    </row>
    <row r="9" spans="1:64" x14ac:dyDescent="0.3">
      <c r="A9" s="1">
        <v>35886</v>
      </c>
      <c r="B9">
        <v>1.7500000000000002E-2</v>
      </c>
      <c r="C9">
        <v>7.5344178972576777E-3</v>
      </c>
      <c r="D9">
        <f t="shared" si="0"/>
        <v>-1.2186324786324643E-3</v>
      </c>
      <c r="F9" s="1">
        <v>38353</v>
      </c>
      <c r="G9">
        <v>1.694E-2</v>
      </c>
      <c r="H9">
        <v>7.2953300735732621E-3</v>
      </c>
      <c r="I9">
        <f t="shared" si="1"/>
        <v>-2.1009999999999952E-3</v>
      </c>
      <c r="K9" s="1">
        <v>38384</v>
      </c>
      <c r="L9">
        <v>1.8874999999999999E-2</v>
      </c>
      <c r="M9">
        <v>8.1209061456096118E-3</v>
      </c>
      <c r="N9">
        <f t="shared" si="2"/>
        <v>-1.3012500000000003E-3</v>
      </c>
      <c r="P9" s="1">
        <v>38412</v>
      </c>
      <c r="Q9">
        <v>1.993E-2</v>
      </c>
      <c r="R9">
        <v>8.5703662158986699E-3</v>
      </c>
      <c r="S9">
        <f t="shared" si="3"/>
        <v>7.4289473684210558E-4</v>
      </c>
      <c r="U9" s="1">
        <v>38443</v>
      </c>
      <c r="V9">
        <v>1.9214999999999999E-2</v>
      </c>
      <c r="W9">
        <v>8.2658066408938212E-3</v>
      </c>
      <c r="X9">
        <f t="shared" si="4"/>
        <v>1.2047368421052654E-3</v>
      </c>
      <c r="Z9" s="1">
        <v>38473</v>
      </c>
      <c r="AA9">
        <v>1.9734999999999999E-2</v>
      </c>
      <c r="AB9">
        <v>8.487325692843042E-3</v>
      </c>
      <c r="AC9">
        <f t="shared" si="5"/>
        <v>2.792631578947366E-3</v>
      </c>
      <c r="AE9" s="1">
        <v>38504</v>
      </c>
      <c r="AF9">
        <v>2.3495000000000002E-2</v>
      </c>
      <c r="AG9">
        <v>1.0085725378872734E-2</v>
      </c>
      <c r="AH9">
        <f t="shared" si="6"/>
        <v>4.057894736842111E-3</v>
      </c>
      <c r="AJ9" s="1">
        <v>38534</v>
      </c>
      <c r="AK9">
        <v>1.4839999999999999E-2</v>
      </c>
      <c r="AL9">
        <v>6.3975766388895787E-3</v>
      </c>
      <c r="AM9">
        <f t="shared" si="7"/>
        <v>-1.8392105263157939E-3</v>
      </c>
      <c r="AO9" s="1">
        <v>38565</v>
      </c>
      <c r="AP9">
        <v>1.8079999999999999E-2</v>
      </c>
      <c r="AQ9">
        <v>7.7819058921491015E-3</v>
      </c>
      <c r="AR9">
        <f t="shared" si="8"/>
        <v>6.5736842105262872E-4</v>
      </c>
      <c r="AT9" s="1">
        <v>38231</v>
      </c>
      <c r="AU9">
        <v>1.8529999999999998E-2</v>
      </c>
      <c r="AV9">
        <v>7.9738253269322126E-3</v>
      </c>
      <c r="AW9">
        <f t="shared" si="9"/>
        <v>2.0449999999999635E-4</v>
      </c>
      <c r="AY9" s="1">
        <v>38261</v>
      </c>
      <c r="AZ9">
        <v>1.8114999999999999E-2</v>
      </c>
      <c r="BA9">
        <v>7.7968360013656686E-3</v>
      </c>
      <c r="BB9">
        <f t="shared" si="10"/>
        <v>-1.632500000000002E-3</v>
      </c>
      <c r="BD9" s="1">
        <v>38292</v>
      </c>
      <c r="BE9">
        <v>1.5965E-2</v>
      </c>
      <c r="BF9">
        <v>6.8787467582459884E-3</v>
      </c>
      <c r="BG9">
        <f t="shared" si="11"/>
        <v>-3.9135000000000038E-3</v>
      </c>
      <c r="BI9" s="1">
        <v>38322</v>
      </c>
      <c r="BJ9">
        <v>1.7314999999999997E-2</v>
      </c>
      <c r="BK9">
        <v>7.4554480848928965E-3</v>
      </c>
      <c r="BL9">
        <f t="shared" si="12"/>
        <v>-2.2295000000000058E-3</v>
      </c>
    </row>
    <row r="10" spans="1:64" x14ac:dyDescent="0.3">
      <c r="A10" s="1">
        <v>35916</v>
      </c>
      <c r="B10">
        <v>1.6299999999999999E-2</v>
      </c>
      <c r="C10">
        <v>7.0219255786806651E-3</v>
      </c>
      <c r="D10">
        <f t="shared" si="0"/>
        <v>-2.4186324786324674E-3</v>
      </c>
      <c r="F10" s="1">
        <v>38718</v>
      </c>
      <c r="G10">
        <v>1.8319999999999999E-2</v>
      </c>
      <c r="H10">
        <v>7.8842734782218499E-3</v>
      </c>
      <c r="I10">
        <f t="shared" si="1"/>
        <v>-7.2099999999999595E-4</v>
      </c>
      <c r="K10" s="1">
        <v>38749</v>
      </c>
      <c r="L10">
        <v>1.6115000000000001E-2</v>
      </c>
      <c r="M10">
        <v>6.9428625139286862E-3</v>
      </c>
      <c r="N10">
        <f t="shared" si="2"/>
        <v>-4.0612499999999989E-3</v>
      </c>
      <c r="P10" s="1">
        <v>38777</v>
      </c>
      <c r="Q10">
        <v>1.7940000000000001E-2</v>
      </c>
      <c r="R10">
        <v>7.7221803221033322E-3</v>
      </c>
      <c r="S10">
        <f t="shared" si="3"/>
        <v>-1.2471052631578931E-3</v>
      </c>
      <c r="U10" s="1">
        <v>38808</v>
      </c>
      <c r="V10">
        <v>2.1990000000000003E-2</v>
      </c>
      <c r="W10">
        <v>9.4466463211337753E-3</v>
      </c>
      <c r="X10">
        <f t="shared" si="4"/>
        <v>3.9797368421052685E-3</v>
      </c>
      <c r="Z10" s="1">
        <v>38838</v>
      </c>
      <c r="AA10">
        <v>1.8255E-2</v>
      </c>
      <c r="AB10">
        <v>7.8565513061110391E-3</v>
      </c>
      <c r="AC10">
        <f t="shared" si="5"/>
        <v>1.3126315789473673E-3</v>
      </c>
      <c r="AE10" s="1">
        <v>38869</v>
      </c>
      <c r="AF10">
        <v>2.1900000000000003E-2</v>
      </c>
      <c r="AG10">
        <v>9.4083991518668173E-3</v>
      </c>
      <c r="AH10">
        <f t="shared" si="6"/>
        <v>2.4628947368421118E-3</v>
      </c>
      <c r="AJ10" s="1">
        <v>38899</v>
      </c>
      <c r="AK10">
        <v>1.7864999999999999E-2</v>
      </c>
      <c r="AL10">
        <v>7.6901811019840175E-3</v>
      </c>
      <c r="AM10">
        <f t="shared" si="7"/>
        <v>1.185789473684206E-3</v>
      </c>
      <c r="AO10" s="1">
        <v>38930</v>
      </c>
      <c r="AP10">
        <v>1.7049999999999999E-2</v>
      </c>
      <c r="AQ10">
        <v>7.3423041423306846E-3</v>
      </c>
      <c r="AR10">
        <f t="shared" si="8"/>
        <v>-3.7263157894737095E-4</v>
      </c>
      <c r="AT10" s="1">
        <v>38596</v>
      </c>
      <c r="AU10">
        <v>1.686E-2</v>
      </c>
      <c r="AV10">
        <v>7.2611639229486994E-3</v>
      </c>
      <c r="AW10">
        <f t="shared" si="9"/>
        <v>-1.4655000000000015E-3</v>
      </c>
      <c r="AY10" s="1">
        <v>38626</v>
      </c>
      <c r="AZ10">
        <v>1.6555E-2</v>
      </c>
      <c r="BA10">
        <v>7.1308808100830415E-3</v>
      </c>
      <c r="BB10">
        <f t="shared" si="10"/>
        <v>-3.1925000000000009E-3</v>
      </c>
      <c r="BD10" s="1">
        <v>38657</v>
      </c>
      <c r="BE10">
        <v>1.5939999999999999E-2</v>
      </c>
      <c r="BF10">
        <v>6.868059878644724E-3</v>
      </c>
      <c r="BG10">
        <f t="shared" si="11"/>
        <v>-3.9385000000000045E-3</v>
      </c>
      <c r="BI10" s="1">
        <v>38687</v>
      </c>
      <c r="BJ10">
        <v>1.7755E-2</v>
      </c>
      <c r="BK10">
        <v>7.6432446471880527E-3</v>
      </c>
      <c r="BL10">
        <f t="shared" si="12"/>
        <v>-1.7895000000000029E-3</v>
      </c>
    </row>
    <row r="11" spans="1:64" x14ac:dyDescent="0.3">
      <c r="A11" s="1">
        <v>35947</v>
      </c>
      <c r="B11">
        <v>1.47E-2</v>
      </c>
      <c r="C11">
        <v>6.3376603745509538E-3</v>
      </c>
      <c r="D11">
        <f t="shared" si="0"/>
        <v>-4.0186324786324664E-3</v>
      </c>
      <c r="F11" s="1">
        <v>39083</v>
      </c>
      <c r="G11">
        <v>1.8055000000000002E-2</v>
      </c>
      <c r="H11">
        <v>7.7712412141702856E-3</v>
      </c>
      <c r="I11">
        <f t="shared" si="1"/>
        <v>-9.8599999999999383E-4</v>
      </c>
      <c r="K11" s="1">
        <v>39114</v>
      </c>
      <c r="L11">
        <v>1.8625000000000003E-2</v>
      </c>
      <c r="M11">
        <v>8.0143308120924437E-3</v>
      </c>
      <c r="N11">
        <f t="shared" si="2"/>
        <v>-1.5512499999999971E-3</v>
      </c>
      <c r="P11" s="1">
        <v>39142</v>
      </c>
      <c r="Q11">
        <v>1.7765E-2</v>
      </c>
      <c r="R11">
        <v>7.6475118072445456E-3</v>
      </c>
      <c r="S11">
        <f t="shared" si="3"/>
        <v>-1.4221052631578947E-3</v>
      </c>
      <c r="U11" s="1">
        <v>39173</v>
      </c>
      <c r="V11">
        <v>1.7950000000000001E-2</v>
      </c>
      <c r="W11">
        <v>7.7264467066516128E-3</v>
      </c>
      <c r="X11">
        <f t="shared" si="4"/>
        <v>-6.0263157894733382E-5</v>
      </c>
      <c r="Z11" s="1">
        <v>39203</v>
      </c>
      <c r="AA11">
        <v>1.7134999999999997E-2</v>
      </c>
      <c r="AB11">
        <v>7.3785988067621051E-3</v>
      </c>
      <c r="AC11">
        <f t="shared" si="5"/>
        <v>1.9263157894736441E-4</v>
      </c>
      <c r="AE11" s="1">
        <v>39234</v>
      </c>
      <c r="AF11">
        <v>2.2605E-2</v>
      </c>
      <c r="AG11">
        <v>9.7079118670493902E-3</v>
      </c>
      <c r="AH11">
        <f t="shared" si="6"/>
        <v>3.1678947368421091E-3</v>
      </c>
      <c r="AJ11" s="1">
        <v>39264</v>
      </c>
      <c r="AK11">
        <v>1.5899999999999997E-2</v>
      </c>
      <c r="AL11">
        <v>6.8509603242719467E-3</v>
      </c>
      <c r="AM11">
        <f t="shared" si="7"/>
        <v>-7.7921052631579543E-4</v>
      </c>
      <c r="AO11" s="1">
        <v>39295</v>
      </c>
      <c r="AP11">
        <v>1.7695000000000002E-2</v>
      </c>
      <c r="AQ11">
        <v>7.6176408063452711E-3</v>
      </c>
      <c r="AR11">
        <f t="shared" si="8"/>
        <v>2.7236842105263226E-4</v>
      </c>
      <c r="AT11" s="1">
        <v>38961</v>
      </c>
      <c r="AU11">
        <v>1.6625000000000001E-2</v>
      </c>
      <c r="AV11">
        <v>7.1607853082043581E-3</v>
      </c>
      <c r="AW11">
        <f t="shared" si="9"/>
        <v>-1.7005000000000006E-3</v>
      </c>
      <c r="AY11" s="1">
        <v>38991</v>
      </c>
      <c r="AZ11">
        <v>1.685E-2</v>
      </c>
      <c r="BA11">
        <v>7.2568929651237431E-3</v>
      </c>
      <c r="BB11">
        <f t="shared" si="10"/>
        <v>-2.8975000000000008E-3</v>
      </c>
      <c r="BD11" s="1">
        <v>39022</v>
      </c>
      <c r="BE11">
        <v>1.7845E-2</v>
      </c>
      <c r="BF11">
        <v>7.681647578409047E-3</v>
      </c>
      <c r="BG11">
        <f t="shared" si="11"/>
        <v>-2.0335000000000041E-3</v>
      </c>
      <c r="BI11" s="1">
        <v>39052</v>
      </c>
      <c r="BJ11">
        <v>1.8520000000000002E-2</v>
      </c>
      <c r="BK11">
        <v>7.9695613718805455E-3</v>
      </c>
      <c r="BL11">
        <f t="shared" si="12"/>
        <v>-1.0245000000000011E-3</v>
      </c>
    </row>
    <row r="12" spans="1:64" x14ac:dyDescent="0.3">
      <c r="A12" s="1">
        <v>35977</v>
      </c>
      <c r="B12">
        <v>1.617E-2</v>
      </c>
      <c r="C12">
        <v>6.9663692529052306E-3</v>
      </c>
      <c r="D12">
        <f t="shared" si="0"/>
        <v>-2.5486324786324656E-3</v>
      </c>
      <c r="F12" s="1">
        <v>39448</v>
      </c>
      <c r="G12">
        <v>1.8335000000000001E-2</v>
      </c>
      <c r="H12">
        <v>7.890670651261672E-3</v>
      </c>
      <c r="I12">
        <f t="shared" si="1"/>
        <v>-7.0599999999999483E-4</v>
      </c>
      <c r="K12" s="1">
        <v>39479</v>
      </c>
      <c r="L12">
        <v>1.7805000000000001E-2</v>
      </c>
      <c r="M12">
        <v>7.6645800282130047E-3</v>
      </c>
      <c r="N12">
        <f t="shared" si="2"/>
        <v>-2.3712499999999984E-3</v>
      </c>
      <c r="P12" s="1">
        <v>39508</v>
      </c>
      <c r="Q12">
        <v>1.635E-2</v>
      </c>
      <c r="R12">
        <v>7.0432915040486216E-3</v>
      </c>
      <c r="S12">
        <f t="shared" si="3"/>
        <v>-2.8371052631578943E-3</v>
      </c>
      <c r="U12" s="1">
        <v>39539</v>
      </c>
      <c r="V12">
        <v>1.8360000000000001E-2</v>
      </c>
      <c r="W12">
        <v>7.9013323969311031E-3</v>
      </c>
      <c r="X12">
        <f t="shared" si="4"/>
        <v>3.4973684210526726E-4</v>
      </c>
      <c r="Z12" s="1">
        <v>39569</v>
      </c>
      <c r="AA12">
        <v>2.0345000000000002E-2</v>
      </c>
      <c r="AB12">
        <v>8.7470406470174806E-3</v>
      </c>
      <c r="AC12">
        <f t="shared" si="5"/>
        <v>3.4026315789473689E-3</v>
      </c>
      <c r="AE12" s="1">
        <v>39600</v>
      </c>
      <c r="AF12">
        <v>2.2095E-2</v>
      </c>
      <c r="AG12">
        <v>9.4912637618370325E-3</v>
      </c>
      <c r="AH12">
        <f t="shared" si="6"/>
        <v>2.6578947368421091E-3</v>
      </c>
      <c r="AJ12" s="1">
        <v>39630</v>
      </c>
      <c r="AK12">
        <v>1.8540000000000001E-2</v>
      </c>
      <c r="AL12">
        <v>7.978089240120367E-3</v>
      </c>
      <c r="AM12">
        <f t="shared" si="7"/>
        <v>1.860789473684208E-3</v>
      </c>
      <c r="AO12" s="1">
        <v>39661</v>
      </c>
      <c r="AP12">
        <v>1.6565E-2</v>
      </c>
      <c r="AQ12">
        <v>7.1351530073158658E-3</v>
      </c>
      <c r="AR12">
        <f t="shared" si="8"/>
        <v>-8.5763157894737027E-4</v>
      </c>
      <c r="AT12" s="1">
        <v>39326</v>
      </c>
      <c r="AU12">
        <v>1.54E-2</v>
      </c>
      <c r="AV12">
        <v>6.6371590685862661E-3</v>
      </c>
      <c r="AW12">
        <f t="shared" si="9"/>
        <v>-2.925500000000001E-3</v>
      </c>
      <c r="AY12" s="1">
        <v>39356</v>
      </c>
      <c r="AZ12">
        <v>1.7079999999999998E-2</v>
      </c>
      <c r="BA12">
        <v>7.3551143702492846E-3</v>
      </c>
      <c r="BB12">
        <f t="shared" si="10"/>
        <v>-2.6675000000000032E-3</v>
      </c>
      <c r="BD12" s="1">
        <v>39387</v>
      </c>
      <c r="BE12">
        <v>1.644E-2</v>
      </c>
      <c r="BF12">
        <v>7.0817475210467364E-3</v>
      </c>
      <c r="BG12">
        <f t="shared" si="11"/>
        <v>-3.4385000000000041E-3</v>
      </c>
      <c r="BI12" s="1">
        <v>39417</v>
      </c>
      <c r="BJ12">
        <v>1.6399999999999998E-2</v>
      </c>
      <c r="BK12">
        <v>7.0646563783317269E-3</v>
      </c>
      <c r="BL12">
        <f t="shared" si="12"/>
        <v>-3.1445000000000049E-3</v>
      </c>
    </row>
    <row r="13" spans="1:64" x14ac:dyDescent="0.3">
      <c r="A13" s="1">
        <v>36008</v>
      </c>
      <c r="B13">
        <v>1.7500000000000002E-2</v>
      </c>
      <c r="C13">
        <v>7.5344178972576777E-3</v>
      </c>
      <c r="D13">
        <f t="shared" si="0"/>
        <v>-1.2186324786324643E-3</v>
      </c>
      <c r="F13" s="1">
        <v>39814</v>
      </c>
      <c r="G13">
        <v>2.2135000000000002E-2</v>
      </c>
      <c r="H13">
        <v>9.5082596764634354E-3</v>
      </c>
      <c r="I13">
        <f t="shared" si="1"/>
        <v>3.0940000000000065E-3</v>
      </c>
      <c r="K13" s="1">
        <v>39845</v>
      </c>
      <c r="L13">
        <v>2.3484999999999999E-2</v>
      </c>
      <c r="M13">
        <v>1.0081482108475275E-2</v>
      </c>
      <c r="N13">
        <f t="shared" si="2"/>
        <v>3.3087499999999992E-3</v>
      </c>
      <c r="P13" s="1">
        <v>39873</v>
      </c>
      <c r="Q13">
        <v>2.197E-2</v>
      </c>
      <c r="R13">
        <v>9.4381472412708601E-3</v>
      </c>
      <c r="S13">
        <f t="shared" si="3"/>
        <v>2.7828947368421057E-3</v>
      </c>
      <c r="U13" s="1">
        <v>39904</v>
      </c>
      <c r="V13">
        <v>1.9935000000000001E-2</v>
      </c>
      <c r="W13">
        <v>8.5724952513098699E-3</v>
      </c>
      <c r="X13">
        <f t="shared" si="4"/>
        <v>1.9247368421052673E-3</v>
      </c>
      <c r="Z13" s="1">
        <v>39934</v>
      </c>
      <c r="AA13">
        <v>2.0209999999999999E-2</v>
      </c>
      <c r="AB13">
        <v>8.6895761286462751E-3</v>
      </c>
      <c r="AC13">
        <f t="shared" si="5"/>
        <v>3.2676315789473658E-3</v>
      </c>
      <c r="AE13" s="1">
        <v>39965</v>
      </c>
      <c r="AF13">
        <v>1.7610000000000001E-2</v>
      </c>
      <c r="AG13">
        <v>7.581366114362215E-3</v>
      </c>
      <c r="AH13">
        <f t="shared" si="6"/>
        <v>-1.8271052631578903E-3</v>
      </c>
      <c r="AJ13" s="1">
        <v>39995</v>
      </c>
      <c r="AK13">
        <v>1.5265000000000001E-2</v>
      </c>
      <c r="AL13">
        <v>6.5794146792918116E-3</v>
      </c>
      <c r="AM13">
        <f t="shared" si="7"/>
        <v>-1.4142105263157921E-3</v>
      </c>
      <c r="AO13" s="1">
        <v>40026</v>
      </c>
      <c r="AP13">
        <v>1.4915000000000001E-2</v>
      </c>
      <c r="AQ13">
        <v>6.4296712376540489E-3</v>
      </c>
      <c r="AR13">
        <f t="shared" si="8"/>
        <v>-2.507631578947369E-3</v>
      </c>
      <c r="AT13" s="1">
        <v>39692</v>
      </c>
      <c r="AU13">
        <v>1.5734999999999999E-2</v>
      </c>
      <c r="AV13">
        <v>6.7804175450113255E-3</v>
      </c>
      <c r="AW13">
        <f t="shared" si="9"/>
        <v>-2.5905000000000025E-3</v>
      </c>
      <c r="AY13" s="1">
        <v>39722</v>
      </c>
      <c r="AZ13">
        <v>1.7364999999999998E-2</v>
      </c>
      <c r="BA13">
        <v>7.4767926934795831E-3</v>
      </c>
      <c r="BB13">
        <f t="shared" si="10"/>
        <v>-2.3825000000000027E-3</v>
      </c>
      <c r="BD13" s="1">
        <v>39753</v>
      </c>
      <c r="BE13">
        <v>2.112E-2</v>
      </c>
      <c r="BF13">
        <v>9.0767825134164155E-3</v>
      </c>
      <c r="BG13">
        <f t="shared" si="11"/>
        <v>1.2414999999999961E-3</v>
      </c>
      <c r="BI13" s="1">
        <v>39783</v>
      </c>
      <c r="BJ13">
        <v>2.3144999999999999E-2</v>
      </c>
      <c r="BK13">
        <v>9.9371862414104027E-3</v>
      </c>
      <c r="BL13">
        <f t="shared" si="12"/>
        <v>3.6004999999999961E-3</v>
      </c>
    </row>
    <row r="14" spans="1:64" x14ac:dyDescent="0.3">
      <c r="A14" s="1">
        <v>36039</v>
      </c>
      <c r="B14">
        <v>1.721E-2</v>
      </c>
      <c r="C14">
        <v>7.41062099194458E-3</v>
      </c>
      <c r="D14">
        <f t="shared" si="0"/>
        <v>-1.5086324786324663E-3</v>
      </c>
      <c r="F14" s="1">
        <v>40179</v>
      </c>
      <c r="G14">
        <v>2.111E-2</v>
      </c>
      <c r="H14">
        <v>9.0725293736436223E-3</v>
      </c>
      <c r="I14">
        <f t="shared" si="1"/>
        <v>2.0690000000000049E-3</v>
      </c>
      <c r="K14" s="1">
        <v>40210</v>
      </c>
      <c r="L14">
        <v>2.3344999999999998E-2</v>
      </c>
      <c r="M14">
        <v>1.0022071969322258E-2</v>
      </c>
      <c r="N14">
        <f t="shared" si="2"/>
        <v>3.168749999999998E-3</v>
      </c>
      <c r="P14" s="1">
        <v>40238</v>
      </c>
      <c r="Q14">
        <v>2.2734999999999998E-2</v>
      </c>
      <c r="R14">
        <v>9.7631186128456227E-3</v>
      </c>
      <c r="S14">
        <f t="shared" si="3"/>
        <v>3.547894736842104E-3</v>
      </c>
      <c r="U14" s="1">
        <v>40269</v>
      </c>
      <c r="V14">
        <v>1.848E-2</v>
      </c>
      <c r="W14">
        <v>7.952505133021065E-3</v>
      </c>
      <c r="X14">
        <f t="shared" si="4"/>
        <v>4.6973684210526584E-4</v>
      </c>
      <c r="Z14" s="1">
        <v>40299</v>
      </c>
      <c r="AA14">
        <v>1.6295E-2</v>
      </c>
      <c r="AB14">
        <v>7.0197889283302173E-3</v>
      </c>
      <c r="AC14">
        <f t="shared" si="5"/>
        <v>-6.4736842105263259E-4</v>
      </c>
      <c r="AE14" s="1">
        <v>40330</v>
      </c>
      <c r="AF14">
        <v>1.5130000000000001E-2</v>
      </c>
      <c r="AG14">
        <v>7.581366114362215E-3</v>
      </c>
      <c r="AH14">
        <f t="shared" si="6"/>
        <v>-4.3071052631578899E-3</v>
      </c>
      <c r="AJ14" s="1">
        <v>40360</v>
      </c>
      <c r="AK14">
        <v>1.2869999999999999E-2</v>
      </c>
      <c r="AL14">
        <v>5.5537080397959505E-3</v>
      </c>
      <c r="AM14">
        <f t="shared" si="7"/>
        <v>-3.8092105263157934E-3</v>
      </c>
      <c r="AO14" s="1">
        <v>40391</v>
      </c>
      <c r="AP14">
        <v>1.6669999999999997E-2</v>
      </c>
      <c r="AQ14">
        <v>7.1800085411232104E-3</v>
      </c>
      <c r="AR14">
        <f t="shared" si="8"/>
        <v>-7.5263157894737281E-4</v>
      </c>
      <c r="AT14" s="1">
        <v>40057</v>
      </c>
      <c r="AU14">
        <v>1.5835000000000002E-2</v>
      </c>
      <c r="AV14">
        <v>6.8231721123906391E-3</v>
      </c>
      <c r="AW14">
        <f t="shared" si="9"/>
        <v>-2.4904999999999997E-3</v>
      </c>
      <c r="AY14" s="1">
        <v>40087</v>
      </c>
      <c r="AZ14">
        <v>1.9389999999999998E-2</v>
      </c>
      <c r="BA14">
        <v>8.3403689366988148E-3</v>
      </c>
      <c r="BB14">
        <f t="shared" si="10"/>
        <v>-3.5750000000000365E-4</v>
      </c>
      <c r="BD14" s="1">
        <v>40118</v>
      </c>
      <c r="BE14">
        <v>2.3730000000000001E-2</v>
      </c>
      <c r="BF14">
        <v>1.0185430300115414E-2</v>
      </c>
      <c r="BG14">
        <f t="shared" si="11"/>
        <v>3.8514999999999973E-3</v>
      </c>
      <c r="BI14" s="1">
        <v>40148</v>
      </c>
      <c r="BJ14">
        <v>2.1679999999999998E-2</v>
      </c>
      <c r="BK14">
        <v>9.3148918887424308E-3</v>
      </c>
      <c r="BL14">
        <f t="shared" si="12"/>
        <v>2.135499999999995E-3</v>
      </c>
    </row>
    <row r="15" spans="1:64" x14ac:dyDescent="0.3">
      <c r="A15" s="1">
        <v>36069</v>
      </c>
      <c r="B15">
        <v>1.6250000000000001E-2</v>
      </c>
      <c r="C15">
        <v>7.0005586021246232E-3</v>
      </c>
      <c r="D15">
        <f t="shared" si="0"/>
        <v>-2.4686324786324654E-3</v>
      </c>
      <c r="F15" s="2">
        <v>40558</v>
      </c>
      <c r="G15">
        <v>1.8429999999999998E-2</v>
      </c>
      <c r="H15">
        <v>7.9311838924168467E-3</v>
      </c>
      <c r="I15">
        <f t="shared" si="1"/>
        <v>-6.1099999999999696E-4</v>
      </c>
      <c r="K15" s="2">
        <v>40589</v>
      </c>
      <c r="L15">
        <v>2.1610000000000001E-2</v>
      </c>
      <c r="M15">
        <v>9.2851353551665541E-3</v>
      </c>
      <c r="N15">
        <f t="shared" si="2"/>
        <v>1.433750000000001E-3</v>
      </c>
      <c r="P15" s="2">
        <v>40617</v>
      </c>
      <c r="Q15">
        <v>2.589E-2</v>
      </c>
      <c r="R15">
        <v>1.1100796493058007E-2</v>
      </c>
      <c r="S15">
        <f t="shared" si="3"/>
        <v>6.7028947368421056E-3</v>
      </c>
      <c r="U15" s="2">
        <v>40648</v>
      </c>
      <c r="V15">
        <v>1.7059999999999999E-2</v>
      </c>
      <c r="W15">
        <v>7.3465742602880184E-3</v>
      </c>
      <c r="X15">
        <f t="shared" si="4"/>
        <v>-9.5026315789473528E-4</v>
      </c>
      <c r="Z15" s="2">
        <v>40678</v>
      </c>
      <c r="AA15">
        <v>1.086E-2</v>
      </c>
      <c r="AB15">
        <v>4.6910117357750955E-3</v>
      </c>
      <c r="AC15">
        <f t="shared" si="5"/>
        <v>-6.0823684210526332E-3</v>
      </c>
      <c r="AE15" s="2">
        <v>40709</v>
      </c>
      <c r="AF15">
        <v>5.8199999999999997E-3</v>
      </c>
      <c r="AG15">
        <v>7.581366114362215E-3</v>
      </c>
      <c r="AH15">
        <f t="shared" si="6"/>
        <v>-1.3617105263157892E-2</v>
      </c>
      <c r="AJ15" s="2">
        <v>40739</v>
      </c>
      <c r="AK15">
        <v>5.6899999999999997E-3</v>
      </c>
      <c r="AL15">
        <v>2.46413177652696E-3</v>
      </c>
      <c r="AM15">
        <f t="shared" si="7"/>
        <v>-1.0989210526315792E-2</v>
      </c>
      <c r="AO15" s="2">
        <v>40770</v>
      </c>
      <c r="AP15">
        <v>1.023E-2</v>
      </c>
      <c r="AQ15">
        <v>4.4202612670075176E-3</v>
      </c>
      <c r="AR15">
        <f t="shared" si="8"/>
        <v>-7.1926315789473706E-3</v>
      </c>
      <c r="AT15" s="2">
        <v>40436</v>
      </c>
      <c r="AU15">
        <v>1.712E-2</v>
      </c>
      <c r="AV15">
        <v>7.3721940863818057E-3</v>
      </c>
      <c r="AW15">
        <f t="shared" si="9"/>
        <v>-1.2055000000000017E-3</v>
      </c>
      <c r="AY15" s="2">
        <v>40466</v>
      </c>
      <c r="AZ15">
        <v>2.044E-2</v>
      </c>
      <c r="BA15">
        <v>8.7874740839651178E-3</v>
      </c>
      <c r="BB15">
        <f t="shared" si="10"/>
        <v>6.9249999999999867E-4</v>
      </c>
      <c r="BD15" s="2">
        <v>40497</v>
      </c>
      <c r="BE15">
        <v>2.2849999999999999E-2</v>
      </c>
      <c r="BF15">
        <v>9.8119495003145159E-3</v>
      </c>
      <c r="BG15">
        <f t="shared" si="11"/>
        <v>2.971499999999995E-3</v>
      </c>
      <c r="BI15" s="2">
        <v>40527</v>
      </c>
      <c r="BJ15">
        <v>2.4510000000000001E-2</v>
      </c>
      <c r="BK15">
        <v>1.0516201803708436E-2</v>
      </c>
      <c r="BL15">
        <f t="shared" si="12"/>
        <v>4.9654999999999977E-3</v>
      </c>
    </row>
    <row r="16" spans="1:64" x14ac:dyDescent="0.3">
      <c r="A16" s="1">
        <v>36100</v>
      </c>
      <c r="B16">
        <v>1.49E-2</v>
      </c>
      <c r="C16">
        <v>6.4232525076429788E-3</v>
      </c>
      <c r="D16">
        <f t="shared" si="0"/>
        <v>-3.8186324786324659E-3</v>
      </c>
      <c r="F16" s="2">
        <v>40923</v>
      </c>
      <c r="G16">
        <v>2.0330000000000001E-2</v>
      </c>
      <c r="H16">
        <v>8.7406560760018032E-3</v>
      </c>
      <c r="I16">
        <f t="shared" si="1"/>
        <v>1.2890000000000054E-3</v>
      </c>
      <c r="K16" s="2">
        <v>40954</v>
      </c>
      <c r="L16">
        <v>2.366E-2</v>
      </c>
      <c r="M16">
        <v>1.0155733355473621E-2</v>
      </c>
      <c r="N16">
        <f t="shared" si="2"/>
        <v>3.4837500000000007E-3</v>
      </c>
      <c r="P16" s="2">
        <v>40983</v>
      </c>
      <c r="Q16">
        <v>1.6629999999999999E-2</v>
      </c>
      <c r="R16">
        <v>7.1629212649923996E-3</v>
      </c>
      <c r="S16">
        <f t="shared" si="3"/>
        <v>-2.5571052631578953E-3</v>
      </c>
      <c r="U16" s="2">
        <v>41014</v>
      </c>
      <c r="V16">
        <v>1.235E-2</v>
      </c>
      <c r="W16">
        <v>5.3306871970702722E-3</v>
      </c>
      <c r="X16">
        <f t="shared" si="4"/>
        <v>-5.6602631578947342E-3</v>
      </c>
      <c r="Z16" s="2">
        <v>41044</v>
      </c>
      <c r="AA16">
        <v>9.3900000000000008E-3</v>
      </c>
      <c r="AB16">
        <v>4.0589978750480036E-3</v>
      </c>
      <c r="AC16">
        <f t="shared" si="5"/>
        <v>-7.5523684210526323E-3</v>
      </c>
      <c r="AE16" s="2">
        <v>41075</v>
      </c>
      <c r="AF16">
        <v>1.7610000000000001E-2</v>
      </c>
      <c r="AG16">
        <v>7.581366114362215E-3</v>
      </c>
      <c r="AH16">
        <f t="shared" si="6"/>
        <v>-1.8271052631578903E-3</v>
      </c>
      <c r="AJ16" s="2">
        <v>41105</v>
      </c>
      <c r="AK16">
        <v>1.206E-2</v>
      </c>
      <c r="AL16">
        <v>5.2062604252073527E-3</v>
      </c>
      <c r="AM16">
        <f t="shared" si="7"/>
        <v>-4.6192105263157934E-3</v>
      </c>
      <c r="AO16" s="2">
        <v>41136</v>
      </c>
      <c r="AP16">
        <v>1.3520000000000001E-2</v>
      </c>
      <c r="AQ16">
        <v>5.8323231365137122E-3</v>
      </c>
      <c r="AR16">
        <f t="shared" si="8"/>
        <v>-3.9026315789473694E-3</v>
      </c>
      <c r="AT16" s="2">
        <v>40801</v>
      </c>
      <c r="AU16">
        <v>1.839E-2</v>
      </c>
      <c r="AV16">
        <v>7.9141261462454815E-3</v>
      </c>
      <c r="AW16">
        <f t="shared" si="9"/>
        <v>6.4499999999998586E-5</v>
      </c>
      <c r="AY16" s="2">
        <v>40831</v>
      </c>
      <c r="AZ16">
        <v>2.1409999999999998E-2</v>
      </c>
      <c r="BA16">
        <v>9.2001054517313399E-3</v>
      </c>
      <c r="BB16">
        <f t="shared" si="10"/>
        <v>1.6624999999999973E-3</v>
      </c>
      <c r="BD16" s="2">
        <v>40862</v>
      </c>
      <c r="BE16">
        <v>2.0959999999999999E-2</v>
      </c>
      <c r="BF16">
        <v>9.0087272783162357E-3</v>
      </c>
      <c r="BG16">
        <f t="shared" si="11"/>
        <v>1.0814999999999957E-3</v>
      </c>
      <c r="BI16" s="2">
        <v>40892</v>
      </c>
      <c r="BJ16">
        <v>2.3E-2</v>
      </c>
      <c r="BK16">
        <v>9.8756337121601191E-3</v>
      </c>
      <c r="BL16">
        <f t="shared" si="12"/>
        <v>3.4554999999999968E-3</v>
      </c>
    </row>
    <row r="17" spans="1:64" x14ac:dyDescent="0.3">
      <c r="A17" s="1">
        <v>36130</v>
      </c>
      <c r="B17">
        <v>1.5640000000000001E-2</v>
      </c>
      <c r="C17">
        <v>6.7397968070275777E-3</v>
      </c>
      <c r="D17">
        <f t="shared" si="0"/>
        <v>-3.0786324786324648E-3</v>
      </c>
      <c r="F17" s="2">
        <v>41289</v>
      </c>
      <c r="G17">
        <v>2.2190000000000001E-2</v>
      </c>
      <c r="H17">
        <v>9.5316279730996399E-3</v>
      </c>
      <c r="I17">
        <f t="shared" si="1"/>
        <v>3.149000000000006E-3</v>
      </c>
      <c r="K17" s="2">
        <v>41320</v>
      </c>
      <c r="L17">
        <v>2.138E-2</v>
      </c>
      <c r="M17">
        <v>9.1873495302141773E-3</v>
      </c>
      <c r="N17">
        <f t="shared" si="2"/>
        <v>1.20375E-3</v>
      </c>
      <c r="P17" s="2">
        <v>41348</v>
      </c>
      <c r="Q17">
        <v>2.094E-2</v>
      </c>
      <c r="R17">
        <v>9.0002196240350288E-3</v>
      </c>
      <c r="S17">
        <f t="shared" si="3"/>
        <v>1.7528947368421061E-3</v>
      </c>
      <c r="U17" s="2">
        <v>41379</v>
      </c>
      <c r="V17">
        <v>1.754E-2</v>
      </c>
      <c r="W17">
        <v>7.5514905634247193E-3</v>
      </c>
      <c r="X17">
        <f t="shared" si="4"/>
        <v>-4.7026315789473402E-4</v>
      </c>
      <c r="Z17" s="2">
        <v>41409</v>
      </c>
      <c r="AA17">
        <v>1.4659999999999999E-2</v>
      </c>
      <c r="AB17">
        <v>6.320539923494072E-3</v>
      </c>
      <c r="AC17">
        <f t="shared" si="5"/>
        <v>-2.2823684210526336E-3</v>
      </c>
      <c r="AE17" s="2">
        <v>41440</v>
      </c>
      <c r="AF17">
        <v>1.9130000000000001E-2</v>
      </c>
      <c r="AG17">
        <v>7.581366114362215E-3</v>
      </c>
      <c r="AH17">
        <f t="shared" si="6"/>
        <v>-3.071052631578898E-4</v>
      </c>
      <c r="AJ17" s="2">
        <v>41470</v>
      </c>
      <c r="AK17">
        <v>1.278E-2</v>
      </c>
      <c r="AL17">
        <v>5.5151164732400509E-3</v>
      </c>
      <c r="AM17">
        <f t="shared" si="7"/>
        <v>-3.8992105263157932E-3</v>
      </c>
      <c r="AO17" s="2">
        <v>41501</v>
      </c>
      <c r="AP17">
        <v>1.6080000000000001E-2</v>
      </c>
      <c r="AQ17">
        <v>6.9279030175534656E-3</v>
      </c>
      <c r="AR17">
        <f t="shared" si="8"/>
        <v>-1.3426315789473696E-3</v>
      </c>
      <c r="AT17" s="2">
        <v>41167</v>
      </c>
      <c r="AU17">
        <v>1.6109999999999999E-2</v>
      </c>
      <c r="AV17">
        <v>6.940725474565884E-3</v>
      </c>
      <c r="AW17">
        <f t="shared" si="9"/>
        <v>-2.2155000000000022E-3</v>
      </c>
      <c r="AY17" s="2">
        <v>41197</v>
      </c>
      <c r="AZ17">
        <v>1.8489999999999999E-2</v>
      </c>
      <c r="BA17">
        <v>7.9567692555353887E-3</v>
      </c>
      <c r="BB17">
        <f t="shared" si="10"/>
        <v>-1.2575000000000017E-3</v>
      </c>
      <c r="BD17" s="2">
        <v>41228</v>
      </c>
      <c r="BE17">
        <v>1.805E-2</v>
      </c>
      <c r="BF17">
        <v>7.7691082471479222E-3</v>
      </c>
      <c r="BG17">
        <f t="shared" si="11"/>
        <v>-1.8285000000000037E-3</v>
      </c>
      <c r="BI17" s="2">
        <v>41258</v>
      </c>
      <c r="BJ17">
        <v>2.0500000000000001E-2</v>
      </c>
      <c r="BK17">
        <v>8.8130090520892948E-3</v>
      </c>
      <c r="BL17">
        <f t="shared" si="12"/>
        <v>9.5549999999999802E-4</v>
      </c>
    </row>
    <row r="18" spans="1:64" x14ac:dyDescent="0.3">
      <c r="A18" s="1">
        <v>36161</v>
      </c>
      <c r="B18">
        <v>1.5650000000000001E-2</v>
      </c>
      <c r="C18">
        <v>6.7440728531056853E-3</v>
      </c>
      <c r="D18">
        <f t="shared" si="0"/>
        <v>-3.0686324786324652E-3</v>
      </c>
      <c r="F18" s="2">
        <v>41654</v>
      </c>
      <c r="G18">
        <v>2.1160000000000002E-2</v>
      </c>
      <c r="H18">
        <v>9.0937946560005548E-3</v>
      </c>
      <c r="I18">
        <f t="shared" si="1"/>
        <v>2.1190000000000063E-3</v>
      </c>
      <c r="K18" s="2">
        <v>41685</v>
      </c>
      <c r="L18">
        <v>2.5690000000000001E-2</v>
      </c>
      <c r="M18">
        <v>1.1016121367880539E-2</v>
      </c>
      <c r="N18">
        <f t="shared" si="2"/>
        <v>5.5137500000000013E-3</v>
      </c>
      <c r="P18" s="2">
        <v>41713</v>
      </c>
      <c r="Q18">
        <v>2.112E-2</v>
      </c>
      <c r="R18">
        <v>9.0767825134164155E-3</v>
      </c>
      <c r="S18">
        <f t="shared" si="3"/>
        <v>1.9328947368421057E-3</v>
      </c>
      <c r="U18" s="2">
        <v>41744</v>
      </c>
      <c r="V18">
        <v>1.5740000000000001E-2</v>
      </c>
      <c r="W18">
        <v>6.7825553733474216E-3</v>
      </c>
      <c r="X18">
        <f t="shared" si="4"/>
        <v>-2.2702631578947335E-3</v>
      </c>
      <c r="Z18" s="2">
        <v>41774</v>
      </c>
      <c r="AA18">
        <v>1.468E-2</v>
      </c>
      <c r="AB18">
        <v>6.3291002333863552E-3</v>
      </c>
      <c r="AC18">
        <f t="shared" si="5"/>
        <v>-2.2623684210526327E-3</v>
      </c>
      <c r="AE18" s="2">
        <v>41805</v>
      </c>
      <c r="AF18">
        <v>3.338E-2</v>
      </c>
      <c r="AG18">
        <v>7.581366114362215E-3</v>
      </c>
      <c r="AH18">
        <f t="shared" si="6"/>
        <v>1.3942894736842109E-2</v>
      </c>
      <c r="AJ18" s="2">
        <v>41835</v>
      </c>
      <c r="AK18">
        <v>2.3230000000000001E-2</v>
      </c>
      <c r="AL18">
        <v>9.9732647030638683E-3</v>
      </c>
      <c r="AM18">
        <f t="shared" si="7"/>
        <v>6.5507894736842077E-3</v>
      </c>
      <c r="AO18" s="2">
        <v>41866</v>
      </c>
      <c r="AP18">
        <v>2.0889999999999999E-2</v>
      </c>
      <c r="AQ18">
        <v>8.9789497591594488E-3</v>
      </c>
      <c r="AR18">
        <f t="shared" si="8"/>
        <v>3.4673684210526287E-3</v>
      </c>
      <c r="AT18" s="2">
        <v>41532</v>
      </c>
      <c r="AU18">
        <v>1.898E-2</v>
      </c>
      <c r="AV18">
        <v>8.1656599878998683E-3</v>
      </c>
      <c r="AW18">
        <f t="shared" si="9"/>
        <v>6.5449999999999883E-4</v>
      </c>
      <c r="AY18" s="2">
        <v>41562</v>
      </c>
      <c r="AZ18">
        <v>2.5350000000000001E-2</v>
      </c>
      <c r="BA18">
        <v>1.0872135755508617E-2</v>
      </c>
      <c r="BB18">
        <f t="shared" si="10"/>
        <v>5.6024999999999998E-3</v>
      </c>
      <c r="BD18" s="2">
        <v>41593</v>
      </c>
      <c r="BE18">
        <v>2.5430000000000001E-2</v>
      </c>
      <c r="BF18">
        <v>1.0906019018042794E-2</v>
      </c>
      <c r="BG18">
        <f t="shared" si="11"/>
        <v>5.5514999999999974E-3</v>
      </c>
      <c r="BI18" s="2">
        <v>41623</v>
      </c>
      <c r="BJ18">
        <v>2.1340000000000001E-2</v>
      </c>
      <c r="BK18">
        <v>9.1703410520298269E-3</v>
      </c>
      <c r="BL18">
        <f t="shared" si="12"/>
        <v>1.7954999999999985E-3</v>
      </c>
    </row>
    <row r="19" spans="1:64" x14ac:dyDescent="0.3">
      <c r="A19" s="1">
        <v>36192</v>
      </c>
      <c r="B19">
        <v>1.84E-2</v>
      </c>
      <c r="C19">
        <v>7.9183906455989692E-3</v>
      </c>
      <c r="D19">
        <f t="shared" si="0"/>
        <v>-3.1863247863246624E-4</v>
      </c>
      <c r="F19" s="2">
        <v>42019</v>
      </c>
      <c r="G19">
        <v>2.0459999999999999E-2</v>
      </c>
      <c r="H19">
        <v>8.7959859068259174E-3</v>
      </c>
      <c r="I19">
        <f t="shared" si="1"/>
        <v>1.4190000000000036E-3</v>
      </c>
      <c r="K19" s="2">
        <v>42050</v>
      </c>
      <c r="L19">
        <v>2.0070000000000001E-2</v>
      </c>
      <c r="M19">
        <v>8.6299752625280026E-3</v>
      </c>
      <c r="N19">
        <f t="shared" si="2"/>
        <v>-1.0624999999999871E-4</v>
      </c>
      <c r="P19" s="2">
        <v>42078</v>
      </c>
      <c r="Q19">
        <v>2.3789999999999999E-2</v>
      </c>
      <c r="R19">
        <v>1.0210883207946967E-2</v>
      </c>
      <c r="S19">
        <f t="shared" si="3"/>
        <v>4.6028947368421044E-3</v>
      </c>
      <c r="U19" s="2">
        <v>42109</v>
      </c>
      <c r="V19">
        <v>2.3380000000000001E-2</v>
      </c>
      <c r="W19">
        <v>1.0036925266045656E-2</v>
      </c>
      <c r="X19">
        <f t="shared" si="4"/>
        <v>5.3697368421052674E-3</v>
      </c>
      <c r="Z19" s="2">
        <v>42139</v>
      </c>
      <c r="AA19">
        <v>2.7400000000000001E-2</v>
      </c>
      <c r="AB19">
        <v>1.1739561388318437E-2</v>
      </c>
      <c r="AC19">
        <f t="shared" si="5"/>
        <v>1.0457631578947368E-2</v>
      </c>
      <c r="AE19" s="2">
        <v>42170</v>
      </c>
      <c r="AF19">
        <v>3.074E-2</v>
      </c>
      <c r="AG19">
        <v>7.581366114362215E-3</v>
      </c>
      <c r="AH19">
        <f t="shared" si="6"/>
        <v>1.1302894736842109E-2</v>
      </c>
      <c r="AJ19" s="2">
        <v>42200</v>
      </c>
      <c r="AK19">
        <v>3.2980000000000002E-2</v>
      </c>
      <c r="AL19">
        <v>1.4091913026180824E-2</v>
      </c>
      <c r="AM19">
        <f t="shared" si="7"/>
        <v>1.6300789473684209E-2</v>
      </c>
      <c r="AO19" s="2">
        <v>42231</v>
      </c>
      <c r="AP19">
        <v>2.7550000000000002E-2</v>
      </c>
      <c r="AQ19">
        <v>1.1802963585355965E-2</v>
      </c>
      <c r="AR19">
        <f t="shared" si="8"/>
        <v>1.0127368421052631E-2</v>
      </c>
      <c r="AT19" s="2">
        <v>41897</v>
      </c>
      <c r="AU19">
        <v>2.5350000000000001E-2</v>
      </c>
      <c r="AV19">
        <v>1.0872135755508617E-2</v>
      </c>
      <c r="AW19">
        <f t="shared" si="9"/>
        <v>7.0244999999999995E-3</v>
      </c>
      <c r="AY19" s="2">
        <v>41927</v>
      </c>
      <c r="AZ19">
        <v>2.5520000000000001E-2</v>
      </c>
      <c r="BA19">
        <v>1.0944134528802538E-2</v>
      </c>
      <c r="BB19">
        <f t="shared" si="10"/>
        <v>5.7724999999999999E-3</v>
      </c>
      <c r="BD19" s="2">
        <v>41958</v>
      </c>
      <c r="BE19">
        <v>2.4670000000000001E-2</v>
      </c>
      <c r="BF19">
        <v>1.0584021240991351E-2</v>
      </c>
      <c r="BG19">
        <f t="shared" si="11"/>
        <v>4.7914999999999972E-3</v>
      </c>
      <c r="BI19" s="2">
        <v>41988</v>
      </c>
      <c r="BJ19">
        <v>2.1610000000000001E-2</v>
      </c>
      <c r="BK19">
        <v>9.2851353551665541E-3</v>
      </c>
      <c r="BL19">
        <f t="shared" si="12"/>
        <v>2.0654999999999979E-3</v>
      </c>
    </row>
    <row r="20" spans="1:64" x14ac:dyDescent="0.3">
      <c r="A20" s="1">
        <v>36220</v>
      </c>
      <c r="B20">
        <v>1.6910000000000001E-2</v>
      </c>
      <c r="C20">
        <v>7.2825180820713991E-3</v>
      </c>
      <c r="D20">
        <f t="shared" si="0"/>
        <v>-1.8086324786324645E-3</v>
      </c>
      <c r="F20" s="2">
        <v>42384</v>
      </c>
      <c r="G20">
        <v>2.3619999999999999E-2</v>
      </c>
      <c r="H20">
        <v>1.0138762761047497E-2</v>
      </c>
      <c r="I20">
        <f t="shared" si="1"/>
        <v>4.5790000000000032E-3</v>
      </c>
      <c r="K20" s="2">
        <v>42415</v>
      </c>
      <c r="L20">
        <v>2.3279999999999999E-2</v>
      </c>
      <c r="M20">
        <v>9.994485927587015E-3</v>
      </c>
      <c r="N20">
        <f t="shared" si="2"/>
        <v>3.1037499999999989E-3</v>
      </c>
      <c r="P20" s="2">
        <v>42444</v>
      </c>
      <c r="Q20">
        <v>2.2409999999999999E-2</v>
      </c>
      <c r="R20">
        <v>9.6250885877797714E-3</v>
      </c>
      <c r="S20">
        <f t="shared" si="3"/>
        <v>3.2228947368421051E-3</v>
      </c>
      <c r="U20" s="2">
        <v>42475</v>
      </c>
      <c r="V20">
        <v>2.1299999999999999E-2</v>
      </c>
      <c r="W20">
        <v>9.1533319077084854E-3</v>
      </c>
      <c r="X20">
        <f t="shared" si="4"/>
        <v>3.2897368421052654E-3</v>
      </c>
      <c r="Z20" s="2">
        <v>42505</v>
      </c>
      <c r="AA20">
        <v>1.7059999999999999E-2</v>
      </c>
      <c r="AB20">
        <v>7.3465742602880184E-3</v>
      </c>
      <c r="AC20">
        <f t="shared" si="5"/>
        <v>1.1763157894736573E-4</v>
      </c>
      <c r="AE20" s="2">
        <v>42536</v>
      </c>
      <c r="AF20">
        <v>2.257E-2</v>
      </c>
      <c r="AG20">
        <v>7.581366114362215E-3</v>
      </c>
      <c r="AH20">
        <f t="shared" si="6"/>
        <v>3.1328947368421088E-3</v>
      </c>
      <c r="AJ20" s="2">
        <v>42566</v>
      </c>
      <c r="AK20">
        <v>2.3890000000000002E-2</v>
      </c>
      <c r="AL20">
        <v>1.0253301406322539E-2</v>
      </c>
      <c r="AM20">
        <f t="shared" si="7"/>
        <v>7.2107894736842086E-3</v>
      </c>
      <c r="AO20" s="2">
        <v>42597</v>
      </c>
      <c r="AP20">
        <v>2.342E-2</v>
      </c>
      <c r="AQ20">
        <v>1.0053899840286772E-2</v>
      </c>
      <c r="AR20">
        <f t="shared" si="8"/>
        <v>5.9973684210526297E-3</v>
      </c>
      <c r="AT20" s="2">
        <v>42262</v>
      </c>
      <c r="AU20">
        <v>3.2210000000000003E-2</v>
      </c>
      <c r="AV20">
        <v>1.3768062178015454E-2</v>
      </c>
      <c r="AW20">
        <f t="shared" si="9"/>
        <v>1.3884500000000001E-2</v>
      </c>
      <c r="AY20" s="2">
        <v>42292</v>
      </c>
      <c r="AZ20">
        <v>3.3050000000000003E-2</v>
      </c>
      <c r="BA20">
        <v>1.412134204100139E-2</v>
      </c>
      <c r="BB20">
        <f t="shared" si="10"/>
        <v>1.3302500000000002E-2</v>
      </c>
      <c r="BD20" s="2">
        <v>42323</v>
      </c>
      <c r="BE20">
        <v>3.3689999999999998E-2</v>
      </c>
      <c r="BF20">
        <v>1.4390314894192924E-2</v>
      </c>
      <c r="BG20">
        <f t="shared" si="11"/>
        <v>1.3811499999999994E-2</v>
      </c>
      <c r="BI20" s="2">
        <v>42353</v>
      </c>
      <c r="BJ20">
        <v>2.8850000000000001E-2</v>
      </c>
      <c r="BK20">
        <v>1.2352061914168145E-2</v>
      </c>
      <c r="BL20">
        <f t="shared" si="12"/>
        <v>9.3054999999999978E-3</v>
      </c>
    </row>
    <row r="21" spans="1:64" x14ac:dyDescent="0.3">
      <c r="A21" s="1">
        <v>36251</v>
      </c>
      <c r="B21">
        <v>1.7059999999999999E-2</v>
      </c>
      <c r="C21">
        <v>7.3465742602880184E-3</v>
      </c>
      <c r="D21">
        <f t="shared" si="0"/>
        <v>-1.6586324786324672E-3</v>
      </c>
      <c r="F21" s="2">
        <v>42750</v>
      </c>
      <c r="G21">
        <v>3.2340000000000001E-2</v>
      </c>
      <c r="H21">
        <v>1.3822755242094333E-2</v>
      </c>
      <c r="I21">
        <f t="shared" si="1"/>
        <v>1.3299000000000005E-2</v>
      </c>
      <c r="K21" s="2">
        <v>42781</v>
      </c>
      <c r="L21">
        <v>3.4410000000000003E-2</v>
      </c>
      <c r="M21">
        <v>1.4692710367916327E-2</v>
      </c>
      <c r="N21">
        <f t="shared" si="2"/>
        <v>1.4233750000000003E-2</v>
      </c>
      <c r="P21" s="2"/>
      <c r="AO21" s="2"/>
      <c r="AT21" s="2">
        <v>42628</v>
      </c>
      <c r="AU21">
        <v>2.3199999999999998E-2</v>
      </c>
      <c r="AV21">
        <v>9.9605314705975539E-3</v>
      </c>
      <c r="AW21">
        <f t="shared" si="9"/>
        <v>4.8744999999999969E-3</v>
      </c>
      <c r="AY21" s="2">
        <v>42658</v>
      </c>
      <c r="AZ21">
        <v>2.8049999999999999E-2</v>
      </c>
      <c r="BA21">
        <v>1.2014237418041395E-2</v>
      </c>
      <c r="BB21">
        <f t="shared" si="10"/>
        <v>8.3024999999999974E-3</v>
      </c>
      <c r="BD21" s="2">
        <v>42689</v>
      </c>
      <c r="BE21">
        <v>3.065E-2</v>
      </c>
      <c r="BF21">
        <v>1.3111207596589675E-2</v>
      </c>
      <c r="BG21">
        <f t="shared" si="11"/>
        <v>1.0771499999999996E-2</v>
      </c>
      <c r="BI21" s="2">
        <v>42719</v>
      </c>
      <c r="BJ21">
        <v>3.0380000000000001E-2</v>
      </c>
      <c r="BK21">
        <v>1.2997420305007636E-2</v>
      </c>
      <c r="BL21">
        <f t="shared" si="12"/>
        <v>1.0835499999999998E-2</v>
      </c>
    </row>
    <row r="22" spans="1:64" x14ac:dyDescent="0.3">
      <c r="A22" s="1">
        <v>36281</v>
      </c>
      <c r="B22">
        <v>1.7219999999999999E-2</v>
      </c>
      <c r="C22">
        <v>7.4148904382456042E-3</v>
      </c>
      <c r="D22">
        <f t="shared" si="0"/>
        <v>-1.4986324786324667E-3</v>
      </c>
      <c r="P22" s="2"/>
      <c r="AO22" s="2"/>
      <c r="AT22" s="2"/>
      <c r="AY22" s="1"/>
      <c r="BD22" s="1"/>
      <c r="BI22" s="1"/>
    </row>
    <row r="23" spans="1:64" x14ac:dyDescent="0.3">
      <c r="A23" s="1">
        <v>36312</v>
      </c>
      <c r="B23">
        <v>1.6760000000000001E-2</v>
      </c>
      <c r="C23">
        <v>7.2184524545078647E-3</v>
      </c>
      <c r="D23">
        <f t="shared" si="0"/>
        <v>-1.9586324786324653E-3</v>
      </c>
      <c r="P23" s="2"/>
      <c r="AO23" s="2"/>
      <c r="AT23" s="2"/>
      <c r="AY23" s="1"/>
      <c r="BD23" s="1"/>
      <c r="BI23" s="1"/>
    </row>
    <row r="24" spans="1:64" x14ac:dyDescent="0.3">
      <c r="A24" s="1">
        <v>36342</v>
      </c>
      <c r="B24">
        <v>1.592E-2</v>
      </c>
      <c r="C24">
        <v>6.8595101856162646E-3</v>
      </c>
      <c r="D24">
        <f t="shared" si="0"/>
        <v>-2.7986324786324658E-3</v>
      </c>
      <c r="F24" t="s">
        <v>351</v>
      </c>
      <c r="H24">
        <f>AVERAGE(B2:B65)</f>
        <v>1.6309296874999997E-2</v>
      </c>
      <c r="P24" s="2"/>
      <c r="U24" s="24" t="s">
        <v>2</v>
      </c>
      <c r="AO24" s="2"/>
      <c r="AT24" s="2"/>
      <c r="AY24" s="1"/>
      <c r="BD24" s="1"/>
      <c r="BI24" s="1"/>
    </row>
    <row r="25" spans="1:64" x14ac:dyDescent="0.3">
      <c r="A25" s="1">
        <v>36373</v>
      </c>
      <c r="B25">
        <v>1.627E-2</v>
      </c>
      <c r="C25">
        <v>7.0091055188962227E-3</v>
      </c>
      <c r="D25">
        <f t="shared" si="0"/>
        <v>-2.4486324786324662E-3</v>
      </c>
      <c r="P25" s="2"/>
      <c r="U25" s="1">
        <v>35886</v>
      </c>
      <c r="V25">
        <v>1.7500000000000002E-2</v>
      </c>
      <c r="AO25" s="2"/>
      <c r="AT25" s="2"/>
      <c r="AY25" s="1"/>
      <c r="BD25" s="1"/>
      <c r="BI25" s="1"/>
    </row>
    <row r="26" spans="1:64" x14ac:dyDescent="0.3">
      <c r="A26" s="1">
        <v>36404</v>
      </c>
      <c r="B26">
        <v>1.6160000000000001E-2</v>
      </c>
      <c r="C26">
        <v>6.9620953949991859E-3</v>
      </c>
      <c r="D26">
        <f t="shared" si="0"/>
        <v>-2.5586324786324652E-3</v>
      </c>
      <c r="F26" t="s">
        <v>352</v>
      </c>
      <c r="H26">
        <f>AVERAGE(B174:B235)</f>
        <v>2.2553064516129033E-2</v>
      </c>
      <c r="I26">
        <f>100*(H26-H24)/H24</f>
        <v>38.283487565303382</v>
      </c>
      <c r="P26" s="2"/>
      <c r="U26" s="1">
        <v>36251</v>
      </c>
      <c r="V26">
        <v>1.7059999999999999E-2</v>
      </c>
      <c r="AO26" s="2"/>
      <c r="AT26" s="2"/>
      <c r="AY26" s="1"/>
      <c r="BD26" s="1"/>
      <c r="BI26" s="1"/>
    </row>
    <row r="27" spans="1:64" x14ac:dyDescent="0.3">
      <c r="A27" s="1">
        <v>36434</v>
      </c>
      <c r="B27">
        <v>1.609E-2</v>
      </c>
      <c r="C27">
        <v>6.932177211955509E-3</v>
      </c>
      <c r="D27">
        <f t="shared" si="0"/>
        <v>-2.6286324786324658E-3</v>
      </c>
      <c r="P27" s="2"/>
      <c r="U27" s="1">
        <v>36617</v>
      </c>
      <c r="V27">
        <v>1.737E-2</v>
      </c>
      <c r="AY27" s="1"/>
      <c r="BD27" s="1"/>
      <c r="BI27" s="1"/>
    </row>
    <row r="28" spans="1:64" x14ac:dyDescent="0.3">
      <c r="A28" s="1">
        <v>36465</v>
      </c>
      <c r="B28">
        <v>1.464E-2</v>
      </c>
      <c r="C28">
        <v>6.3119794448676424E-3</v>
      </c>
      <c r="D28">
        <f t="shared" si="0"/>
        <v>-4.0786324786324657E-3</v>
      </c>
      <c r="P28" s="2"/>
      <c r="U28" s="1">
        <v>36982</v>
      </c>
      <c r="V28">
        <v>1.8249999999999999E-2</v>
      </c>
      <c r="AY28" s="1"/>
      <c r="BD28" s="1"/>
      <c r="BI28" s="1"/>
    </row>
    <row r="29" spans="1:64" x14ac:dyDescent="0.3">
      <c r="A29" s="1">
        <v>36495</v>
      </c>
      <c r="B29">
        <v>1.4409999999999999E-2</v>
      </c>
      <c r="C29">
        <v>6.2135218107378307E-3</v>
      </c>
      <c r="D29">
        <f t="shared" si="0"/>
        <v>-4.3086324786324667E-3</v>
      </c>
      <c r="P29" s="2"/>
      <c r="U29" s="1">
        <v>37347</v>
      </c>
      <c r="V29">
        <v>1.7170000000000001E-2</v>
      </c>
      <c r="AY29" s="1"/>
      <c r="BD29" s="1"/>
      <c r="BI29" s="1"/>
    </row>
    <row r="30" spans="1:64" x14ac:dyDescent="0.3">
      <c r="A30" s="1">
        <v>36526</v>
      </c>
      <c r="B30">
        <v>1.478E-2</v>
      </c>
      <c r="C30">
        <v>6.371899252066663E-3</v>
      </c>
      <c r="D30">
        <f t="shared" si="0"/>
        <v>-3.9386324786324662E-3</v>
      </c>
      <c r="P30" s="2"/>
      <c r="U30" s="1">
        <v>37712</v>
      </c>
      <c r="V30">
        <v>1.4659999999999999E-2</v>
      </c>
      <c r="AY30" s="1"/>
      <c r="BD30" s="1"/>
      <c r="BI30" s="1"/>
    </row>
    <row r="31" spans="1:64" x14ac:dyDescent="0.3">
      <c r="A31" s="1">
        <v>36557</v>
      </c>
      <c r="B31">
        <v>1.5990000000000001E-2</v>
      </c>
      <c r="C31">
        <v>6.8894333748768721E-3</v>
      </c>
      <c r="D31">
        <f t="shared" si="0"/>
        <v>-2.7286324786324652E-3</v>
      </c>
      <c r="P31" s="2"/>
      <c r="U31" s="1">
        <v>38078</v>
      </c>
      <c r="V31">
        <v>1.6885000000000001E-2</v>
      </c>
      <c r="AY31" s="1"/>
      <c r="BD31" s="1"/>
      <c r="BI31" s="1"/>
    </row>
    <row r="32" spans="1:64" x14ac:dyDescent="0.3">
      <c r="A32" s="1">
        <v>36586</v>
      </c>
      <c r="B32">
        <v>1.6959999999999999E-2</v>
      </c>
      <c r="C32">
        <v>7.3038711912667585E-3</v>
      </c>
      <c r="D32">
        <f t="shared" si="0"/>
        <v>-1.7586324786324666E-3</v>
      </c>
      <c r="U32" s="1">
        <v>38443</v>
      </c>
      <c r="V32">
        <v>1.9214999999999999E-2</v>
      </c>
      <c r="AY32" s="1"/>
      <c r="BD32" s="1"/>
      <c r="BI32" s="1"/>
    </row>
    <row r="33" spans="1:61" x14ac:dyDescent="0.3">
      <c r="A33" s="1">
        <v>36617</v>
      </c>
      <c r="B33">
        <v>1.737E-2</v>
      </c>
      <c r="C33">
        <v>7.4789270966421914E-3</v>
      </c>
      <c r="D33">
        <f t="shared" si="0"/>
        <v>-1.3486324786324659E-3</v>
      </c>
      <c r="U33" s="1">
        <v>38808</v>
      </c>
      <c r="V33">
        <v>2.1990000000000003E-2</v>
      </c>
      <c r="AY33" s="1"/>
      <c r="BD33" s="1"/>
      <c r="BI33" s="1"/>
    </row>
    <row r="34" spans="1:61" x14ac:dyDescent="0.3">
      <c r="A34" s="1">
        <v>36647</v>
      </c>
      <c r="B34">
        <v>1.78E-2</v>
      </c>
      <c r="C34">
        <v>7.6624465372758781E-3</v>
      </c>
      <c r="D34">
        <f t="shared" si="0"/>
        <v>-9.1863247863246608E-4</v>
      </c>
      <c r="U34" s="1">
        <v>39173</v>
      </c>
      <c r="V34">
        <v>1.7950000000000001E-2</v>
      </c>
      <c r="AY34" s="1"/>
      <c r="BD34" s="1"/>
      <c r="BI34" s="1"/>
    </row>
    <row r="35" spans="1:61" x14ac:dyDescent="0.3">
      <c r="A35" s="1">
        <v>36678</v>
      </c>
      <c r="B35">
        <v>1.702E-2</v>
      </c>
      <c r="C35">
        <v>7.3294935365422597E-3</v>
      </c>
      <c r="D35">
        <f t="shared" si="0"/>
        <v>-1.6986324786324655E-3</v>
      </c>
      <c r="U35" s="1">
        <v>39539</v>
      </c>
      <c r="V35">
        <v>1.8360000000000001E-2</v>
      </c>
      <c r="AY35" s="1"/>
      <c r="BD35" s="1"/>
      <c r="BI35" s="1"/>
    </row>
    <row r="36" spans="1:61" x14ac:dyDescent="0.3">
      <c r="A36" s="1">
        <v>36708</v>
      </c>
      <c r="B36">
        <v>1.7319999999999999E-2</v>
      </c>
      <c r="C36">
        <v>7.4575825929589969E-3</v>
      </c>
      <c r="D36">
        <f t="shared" si="0"/>
        <v>-1.3986324786324673E-3</v>
      </c>
      <c r="U36" s="1">
        <v>39904</v>
      </c>
      <c r="V36">
        <v>1.9935000000000001E-2</v>
      </c>
      <c r="AY36" s="1"/>
      <c r="BD36" s="1"/>
      <c r="BI36" s="1"/>
    </row>
    <row r="37" spans="1:61" x14ac:dyDescent="0.3">
      <c r="A37" s="1">
        <v>36739</v>
      </c>
      <c r="B37">
        <v>1.7239999999999998E-2</v>
      </c>
      <c r="C37">
        <v>7.4234292049338707E-3</v>
      </c>
      <c r="D37">
        <f t="shared" si="0"/>
        <v>-1.4786324786324676E-3</v>
      </c>
      <c r="U37" s="1">
        <v>40269</v>
      </c>
      <c r="V37">
        <v>1.848E-2</v>
      </c>
      <c r="AY37" s="1"/>
      <c r="BD37" s="1"/>
      <c r="BI37" s="1"/>
    </row>
    <row r="38" spans="1:61" x14ac:dyDescent="0.3">
      <c r="A38" s="1">
        <v>36770</v>
      </c>
      <c r="B38">
        <v>1.652E-2</v>
      </c>
      <c r="C38">
        <v>7.1159277888043198E-3</v>
      </c>
      <c r="D38">
        <f t="shared" si="0"/>
        <v>-2.198632478632466E-3</v>
      </c>
      <c r="U38" s="2">
        <v>40648</v>
      </c>
      <c r="V38">
        <v>1.7059999999999999E-2</v>
      </c>
      <c r="AY38" s="1"/>
      <c r="BD38" s="1"/>
      <c r="BI38" s="1"/>
    </row>
    <row r="39" spans="1:61" x14ac:dyDescent="0.3">
      <c r="A39" s="1">
        <v>36800</v>
      </c>
      <c r="B39">
        <v>1.7440000000000001E-2</v>
      </c>
      <c r="C39">
        <v>7.5088076395382159E-3</v>
      </c>
      <c r="D39">
        <f t="shared" si="0"/>
        <v>-1.2786324786324653E-3</v>
      </c>
      <c r="U39" s="2">
        <v>41014</v>
      </c>
      <c r="V39">
        <v>1.235E-2</v>
      </c>
      <c r="AY39" s="1"/>
      <c r="BD39" s="1"/>
      <c r="BI39" s="1"/>
    </row>
    <row r="40" spans="1:61" x14ac:dyDescent="0.3">
      <c r="A40" s="1">
        <v>36831</v>
      </c>
      <c r="B40">
        <v>1.6070000000000001E-2</v>
      </c>
      <c r="C40">
        <v>6.9236287810855914E-3</v>
      </c>
      <c r="D40">
        <f t="shared" si="0"/>
        <v>-2.648632478632465E-3</v>
      </c>
      <c r="U40" s="2">
        <v>41379</v>
      </c>
      <c r="V40">
        <v>1.754E-2</v>
      </c>
      <c r="AY40" s="1"/>
      <c r="BD40" s="1"/>
      <c r="BI40" s="1"/>
    </row>
    <row r="41" spans="1:61" x14ac:dyDescent="0.3">
      <c r="A41" s="1">
        <v>36861</v>
      </c>
      <c r="B41">
        <v>1.5640000000000001E-2</v>
      </c>
      <c r="C41">
        <v>6.7397968070275777E-3</v>
      </c>
      <c r="D41">
        <f t="shared" si="0"/>
        <v>-3.0786324786324648E-3</v>
      </c>
      <c r="U41" s="2">
        <v>41744</v>
      </c>
      <c r="V41">
        <v>1.5740000000000001E-2</v>
      </c>
      <c r="AY41" s="1"/>
      <c r="BD41" s="1"/>
      <c r="BI41" s="1"/>
    </row>
    <row r="42" spans="1:61" x14ac:dyDescent="0.3">
      <c r="A42" s="1">
        <v>36892</v>
      </c>
      <c r="B42">
        <v>1.66E-2</v>
      </c>
      <c r="C42">
        <v>7.1501053666847498E-3</v>
      </c>
      <c r="D42">
        <f t="shared" si="0"/>
        <v>-2.1186324786324658E-3</v>
      </c>
      <c r="U42" s="2">
        <v>42109</v>
      </c>
      <c r="V42">
        <v>2.3380000000000001E-2</v>
      </c>
      <c r="AY42" s="1"/>
      <c r="BD42" s="1"/>
      <c r="BI42" s="1"/>
    </row>
    <row r="43" spans="1:61" x14ac:dyDescent="0.3">
      <c r="A43" s="1">
        <v>36923</v>
      </c>
      <c r="B43">
        <v>1.703E-2</v>
      </c>
      <c r="C43">
        <v>7.3337637804586787E-3</v>
      </c>
      <c r="D43">
        <f t="shared" si="0"/>
        <v>-1.6886324786324659E-3</v>
      </c>
      <c r="U43" s="2">
        <v>42475</v>
      </c>
      <c r="V43">
        <v>2.1299999999999999E-2</v>
      </c>
      <c r="AY43" s="1"/>
      <c r="BD43" s="1"/>
      <c r="BI43" s="1"/>
    </row>
    <row r="44" spans="1:61" x14ac:dyDescent="0.3">
      <c r="A44" s="1">
        <v>36951</v>
      </c>
      <c r="B44">
        <v>1.8350000000000002E-2</v>
      </c>
      <c r="C44">
        <v>7.8970677300722984E-3</v>
      </c>
      <c r="D44">
        <f t="shared" si="0"/>
        <v>-3.6863247863246421E-4</v>
      </c>
      <c r="AY44" s="1"/>
      <c r="BD44" s="1"/>
      <c r="BI44" s="1"/>
    </row>
    <row r="45" spans="1:61" x14ac:dyDescent="0.3">
      <c r="A45" s="1">
        <v>36982</v>
      </c>
      <c r="B45">
        <v>1.8249999999999999E-2</v>
      </c>
      <c r="C45">
        <v>7.8544187580353517E-3</v>
      </c>
      <c r="D45">
        <f t="shared" si="0"/>
        <v>-4.6863247863246707E-4</v>
      </c>
      <c r="AY45" s="1"/>
      <c r="BD45" s="1"/>
      <c r="BI45" s="1"/>
    </row>
    <row r="46" spans="1:61" x14ac:dyDescent="0.3">
      <c r="A46" s="1">
        <v>37012</v>
      </c>
      <c r="B46">
        <v>1.7930000000000001E-2</v>
      </c>
      <c r="C46">
        <v>7.7179138956428054E-3</v>
      </c>
      <c r="D46">
        <f t="shared" si="0"/>
        <v>-7.8863247863246444E-4</v>
      </c>
      <c r="AY46" s="1"/>
      <c r="BD46" s="1"/>
      <c r="BI46" s="1"/>
    </row>
    <row r="47" spans="1:61" x14ac:dyDescent="0.3">
      <c r="A47" s="1">
        <v>37043</v>
      </c>
      <c r="B47">
        <v>1.7579999999999998E-2</v>
      </c>
      <c r="C47">
        <v>7.5685625584701061E-3</v>
      </c>
      <c r="D47">
        <f t="shared" si="0"/>
        <v>-1.1386324786324675E-3</v>
      </c>
      <c r="AY47" s="1"/>
      <c r="BD47" s="1"/>
      <c r="BI47" s="1"/>
    </row>
    <row r="48" spans="1:61" x14ac:dyDescent="0.3">
      <c r="A48" s="1">
        <v>37073</v>
      </c>
      <c r="B48">
        <v>1.5599999999999999E-2</v>
      </c>
      <c r="C48">
        <v>6.7226922016846409E-3</v>
      </c>
      <c r="D48">
        <f t="shared" si="0"/>
        <v>-3.1186324786324666E-3</v>
      </c>
      <c r="AY48" s="1"/>
      <c r="BD48" s="1"/>
      <c r="BI48" s="1"/>
    </row>
    <row r="49" spans="1:61" x14ac:dyDescent="0.3">
      <c r="A49" s="1">
        <v>37104</v>
      </c>
      <c r="B49">
        <v>1.8700000000000001E-2</v>
      </c>
      <c r="C49">
        <v>8.0463061583502873E-3</v>
      </c>
      <c r="D49">
        <f t="shared" si="0"/>
        <v>-1.8632478632464589E-5</v>
      </c>
      <c r="AY49" s="1"/>
      <c r="BD49" s="1"/>
      <c r="BI49" s="1"/>
    </row>
    <row r="50" spans="1:61" x14ac:dyDescent="0.3">
      <c r="A50" s="1">
        <v>37135</v>
      </c>
      <c r="B50">
        <v>1.8120000000000001E-2</v>
      </c>
      <c r="C50">
        <v>7.7989688322122443E-3</v>
      </c>
      <c r="D50">
        <f t="shared" si="0"/>
        <v>-5.9863247863246524E-4</v>
      </c>
      <c r="AY50" s="1"/>
      <c r="BD50" s="1"/>
      <c r="BI50" s="1"/>
    </row>
    <row r="51" spans="1:61" x14ac:dyDescent="0.3">
      <c r="A51" s="1">
        <v>37165</v>
      </c>
      <c r="B51">
        <v>1.5640000000000001E-2</v>
      </c>
      <c r="C51">
        <v>6.7397968070275777E-3</v>
      </c>
      <c r="D51">
        <f t="shared" si="0"/>
        <v>-3.0786324786324648E-3</v>
      </c>
      <c r="AY51" s="1"/>
      <c r="BD51" s="1"/>
      <c r="BI51" s="1"/>
    </row>
    <row r="52" spans="1:61" x14ac:dyDescent="0.3">
      <c r="A52" s="1">
        <v>37196</v>
      </c>
      <c r="B52">
        <v>1.508E-2</v>
      </c>
      <c r="C52">
        <v>6.5002710072809009E-3</v>
      </c>
      <c r="D52">
        <f t="shared" si="0"/>
        <v>-3.6386324786324663E-3</v>
      </c>
      <c r="AY52" s="1"/>
      <c r="BD52" s="1"/>
      <c r="BI52" s="1"/>
    </row>
    <row r="53" spans="1:61" x14ac:dyDescent="0.3">
      <c r="A53" s="1">
        <v>37226</v>
      </c>
      <c r="B53">
        <v>1.5469999999999999E-2</v>
      </c>
      <c r="C53">
        <v>6.6670975813864688E-3</v>
      </c>
      <c r="D53">
        <f t="shared" si="0"/>
        <v>-3.2486324786324666E-3</v>
      </c>
      <c r="AY53" s="1"/>
      <c r="BD53" s="1"/>
      <c r="BI53" s="1"/>
    </row>
    <row r="54" spans="1:61" x14ac:dyDescent="0.3">
      <c r="A54" s="1">
        <v>37257</v>
      </c>
      <c r="B54">
        <v>1.4710000000000001E-2</v>
      </c>
      <c r="C54">
        <v>6.3419403818625328E-3</v>
      </c>
      <c r="D54">
        <f t="shared" si="0"/>
        <v>-4.0086324786324651E-3</v>
      </c>
      <c r="AY54" s="1"/>
      <c r="BD54" s="1"/>
      <c r="BI54" s="1"/>
    </row>
    <row r="55" spans="1:61" x14ac:dyDescent="0.3">
      <c r="A55" s="1">
        <v>37288</v>
      </c>
      <c r="B55">
        <v>1.7160000000000002E-2</v>
      </c>
      <c r="C55">
        <v>7.3892731308382092E-3</v>
      </c>
      <c r="D55">
        <f t="shared" si="0"/>
        <v>-1.5586324786324643E-3</v>
      </c>
      <c r="AY55" s="1"/>
      <c r="BD55" s="1"/>
      <c r="BI55" s="1"/>
    </row>
    <row r="56" spans="1:61" x14ac:dyDescent="0.3">
      <c r="A56" s="1">
        <v>37316</v>
      </c>
      <c r="B56">
        <v>1.5980000000000001E-2</v>
      </c>
      <c r="C56">
        <v>6.8851587597801934E-3</v>
      </c>
      <c r="D56">
        <f t="shared" si="0"/>
        <v>-2.7386324786324648E-3</v>
      </c>
      <c r="AY56" s="1"/>
      <c r="BD56" s="1"/>
      <c r="BI56" s="1"/>
    </row>
    <row r="57" spans="1:61" x14ac:dyDescent="0.3">
      <c r="A57" s="1">
        <v>37347</v>
      </c>
      <c r="B57">
        <v>1.7170000000000001E-2</v>
      </c>
      <c r="C57">
        <v>7.3935427870090364E-3</v>
      </c>
      <c r="D57">
        <f t="shared" si="0"/>
        <v>-1.5486324786324647E-3</v>
      </c>
      <c r="AY57" s="1"/>
      <c r="BD57" s="1"/>
      <c r="BI57" s="1"/>
    </row>
    <row r="58" spans="1:61" x14ac:dyDescent="0.3">
      <c r="A58" s="1">
        <v>37377</v>
      </c>
      <c r="B58">
        <v>1.6840000000000001E-2</v>
      </c>
      <c r="C58">
        <v>7.2526219652967331E-3</v>
      </c>
      <c r="D58">
        <f t="shared" si="0"/>
        <v>-1.8786324786324651E-3</v>
      </c>
      <c r="AY58" s="1"/>
      <c r="BD58" s="1"/>
      <c r="BI58" s="1"/>
    </row>
    <row r="59" spans="1:61" x14ac:dyDescent="0.3">
      <c r="A59" s="1">
        <v>37408</v>
      </c>
      <c r="B59">
        <v>1.823E-2</v>
      </c>
      <c r="C59">
        <v>7.8458884610146089E-3</v>
      </c>
      <c r="D59">
        <f t="shared" si="0"/>
        <v>-4.8863247863246626E-4</v>
      </c>
      <c r="AY59" s="1"/>
      <c r="BD59" s="1"/>
      <c r="BI59" s="1"/>
    </row>
    <row r="60" spans="1:61" x14ac:dyDescent="0.3">
      <c r="A60" s="1">
        <v>37438</v>
      </c>
      <c r="B60">
        <v>1.3295000000000001E-2</v>
      </c>
      <c r="C60">
        <v>5.7358996752411235E-3</v>
      </c>
      <c r="D60">
        <f t="shared" si="0"/>
        <v>-5.4236324786324647E-3</v>
      </c>
      <c r="AY60" s="1"/>
      <c r="BD60" s="1"/>
      <c r="BI60" s="1"/>
    </row>
    <row r="61" spans="1:61" x14ac:dyDescent="0.3">
      <c r="A61" s="1">
        <v>37469</v>
      </c>
      <c r="B61">
        <v>1.4605E-2</v>
      </c>
      <c r="C61">
        <v>6.2969982012345427E-3</v>
      </c>
      <c r="D61">
        <f t="shared" si="0"/>
        <v>-4.113632478632466E-3</v>
      </c>
      <c r="AY61" s="1"/>
      <c r="BD61" s="1"/>
      <c r="BI61" s="1"/>
    </row>
    <row r="62" spans="1:61" x14ac:dyDescent="0.3">
      <c r="A62" s="1">
        <v>37500</v>
      </c>
      <c r="B62">
        <v>1.5165000000000001E-2</v>
      </c>
      <c r="C62">
        <v>6.5366361070431402E-3</v>
      </c>
      <c r="D62">
        <f t="shared" si="0"/>
        <v>-3.5536324786324645E-3</v>
      </c>
      <c r="AY62" s="1"/>
      <c r="BD62" s="1"/>
      <c r="BI62" s="1"/>
    </row>
    <row r="63" spans="1:61" x14ac:dyDescent="0.3">
      <c r="A63" s="1">
        <v>37530</v>
      </c>
      <c r="B63">
        <v>1.661E-2</v>
      </c>
      <c r="C63">
        <v>7.1543773748089434E-3</v>
      </c>
      <c r="D63">
        <f t="shared" si="0"/>
        <v>-2.1086324786324662E-3</v>
      </c>
      <c r="AY63" s="1"/>
      <c r="BD63" s="1"/>
      <c r="BI63" s="1"/>
    </row>
    <row r="64" spans="1:61" x14ac:dyDescent="0.3">
      <c r="A64" s="1">
        <v>37561</v>
      </c>
      <c r="B64">
        <v>1.7350000000000001E-2</v>
      </c>
      <c r="C64">
        <v>7.4703894210520344E-3</v>
      </c>
      <c r="D64">
        <f t="shared" si="0"/>
        <v>-1.3686324786324651E-3</v>
      </c>
      <c r="AY64" s="1"/>
      <c r="BD64" s="1"/>
      <c r="BI64" s="1"/>
    </row>
    <row r="65" spans="1:61" x14ac:dyDescent="0.3">
      <c r="A65" s="1">
        <v>37591</v>
      </c>
      <c r="B65">
        <v>1.489E-2</v>
      </c>
      <c r="C65">
        <v>6.4189733015980188E-3</v>
      </c>
      <c r="D65">
        <f t="shared" si="0"/>
        <v>-3.8286324786324655E-3</v>
      </c>
      <c r="AY65" s="1"/>
      <c r="BD65" s="1"/>
      <c r="BI65" s="1"/>
    </row>
    <row r="66" spans="1:61" x14ac:dyDescent="0.3">
      <c r="A66" s="1">
        <v>37622</v>
      </c>
      <c r="B66">
        <v>1.4700000000000001E-2</v>
      </c>
      <c r="C66">
        <v>6.3376603745509538E-3</v>
      </c>
      <c r="D66">
        <f t="shared" si="0"/>
        <v>-4.0186324786324647E-3</v>
      </c>
      <c r="AY66" s="1"/>
      <c r="BD66" s="1"/>
      <c r="BI66" s="1"/>
    </row>
    <row r="67" spans="1:61" x14ac:dyDescent="0.3">
      <c r="A67" s="1">
        <v>37653</v>
      </c>
      <c r="B67">
        <v>1.6669999999999997E-2</v>
      </c>
      <c r="C67">
        <v>7.1800085411232104E-3</v>
      </c>
      <c r="D67">
        <f t="shared" ref="D67:D130" si="13">B67-AVERAGE($B$2:$B$235)</f>
        <v>-2.0486324786324686E-3</v>
      </c>
      <c r="AY67" s="1"/>
      <c r="BD67" s="1"/>
      <c r="BI67" s="1"/>
    </row>
    <row r="68" spans="1:61" x14ac:dyDescent="0.3">
      <c r="A68" s="1">
        <v>37681</v>
      </c>
      <c r="B68">
        <v>1.6059999999999998E-2</v>
      </c>
      <c r="C68">
        <v>6.9193545025511508E-3</v>
      </c>
      <c r="D68">
        <f t="shared" si="13"/>
        <v>-2.658632478632468E-3</v>
      </c>
      <c r="AY68" s="1"/>
      <c r="BD68" s="1"/>
      <c r="BI68" s="1"/>
    </row>
    <row r="69" spans="1:61" x14ac:dyDescent="0.3">
      <c r="A69" s="1">
        <v>37712</v>
      </c>
      <c r="B69">
        <v>1.4659999999999999E-2</v>
      </c>
      <c r="C69">
        <v>6.320539923494072E-3</v>
      </c>
      <c r="D69">
        <f t="shared" si="13"/>
        <v>-4.0586324786324665E-3</v>
      </c>
      <c r="AY69" s="1"/>
      <c r="BD69" s="1"/>
      <c r="BI69" s="1"/>
    </row>
    <row r="70" spans="1:61" x14ac:dyDescent="0.3">
      <c r="A70" s="1">
        <v>37742</v>
      </c>
      <c r="B70">
        <v>1.3725000000000001E-2</v>
      </c>
      <c r="C70">
        <v>5.9201569889525043E-3</v>
      </c>
      <c r="D70">
        <f t="shared" si="13"/>
        <v>-4.9936324786324648E-3</v>
      </c>
      <c r="AY70" s="1"/>
      <c r="BD70" s="1"/>
      <c r="BI70" s="1"/>
    </row>
    <row r="71" spans="1:61" x14ac:dyDescent="0.3">
      <c r="A71" s="1">
        <v>37773</v>
      </c>
      <c r="B71">
        <v>1.4885000000000001E-2</v>
      </c>
      <c r="C71">
        <v>6.4168336827638769E-3</v>
      </c>
      <c r="D71">
        <f t="shared" si="13"/>
        <v>-3.8336324786324653E-3</v>
      </c>
      <c r="AY71" s="1"/>
      <c r="BD71" s="1"/>
      <c r="BI71" s="1"/>
    </row>
    <row r="72" spans="1:61" x14ac:dyDescent="0.3">
      <c r="A72" s="1">
        <v>37803</v>
      </c>
      <c r="B72">
        <v>1.4874999999999999E-2</v>
      </c>
      <c r="C72">
        <v>6.4125544134718462E-3</v>
      </c>
      <c r="D72">
        <f t="shared" si="13"/>
        <v>-3.8436324786324666E-3</v>
      </c>
      <c r="AY72" s="1"/>
      <c r="BD72" s="1"/>
      <c r="BI72" s="1"/>
    </row>
    <row r="73" spans="1:61" x14ac:dyDescent="0.3">
      <c r="A73" s="1">
        <v>37834</v>
      </c>
      <c r="B73">
        <v>1.67E-2</v>
      </c>
      <c r="C73">
        <v>7.1928235570406594E-3</v>
      </c>
      <c r="D73">
        <f t="shared" si="13"/>
        <v>-2.0186324786324664E-3</v>
      </c>
      <c r="AY73" s="1"/>
      <c r="BD73" s="1"/>
      <c r="BI73" s="1"/>
    </row>
    <row r="74" spans="1:61" x14ac:dyDescent="0.3">
      <c r="A74" s="1">
        <v>37865</v>
      </c>
      <c r="B74">
        <v>1.7319999999999999E-2</v>
      </c>
      <c r="C74">
        <v>7.4575825929589969E-3</v>
      </c>
      <c r="D74">
        <f t="shared" si="13"/>
        <v>-1.3986324786324673E-3</v>
      </c>
      <c r="AY74" s="1"/>
      <c r="BD74" s="1"/>
      <c r="BI74" s="1"/>
    </row>
    <row r="75" spans="1:61" x14ac:dyDescent="0.3">
      <c r="A75" s="1">
        <v>37895</v>
      </c>
      <c r="B75">
        <v>1.9755000000000002E-2</v>
      </c>
      <c r="C75">
        <v>8.4958434003466875E-3</v>
      </c>
      <c r="D75">
        <f t="shared" si="13"/>
        <v>1.0363675213675358E-3</v>
      </c>
      <c r="AY75" s="1"/>
      <c r="BD75" s="1"/>
      <c r="BI75" s="1"/>
    </row>
    <row r="76" spans="1:61" x14ac:dyDescent="0.3">
      <c r="A76" s="1">
        <v>37926</v>
      </c>
      <c r="B76">
        <v>1.772E-2</v>
      </c>
      <c r="C76">
        <v>7.6283092568068247E-3</v>
      </c>
      <c r="D76">
        <f t="shared" si="13"/>
        <v>-9.9863247863246629E-4</v>
      </c>
      <c r="AY76" s="1"/>
      <c r="BD76" s="1"/>
      <c r="BI76" s="1"/>
    </row>
    <row r="77" spans="1:61" x14ac:dyDescent="0.3">
      <c r="A77" s="1">
        <v>37956</v>
      </c>
      <c r="B77">
        <v>1.6274999999999998E-2</v>
      </c>
      <c r="C77">
        <v>7.0112422218076313E-3</v>
      </c>
      <c r="D77">
        <f t="shared" si="13"/>
        <v>-2.4436324786324681E-3</v>
      </c>
      <c r="AY77" s="1"/>
      <c r="BD77" s="1"/>
      <c r="BI77" s="1"/>
    </row>
    <row r="78" spans="1:61" x14ac:dyDescent="0.3">
      <c r="A78" s="1">
        <v>37987</v>
      </c>
      <c r="B78">
        <v>1.5875E-2</v>
      </c>
      <c r="C78">
        <v>6.8402727608871195E-3</v>
      </c>
      <c r="D78">
        <f t="shared" si="13"/>
        <v>-2.8436324786324657E-3</v>
      </c>
      <c r="AY78" s="1"/>
      <c r="BD78" s="1"/>
      <c r="BI78" s="1"/>
    </row>
    <row r="79" spans="1:61" x14ac:dyDescent="0.3">
      <c r="A79" s="1">
        <v>38018</v>
      </c>
      <c r="B79">
        <v>1.4955E-2</v>
      </c>
      <c r="C79">
        <v>6.4467873872384026E-3</v>
      </c>
      <c r="D79">
        <f t="shared" si="13"/>
        <v>-3.7636324786324664E-3</v>
      </c>
      <c r="AY79" s="1"/>
      <c r="BD79" s="1"/>
      <c r="BI79" s="1"/>
    </row>
    <row r="80" spans="1:61" x14ac:dyDescent="0.3">
      <c r="A80" s="1">
        <v>38047</v>
      </c>
      <c r="B80">
        <v>1.6445000000000001E-2</v>
      </c>
      <c r="C80">
        <v>7.0838838665945999E-3</v>
      </c>
      <c r="D80">
        <f t="shared" si="13"/>
        <v>-2.2736324786324646E-3</v>
      </c>
      <c r="AY80" s="1"/>
      <c r="BD80" s="1"/>
      <c r="BI80" s="1"/>
    </row>
    <row r="81" spans="1:61" x14ac:dyDescent="0.3">
      <c r="A81" s="1">
        <v>38078</v>
      </c>
      <c r="B81">
        <v>1.6885000000000001E-2</v>
      </c>
      <c r="C81">
        <v>7.2718411337574316E-3</v>
      </c>
      <c r="D81">
        <f t="shared" si="13"/>
        <v>-1.8336324786324652E-3</v>
      </c>
      <c r="AY81" s="1"/>
      <c r="BD81" s="1"/>
      <c r="BI81" s="1"/>
    </row>
    <row r="82" spans="1:61" x14ac:dyDescent="0.3">
      <c r="A82" s="1">
        <v>38108</v>
      </c>
      <c r="B82">
        <v>1.6064999999999999E-2</v>
      </c>
      <c r="C82">
        <v>6.921491647076743E-3</v>
      </c>
      <c r="D82">
        <f t="shared" si="13"/>
        <v>-2.6536324786324665E-3</v>
      </c>
      <c r="AY82" s="1"/>
      <c r="BD82" s="1"/>
      <c r="BI82" s="1"/>
    </row>
    <row r="83" spans="1:61" x14ac:dyDescent="0.3">
      <c r="A83" s="1">
        <v>38139</v>
      </c>
      <c r="B83">
        <v>1.8044999999999999E-2</v>
      </c>
      <c r="C83">
        <v>7.7669752696498794E-3</v>
      </c>
      <c r="D83">
        <f t="shared" si="13"/>
        <v>-6.7363247863246739E-4</v>
      </c>
      <c r="AY83" s="1"/>
      <c r="BD83" s="1"/>
      <c r="BI83" s="1"/>
    </row>
    <row r="84" spans="1:61" x14ac:dyDescent="0.3">
      <c r="A84" s="1">
        <v>38169</v>
      </c>
      <c r="B84">
        <v>1.7814999999999998E-2</v>
      </c>
      <c r="C84">
        <v>7.6688469786448136E-3</v>
      </c>
      <c r="D84">
        <f t="shared" si="13"/>
        <v>-9.0363247863246843E-4</v>
      </c>
      <c r="AY84" s="1"/>
      <c r="BD84" s="1"/>
      <c r="BI84" s="1"/>
    </row>
    <row r="85" spans="1:61" x14ac:dyDescent="0.3">
      <c r="A85" s="1">
        <v>38200</v>
      </c>
      <c r="B85">
        <v>1.7349999999999997E-2</v>
      </c>
      <c r="C85">
        <v>7.4703894210520344E-3</v>
      </c>
      <c r="D85">
        <f t="shared" si="13"/>
        <v>-1.3686324786324686E-3</v>
      </c>
      <c r="AY85" s="1"/>
      <c r="BD85" s="1"/>
      <c r="BI85" s="1"/>
    </row>
    <row r="86" spans="1:61" x14ac:dyDescent="0.3">
      <c r="A86" s="1">
        <v>38231</v>
      </c>
      <c r="B86">
        <v>1.8529999999999998E-2</v>
      </c>
      <c r="C86">
        <v>7.9738253269322126E-3</v>
      </c>
      <c r="D86">
        <f t="shared" si="13"/>
        <v>-1.8863247863246807E-4</v>
      </c>
      <c r="AY86" s="1"/>
      <c r="BD86" s="1"/>
      <c r="BI86" s="1"/>
    </row>
    <row r="87" spans="1:61" x14ac:dyDescent="0.3">
      <c r="A87" s="1">
        <v>38261</v>
      </c>
      <c r="B87">
        <v>1.8114999999999999E-2</v>
      </c>
      <c r="C87">
        <v>7.7968360013656686E-3</v>
      </c>
      <c r="D87">
        <f t="shared" si="13"/>
        <v>-6.0363247863246677E-4</v>
      </c>
      <c r="AY87" s="1"/>
      <c r="BD87" s="1"/>
      <c r="BI87" s="1"/>
    </row>
    <row r="88" spans="1:61" x14ac:dyDescent="0.3">
      <c r="A88" s="1">
        <v>38292</v>
      </c>
      <c r="B88">
        <v>1.5965E-2</v>
      </c>
      <c r="C88">
        <v>6.8787467582459884E-3</v>
      </c>
      <c r="D88">
        <f t="shared" si="13"/>
        <v>-2.7536324786324659E-3</v>
      </c>
      <c r="AY88" s="1"/>
      <c r="BD88" s="1"/>
      <c r="BI88" s="1"/>
    </row>
    <row r="89" spans="1:61" x14ac:dyDescent="0.3">
      <c r="A89" s="1">
        <v>38322</v>
      </c>
      <c r="B89">
        <v>1.7314999999999997E-2</v>
      </c>
      <c r="C89">
        <v>7.4554480848928965E-3</v>
      </c>
      <c r="D89">
        <f t="shared" si="13"/>
        <v>-1.4036324786324689E-3</v>
      </c>
      <c r="AY89" s="1"/>
      <c r="BD89" s="1"/>
      <c r="BI89" s="1"/>
    </row>
    <row r="90" spans="1:61" x14ac:dyDescent="0.3">
      <c r="A90" s="1">
        <v>38353</v>
      </c>
      <c r="B90">
        <v>1.694E-2</v>
      </c>
      <c r="C90">
        <v>7.2953300735732621E-3</v>
      </c>
      <c r="D90">
        <f t="shared" si="13"/>
        <v>-1.7786324786324657E-3</v>
      </c>
      <c r="AY90" s="1"/>
      <c r="BD90" s="1"/>
      <c r="BI90" s="1"/>
    </row>
    <row r="91" spans="1:61" x14ac:dyDescent="0.3">
      <c r="A91" s="1">
        <v>38384</v>
      </c>
      <c r="B91">
        <v>1.8874999999999999E-2</v>
      </c>
      <c r="C91">
        <v>8.1209061456096118E-3</v>
      </c>
      <c r="D91">
        <f t="shared" si="13"/>
        <v>1.5636752136753349E-4</v>
      </c>
      <c r="AY91" s="1"/>
      <c r="BD91" s="1"/>
      <c r="BI91" s="1"/>
    </row>
    <row r="92" spans="1:61" x14ac:dyDescent="0.3">
      <c r="A92" s="1">
        <v>38412</v>
      </c>
      <c r="B92">
        <v>1.993E-2</v>
      </c>
      <c r="C92">
        <v>8.5703662158986699E-3</v>
      </c>
      <c r="D92">
        <f t="shared" si="13"/>
        <v>1.2113675213675339E-3</v>
      </c>
      <c r="AY92" s="1"/>
      <c r="BD92" s="1"/>
      <c r="BI92" s="1"/>
    </row>
    <row r="93" spans="1:61" x14ac:dyDescent="0.3">
      <c r="A93" s="1">
        <v>38443</v>
      </c>
      <c r="B93">
        <v>1.9214999999999999E-2</v>
      </c>
      <c r="C93">
        <v>8.2658066408938212E-3</v>
      </c>
      <c r="D93">
        <f t="shared" si="13"/>
        <v>4.9636752136753351E-4</v>
      </c>
      <c r="AY93" s="1"/>
      <c r="BD93" s="1"/>
      <c r="BI93" s="1"/>
    </row>
    <row r="94" spans="1:61" x14ac:dyDescent="0.3">
      <c r="A94" s="1">
        <v>38473</v>
      </c>
      <c r="B94">
        <v>1.9734999999999999E-2</v>
      </c>
      <c r="C94">
        <v>8.487325692843042E-3</v>
      </c>
      <c r="D94">
        <f t="shared" si="13"/>
        <v>1.0163675213675331E-3</v>
      </c>
      <c r="AY94" s="1"/>
      <c r="BD94" s="1"/>
      <c r="BI94" s="1"/>
    </row>
    <row r="95" spans="1:61" x14ac:dyDescent="0.3">
      <c r="A95" s="1">
        <v>38504</v>
      </c>
      <c r="B95">
        <v>2.3495000000000002E-2</v>
      </c>
      <c r="C95">
        <v>1.0085725378872734E-2</v>
      </c>
      <c r="D95">
        <f t="shared" si="13"/>
        <v>4.7763675213675361E-3</v>
      </c>
      <c r="AY95" s="1"/>
      <c r="BD95" s="1"/>
      <c r="BI95" s="1"/>
    </row>
    <row r="96" spans="1:61" x14ac:dyDescent="0.3">
      <c r="A96" s="1">
        <v>38534</v>
      </c>
      <c r="B96">
        <v>1.4839999999999999E-2</v>
      </c>
      <c r="C96">
        <v>6.3975766388895787E-3</v>
      </c>
      <c r="D96">
        <f t="shared" si="13"/>
        <v>-3.8786324786324669E-3</v>
      </c>
      <c r="AY96" s="1"/>
      <c r="BD96" s="1"/>
      <c r="BI96" s="1"/>
    </row>
    <row r="97" spans="1:61" x14ac:dyDescent="0.3">
      <c r="A97" s="1">
        <v>38565</v>
      </c>
      <c r="B97">
        <v>1.8079999999999999E-2</v>
      </c>
      <c r="C97">
        <v>7.7819058921491015E-3</v>
      </c>
      <c r="D97">
        <f t="shared" si="13"/>
        <v>-6.3863247863246708E-4</v>
      </c>
      <c r="AY97" s="1"/>
      <c r="BD97" s="1"/>
      <c r="BI97" s="1"/>
    </row>
    <row r="98" spans="1:61" x14ac:dyDescent="0.3">
      <c r="A98" s="1">
        <v>38596</v>
      </c>
      <c r="B98">
        <v>1.686E-2</v>
      </c>
      <c r="C98">
        <v>7.2611639229486994E-3</v>
      </c>
      <c r="D98">
        <f t="shared" si="13"/>
        <v>-1.8586324786324659E-3</v>
      </c>
      <c r="AY98" s="1"/>
      <c r="BD98" s="1"/>
      <c r="BI98" s="1"/>
    </row>
    <row r="99" spans="1:61" x14ac:dyDescent="0.3">
      <c r="A99" s="1">
        <v>38626</v>
      </c>
      <c r="B99">
        <v>1.6555E-2</v>
      </c>
      <c r="C99">
        <v>7.1308808100830415E-3</v>
      </c>
      <c r="D99">
        <f t="shared" si="13"/>
        <v>-2.1636324786324657E-3</v>
      </c>
      <c r="AY99" s="1"/>
      <c r="BD99" s="1"/>
      <c r="BI99" s="1"/>
    </row>
    <row r="100" spans="1:61" x14ac:dyDescent="0.3">
      <c r="A100" s="1">
        <v>38657</v>
      </c>
      <c r="B100">
        <v>1.5939999999999999E-2</v>
      </c>
      <c r="C100">
        <v>6.868059878644724E-3</v>
      </c>
      <c r="D100">
        <f t="shared" si="13"/>
        <v>-2.7786324786324666E-3</v>
      </c>
      <c r="AY100" s="1"/>
      <c r="BD100" s="1"/>
      <c r="BI100" s="1"/>
    </row>
    <row r="101" spans="1:61" x14ac:dyDescent="0.3">
      <c r="A101" s="1">
        <v>38687</v>
      </c>
      <c r="B101">
        <v>1.7755E-2</v>
      </c>
      <c r="C101">
        <v>7.6432446471880527E-3</v>
      </c>
      <c r="D101">
        <f t="shared" si="13"/>
        <v>-9.6363247863246598E-4</v>
      </c>
      <c r="AY101" s="1"/>
      <c r="BD101" s="1"/>
      <c r="BI101" s="1"/>
    </row>
    <row r="102" spans="1:61" x14ac:dyDescent="0.3">
      <c r="A102" s="1">
        <v>38718</v>
      </c>
      <c r="B102">
        <v>1.8319999999999999E-2</v>
      </c>
      <c r="C102">
        <v>7.8842734782218499E-3</v>
      </c>
      <c r="D102">
        <f t="shared" si="13"/>
        <v>-3.9863247863246645E-4</v>
      </c>
      <c r="AY102" s="1"/>
      <c r="BD102" s="1"/>
      <c r="BI102" s="1"/>
    </row>
    <row r="103" spans="1:61" x14ac:dyDescent="0.3">
      <c r="A103" s="1">
        <v>38749</v>
      </c>
      <c r="B103">
        <v>1.6115000000000001E-2</v>
      </c>
      <c r="C103">
        <v>6.9428625139286862E-3</v>
      </c>
      <c r="D103">
        <f t="shared" si="13"/>
        <v>-2.6036324786324651E-3</v>
      </c>
      <c r="AY103" s="1"/>
      <c r="BD103" s="1"/>
      <c r="BI103" s="1"/>
    </row>
    <row r="104" spans="1:61" x14ac:dyDescent="0.3">
      <c r="A104" s="1">
        <v>38777</v>
      </c>
      <c r="B104">
        <v>1.7940000000000001E-2</v>
      </c>
      <c r="C104">
        <v>7.7221803221033322E-3</v>
      </c>
      <c r="D104">
        <f t="shared" si="13"/>
        <v>-7.7863247863246485E-4</v>
      </c>
      <c r="AY104" s="1"/>
      <c r="BD104" s="1"/>
      <c r="BI104" s="1"/>
    </row>
    <row r="105" spans="1:61" x14ac:dyDescent="0.3">
      <c r="A105" s="1">
        <v>38808</v>
      </c>
      <c r="B105">
        <v>2.1990000000000003E-2</v>
      </c>
      <c r="C105">
        <v>9.4466463211337753E-3</v>
      </c>
      <c r="D105">
        <f t="shared" si="13"/>
        <v>3.2713675213675367E-3</v>
      </c>
      <c r="AY105" s="1"/>
      <c r="BD105" s="1"/>
      <c r="BI105" s="1"/>
    </row>
    <row r="106" spans="1:61" x14ac:dyDescent="0.3">
      <c r="A106" s="1">
        <v>38838</v>
      </c>
      <c r="B106">
        <v>1.8255E-2</v>
      </c>
      <c r="C106">
        <v>7.8565513061110391E-3</v>
      </c>
      <c r="D106">
        <f t="shared" si="13"/>
        <v>-4.6363247863246554E-4</v>
      </c>
      <c r="AY106" s="1"/>
      <c r="BD106" s="1"/>
      <c r="BI106" s="1"/>
    </row>
    <row r="107" spans="1:61" x14ac:dyDescent="0.3">
      <c r="A107" s="1">
        <v>38869</v>
      </c>
      <c r="B107">
        <v>2.1900000000000003E-2</v>
      </c>
      <c r="C107">
        <v>9.4083991518668173E-3</v>
      </c>
      <c r="D107">
        <f t="shared" si="13"/>
        <v>3.1813675213675369E-3</v>
      </c>
      <c r="AY107" s="1"/>
      <c r="BD107" s="1"/>
      <c r="BI107" s="1"/>
    </row>
    <row r="108" spans="1:61" x14ac:dyDescent="0.3">
      <c r="A108" s="1">
        <v>38899</v>
      </c>
      <c r="B108">
        <v>1.7864999999999999E-2</v>
      </c>
      <c r="C108">
        <v>7.6901811019840175E-3</v>
      </c>
      <c r="D108">
        <f t="shared" si="13"/>
        <v>-8.53632478632467E-4</v>
      </c>
      <c r="AY108" s="1"/>
      <c r="BD108" s="1"/>
      <c r="BI108" s="1"/>
    </row>
    <row r="109" spans="1:61" x14ac:dyDescent="0.3">
      <c r="A109" s="1">
        <v>38930</v>
      </c>
      <c r="B109">
        <v>1.7049999999999999E-2</v>
      </c>
      <c r="C109">
        <v>7.3423041423306846E-3</v>
      </c>
      <c r="D109">
        <f t="shared" si="13"/>
        <v>-1.6686324786324667E-3</v>
      </c>
      <c r="AY109" s="1"/>
      <c r="BD109" s="1"/>
      <c r="BI109" s="1"/>
    </row>
    <row r="110" spans="1:61" x14ac:dyDescent="0.3">
      <c r="A110" s="1">
        <v>38961</v>
      </c>
      <c r="B110">
        <v>1.6625000000000001E-2</v>
      </c>
      <c r="C110">
        <v>7.1607853082043581E-3</v>
      </c>
      <c r="D110">
        <f t="shared" si="13"/>
        <v>-2.093632478632465E-3</v>
      </c>
      <c r="AY110" s="1"/>
      <c r="BD110" s="1"/>
      <c r="BI110" s="1"/>
    </row>
    <row r="111" spans="1:61" x14ac:dyDescent="0.3">
      <c r="A111" s="1">
        <v>38991</v>
      </c>
      <c r="B111">
        <v>1.685E-2</v>
      </c>
      <c r="C111">
        <v>7.2568929651237431E-3</v>
      </c>
      <c r="D111">
        <f t="shared" si="13"/>
        <v>-1.8686324786324655E-3</v>
      </c>
      <c r="AY111" s="1"/>
      <c r="BD111" s="1"/>
      <c r="BI111" s="1"/>
    </row>
    <row r="112" spans="1:61" x14ac:dyDescent="0.3">
      <c r="A112" s="1">
        <v>39022</v>
      </c>
      <c r="B112">
        <v>1.7845E-2</v>
      </c>
      <c r="C112">
        <v>7.681647578409047E-3</v>
      </c>
      <c r="D112">
        <f t="shared" si="13"/>
        <v>-8.7363247863246618E-4</v>
      </c>
      <c r="AY112" s="1"/>
      <c r="BD112" s="1"/>
      <c r="BI112" s="1"/>
    </row>
    <row r="113" spans="1:61" x14ac:dyDescent="0.3">
      <c r="A113" s="1">
        <v>39052</v>
      </c>
      <c r="B113">
        <v>1.8520000000000002E-2</v>
      </c>
      <c r="C113">
        <v>7.9695613718805455E-3</v>
      </c>
      <c r="D113">
        <f t="shared" si="13"/>
        <v>-1.9863247863246419E-4</v>
      </c>
      <c r="AY113" s="1"/>
      <c r="BD113" s="1"/>
      <c r="BI113" s="1"/>
    </row>
    <row r="114" spans="1:61" x14ac:dyDescent="0.3">
      <c r="A114" s="1">
        <v>39083</v>
      </c>
      <c r="B114">
        <v>1.8055000000000002E-2</v>
      </c>
      <c r="C114">
        <v>7.7712412141702856E-3</v>
      </c>
      <c r="D114">
        <f t="shared" si="13"/>
        <v>-6.6363247863246433E-4</v>
      </c>
      <c r="AY114" s="1"/>
      <c r="BD114" s="1"/>
      <c r="BI114" s="1"/>
    </row>
    <row r="115" spans="1:61" x14ac:dyDescent="0.3">
      <c r="A115" s="1">
        <v>39114</v>
      </c>
      <c r="B115">
        <v>1.8625000000000003E-2</v>
      </c>
      <c r="C115">
        <v>8.0143308120924437E-3</v>
      </c>
      <c r="D115">
        <f t="shared" si="13"/>
        <v>-9.3632478632463267E-5</v>
      </c>
      <c r="AY115" s="1"/>
      <c r="BD115" s="1"/>
      <c r="BI115" s="1"/>
    </row>
    <row r="116" spans="1:61" x14ac:dyDescent="0.3">
      <c r="A116" s="1">
        <v>39142</v>
      </c>
      <c r="B116">
        <v>1.7765E-2</v>
      </c>
      <c r="C116">
        <v>7.6475118072445456E-3</v>
      </c>
      <c r="D116">
        <f t="shared" si="13"/>
        <v>-9.5363247863246639E-4</v>
      </c>
      <c r="AY116" s="1"/>
      <c r="BD116" s="1"/>
      <c r="BI116" s="1"/>
    </row>
    <row r="117" spans="1:61" x14ac:dyDescent="0.3">
      <c r="A117" s="1">
        <v>39173</v>
      </c>
      <c r="B117">
        <v>1.7950000000000001E-2</v>
      </c>
      <c r="C117">
        <v>7.7264467066516128E-3</v>
      </c>
      <c r="D117">
        <f t="shared" si="13"/>
        <v>-7.6863247863246525E-4</v>
      </c>
      <c r="AY117" s="1"/>
      <c r="BD117" s="1"/>
      <c r="BI117" s="1"/>
    </row>
    <row r="118" spans="1:61" x14ac:dyDescent="0.3">
      <c r="A118" s="1">
        <v>39203</v>
      </c>
      <c r="B118">
        <v>1.7134999999999997E-2</v>
      </c>
      <c r="C118">
        <v>7.3785988067621051E-3</v>
      </c>
      <c r="D118">
        <f t="shared" si="13"/>
        <v>-1.5836324786324685E-3</v>
      </c>
      <c r="AY118" s="1"/>
      <c r="BD118" s="1"/>
      <c r="BI118" s="1"/>
    </row>
    <row r="119" spans="1:61" x14ac:dyDescent="0.3">
      <c r="A119" s="1">
        <v>39234</v>
      </c>
      <c r="B119">
        <v>2.2605E-2</v>
      </c>
      <c r="C119">
        <v>9.7079118670493902E-3</v>
      </c>
      <c r="D119">
        <f t="shared" si="13"/>
        <v>3.8863675213675342E-3</v>
      </c>
      <c r="AY119" s="1"/>
      <c r="BD119" s="1"/>
      <c r="BI119" s="1"/>
    </row>
    <row r="120" spans="1:61" x14ac:dyDescent="0.3">
      <c r="A120" s="1">
        <v>39264</v>
      </c>
      <c r="B120">
        <v>1.5899999999999997E-2</v>
      </c>
      <c r="C120">
        <v>6.8509603242719467E-3</v>
      </c>
      <c r="D120">
        <f t="shared" si="13"/>
        <v>-2.8186324786324685E-3</v>
      </c>
      <c r="AY120" s="1"/>
      <c r="BD120" s="1"/>
      <c r="BI120" s="1"/>
    </row>
    <row r="121" spans="1:61" x14ac:dyDescent="0.3">
      <c r="A121" s="1">
        <v>39295</v>
      </c>
      <c r="B121">
        <v>1.7695000000000002E-2</v>
      </c>
      <c r="C121">
        <v>7.6176408063452711E-3</v>
      </c>
      <c r="D121">
        <f t="shared" si="13"/>
        <v>-1.0236324786324635E-3</v>
      </c>
      <c r="AY121" s="1"/>
      <c r="BD121" s="1"/>
      <c r="BI121" s="1"/>
    </row>
    <row r="122" spans="1:61" x14ac:dyDescent="0.3">
      <c r="A122" s="1">
        <v>39326</v>
      </c>
      <c r="B122">
        <v>1.54E-2</v>
      </c>
      <c r="C122">
        <v>6.6371590685862661E-3</v>
      </c>
      <c r="D122">
        <f t="shared" si="13"/>
        <v>-3.3186324786324654E-3</v>
      </c>
      <c r="AY122" s="1"/>
      <c r="BD122" s="1"/>
      <c r="BI122" s="1"/>
    </row>
    <row r="123" spans="1:61" x14ac:dyDescent="0.3">
      <c r="A123" s="1">
        <v>39356</v>
      </c>
      <c r="B123">
        <v>1.7079999999999998E-2</v>
      </c>
      <c r="C123">
        <v>7.3551143702492846E-3</v>
      </c>
      <c r="D123">
        <f t="shared" si="13"/>
        <v>-1.638632478632468E-3</v>
      </c>
      <c r="AY123" s="1"/>
      <c r="BD123" s="1"/>
      <c r="BI123" s="1"/>
    </row>
    <row r="124" spans="1:61" x14ac:dyDescent="0.3">
      <c r="A124" s="1">
        <v>39387</v>
      </c>
      <c r="B124">
        <v>1.644E-2</v>
      </c>
      <c r="C124">
        <v>7.0817475210467364E-3</v>
      </c>
      <c r="D124">
        <f t="shared" si="13"/>
        <v>-2.2786324786324662E-3</v>
      </c>
      <c r="AY124" s="1"/>
      <c r="BD124" s="1"/>
      <c r="BI124" s="1"/>
    </row>
    <row r="125" spans="1:61" x14ac:dyDescent="0.3">
      <c r="A125" s="1">
        <v>39417</v>
      </c>
      <c r="B125">
        <v>1.6399999999999998E-2</v>
      </c>
      <c r="C125">
        <v>7.0646563783317269E-3</v>
      </c>
      <c r="D125">
        <f t="shared" si="13"/>
        <v>-2.318632478632468E-3</v>
      </c>
      <c r="AY125" s="1"/>
      <c r="BD125" s="1"/>
      <c r="BI125" s="1"/>
    </row>
    <row r="126" spans="1:61" x14ac:dyDescent="0.3">
      <c r="A126" s="1">
        <v>39448</v>
      </c>
      <c r="B126">
        <v>1.8335000000000001E-2</v>
      </c>
      <c r="C126">
        <v>7.890670651261672E-3</v>
      </c>
      <c r="D126">
        <f t="shared" si="13"/>
        <v>-3.8363247863246533E-4</v>
      </c>
      <c r="AY126" s="1"/>
      <c r="BD126" s="1"/>
      <c r="BI126" s="1"/>
    </row>
    <row r="127" spans="1:61" x14ac:dyDescent="0.3">
      <c r="A127" s="1">
        <v>39479</v>
      </c>
      <c r="B127">
        <v>1.7805000000000001E-2</v>
      </c>
      <c r="C127">
        <v>7.6645800282130047E-3</v>
      </c>
      <c r="D127">
        <f t="shared" si="13"/>
        <v>-9.1363247863246455E-4</v>
      </c>
      <c r="AY127" s="1"/>
      <c r="BD127" s="1"/>
      <c r="BI127" s="1"/>
    </row>
    <row r="128" spans="1:61" x14ac:dyDescent="0.3">
      <c r="A128" s="1">
        <v>39508</v>
      </c>
      <c r="B128">
        <v>1.635E-2</v>
      </c>
      <c r="C128">
        <v>7.0432915040486216E-3</v>
      </c>
      <c r="D128">
        <f t="shared" si="13"/>
        <v>-2.368632478632466E-3</v>
      </c>
      <c r="AY128" s="1"/>
      <c r="BD128" s="1"/>
      <c r="BI128" s="1"/>
    </row>
    <row r="129" spans="1:61" x14ac:dyDescent="0.3">
      <c r="A129" s="1">
        <v>39539</v>
      </c>
      <c r="B129">
        <v>1.8360000000000001E-2</v>
      </c>
      <c r="C129">
        <v>7.9013323969311031E-3</v>
      </c>
      <c r="D129">
        <f t="shared" si="13"/>
        <v>-3.5863247863246461E-4</v>
      </c>
      <c r="AY129" s="1"/>
      <c r="BD129" s="1"/>
      <c r="BI129" s="1"/>
    </row>
    <row r="130" spans="1:61" x14ac:dyDescent="0.3">
      <c r="A130" s="1">
        <v>39569</v>
      </c>
      <c r="B130">
        <v>2.0345000000000002E-2</v>
      </c>
      <c r="C130">
        <v>8.7470406470174806E-3</v>
      </c>
      <c r="D130">
        <f t="shared" si="13"/>
        <v>1.626367521367536E-3</v>
      </c>
      <c r="AY130" s="1"/>
      <c r="BD130" s="1"/>
      <c r="BI130" s="1"/>
    </row>
    <row r="131" spans="1:61" x14ac:dyDescent="0.3">
      <c r="A131" s="1">
        <v>39600</v>
      </c>
      <c r="B131">
        <v>2.2095E-2</v>
      </c>
      <c r="C131">
        <v>9.4912637618370325E-3</v>
      </c>
      <c r="D131">
        <f t="shared" ref="D131:D194" si="14">B131-AVERAGE($B$2:$B$235)</f>
        <v>3.3763675213675341E-3</v>
      </c>
      <c r="AY131" s="1"/>
      <c r="BD131" s="1"/>
      <c r="BI131" s="1"/>
    </row>
    <row r="132" spans="1:61" x14ac:dyDescent="0.3">
      <c r="A132" s="1">
        <v>39630</v>
      </c>
      <c r="B132">
        <v>1.8540000000000001E-2</v>
      </c>
      <c r="C132">
        <v>7.978089240120367E-3</v>
      </c>
      <c r="D132">
        <f t="shared" si="14"/>
        <v>-1.7863247863246501E-4</v>
      </c>
      <c r="AY132" s="1"/>
      <c r="BD132" s="1"/>
      <c r="BI132" s="1"/>
    </row>
    <row r="133" spans="1:61" x14ac:dyDescent="0.3">
      <c r="A133" s="1">
        <v>39661</v>
      </c>
      <c r="B133">
        <v>1.6565E-2</v>
      </c>
      <c r="C133">
        <v>7.1351530073158658E-3</v>
      </c>
      <c r="D133">
        <f t="shared" si="14"/>
        <v>-2.1536324786324661E-3</v>
      </c>
      <c r="AY133" s="1"/>
      <c r="BD133" s="1"/>
      <c r="BI133" s="1"/>
    </row>
    <row r="134" spans="1:61" x14ac:dyDescent="0.3">
      <c r="A134" s="1">
        <v>39692</v>
      </c>
      <c r="B134">
        <v>1.5734999999999999E-2</v>
      </c>
      <c r="C134">
        <v>6.7804175450113255E-3</v>
      </c>
      <c r="D134">
        <f t="shared" si="14"/>
        <v>-2.9836324786324669E-3</v>
      </c>
      <c r="AY134" s="1"/>
      <c r="BD134" s="1"/>
      <c r="BI134" s="1"/>
    </row>
    <row r="135" spans="1:61" x14ac:dyDescent="0.3">
      <c r="A135" s="1">
        <v>39722</v>
      </c>
      <c r="B135">
        <v>1.7364999999999998E-2</v>
      </c>
      <c r="C135">
        <v>7.4767926934795831E-3</v>
      </c>
      <c r="D135">
        <f t="shared" si="14"/>
        <v>-1.3536324786324674E-3</v>
      </c>
      <c r="AY135" s="1"/>
      <c r="BD135" s="1"/>
      <c r="BI135" s="1"/>
    </row>
    <row r="136" spans="1:61" x14ac:dyDescent="0.3">
      <c r="A136" s="1">
        <v>39753</v>
      </c>
      <c r="B136">
        <v>2.112E-2</v>
      </c>
      <c r="C136">
        <v>9.0767825134164155E-3</v>
      </c>
      <c r="D136">
        <f t="shared" si="14"/>
        <v>2.401367521367534E-3</v>
      </c>
      <c r="AY136" s="1"/>
      <c r="BD136" s="1"/>
      <c r="BI136" s="1"/>
    </row>
    <row r="137" spans="1:61" x14ac:dyDescent="0.3">
      <c r="A137" s="1">
        <v>39783</v>
      </c>
      <c r="B137">
        <v>2.3144999999999999E-2</v>
      </c>
      <c r="C137">
        <v>9.9371862414104027E-3</v>
      </c>
      <c r="D137">
        <f t="shared" si="14"/>
        <v>4.426367521367533E-3</v>
      </c>
      <c r="AY137" s="1"/>
      <c r="BD137" s="1"/>
      <c r="BI137" s="1"/>
    </row>
    <row r="138" spans="1:61" x14ac:dyDescent="0.3">
      <c r="A138" s="1">
        <v>39814</v>
      </c>
      <c r="B138">
        <v>2.2135000000000002E-2</v>
      </c>
      <c r="C138">
        <v>9.5082596764634354E-3</v>
      </c>
      <c r="D138">
        <f t="shared" si="14"/>
        <v>3.416367521367536E-3</v>
      </c>
      <c r="AY138" s="1"/>
      <c r="BD138" s="1"/>
      <c r="BI138" s="1"/>
    </row>
    <row r="139" spans="1:61" x14ac:dyDescent="0.3">
      <c r="A139" s="1">
        <v>39845</v>
      </c>
      <c r="B139">
        <v>2.3484999999999999E-2</v>
      </c>
      <c r="C139">
        <v>1.0081482108475275E-2</v>
      </c>
      <c r="D139">
        <f t="shared" si="14"/>
        <v>4.766367521367533E-3</v>
      </c>
      <c r="AY139" s="1"/>
      <c r="BD139" s="1"/>
      <c r="BI139" s="1"/>
    </row>
    <row r="140" spans="1:61" x14ac:dyDescent="0.3">
      <c r="A140" s="1">
        <v>39873</v>
      </c>
      <c r="B140">
        <v>2.197E-2</v>
      </c>
      <c r="C140">
        <v>9.4381472412708601E-3</v>
      </c>
      <c r="D140">
        <f t="shared" si="14"/>
        <v>3.251367521367534E-3</v>
      </c>
      <c r="AY140" s="1"/>
      <c r="BD140" s="1"/>
      <c r="BI140" s="1"/>
    </row>
    <row r="141" spans="1:61" x14ac:dyDescent="0.3">
      <c r="A141" s="1">
        <v>39904</v>
      </c>
      <c r="B141">
        <v>1.9935000000000001E-2</v>
      </c>
      <c r="C141">
        <v>8.5724952513098699E-3</v>
      </c>
      <c r="D141">
        <f t="shared" si="14"/>
        <v>1.2163675213675354E-3</v>
      </c>
      <c r="AY141" s="1"/>
      <c r="BD141" s="1"/>
      <c r="BI141" s="1"/>
    </row>
    <row r="142" spans="1:61" x14ac:dyDescent="0.3">
      <c r="A142" s="1">
        <v>39934</v>
      </c>
      <c r="B142">
        <v>2.0209999999999999E-2</v>
      </c>
      <c r="C142">
        <v>8.6895761286462751E-3</v>
      </c>
      <c r="D142">
        <f t="shared" si="14"/>
        <v>1.4913675213675329E-3</v>
      </c>
      <c r="AY142" s="1"/>
      <c r="BD142" s="1"/>
      <c r="BI142" s="1"/>
    </row>
    <row r="143" spans="1:61" x14ac:dyDescent="0.3">
      <c r="A143" s="1">
        <v>39965</v>
      </c>
      <c r="B143">
        <v>1.7610000000000001E-2</v>
      </c>
      <c r="C143">
        <v>7.581366114362215E-3</v>
      </c>
      <c r="D143">
        <f t="shared" si="14"/>
        <v>-1.1086324786324653E-3</v>
      </c>
      <c r="AY143" s="1"/>
      <c r="BD143" s="1"/>
      <c r="BI143" s="1"/>
    </row>
    <row r="144" spans="1:61" x14ac:dyDescent="0.3">
      <c r="A144" s="1">
        <v>39995</v>
      </c>
      <c r="B144">
        <v>1.5265000000000001E-2</v>
      </c>
      <c r="C144">
        <v>6.5794146792918116E-3</v>
      </c>
      <c r="D144">
        <f t="shared" si="14"/>
        <v>-3.4536324786324651E-3</v>
      </c>
      <c r="AY144" s="1"/>
      <c r="BD144" s="1"/>
      <c r="BI144" s="1"/>
    </row>
    <row r="145" spans="1:61" x14ac:dyDescent="0.3">
      <c r="A145" s="1">
        <v>40026</v>
      </c>
      <c r="B145">
        <v>1.4915000000000001E-2</v>
      </c>
      <c r="C145">
        <v>6.4296712376540489E-3</v>
      </c>
      <c r="D145">
        <f t="shared" si="14"/>
        <v>-3.8036324786324648E-3</v>
      </c>
      <c r="AY145" s="1"/>
      <c r="BD145" s="1"/>
      <c r="BI145" s="1"/>
    </row>
    <row r="146" spans="1:61" x14ac:dyDescent="0.3">
      <c r="A146" s="1">
        <v>40057</v>
      </c>
      <c r="B146">
        <v>1.5835000000000002E-2</v>
      </c>
      <c r="C146">
        <v>6.8231721123906391E-3</v>
      </c>
      <c r="D146">
        <f t="shared" si="14"/>
        <v>-2.8836324786324641E-3</v>
      </c>
      <c r="AY146" s="1"/>
      <c r="BD146" s="1"/>
      <c r="BI146" s="1"/>
    </row>
    <row r="147" spans="1:61" x14ac:dyDescent="0.3">
      <c r="A147" s="1">
        <v>40087</v>
      </c>
      <c r="B147">
        <v>1.9389999999999998E-2</v>
      </c>
      <c r="C147">
        <v>8.3403689366988148E-3</v>
      </c>
      <c r="D147">
        <f t="shared" si="14"/>
        <v>6.7136752136753158E-4</v>
      </c>
      <c r="AY147" s="1"/>
      <c r="BD147" s="1"/>
      <c r="BI147" s="1"/>
    </row>
    <row r="148" spans="1:61" x14ac:dyDescent="0.3">
      <c r="A148" s="1">
        <v>40118</v>
      </c>
      <c r="B148">
        <v>2.3730000000000001E-2</v>
      </c>
      <c r="C148">
        <v>1.0185430300115414E-2</v>
      </c>
      <c r="D148">
        <f t="shared" si="14"/>
        <v>5.0113675213675352E-3</v>
      </c>
      <c r="AY148" s="1"/>
      <c r="BD148" s="1"/>
      <c r="BI148" s="1"/>
    </row>
    <row r="149" spans="1:61" x14ac:dyDescent="0.3">
      <c r="A149" s="1">
        <v>40148</v>
      </c>
      <c r="B149">
        <v>2.1679999999999998E-2</v>
      </c>
      <c r="C149">
        <v>9.3148918887424308E-3</v>
      </c>
      <c r="D149">
        <f t="shared" si="14"/>
        <v>2.961367521367532E-3</v>
      </c>
      <c r="AY149" s="1"/>
      <c r="BD149" s="1"/>
      <c r="BI149" s="1"/>
    </row>
    <row r="150" spans="1:61" x14ac:dyDescent="0.3">
      <c r="A150" s="1">
        <v>40179</v>
      </c>
      <c r="B150">
        <v>2.111E-2</v>
      </c>
      <c r="C150">
        <v>9.0725293736436223E-3</v>
      </c>
      <c r="D150">
        <f t="shared" si="14"/>
        <v>2.3913675213675344E-3</v>
      </c>
      <c r="AY150" s="1"/>
      <c r="BD150" s="1"/>
      <c r="BI150" s="1"/>
    </row>
    <row r="151" spans="1:61" x14ac:dyDescent="0.3">
      <c r="A151" s="1">
        <v>40210</v>
      </c>
      <c r="B151">
        <v>2.3344999999999998E-2</v>
      </c>
      <c r="C151">
        <v>1.0022071969322258E-2</v>
      </c>
      <c r="D151">
        <f t="shared" si="14"/>
        <v>4.6263675213675318E-3</v>
      </c>
      <c r="AY151" s="1"/>
      <c r="BD151" s="1"/>
      <c r="BI151" s="1"/>
    </row>
    <row r="152" spans="1:61" x14ac:dyDescent="0.3">
      <c r="A152" s="1">
        <v>40238</v>
      </c>
      <c r="B152">
        <v>2.2734999999999998E-2</v>
      </c>
      <c r="C152">
        <v>9.7631186128456227E-3</v>
      </c>
      <c r="D152">
        <f t="shared" si="14"/>
        <v>4.0163675213675323E-3</v>
      </c>
      <c r="AY152" s="1"/>
      <c r="BD152" s="1"/>
      <c r="BI152" s="1"/>
    </row>
    <row r="153" spans="1:61" x14ac:dyDescent="0.3">
      <c r="A153" s="1">
        <v>40269</v>
      </c>
      <c r="B153">
        <v>1.848E-2</v>
      </c>
      <c r="C153">
        <v>7.952505133021065E-3</v>
      </c>
      <c r="D153">
        <f t="shared" si="14"/>
        <v>-2.3863247863246603E-4</v>
      </c>
      <c r="AY153" s="1"/>
      <c r="BD153" s="1"/>
      <c r="BI153" s="1"/>
    </row>
    <row r="154" spans="1:61" x14ac:dyDescent="0.3">
      <c r="A154" s="1">
        <v>40299</v>
      </c>
      <c r="B154">
        <v>1.6295E-2</v>
      </c>
      <c r="C154">
        <v>7.0197889283302173E-3</v>
      </c>
      <c r="D154">
        <f t="shared" si="14"/>
        <v>-2.4236324786324655E-3</v>
      </c>
      <c r="AY154" s="1"/>
      <c r="BD154" s="1"/>
      <c r="BI154" s="1"/>
    </row>
    <row r="155" spans="1:61" x14ac:dyDescent="0.3">
      <c r="A155" s="1">
        <v>40330</v>
      </c>
      <c r="B155">
        <v>1.5130000000000001E-2</v>
      </c>
      <c r="C155">
        <v>6.5216626112032522E-3</v>
      </c>
      <c r="D155">
        <f t="shared" si="14"/>
        <v>-3.5886324786324648E-3</v>
      </c>
      <c r="AY155" s="1"/>
      <c r="BD155" s="1"/>
      <c r="BI155" s="1"/>
    </row>
    <row r="156" spans="1:61" x14ac:dyDescent="0.3">
      <c r="A156" s="1">
        <v>40360</v>
      </c>
      <c r="B156">
        <v>1.2869999999999999E-2</v>
      </c>
      <c r="C156">
        <v>5.5537080397959505E-3</v>
      </c>
      <c r="D156">
        <f t="shared" si="14"/>
        <v>-5.8486324786324664E-3</v>
      </c>
      <c r="AY156" s="1"/>
      <c r="BD156" s="1"/>
      <c r="BI156" s="1"/>
    </row>
    <row r="157" spans="1:61" x14ac:dyDescent="0.3">
      <c r="A157" s="1">
        <v>40391</v>
      </c>
      <c r="B157">
        <v>1.6669999999999997E-2</v>
      </c>
      <c r="C157">
        <v>7.1800085411232104E-3</v>
      </c>
      <c r="D157">
        <f t="shared" si="14"/>
        <v>-2.0486324786324686E-3</v>
      </c>
      <c r="AY157" s="1"/>
      <c r="BD157" s="1"/>
      <c r="BI157" s="1"/>
    </row>
    <row r="158" spans="1:61" x14ac:dyDescent="0.3">
      <c r="A158" s="2">
        <v>40436</v>
      </c>
      <c r="B158">
        <v>1.712E-2</v>
      </c>
      <c r="C158">
        <v>7.3721940863818057E-3</v>
      </c>
      <c r="D158">
        <f t="shared" si="14"/>
        <v>-1.5986324786324661E-3</v>
      </c>
      <c r="AY158" s="1"/>
      <c r="BD158" s="1"/>
      <c r="BI158" s="1"/>
    </row>
    <row r="159" spans="1:61" x14ac:dyDescent="0.3">
      <c r="A159" s="2">
        <v>40466</v>
      </c>
      <c r="B159">
        <v>2.044E-2</v>
      </c>
      <c r="C159">
        <v>8.7874740839651178E-3</v>
      </c>
      <c r="D159">
        <f t="shared" si="14"/>
        <v>1.7213675213675339E-3</v>
      </c>
      <c r="AY159" s="1"/>
      <c r="BD159" s="1"/>
      <c r="BI159" s="1"/>
    </row>
    <row r="160" spans="1:61" x14ac:dyDescent="0.3">
      <c r="A160" s="2">
        <v>40497</v>
      </c>
      <c r="B160">
        <v>2.2849999999999999E-2</v>
      </c>
      <c r="C160">
        <v>9.8119495003145159E-3</v>
      </c>
      <c r="D160">
        <f t="shared" si="14"/>
        <v>4.1313675213675329E-3</v>
      </c>
      <c r="AY160" s="1"/>
      <c r="BD160" s="1"/>
      <c r="BI160" s="1"/>
    </row>
    <row r="161" spans="1:61" x14ac:dyDescent="0.3">
      <c r="A161" s="2">
        <v>40527</v>
      </c>
      <c r="B161">
        <v>2.4510000000000001E-2</v>
      </c>
      <c r="C161">
        <v>1.0516201803708436E-2</v>
      </c>
      <c r="D161">
        <f t="shared" si="14"/>
        <v>5.7913675213675346E-3</v>
      </c>
      <c r="AY161" s="1"/>
      <c r="BD161" s="1"/>
      <c r="BI161" s="1"/>
    </row>
    <row r="162" spans="1:61" x14ac:dyDescent="0.3">
      <c r="A162" s="2">
        <v>40558</v>
      </c>
      <c r="B162">
        <v>1.8429999999999998E-2</v>
      </c>
      <c r="C162">
        <v>7.9311838924168467E-3</v>
      </c>
      <c r="D162">
        <f t="shared" si="14"/>
        <v>-2.8863247863246747E-4</v>
      </c>
      <c r="AY162" s="1"/>
      <c r="BD162" s="1"/>
      <c r="BI162" s="1"/>
    </row>
    <row r="163" spans="1:61" x14ac:dyDescent="0.3">
      <c r="A163" s="2">
        <v>40589</v>
      </c>
      <c r="B163">
        <v>2.1610000000000001E-2</v>
      </c>
      <c r="C163">
        <v>9.2851353551665541E-3</v>
      </c>
      <c r="D163">
        <f t="shared" si="14"/>
        <v>2.8913675213675348E-3</v>
      </c>
      <c r="AY163" s="1"/>
      <c r="BD163" s="1"/>
      <c r="BI163" s="1"/>
    </row>
    <row r="164" spans="1:61" x14ac:dyDescent="0.3">
      <c r="A164" s="2">
        <v>40617</v>
      </c>
      <c r="B164">
        <v>2.589E-2</v>
      </c>
      <c r="C164">
        <v>1.1100796493058007E-2</v>
      </c>
      <c r="D164">
        <f t="shared" si="14"/>
        <v>7.1713675213675339E-3</v>
      </c>
      <c r="AY164" s="2"/>
      <c r="BD164" s="1"/>
      <c r="BI164" s="1"/>
    </row>
    <row r="165" spans="1:61" x14ac:dyDescent="0.3">
      <c r="A165" s="2">
        <v>40648</v>
      </c>
      <c r="B165">
        <v>1.7059999999999999E-2</v>
      </c>
      <c r="C165">
        <v>7.3465742602880184E-3</v>
      </c>
      <c r="D165">
        <f t="shared" si="14"/>
        <v>-1.6586324786324672E-3</v>
      </c>
      <c r="AY165" s="2"/>
      <c r="BD165" s="2"/>
      <c r="BI165" s="2"/>
    </row>
    <row r="166" spans="1:61" x14ac:dyDescent="0.3">
      <c r="A166" s="2">
        <v>40678</v>
      </c>
      <c r="B166">
        <v>1.086E-2</v>
      </c>
      <c r="C166">
        <v>4.6910117357750955E-3</v>
      </c>
      <c r="D166">
        <f t="shared" si="14"/>
        <v>-7.8586324786324661E-3</v>
      </c>
      <c r="AY166" s="2"/>
      <c r="BD166" s="2"/>
      <c r="BI166" s="2"/>
    </row>
    <row r="167" spans="1:61" x14ac:dyDescent="0.3">
      <c r="A167" s="2">
        <v>40709</v>
      </c>
      <c r="B167">
        <v>5.8199999999999997E-3</v>
      </c>
      <c r="C167">
        <v>2.5202670010359227E-3</v>
      </c>
      <c r="D167">
        <f t="shared" si="14"/>
        <v>-1.2898632478632467E-2</v>
      </c>
      <c r="AY167" s="2"/>
      <c r="BD167" s="2"/>
      <c r="BI167" s="2"/>
    </row>
    <row r="168" spans="1:61" x14ac:dyDescent="0.3">
      <c r="A168" s="2">
        <v>40739</v>
      </c>
      <c r="B168">
        <v>5.6899999999999997E-3</v>
      </c>
      <c r="C168">
        <v>2.46413177652696E-3</v>
      </c>
      <c r="D168">
        <f t="shared" si="14"/>
        <v>-1.3028632478632465E-2</v>
      </c>
      <c r="AY168" s="2"/>
      <c r="BD168" s="2"/>
      <c r="BI168" s="2"/>
    </row>
    <row r="169" spans="1:61" x14ac:dyDescent="0.3">
      <c r="A169" s="2">
        <v>40770</v>
      </c>
      <c r="B169">
        <v>1.023E-2</v>
      </c>
      <c r="C169">
        <v>4.4202612670075176E-3</v>
      </c>
      <c r="D169">
        <f t="shared" si="14"/>
        <v>-8.4886324786324664E-3</v>
      </c>
      <c r="AY169" s="2"/>
      <c r="BD169" s="2"/>
      <c r="BI169" s="2"/>
    </row>
    <row r="170" spans="1:61" x14ac:dyDescent="0.3">
      <c r="A170" s="2">
        <v>40801</v>
      </c>
      <c r="B170">
        <v>1.839E-2</v>
      </c>
      <c r="C170">
        <v>7.9141261462454815E-3</v>
      </c>
      <c r="D170">
        <f t="shared" si="14"/>
        <v>-3.2863247863246584E-4</v>
      </c>
      <c r="AY170" s="2"/>
      <c r="BD170" s="2"/>
      <c r="BI170" s="2"/>
    </row>
    <row r="171" spans="1:61" x14ac:dyDescent="0.3">
      <c r="A171" s="2">
        <v>40831</v>
      </c>
      <c r="B171">
        <v>2.1409999999999998E-2</v>
      </c>
      <c r="C171">
        <v>9.2001054517313399E-3</v>
      </c>
      <c r="D171">
        <f t="shared" si="14"/>
        <v>2.6913675213675325E-3</v>
      </c>
      <c r="AY171" s="2"/>
      <c r="BD171" s="2"/>
      <c r="BI171" s="2"/>
    </row>
    <row r="172" spans="1:61" x14ac:dyDescent="0.3">
      <c r="A172" s="2">
        <v>40862</v>
      </c>
      <c r="B172">
        <v>2.0959999999999999E-2</v>
      </c>
      <c r="C172">
        <v>9.0087272783162357E-3</v>
      </c>
      <c r="D172">
        <f t="shared" si="14"/>
        <v>2.2413675213675335E-3</v>
      </c>
      <c r="AY172" s="2"/>
      <c r="BD172" s="2"/>
      <c r="BI172" s="2"/>
    </row>
    <row r="173" spans="1:61" x14ac:dyDescent="0.3">
      <c r="A173" s="2">
        <v>40892</v>
      </c>
      <c r="B173">
        <v>2.3E-2</v>
      </c>
      <c r="C173">
        <v>9.8756337121601191E-3</v>
      </c>
      <c r="D173">
        <f t="shared" si="14"/>
        <v>4.2813675213675337E-3</v>
      </c>
      <c r="AY173" s="2"/>
      <c r="BD173" s="2"/>
      <c r="BI173" s="2"/>
    </row>
    <row r="174" spans="1:61" x14ac:dyDescent="0.3">
      <c r="A174" s="2">
        <v>40923</v>
      </c>
      <c r="B174">
        <v>2.0330000000000001E-2</v>
      </c>
      <c r="C174">
        <v>8.7406560760018032E-3</v>
      </c>
      <c r="D174">
        <f t="shared" si="14"/>
        <v>1.6113675213675349E-3</v>
      </c>
      <c r="AY174" s="2"/>
      <c r="BD174" s="2"/>
      <c r="BI174" s="2"/>
    </row>
    <row r="175" spans="1:61" x14ac:dyDescent="0.3">
      <c r="A175" s="2">
        <v>40954</v>
      </c>
      <c r="B175">
        <v>2.366E-2</v>
      </c>
      <c r="C175">
        <v>1.0155733355473621E-2</v>
      </c>
      <c r="D175">
        <f t="shared" si="14"/>
        <v>4.9413675213675345E-3</v>
      </c>
      <c r="AY175" s="2"/>
      <c r="BD175" s="2"/>
      <c r="BI175" s="2"/>
    </row>
    <row r="176" spans="1:61" x14ac:dyDescent="0.3">
      <c r="A176" s="2">
        <v>40983</v>
      </c>
      <c r="B176">
        <v>1.6629999999999999E-2</v>
      </c>
      <c r="C176">
        <v>7.1629212649923996E-3</v>
      </c>
      <c r="D176">
        <f t="shared" si="14"/>
        <v>-2.088632478632467E-3</v>
      </c>
      <c r="AY176" s="2"/>
      <c r="BD176" s="2"/>
      <c r="BI176" s="2"/>
    </row>
    <row r="177" spans="1:61" x14ac:dyDescent="0.3">
      <c r="A177" s="2">
        <v>41014</v>
      </c>
      <c r="B177">
        <v>1.235E-2</v>
      </c>
      <c r="C177">
        <v>5.3306871970702722E-3</v>
      </c>
      <c r="D177">
        <f t="shared" si="14"/>
        <v>-6.3686324786324661E-3</v>
      </c>
      <c r="AY177" s="2"/>
      <c r="BD177" s="2"/>
      <c r="BI177" s="2"/>
    </row>
    <row r="178" spans="1:61" x14ac:dyDescent="0.3">
      <c r="A178" s="2">
        <v>41044</v>
      </c>
      <c r="B178">
        <v>9.3900000000000008E-3</v>
      </c>
      <c r="C178">
        <v>4.0589978750480036E-3</v>
      </c>
      <c r="D178">
        <f t="shared" si="14"/>
        <v>-9.3286324786324652E-3</v>
      </c>
      <c r="AY178" s="2"/>
      <c r="BD178" s="2"/>
      <c r="BI178" s="2"/>
    </row>
    <row r="179" spans="1:61" x14ac:dyDescent="0.3">
      <c r="A179" s="2">
        <v>41075</v>
      </c>
      <c r="B179">
        <v>1.7610000000000001E-2</v>
      </c>
      <c r="C179">
        <v>7.581366114362215E-3</v>
      </c>
      <c r="D179">
        <f t="shared" si="14"/>
        <v>-1.1086324786324653E-3</v>
      </c>
      <c r="AY179" s="2"/>
      <c r="BD179" s="2"/>
      <c r="BI179" s="2"/>
    </row>
    <row r="180" spans="1:61" x14ac:dyDescent="0.3">
      <c r="A180" s="2">
        <v>41105</v>
      </c>
      <c r="B180">
        <v>1.206E-2</v>
      </c>
      <c r="C180">
        <v>5.2062604252073527E-3</v>
      </c>
      <c r="D180">
        <f t="shared" si="14"/>
        <v>-6.6586324786324664E-3</v>
      </c>
      <c r="AY180" s="2"/>
      <c r="BD180" s="2"/>
      <c r="BI180" s="2"/>
    </row>
    <row r="181" spans="1:61" x14ac:dyDescent="0.3">
      <c r="A181" s="2">
        <v>41136</v>
      </c>
      <c r="B181">
        <v>1.3520000000000001E-2</v>
      </c>
      <c r="C181">
        <v>5.8323231365137122E-3</v>
      </c>
      <c r="D181">
        <f t="shared" si="14"/>
        <v>-5.1986324786324652E-3</v>
      </c>
      <c r="AY181" s="2"/>
      <c r="BD181" s="2"/>
      <c r="BI181" s="2"/>
    </row>
    <row r="182" spans="1:61" x14ac:dyDescent="0.3">
      <c r="A182" s="2">
        <v>41167</v>
      </c>
      <c r="B182">
        <v>1.6109999999999999E-2</v>
      </c>
      <c r="C182">
        <v>6.940725474565884E-3</v>
      </c>
      <c r="D182">
        <f t="shared" si="14"/>
        <v>-2.6086324786324666E-3</v>
      </c>
      <c r="AY182" s="2"/>
      <c r="BD182" s="2"/>
      <c r="BI182" s="2"/>
    </row>
    <row r="183" spans="1:61" x14ac:dyDescent="0.3">
      <c r="A183" s="2">
        <v>41197</v>
      </c>
      <c r="B183">
        <v>1.8489999999999999E-2</v>
      </c>
      <c r="C183">
        <v>7.9567692555353887E-3</v>
      </c>
      <c r="D183">
        <f t="shared" si="14"/>
        <v>-2.2863247863246644E-4</v>
      </c>
      <c r="AY183" s="2"/>
      <c r="BD183" s="2"/>
      <c r="BI183" s="2"/>
    </row>
    <row r="184" spans="1:61" x14ac:dyDescent="0.3">
      <c r="A184" s="2">
        <v>41228</v>
      </c>
      <c r="B184">
        <v>1.805E-2</v>
      </c>
      <c r="C184">
        <v>7.7691082471479222E-3</v>
      </c>
      <c r="D184">
        <f t="shared" si="14"/>
        <v>-6.6863247863246586E-4</v>
      </c>
      <c r="AY184" s="2"/>
      <c r="BD184" s="2"/>
      <c r="BI184" s="2"/>
    </row>
    <row r="185" spans="1:61" x14ac:dyDescent="0.3">
      <c r="A185" s="2">
        <v>41258</v>
      </c>
      <c r="B185">
        <v>2.0500000000000001E-2</v>
      </c>
      <c r="C185">
        <v>8.8130090520892948E-3</v>
      </c>
      <c r="D185">
        <f t="shared" si="14"/>
        <v>1.7813675213675349E-3</v>
      </c>
      <c r="AY185" s="2"/>
      <c r="BD185" s="2"/>
      <c r="BI185" s="2"/>
    </row>
    <row r="186" spans="1:61" x14ac:dyDescent="0.3">
      <c r="A186" s="2">
        <v>41289</v>
      </c>
      <c r="B186">
        <v>2.2190000000000001E-2</v>
      </c>
      <c r="C186">
        <v>9.5316279730996399E-3</v>
      </c>
      <c r="D186">
        <f t="shared" si="14"/>
        <v>3.4713675213675355E-3</v>
      </c>
      <c r="AY186" s="2"/>
      <c r="BD186" s="2"/>
      <c r="BI186" s="2"/>
    </row>
    <row r="187" spans="1:61" x14ac:dyDescent="0.3">
      <c r="A187" s="2">
        <v>41320</v>
      </c>
      <c r="B187">
        <v>2.138E-2</v>
      </c>
      <c r="C187">
        <v>9.1873495302141773E-3</v>
      </c>
      <c r="D187">
        <f t="shared" si="14"/>
        <v>2.6613675213675338E-3</v>
      </c>
      <c r="AY187" s="2"/>
      <c r="BD187" s="2"/>
      <c r="BI187" s="2"/>
    </row>
    <row r="188" spans="1:61" x14ac:dyDescent="0.3">
      <c r="A188" s="2">
        <v>41348</v>
      </c>
      <c r="B188">
        <v>2.094E-2</v>
      </c>
      <c r="C188">
        <v>9.0002196240350288E-3</v>
      </c>
      <c r="D188">
        <f t="shared" si="14"/>
        <v>2.2213675213675343E-3</v>
      </c>
      <c r="AY188" s="2"/>
      <c r="BD188" s="2"/>
      <c r="BI188" s="2"/>
    </row>
    <row r="189" spans="1:61" x14ac:dyDescent="0.3">
      <c r="A189" s="2">
        <v>41379</v>
      </c>
      <c r="B189">
        <v>1.754E-2</v>
      </c>
      <c r="C189">
        <v>7.5514905634247193E-3</v>
      </c>
      <c r="D189">
        <f t="shared" si="14"/>
        <v>-1.1786324786324659E-3</v>
      </c>
      <c r="AY189" s="2"/>
      <c r="BD189" s="2"/>
      <c r="BI189" s="2"/>
    </row>
    <row r="190" spans="1:61" x14ac:dyDescent="0.3">
      <c r="A190" s="2">
        <v>41409</v>
      </c>
      <c r="B190">
        <v>1.4659999999999999E-2</v>
      </c>
      <c r="C190">
        <v>6.320539923494072E-3</v>
      </c>
      <c r="D190">
        <f t="shared" si="14"/>
        <v>-4.0586324786324665E-3</v>
      </c>
      <c r="AY190" s="2"/>
      <c r="BD190" s="2"/>
      <c r="BI190" s="2"/>
    </row>
    <row r="191" spans="1:61" x14ac:dyDescent="0.3">
      <c r="A191" s="2">
        <v>41440</v>
      </c>
      <c r="B191">
        <v>1.9130000000000001E-2</v>
      </c>
      <c r="C191">
        <v>8.2295860492048508E-3</v>
      </c>
      <c r="D191">
        <f t="shared" si="14"/>
        <v>4.1136752136753524E-4</v>
      </c>
      <c r="AY191" s="2"/>
      <c r="BD191" s="2"/>
      <c r="BI191" s="2"/>
    </row>
    <row r="192" spans="1:61" x14ac:dyDescent="0.3">
      <c r="A192" s="2">
        <v>41470</v>
      </c>
      <c r="B192">
        <v>1.278E-2</v>
      </c>
      <c r="C192">
        <v>5.5151164732400509E-3</v>
      </c>
      <c r="D192">
        <f t="shared" si="14"/>
        <v>-5.9386324786324662E-3</v>
      </c>
      <c r="AY192" s="2"/>
      <c r="BD192" s="2"/>
      <c r="BI192" s="2"/>
    </row>
    <row r="193" spans="1:61" x14ac:dyDescent="0.3">
      <c r="A193" s="2">
        <v>41501</v>
      </c>
      <c r="B193">
        <v>1.6080000000000001E-2</v>
      </c>
      <c r="C193">
        <v>6.9279030175534656E-3</v>
      </c>
      <c r="D193">
        <f t="shared" si="14"/>
        <v>-2.6386324786324654E-3</v>
      </c>
      <c r="AY193" s="2"/>
      <c r="BD193" s="2"/>
      <c r="BI193" s="2"/>
    </row>
    <row r="194" spans="1:61" x14ac:dyDescent="0.3">
      <c r="A194" s="2">
        <v>41532</v>
      </c>
      <c r="B194">
        <v>1.898E-2</v>
      </c>
      <c r="C194">
        <v>8.1656599878998683E-3</v>
      </c>
      <c r="D194">
        <f t="shared" si="14"/>
        <v>2.6136752136753441E-4</v>
      </c>
      <c r="AY194" s="2"/>
      <c r="BD194" s="2"/>
      <c r="BI194" s="2"/>
    </row>
    <row r="195" spans="1:61" x14ac:dyDescent="0.3">
      <c r="A195" s="2">
        <v>41562</v>
      </c>
      <c r="B195">
        <v>2.5350000000000001E-2</v>
      </c>
      <c r="C195">
        <v>1.0872135755508617E-2</v>
      </c>
      <c r="D195">
        <f t="shared" ref="D195:D235" si="15">B195-AVERAGE($B$2:$B$235)</f>
        <v>6.6313675213675351E-3</v>
      </c>
      <c r="AY195" s="2"/>
      <c r="BD195" s="2"/>
      <c r="BI195" s="2"/>
    </row>
    <row r="196" spans="1:61" x14ac:dyDescent="0.3">
      <c r="A196" s="2">
        <v>41593</v>
      </c>
      <c r="B196">
        <v>2.5430000000000001E-2</v>
      </c>
      <c r="C196">
        <v>1.0906019018042794E-2</v>
      </c>
      <c r="D196">
        <f t="shared" si="15"/>
        <v>6.7113675213675353E-3</v>
      </c>
      <c r="AY196" s="2"/>
      <c r="BD196" s="2"/>
      <c r="BI196" s="2"/>
    </row>
    <row r="197" spans="1:61" x14ac:dyDescent="0.3">
      <c r="A197" s="2">
        <v>41623</v>
      </c>
      <c r="B197">
        <v>2.1340000000000001E-2</v>
      </c>
      <c r="C197">
        <v>9.1703410520298269E-3</v>
      </c>
      <c r="D197">
        <f t="shared" si="15"/>
        <v>2.6213675213675354E-3</v>
      </c>
      <c r="AY197" s="2"/>
      <c r="BD197" s="2"/>
      <c r="BI197" s="2"/>
    </row>
    <row r="198" spans="1:61" x14ac:dyDescent="0.3">
      <c r="A198" s="2">
        <v>41654</v>
      </c>
      <c r="B198">
        <v>2.1160000000000002E-2</v>
      </c>
      <c r="C198">
        <v>9.0937946560005548E-3</v>
      </c>
      <c r="D198">
        <f t="shared" si="15"/>
        <v>2.4413675213675358E-3</v>
      </c>
      <c r="AY198" s="2"/>
      <c r="BD198" s="2"/>
      <c r="BI198" s="2"/>
    </row>
    <row r="199" spans="1:61" x14ac:dyDescent="0.3">
      <c r="A199" s="2">
        <v>41685</v>
      </c>
      <c r="B199">
        <v>2.5690000000000001E-2</v>
      </c>
      <c r="C199">
        <v>1.1016121367880539E-2</v>
      </c>
      <c r="D199">
        <f t="shared" si="15"/>
        <v>6.9713675213675351E-3</v>
      </c>
      <c r="AY199" s="2"/>
      <c r="BD199" s="2"/>
      <c r="BI199" s="2"/>
    </row>
    <row r="200" spans="1:61" x14ac:dyDescent="0.3">
      <c r="A200" s="2">
        <v>41713</v>
      </c>
      <c r="B200">
        <v>2.112E-2</v>
      </c>
      <c r="C200">
        <v>9.0767825134164155E-3</v>
      </c>
      <c r="D200">
        <f t="shared" si="15"/>
        <v>2.401367521367534E-3</v>
      </c>
      <c r="AY200" s="2"/>
      <c r="BD200" s="2"/>
      <c r="BI200" s="2"/>
    </row>
    <row r="201" spans="1:61" x14ac:dyDescent="0.3">
      <c r="A201" s="2">
        <v>41744</v>
      </c>
      <c r="B201">
        <v>1.5740000000000001E-2</v>
      </c>
      <c r="C201">
        <v>6.7825553733474216E-3</v>
      </c>
      <c r="D201">
        <f t="shared" si="15"/>
        <v>-2.9786324786324654E-3</v>
      </c>
      <c r="AY201" s="2"/>
      <c r="BD201" s="2"/>
      <c r="BI201" s="2"/>
    </row>
    <row r="202" spans="1:61" x14ac:dyDescent="0.3">
      <c r="A202" s="2">
        <v>41774</v>
      </c>
      <c r="B202">
        <v>1.468E-2</v>
      </c>
      <c r="C202">
        <v>6.3291002333863552E-3</v>
      </c>
      <c r="D202">
        <f t="shared" si="15"/>
        <v>-4.0386324786324656E-3</v>
      </c>
      <c r="AY202" s="2"/>
      <c r="BD202" s="2"/>
      <c r="BI202" s="2"/>
    </row>
    <row r="203" spans="1:61" x14ac:dyDescent="0.3">
      <c r="A203" s="2">
        <v>41805</v>
      </c>
      <c r="B203">
        <v>3.338E-2</v>
      </c>
      <c r="C203">
        <v>1.4260051970925339E-2</v>
      </c>
      <c r="D203">
        <f t="shared" si="15"/>
        <v>1.4661367521367534E-2</v>
      </c>
      <c r="AY203" s="2"/>
      <c r="BD203" s="2"/>
      <c r="BI203" s="2"/>
    </row>
    <row r="204" spans="1:61" x14ac:dyDescent="0.3">
      <c r="A204" s="2">
        <v>41835</v>
      </c>
      <c r="B204">
        <v>2.3230000000000001E-2</v>
      </c>
      <c r="C204">
        <v>9.9732647030638683E-3</v>
      </c>
      <c r="D204">
        <f t="shared" si="15"/>
        <v>4.5113675213675347E-3</v>
      </c>
      <c r="AY204" s="2"/>
      <c r="BD204" s="2"/>
      <c r="BI204" s="2"/>
    </row>
    <row r="205" spans="1:61" x14ac:dyDescent="0.3">
      <c r="A205" s="2">
        <v>41866</v>
      </c>
      <c r="B205">
        <v>2.0889999999999999E-2</v>
      </c>
      <c r="C205">
        <v>8.9789497591594488E-3</v>
      </c>
      <c r="D205">
        <f t="shared" si="15"/>
        <v>2.1713675213675329E-3</v>
      </c>
      <c r="AY205" s="2"/>
      <c r="BD205" s="2"/>
      <c r="BI205" s="2"/>
    </row>
    <row r="206" spans="1:61" x14ac:dyDescent="0.3">
      <c r="A206" s="2">
        <v>41897</v>
      </c>
      <c r="B206">
        <v>2.5350000000000001E-2</v>
      </c>
      <c r="C206">
        <v>1.0872135755508617E-2</v>
      </c>
      <c r="D206">
        <f t="shared" si="15"/>
        <v>6.6313675213675351E-3</v>
      </c>
      <c r="AY206" s="2"/>
      <c r="BD206" s="2"/>
      <c r="BI206" s="2"/>
    </row>
    <row r="207" spans="1:61" x14ac:dyDescent="0.3">
      <c r="A207" s="2">
        <v>41927</v>
      </c>
      <c r="B207">
        <v>2.5520000000000001E-2</v>
      </c>
      <c r="C207">
        <v>1.0944134528802538E-2</v>
      </c>
      <c r="D207">
        <f t="shared" si="15"/>
        <v>6.8013675213675351E-3</v>
      </c>
      <c r="AY207" s="2"/>
      <c r="BD207" s="2"/>
      <c r="BI207" s="2"/>
    </row>
    <row r="208" spans="1:61" x14ac:dyDescent="0.3">
      <c r="A208" s="2">
        <v>41958</v>
      </c>
      <c r="B208">
        <v>2.4670000000000001E-2</v>
      </c>
      <c r="C208">
        <v>1.0584021240991351E-2</v>
      </c>
      <c r="D208">
        <f t="shared" si="15"/>
        <v>5.951367521367535E-3</v>
      </c>
      <c r="AY208" s="2"/>
      <c r="BD208" s="2"/>
      <c r="BI208" s="2"/>
    </row>
    <row r="209" spans="1:61" x14ac:dyDescent="0.3">
      <c r="A209" s="2">
        <v>41988</v>
      </c>
      <c r="B209">
        <v>2.1610000000000001E-2</v>
      </c>
      <c r="C209">
        <v>9.2851353551665541E-3</v>
      </c>
      <c r="D209">
        <f t="shared" si="15"/>
        <v>2.8913675213675348E-3</v>
      </c>
      <c r="AY209" s="2"/>
      <c r="BD209" s="2"/>
      <c r="BI209" s="2"/>
    </row>
    <row r="210" spans="1:61" x14ac:dyDescent="0.3">
      <c r="A210" s="2">
        <v>42019</v>
      </c>
      <c r="B210">
        <v>2.0459999999999999E-2</v>
      </c>
      <c r="C210">
        <v>8.7959859068259174E-3</v>
      </c>
      <c r="D210">
        <f t="shared" si="15"/>
        <v>1.7413675213675331E-3</v>
      </c>
      <c r="AY210" s="2"/>
      <c r="BD210" s="2"/>
      <c r="BI210" s="2"/>
    </row>
    <row r="211" spans="1:61" x14ac:dyDescent="0.3">
      <c r="A211" s="2">
        <v>42050</v>
      </c>
      <c r="B211">
        <v>2.0070000000000001E-2</v>
      </c>
      <c r="C211">
        <v>8.6299752625280026E-3</v>
      </c>
      <c r="D211">
        <f t="shared" si="15"/>
        <v>1.3513675213675351E-3</v>
      </c>
      <c r="AY211" s="2"/>
      <c r="BD211" s="2"/>
      <c r="BI211" s="2"/>
    </row>
    <row r="212" spans="1:61" x14ac:dyDescent="0.3">
      <c r="A212" s="2">
        <v>42078</v>
      </c>
      <c r="B212">
        <v>2.3789999999999999E-2</v>
      </c>
      <c r="C212">
        <v>1.0210883207946967E-2</v>
      </c>
      <c r="D212">
        <f t="shared" si="15"/>
        <v>5.0713675213675327E-3</v>
      </c>
      <c r="AY212" s="2"/>
      <c r="BD212" s="2"/>
      <c r="BI212" s="2"/>
    </row>
    <row r="213" spans="1:61" x14ac:dyDescent="0.3">
      <c r="A213" s="2">
        <v>42109</v>
      </c>
      <c r="B213">
        <v>2.3380000000000001E-2</v>
      </c>
      <c r="C213">
        <v>1.0036925266045656E-2</v>
      </c>
      <c r="D213">
        <f t="shared" si="15"/>
        <v>4.6613675213675355E-3</v>
      </c>
      <c r="AY213" s="2"/>
      <c r="BD213" s="2"/>
      <c r="BI213" s="2"/>
    </row>
    <row r="214" spans="1:61" x14ac:dyDescent="0.3">
      <c r="A214" s="2">
        <v>42139</v>
      </c>
      <c r="B214">
        <v>2.7400000000000001E-2</v>
      </c>
      <c r="C214">
        <v>1.1739561388318437E-2</v>
      </c>
      <c r="D214">
        <f t="shared" si="15"/>
        <v>8.6813675213675348E-3</v>
      </c>
      <c r="AY214" s="2"/>
      <c r="BD214" s="2"/>
      <c r="BI214" s="2"/>
    </row>
    <row r="215" spans="1:61" x14ac:dyDescent="0.3">
      <c r="A215" s="2">
        <v>42170</v>
      </c>
      <c r="B215">
        <v>3.074E-2</v>
      </c>
      <c r="C215">
        <v>1.3149130069674433E-2</v>
      </c>
      <c r="D215">
        <f t="shared" si="15"/>
        <v>1.2021367521367534E-2</v>
      </c>
      <c r="AY215" s="2"/>
      <c r="BD215" s="2"/>
      <c r="BI215" s="2"/>
    </row>
    <row r="216" spans="1:61" x14ac:dyDescent="0.3">
      <c r="A216" s="2">
        <v>42200</v>
      </c>
      <c r="B216">
        <v>3.2980000000000002E-2</v>
      </c>
      <c r="C216">
        <v>1.4091913026180824E-2</v>
      </c>
      <c r="D216">
        <f t="shared" si="15"/>
        <v>1.4261367521367536E-2</v>
      </c>
      <c r="AY216" s="2"/>
      <c r="BD216" s="2"/>
      <c r="BI216" s="2"/>
    </row>
    <row r="217" spans="1:61" x14ac:dyDescent="0.3">
      <c r="A217" s="2">
        <v>42231</v>
      </c>
      <c r="B217">
        <v>2.7550000000000002E-2</v>
      </c>
      <c r="C217">
        <v>1.1802963585355965E-2</v>
      </c>
      <c r="D217">
        <f t="shared" si="15"/>
        <v>8.8313675213675356E-3</v>
      </c>
      <c r="AY217" s="2"/>
      <c r="BD217" s="2"/>
      <c r="BI217" s="2"/>
    </row>
    <row r="218" spans="1:61" x14ac:dyDescent="0.3">
      <c r="A218" s="2">
        <v>42262</v>
      </c>
      <c r="B218">
        <v>3.2210000000000003E-2</v>
      </c>
      <c r="C218">
        <v>1.3768062178015454E-2</v>
      </c>
      <c r="D218">
        <f t="shared" si="15"/>
        <v>1.3491367521367537E-2</v>
      </c>
      <c r="AY218" s="2"/>
      <c r="BD218" s="2"/>
      <c r="BI218" s="2"/>
    </row>
    <row r="219" spans="1:61" x14ac:dyDescent="0.3">
      <c r="A219" s="2">
        <v>42292</v>
      </c>
      <c r="B219">
        <v>3.3050000000000003E-2</v>
      </c>
      <c r="C219">
        <v>1.412134204100139E-2</v>
      </c>
      <c r="D219">
        <f t="shared" si="15"/>
        <v>1.4331367521367537E-2</v>
      </c>
      <c r="AY219" s="2"/>
      <c r="BD219" s="2"/>
      <c r="BI219" s="2"/>
    </row>
    <row r="220" spans="1:61" x14ac:dyDescent="0.3">
      <c r="A220" s="2">
        <v>42323</v>
      </c>
      <c r="B220">
        <v>3.3689999999999998E-2</v>
      </c>
      <c r="C220">
        <v>1.4390314894192924E-2</v>
      </c>
      <c r="D220">
        <f t="shared" si="15"/>
        <v>1.4971367521367532E-2</v>
      </c>
      <c r="AY220" s="2"/>
      <c r="BD220" s="2"/>
      <c r="BI220" s="2"/>
    </row>
    <row r="221" spans="1:61" x14ac:dyDescent="0.3">
      <c r="A221" s="2">
        <v>42353</v>
      </c>
      <c r="B221">
        <v>2.8850000000000001E-2</v>
      </c>
      <c r="C221">
        <v>1.2352061914168145E-2</v>
      </c>
      <c r="D221">
        <f t="shared" si="15"/>
        <v>1.0131367521367535E-2</v>
      </c>
      <c r="AY221" s="2"/>
      <c r="BD221" s="2"/>
      <c r="BI221" s="2"/>
    </row>
    <row r="222" spans="1:61" x14ac:dyDescent="0.3">
      <c r="A222" s="2">
        <v>42384</v>
      </c>
      <c r="B222">
        <v>2.3619999999999999E-2</v>
      </c>
      <c r="C222">
        <v>1.0138762761047497E-2</v>
      </c>
      <c r="D222">
        <f t="shared" si="15"/>
        <v>4.9013675213675327E-3</v>
      </c>
      <c r="AY222" s="2"/>
      <c r="BD222" s="2"/>
      <c r="BI222" s="2"/>
    </row>
    <row r="223" spans="1:61" x14ac:dyDescent="0.3">
      <c r="A223" s="2">
        <v>42415</v>
      </c>
      <c r="B223">
        <v>2.3279999999999999E-2</v>
      </c>
      <c r="C223">
        <v>9.994485927587015E-3</v>
      </c>
      <c r="D223">
        <f t="shared" si="15"/>
        <v>4.5613675213675327E-3</v>
      </c>
      <c r="AY223" s="2"/>
      <c r="BD223" s="2"/>
      <c r="BI223" s="2"/>
    </row>
    <row r="224" spans="1:61" x14ac:dyDescent="0.3">
      <c r="A224" s="2">
        <v>42444</v>
      </c>
      <c r="B224">
        <v>2.2409999999999999E-2</v>
      </c>
      <c r="C224">
        <v>9.6250885877797714E-3</v>
      </c>
      <c r="D224">
        <f t="shared" si="15"/>
        <v>3.6913675213675334E-3</v>
      </c>
      <c r="AY224" s="2"/>
      <c r="BD224" s="2"/>
      <c r="BI224" s="2"/>
    </row>
    <row r="225" spans="1:61" x14ac:dyDescent="0.3">
      <c r="A225" s="2">
        <v>42475</v>
      </c>
      <c r="B225">
        <v>2.1299999999999999E-2</v>
      </c>
      <c r="C225">
        <v>9.1533319077084854E-3</v>
      </c>
      <c r="D225">
        <f t="shared" si="15"/>
        <v>2.5813675213675336E-3</v>
      </c>
      <c r="AY225" s="2"/>
      <c r="BD225" s="2"/>
      <c r="BI225" s="2"/>
    </row>
    <row r="226" spans="1:61" x14ac:dyDescent="0.3">
      <c r="A226" s="2">
        <v>42505</v>
      </c>
      <c r="B226">
        <v>1.7059999999999999E-2</v>
      </c>
      <c r="C226">
        <v>7.3465742602880184E-3</v>
      </c>
      <c r="D226">
        <f t="shared" si="15"/>
        <v>-1.6586324786324672E-3</v>
      </c>
      <c r="AY226" s="2"/>
      <c r="BD226" s="2"/>
      <c r="BI226" s="2"/>
    </row>
    <row r="227" spans="1:61" x14ac:dyDescent="0.3">
      <c r="A227" s="2">
        <v>42536</v>
      </c>
      <c r="B227">
        <v>2.257E-2</v>
      </c>
      <c r="C227">
        <v>9.6930473132893439E-3</v>
      </c>
      <c r="D227">
        <f t="shared" si="15"/>
        <v>3.8513675213675339E-3</v>
      </c>
      <c r="AY227" s="2"/>
      <c r="BD227" s="2"/>
      <c r="BI227" s="2"/>
    </row>
    <row r="228" spans="1:61" x14ac:dyDescent="0.3">
      <c r="A228" s="2">
        <v>42566</v>
      </c>
      <c r="B228">
        <v>2.3890000000000002E-2</v>
      </c>
      <c r="C228">
        <v>1.0253301406322539E-2</v>
      </c>
      <c r="D228">
        <f t="shared" si="15"/>
        <v>5.1713675213675356E-3</v>
      </c>
      <c r="AY228" s="2"/>
      <c r="BD228" s="2"/>
      <c r="BI228" s="2"/>
    </row>
    <row r="229" spans="1:61" x14ac:dyDescent="0.3">
      <c r="A229" s="2">
        <v>42597</v>
      </c>
      <c r="B229">
        <v>2.342E-2</v>
      </c>
      <c r="C229">
        <v>1.0053899840286772E-2</v>
      </c>
      <c r="D229">
        <f t="shared" si="15"/>
        <v>4.7013675213675339E-3</v>
      </c>
      <c r="AY229" s="2"/>
      <c r="BD229" s="2"/>
      <c r="BI229" s="2"/>
    </row>
    <row r="230" spans="1:61" x14ac:dyDescent="0.3">
      <c r="A230" s="2">
        <v>42628</v>
      </c>
      <c r="B230">
        <v>2.3199999999999998E-2</v>
      </c>
      <c r="C230">
        <v>9.9605314705975539E-3</v>
      </c>
      <c r="D230">
        <f t="shared" si="15"/>
        <v>4.4813675213675325E-3</v>
      </c>
      <c r="AY230" s="2"/>
      <c r="BD230" s="2"/>
      <c r="BI230" s="2"/>
    </row>
    <row r="231" spans="1:61" x14ac:dyDescent="0.3">
      <c r="A231" s="2">
        <v>42658</v>
      </c>
      <c r="B231">
        <v>2.8049999999999999E-2</v>
      </c>
      <c r="C231">
        <v>1.2014237418041395E-2</v>
      </c>
      <c r="D231">
        <f t="shared" si="15"/>
        <v>9.3313675213675326E-3</v>
      </c>
      <c r="AY231" s="2"/>
      <c r="BD231" s="2"/>
      <c r="BI231" s="2"/>
    </row>
    <row r="232" spans="1:61" x14ac:dyDescent="0.3">
      <c r="A232" s="2">
        <v>42689</v>
      </c>
      <c r="B232">
        <v>3.065E-2</v>
      </c>
      <c r="C232">
        <v>1.3111207596589675E-2</v>
      </c>
      <c r="D232">
        <f t="shared" si="15"/>
        <v>1.1931367521367534E-2</v>
      </c>
      <c r="AY232" s="2"/>
      <c r="BD232" s="2"/>
      <c r="BI232" s="2"/>
    </row>
    <row r="233" spans="1:61" x14ac:dyDescent="0.3">
      <c r="A233" s="2">
        <v>42719</v>
      </c>
      <c r="B233">
        <v>3.0380000000000001E-2</v>
      </c>
      <c r="C233">
        <v>1.2997420305007636E-2</v>
      </c>
      <c r="D233">
        <f t="shared" si="15"/>
        <v>1.1661367521367535E-2</v>
      </c>
      <c r="AY233" s="2"/>
      <c r="BD233" s="2"/>
      <c r="BI233" s="2"/>
    </row>
    <row r="234" spans="1:61" x14ac:dyDescent="0.3">
      <c r="A234" s="2">
        <v>42750</v>
      </c>
      <c r="B234">
        <v>3.2340000000000001E-2</v>
      </c>
      <c r="C234">
        <v>1.3822755242094333E-2</v>
      </c>
      <c r="D234">
        <f t="shared" si="15"/>
        <v>1.3621367521367535E-2</v>
      </c>
      <c r="AY234" s="2"/>
      <c r="BD234" s="2"/>
      <c r="BI234" s="2"/>
    </row>
    <row r="235" spans="1:61" x14ac:dyDescent="0.3">
      <c r="A235" s="2">
        <v>42781</v>
      </c>
      <c r="B235">
        <v>3.4410000000000003E-2</v>
      </c>
      <c r="C235">
        <v>1.4692710367916327E-2</v>
      </c>
      <c r="D235">
        <f t="shared" si="15"/>
        <v>1.5691367521367537E-2</v>
      </c>
      <c r="BD235" s="2"/>
      <c r="BI235" s="2"/>
    </row>
  </sheetData>
  <autoFilter ref="AJ2:AL27"/>
  <sortState ref="BI2:BK396">
    <sortCondition ref="BI2:BI39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3"/>
  <sheetViews>
    <sheetView zoomScaleNormal="100" workbookViewId="0">
      <selection activeCell="F1" sqref="F1:I1"/>
    </sheetView>
  </sheetViews>
  <sheetFormatPr defaultRowHeight="14.4" x14ac:dyDescent="0.3"/>
  <sheetData>
    <row r="1" spans="1:64" s="24" customFormat="1" ht="70.8" customHeight="1" x14ac:dyDescent="0.3">
      <c r="A1" s="24" t="s">
        <v>2</v>
      </c>
      <c r="B1" s="22" t="s">
        <v>131</v>
      </c>
      <c r="C1" s="22" t="s">
        <v>123</v>
      </c>
      <c r="D1" s="22" t="s">
        <v>7</v>
      </c>
      <c r="E1" s="22"/>
      <c r="F1" s="24" t="s">
        <v>2</v>
      </c>
      <c r="G1" s="22" t="s">
        <v>8</v>
      </c>
      <c r="H1" s="22" t="s">
        <v>9</v>
      </c>
      <c r="I1" s="22" t="s">
        <v>10</v>
      </c>
      <c r="J1" s="21"/>
      <c r="K1" s="21" t="s">
        <v>2</v>
      </c>
      <c r="L1" s="22" t="s">
        <v>13</v>
      </c>
      <c r="M1" s="22" t="s">
        <v>11</v>
      </c>
      <c r="N1" s="22" t="s">
        <v>12</v>
      </c>
      <c r="O1" s="22"/>
      <c r="P1" s="24" t="s">
        <v>2</v>
      </c>
      <c r="Q1" s="22" t="s">
        <v>121</v>
      </c>
      <c r="R1" s="22" t="s">
        <v>16</v>
      </c>
      <c r="S1" s="22" t="s">
        <v>14</v>
      </c>
      <c r="T1" s="21"/>
      <c r="U1" s="24" t="s">
        <v>2</v>
      </c>
      <c r="V1" s="22" t="s">
        <v>122</v>
      </c>
      <c r="W1" s="22" t="s">
        <v>17</v>
      </c>
      <c r="X1" s="22" t="s">
        <v>18</v>
      </c>
      <c r="Y1" s="21"/>
      <c r="Z1" s="21" t="s">
        <v>2</v>
      </c>
      <c r="AA1" s="22" t="s">
        <v>49</v>
      </c>
      <c r="AB1" s="23" t="s">
        <v>20</v>
      </c>
      <c r="AC1" s="23" t="s">
        <v>21</v>
      </c>
      <c r="AD1" s="21"/>
      <c r="AE1" s="21" t="s">
        <v>2</v>
      </c>
      <c r="AF1" s="22" t="s">
        <v>124</v>
      </c>
      <c r="AG1" s="23" t="s">
        <v>23</v>
      </c>
      <c r="AH1" s="23" t="s">
        <v>24</v>
      </c>
      <c r="AI1" s="21"/>
      <c r="AJ1" s="21" t="s">
        <v>2</v>
      </c>
      <c r="AK1" s="22" t="s">
        <v>125</v>
      </c>
      <c r="AL1" s="23" t="s">
        <v>26</v>
      </c>
      <c r="AM1" s="23" t="s">
        <v>27</v>
      </c>
      <c r="AN1" s="21"/>
      <c r="AO1" s="21" t="s">
        <v>2</v>
      </c>
      <c r="AP1" s="22" t="s">
        <v>126</v>
      </c>
      <c r="AQ1" s="23" t="s">
        <v>29</v>
      </c>
      <c r="AR1" s="23" t="s">
        <v>30</v>
      </c>
      <c r="AS1" s="21"/>
      <c r="AT1" s="21" t="s">
        <v>2</v>
      </c>
      <c r="AU1" s="22" t="s">
        <v>127</v>
      </c>
      <c r="AV1" s="23" t="s">
        <v>32</v>
      </c>
      <c r="AW1" s="23" t="s">
        <v>33</v>
      </c>
      <c r="AX1" s="21"/>
      <c r="AY1" s="21" t="s">
        <v>2</v>
      </c>
      <c r="AZ1" s="22" t="s">
        <v>128</v>
      </c>
      <c r="BA1" s="23" t="s">
        <v>35</v>
      </c>
      <c r="BB1" s="23" t="s">
        <v>36</v>
      </c>
      <c r="BC1" s="21"/>
      <c r="BD1" s="21" t="s">
        <v>2</v>
      </c>
      <c r="BE1" s="22" t="s">
        <v>129</v>
      </c>
      <c r="BF1" s="23" t="s">
        <v>38</v>
      </c>
      <c r="BG1" s="23" t="s">
        <v>39</v>
      </c>
      <c r="BH1" s="21"/>
      <c r="BI1" s="21" t="s">
        <v>2</v>
      </c>
      <c r="BJ1" s="22" t="s">
        <v>130</v>
      </c>
      <c r="BK1" s="23" t="s">
        <v>41</v>
      </c>
      <c r="BL1" s="23" t="s">
        <v>42</v>
      </c>
    </row>
    <row r="2" spans="1:64" x14ac:dyDescent="0.3">
      <c r="A2" s="1">
        <v>35674</v>
      </c>
      <c r="B2">
        <v>1.379E-2</v>
      </c>
      <c r="C2">
        <f>LOG(B2+1)</f>
        <v>5.9480030382624959E-3</v>
      </c>
      <c r="D2">
        <v>-6.509284697586562E-3</v>
      </c>
      <c r="F2" s="1">
        <v>35796</v>
      </c>
      <c r="G2">
        <v>1.1310000000000001E-2</v>
      </c>
      <c r="H2">
        <f>LOG(G2+1)</f>
        <v>4.8843016372991021E-3</v>
      </c>
      <c r="I2">
        <f>G2-AVERAGE($G$2:$G$21)</f>
        <v>-5.544999999999977E-4</v>
      </c>
      <c r="K2" s="1">
        <v>35827</v>
      </c>
      <c r="L2">
        <v>1.0789999999999999E-2</v>
      </c>
      <c r="M2">
        <f>LOG(L2+1)</f>
        <v>4.6609366844601961E-3</v>
      </c>
      <c r="N2">
        <f>L2-AVERAGE($L$2:$L$21)</f>
        <v>-9.3200000000000054E-4</v>
      </c>
      <c r="P2" s="1">
        <v>35855</v>
      </c>
      <c r="Q2">
        <v>1.0959999999999999E-2</v>
      </c>
      <c r="R2">
        <f>LOG(Q2+1)</f>
        <v>4.733972482256715E-3</v>
      </c>
      <c r="S2">
        <f>Q2-AVERAGE($Q$2:$Q$20)</f>
        <v>-4.2947368421052817E-4</v>
      </c>
      <c r="U2" s="1">
        <v>35886</v>
      </c>
      <c r="V2">
        <v>1.1599999999999999E-2</v>
      </c>
      <c r="W2">
        <f>LOG(V2+1)</f>
        <v>5.0088206723671817E-3</v>
      </c>
      <c r="X2">
        <f>V2-AVERAGE($V$2:$V$20)</f>
        <v>2.4973684210526093E-4</v>
      </c>
      <c r="Z2" s="1">
        <v>35916</v>
      </c>
      <c r="AA2">
        <v>1.1039999999999999E-2</v>
      </c>
      <c r="AB2">
        <f>LOG(AA2+1)</f>
        <v>4.7683380199128253E-3</v>
      </c>
      <c r="AC2">
        <f>AA2-AVERAGE($AA$2:$AA$20)</f>
        <v>-2.8560526315789484E-3</v>
      </c>
      <c r="AE2" s="1" t="s">
        <v>132</v>
      </c>
      <c r="AJ2" s="1">
        <v>35977</v>
      </c>
      <c r="AK2">
        <v>1.302E-2</v>
      </c>
      <c r="AL2">
        <f>LOG(AK2+1)</f>
        <v>5.6180196977878181E-3</v>
      </c>
      <c r="AM2">
        <f>AK2-(AVERAGE($AK$2:$AK$14))</f>
        <v>8.8923076923077063E-4</v>
      </c>
      <c r="AO2" s="1">
        <v>36008</v>
      </c>
      <c r="AP2">
        <v>1.282E-2</v>
      </c>
      <c r="AQ2">
        <f>LOG(AP2+1)</f>
        <v>5.5322687039651751E-3</v>
      </c>
      <c r="AR2">
        <f>AP2-(AVERAGE($AP$2:$AP$20))</f>
        <v>1.3894736842105272E-4</v>
      </c>
      <c r="AT2" s="1">
        <v>35674</v>
      </c>
      <c r="AU2">
        <v>1.379E-2</v>
      </c>
      <c r="AV2">
        <f>LOG(AU2+1)</f>
        <v>5.9480030382624959E-3</v>
      </c>
      <c r="AW2">
        <f>AU2-(AVERAGE($AU$2:$AU$21))</f>
        <v>7.1775000000000137E-4</v>
      </c>
      <c r="AY2" s="1">
        <v>35704</v>
      </c>
      <c r="AZ2">
        <v>1.2489999999999999E-2</v>
      </c>
      <c r="BA2">
        <f>LOG(AZ2+1)</f>
        <v>5.3907425373077812E-3</v>
      </c>
      <c r="BB2">
        <f>AZ2-(AVERAGE($AZ$2:$AZ$21))</f>
        <v>-6.6399999999999966E-4</v>
      </c>
      <c r="BD2" s="1">
        <v>35735</v>
      </c>
      <c r="BE2">
        <v>1.26E-2</v>
      </c>
      <c r="BF2">
        <f>LOG(BE2+1)</f>
        <v>5.4379230508221094E-3</v>
      </c>
      <c r="BG2">
        <f>BE2-(AVERAGE($BE$2:$BE$21))</f>
        <v>-3.5199999999999988E-4</v>
      </c>
      <c r="BI2" s="1">
        <v>35765</v>
      </c>
      <c r="BJ2">
        <v>1.2030000000000001E-2</v>
      </c>
      <c r="BK2">
        <f>LOG(BJ2+1)</f>
        <v>5.1933866553077529E-3</v>
      </c>
      <c r="BL2">
        <f>BJ2-(AVERAGE($BJ$2:$BJ$21))</f>
        <v>-5.2199999999999816E-4</v>
      </c>
    </row>
    <row r="3" spans="1:64" x14ac:dyDescent="0.3">
      <c r="A3" s="1">
        <v>35704</v>
      </c>
      <c r="B3">
        <v>1.2489999999999999E-2</v>
      </c>
      <c r="C3">
        <f t="shared" ref="C3:C61" si="0">LOG(B3+1)</f>
        <v>5.3907425373077812E-3</v>
      </c>
      <c r="D3">
        <v>-7.0665451985412768E-3</v>
      </c>
      <c r="F3" s="1">
        <v>36161</v>
      </c>
      <c r="G3">
        <v>1.1769999999999999E-2</v>
      </c>
      <c r="H3">
        <f t="shared" ref="H3:H21" si="1">LOG(G3+1)</f>
        <v>5.0817979944558535E-3</v>
      </c>
      <c r="I3">
        <f t="shared" ref="I3:I21" si="2">G3-AVERAGE($G$2:$G$21)</f>
        <v>-9.4499999999999099E-5</v>
      </c>
      <c r="K3" s="1">
        <v>36192</v>
      </c>
      <c r="L3">
        <v>1.149E-2</v>
      </c>
      <c r="M3">
        <f t="shared" ref="M3:M21" si="3">LOG(L3+1)</f>
        <v>4.9615935168214973E-3</v>
      </c>
      <c r="N3">
        <f t="shared" ref="N3:N21" si="4">L3-AVERAGE($L$2:$L$21)</f>
        <v>-2.3199999999999957E-4</v>
      </c>
      <c r="P3" s="1">
        <v>36220</v>
      </c>
      <c r="Q3">
        <v>1.1820000000000001E-2</v>
      </c>
      <c r="R3">
        <f t="shared" ref="R3:R20" si="5">LOG(Q3+1)</f>
        <v>5.1032595791637549E-3</v>
      </c>
      <c r="S3">
        <f t="shared" ref="S3:S20" si="6">Q3-AVERAGE($Q$2:$Q$20)</f>
        <v>4.3052631578947322E-4</v>
      </c>
      <c r="U3" s="1">
        <v>36251</v>
      </c>
      <c r="V3">
        <v>1.155E-2</v>
      </c>
      <c r="W3">
        <f t="shared" ref="W3:W20" si="7">LOG(V3+1)</f>
        <v>4.9873544201371146E-3</v>
      </c>
      <c r="X3">
        <f t="shared" ref="X3:X20" si="8">V3-AVERAGE($V$2:$V$20)</f>
        <v>1.9973684210526123E-4</v>
      </c>
      <c r="Z3" s="1">
        <v>36281</v>
      </c>
      <c r="AA3">
        <v>1.12E-2</v>
      </c>
      <c r="AB3">
        <f t="shared" ref="AB3:AB20" si="9">LOG(AA3+1)</f>
        <v>4.8370609383098367E-3</v>
      </c>
      <c r="AC3">
        <f t="shared" ref="AC3:AC20" si="10">AA3-AVERAGE($AA$2:$AA$20)</f>
        <v>-2.696052631578948E-3</v>
      </c>
      <c r="AE3" s="1"/>
      <c r="AJ3" s="1">
        <v>36342</v>
      </c>
      <c r="AK3">
        <v>1.2239999999999999E-2</v>
      </c>
      <c r="AL3">
        <f t="shared" ref="AL3:AL14" si="11">LOG(AK3+1)</f>
        <v>5.2834950316872674E-3</v>
      </c>
      <c r="AM3">
        <f t="shared" ref="AM3:AM14" si="12">AK3-(AVERAGE($AK$2:$AK$14))</f>
        <v>1.0923076923076945E-4</v>
      </c>
      <c r="AO3" s="1">
        <v>36373</v>
      </c>
      <c r="AP3">
        <v>1.325E-2</v>
      </c>
      <c r="AQ3">
        <f t="shared" ref="AQ3:AQ20" si="13">LOG(AP3+1)</f>
        <v>5.7166124137306316E-3</v>
      </c>
      <c r="AR3">
        <f t="shared" ref="AR3:AR20" si="14">AP3-(AVERAGE($AP$2:$AP$20))</f>
        <v>5.6894736842105255E-4</v>
      </c>
      <c r="AT3" s="1">
        <v>36039</v>
      </c>
      <c r="AU3">
        <v>1.306E-2</v>
      </c>
      <c r="AV3">
        <f t="shared" ref="AV3:AV21" si="15">LOG(AU3+1)</f>
        <v>5.6351678649662167E-3</v>
      </c>
      <c r="AW3">
        <f t="shared" ref="AW3:AW21" si="16">AU3-(AVERAGE($AU$2:$AU$21))</f>
        <v>-1.2249999999998373E-5</v>
      </c>
      <c r="AY3" s="1">
        <v>36069</v>
      </c>
      <c r="AZ3">
        <v>1.179E-2</v>
      </c>
      <c r="BA3">
        <f t="shared" ref="BA3:BA21" si="17">LOG(AZ3+1)</f>
        <v>5.0903827556077917E-3</v>
      </c>
      <c r="BB3">
        <f t="shared" ref="BB3:BB21" si="18">AZ3-(AVERAGE($AZ$2:$AZ$21))</f>
        <v>-1.3639999999999989E-3</v>
      </c>
      <c r="BD3" s="1">
        <v>36100</v>
      </c>
      <c r="BE3">
        <v>1.1990000000000001E-2</v>
      </c>
      <c r="BF3">
        <f t="shared" ref="BF3:BF21" si="19">LOG(BE3+1)</f>
        <v>5.1762210351277062E-3</v>
      </c>
      <c r="BG3">
        <f t="shared" ref="BG3:BG21" si="20">BE3-(AVERAGE($BE$2:$BE$21))</f>
        <v>-9.6199999999999931E-4</v>
      </c>
      <c r="BI3" s="1">
        <v>36130</v>
      </c>
      <c r="BJ3">
        <v>1.189E-2</v>
      </c>
      <c r="BK3">
        <f t="shared" ref="BK3:BK21" si="21">LOG(BJ3+1)</f>
        <v>5.1333040161091253E-3</v>
      </c>
      <c r="BL3">
        <f t="shared" ref="BL3:BL21" si="22">BJ3-(AVERAGE($BJ$2:$BJ$21))</f>
        <v>-6.6199999999999939E-4</v>
      </c>
    </row>
    <row r="4" spans="1:64" x14ac:dyDescent="0.3">
      <c r="A4" s="1">
        <v>35735</v>
      </c>
      <c r="B4">
        <v>1.26E-2</v>
      </c>
      <c r="C4">
        <f t="shared" si="0"/>
        <v>5.4379230508221094E-3</v>
      </c>
      <c r="D4">
        <v>-7.0193646850269485E-3</v>
      </c>
      <c r="F4" s="1">
        <v>36526</v>
      </c>
      <c r="G4">
        <v>1.1730000000000001E-2</v>
      </c>
      <c r="H4">
        <f t="shared" si="1"/>
        <v>5.0646279630465032E-3</v>
      </c>
      <c r="I4">
        <f t="shared" si="2"/>
        <v>-1.3449999999999747E-4</v>
      </c>
      <c r="K4" s="1">
        <v>36557</v>
      </c>
      <c r="L4">
        <v>1.1509999999999999E-2</v>
      </c>
      <c r="M4">
        <f t="shared" si="3"/>
        <v>4.9701806543779072E-3</v>
      </c>
      <c r="N4">
        <f t="shared" si="4"/>
        <v>-2.1200000000000038E-4</v>
      </c>
      <c r="P4" s="1">
        <v>36586</v>
      </c>
      <c r="Q4">
        <v>1.158E-2</v>
      </c>
      <c r="R4">
        <f t="shared" si="5"/>
        <v>5.0002342987984384E-3</v>
      </c>
      <c r="S4">
        <f t="shared" si="6"/>
        <v>1.9052631578947259E-4</v>
      </c>
      <c r="U4" s="1">
        <v>36617</v>
      </c>
      <c r="V4">
        <v>1.1390000000000001E-2</v>
      </c>
      <c r="W4">
        <f t="shared" si="7"/>
        <v>4.9186552820021335E-3</v>
      </c>
      <c r="X4">
        <f t="shared" si="8"/>
        <v>3.9736842105262543E-5</v>
      </c>
      <c r="Z4" s="1">
        <v>36647</v>
      </c>
      <c r="AA4">
        <v>1.128E-2</v>
      </c>
      <c r="AB4">
        <f t="shared" si="9"/>
        <v>4.8714183199109586E-3</v>
      </c>
      <c r="AC4">
        <f t="shared" si="10"/>
        <v>-2.6160526315789478E-3</v>
      </c>
      <c r="AE4" s="1"/>
      <c r="AJ4" s="1">
        <v>36708</v>
      </c>
      <c r="AK4">
        <v>1.103E-2</v>
      </c>
      <c r="AL4">
        <f t="shared" si="11"/>
        <v>4.7640424764163096E-3</v>
      </c>
      <c r="AM4">
        <f t="shared" si="12"/>
        <v>-1.1007692307692298E-3</v>
      </c>
      <c r="AO4" s="1">
        <v>36739</v>
      </c>
      <c r="AP4">
        <v>1.32E-2</v>
      </c>
      <c r="AQ4">
        <f t="shared" si="13"/>
        <v>5.6951811185104E-3</v>
      </c>
      <c r="AR4">
        <f t="shared" si="14"/>
        <v>5.1894736842105285E-4</v>
      </c>
      <c r="AT4" s="1">
        <v>36404</v>
      </c>
      <c r="AU4">
        <v>1.312E-2</v>
      </c>
      <c r="AV4">
        <f t="shared" si="15"/>
        <v>5.6608888462430914E-3</v>
      </c>
      <c r="AW4">
        <f t="shared" si="16"/>
        <v>4.7750000000000917E-5</v>
      </c>
      <c r="AY4" s="1">
        <v>36434</v>
      </c>
      <c r="AZ4">
        <v>1.23E-2</v>
      </c>
      <c r="BA4">
        <f t="shared" si="17"/>
        <v>5.309236848516574E-3</v>
      </c>
      <c r="BB4">
        <f t="shared" si="18"/>
        <v>-8.5399999999999886E-4</v>
      </c>
      <c r="BD4" s="1">
        <v>36465</v>
      </c>
      <c r="BE4">
        <v>1.208E-2</v>
      </c>
      <c r="BF4">
        <f t="shared" si="19"/>
        <v>5.2148427264695233E-3</v>
      </c>
      <c r="BG4">
        <f t="shared" si="20"/>
        <v>-8.7199999999999951E-4</v>
      </c>
      <c r="BI4" s="1">
        <v>36495</v>
      </c>
      <c r="BJ4">
        <v>1.2710000000000001E-2</v>
      </c>
      <c r="BK4">
        <f t="shared" si="21"/>
        <v>5.4850984393368107E-3</v>
      </c>
      <c r="BL4">
        <f t="shared" si="22"/>
        <v>1.5800000000000189E-4</v>
      </c>
    </row>
    <row r="5" spans="1:64" x14ac:dyDescent="0.3">
      <c r="A5" s="1">
        <v>35765</v>
      </c>
      <c r="B5">
        <v>1.2030000000000001E-2</v>
      </c>
      <c r="C5">
        <f t="shared" si="0"/>
        <v>5.1933866553077529E-3</v>
      </c>
      <c r="D5">
        <v>-7.2639010805413051E-3</v>
      </c>
      <c r="F5" s="1">
        <v>36892</v>
      </c>
      <c r="G5">
        <v>1.0630000000000001E-2</v>
      </c>
      <c r="H5">
        <f t="shared" si="1"/>
        <v>4.5921858882380312E-3</v>
      </c>
      <c r="I5">
        <f t="shared" si="2"/>
        <v>-1.2344999999999978E-3</v>
      </c>
      <c r="K5" s="1">
        <v>36923</v>
      </c>
      <c r="L5">
        <v>1.051E-2</v>
      </c>
      <c r="M5">
        <f t="shared" si="3"/>
        <v>4.5406156477899844E-3</v>
      </c>
      <c r="N5">
        <f t="shared" si="4"/>
        <v>-1.2119999999999995E-3</v>
      </c>
      <c r="P5" s="1">
        <v>36951</v>
      </c>
      <c r="Q5">
        <v>1.116E-2</v>
      </c>
      <c r="R5">
        <f t="shared" si="5"/>
        <v>4.8198812281905574E-3</v>
      </c>
      <c r="S5">
        <f t="shared" si="6"/>
        <v>-2.2947368421052765E-4</v>
      </c>
      <c r="U5" s="1">
        <v>36982</v>
      </c>
      <c r="V5">
        <v>1.183E-2</v>
      </c>
      <c r="W5">
        <f t="shared" si="7"/>
        <v>5.1075517688399302E-3</v>
      </c>
      <c r="X5">
        <f t="shared" si="8"/>
        <v>4.7973684210526196E-4</v>
      </c>
      <c r="Z5" s="1">
        <v>37012</v>
      </c>
      <c r="AA5">
        <v>1.042E-2</v>
      </c>
      <c r="AB5">
        <f t="shared" si="9"/>
        <v>4.5019339483772392E-3</v>
      </c>
      <c r="AC5">
        <f t="shared" si="10"/>
        <v>-3.4760526315789474E-3</v>
      </c>
      <c r="AE5" s="1"/>
      <c r="AJ5" s="1">
        <v>37073</v>
      </c>
      <c r="AK5">
        <v>1.047E-2</v>
      </c>
      <c r="AL5">
        <f t="shared" si="11"/>
        <v>4.5234242067283053E-3</v>
      </c>
      <c r="AM5">
        <f t="shared" si="12"/>
        <v>-1.6607692307692296E-3</v>
      </c>
      <c r="AO5" s="1">
        <v>37104</v>
      </c>
      <c r="AP5">
        <v>1.2749999999999999E-2</v>
      </c>
      <c r="AQ5">
        <f t="shared" si="13"/>
        <v>5.5022518556258572E-3</v>
      </c>
      <c r="AR5">
        <f t="shared" si="14"/>
        <v>6.8947368421052105E-5</v>
      </c>
      <c r="AT5" s="1">
        <v>36770</v>
      </c>
      <c r="AU5">
        <v>1.3390000000000001E-2</v>
      </c>
      <c r="AV5">
        <f t="shared" si="15"/>
        <v>5.7766144146416789E-3</v>
      </c>
      <c r="AW5">
        <f t="shared" si="16"/>
        <v>3.1775000000000206E-4</v>
      </c>
      <c r="AY5" s="1">
        <v>36800</v>
      </c>
      <c r="AZ5">
        <v>1.3310000000000001E-2</v>
      </c>
      <c r="BA5">
        <f t="shared" si="17"/>
        <v>5.7423285720696752E-3</v>
      </c>
      <c r="BB5">
        <f t="shared" si="18"/>
        <v>1.5600000000000162E-4</v>
      </c>
      <c r="BD5" s="1">
        <v>36831</v>
      </c>
      <c r="BE5">
        <v>1.256E-2</v>
      </c>
      <c r="BF5">
        <f t="shared" si="19"/>
        <v>5.4207670934869785E-3</v>
      </c>
      <c r="BG5">
        <f t="shared" si="20"/>
        <v>-3.9199999999999999E-4</v>
      </c>
      <c r="BI5" s="1">
        <v>36861</v>
      </c>
      <c r="BJ5">
        <v>1.1599999999999999E-2</v>
      </c>
      <c r="BK5">
        <f t="shared" si="21"/>
        <v>5.0088206723671817E-3</v>
      </c>
      <c r="BL5">
        <f t="shared" si="22"/>
        <v>-9.5199999999999972E-4</v>
      </c>
    </row>
    <row r="6" spans="1:64" x14ac:dyDescent="0.3">
      <c r="A6" s="1">
        <v>35796</v>
      </c>
      <c r="B6">
        <v>1.1310000000000001E-2</v>
      </c>
      <c r="C6">
        <f t="shared" si="0"/>
        <v>4.8843016372991021E-3</v>
      </c>
      <c r="D6">
        <v>-7.5729860985499558E-3</v>
      </c>
      <c r="F6" s="1">
        <v>37257</v>
      </c>
      <c r="G6">
        <v>1.15E-2</v>
      </c>
      <c r="H6">
        <f t="shared" si="1"/>
        <v>4.9658871068235209E-3</v>
      </c>
      <c r="I6">
        <f t="shared" si="2"/>
        <v>-3.6449999999999851E-4</v>
      </c>
      <c r="K6" s="1">
        <v>37288</v>
      </c>
      <c r="L6">
        <v>1.048E-2</v>
      </c>
      <c r="M6">
        <f t="shared" si="3"/>
        <v>4.5277221307928259E-3</v>
      </c>
      <c r="N6">
        <f t="shared" si="4"/>
        <v>-1.242E-3</v>
      </c>
      <c r="P6" s="1">
        <v>37316</v>
      </c>
      <c r="Q6">
        <v>1.044E-2</v>
      </c>
      <c r="R6">
        <f t="shared" si="5"/>
        <v>4.5105301793267449E-3</v>
      </c>
      <c r="S6">
        <f t="shared" si="6"/>
        <v>-9.494736842105278E-4</v>
      </c>
      <c r="U6" s="1">
        <v>37347</v>
      </c>
      <c r="V6">
        <v>1.04E-2</v>
      </c>
      <c r="W6">
        <f t="shared" si="7"/>
        <v>4.4933375472743153E-3</v>
      </c>
      <c r="X6">
        <f t="shared" si="8"/>
        <v>-9.5026315789473875E-4</v>
      </c>
      <c r="Z6" s="1">
        <v>37377</v>
      </c>
      <c r="AA6">
        <v>1.0540000000000001E-2</v>
      </c>
      <c r="AB6">
        <f t="shared" si="9"/>
        <v>4.5535087820103579E-3</v>
      </c>
      <c r="AC6">
        <f t="shared" si="10"/>
        <v>-3.3560526315789471E-3</v>
      </c>
      <c r="AE6" s="1"/>
      <c r="AJ6" s="1">
        <v>37438</v>
      </c>
      <c r="AK6">
        <v>1.0489999999999999E-2</v>
      </c>
      <c r="AL6">
        <f t="shared" si="11"/>
        <v>4.532020012323972E-3</v>
      </c>
      <c r="AM6">
        <f t="shared" si="12"/>
        <v>-1.6407692307692304E-3</v>
      </c>
      <c r="AO6" s="1">
        <v>37469</v>
      </c>
      <c r="AP6">
        <v>9.8899999999999995E-3</v>
      </c>
      <c r="AQ6">
        <f t="shared" si="13"/>
        <v>4.2740718077265106E-3</v>
      </c>
      <c r="AR6">
        <f t="shared" si="14"/>
        <v>-2.7910526315789476E-3</v>
      </c>
      <c r="AT6" s="1">
        <v>37135</v>
      </c>
      <c r="AU6">
        <v>1.3610000000000001E-2</v>
      </c>
      <c r="AV6">
        <f t="shared" si="15"/>
        <v>5.8708865275117657E-3</v>
      </c>
      <c r="AW6">
        <f t="shared" si="16"/>
        <v>5.3775000000000177E-4</v>
      </c>
      <c r="AY6" s="1">
        <v>37165</v>
      </c>
      <c r="AZ6">
        <v>1.273E-2</v>
      </c>
      <c r="BA6">
        <f t="shared" si="17"/>
        <v>5.4936752321702769E-3</v>
      </c>
      <c r="BB6">
        <f t="shared" si="18"/>
        <v>-4.2399999999999903E-4</v>
      </c>
      <c r="BD6" s="1">
        <v>37196</v>
      </c>
      <c r="BE6">
        <v>1.2999999999999999E-2</v>
      </c>
      <c r="BF6">
        <f t="shared" si="19"/>
        <v>5.6094453602803856E-3</v>
      </c>
      <c r="BG6">
        <f t="shared" si="20"/>
        <v>4.7999999999999432E-5</v>
      </c>
      <c r="BI6" s="1">
        <v>37226</v>
      </c>
      <c r="BJ6">
        <v>1.222E-2</v>
      </c>
      <c r="BK6">
        <f t="shared" si="21"/>
        <v>5.2749140870023596E-3</v>
      </c>
      <c r="BL6">
        <f t="shared" si="22"/>
        <v>-3.3199999999999896E-4</v>
      </c>
    </row>
    <row r="7" spans="1:64" x14ac:dyDescent="0.3">
      <c r="A7" s="1">
        <v>35827</v>
      </c>
      <c r="B7">
        <v>1.0789999999999999E-2</v>
      </c>
      <c r="C7">
        <f t="shared" si="0"/>
        <v>4.6609366844601961E-3</v>
      </c>
      <c r="D7">
        <v>-7.7963510513888619E-3</v>
      </c>
      <c r="F7" s="1">
        <v>37622</v>
      </c>
      <c r="G7">
        <v>1.0530000000000001E-2</v>
      </c>
      <c r="H7">
        <f t="shared" si="1"/>
        <v>4.5492111131328859E-3</v>
      </c>
      <c r="I7">
        <f t="shared" si="2"/>
        <v>-1.3344999999999971E-3</v>
      </c>
      <c r="K7" s="1">
        <v>37653</v>
      </c>
      <c r="L7">
        <v>1.03E-2</v>
      </c>
      <c r="M7">
        <f t="shared" si="3"/>
        <v>4.4503529892243581E-3</v>
      </c>
      <c r="N7">
        <f t="shared" si="4"/>
        <v>-1.4219999999999997E-3</v>
      </c>
      <c r="P7" s="1">
        <v>37681</v>
      </c>
      <c r="Q7">
        <v>1.0460000000000001E-2</v>
      </c>
      <c r="R7">
        <f t="shared" si="5"/>
        <v>4.5191262401296636E-3</v>
      </c>
      <c r="S7">
        <f t="shared" si="6"/>
        <v>-9.2947368421052688E-4</v>
      </c>
      <c r="U7" s="1">
        <v>37712</v>
      </c>
      <c r="V7">
        <v>9.4850000000000004E-3</v>
      </c>
      <c r="W7">
        <f t="shared" si="7"/>
        <v>4.099870119056416E-3</v>
      </c>
      <c r="X7">
        <f t="shared" si="8"/>
        <v>-1.8652631578947379E-3</v>
      </c>
      <c r="Z7" s="1">
        <v>37742</v>
      </c>
      <c r="AA7">
        <v>1.0110000000000001E-2</v>
      </c>
      <c r="AB7">
        <f t="shared" si="9"/>
        <v>4.3686706061389202E-3</v>
      </c>
      <c r="AC7">
        <f t="shared" si="10"/>
        <v>-3.7860526315789469E-3</v>
      </c>
      <c r="AE7" s="1"/>
      <c r="AJ7" s="1">
        <v>37803</v>
      </c>
      <c r="AK7">
        <v>1.1849999999999999E-2</v>
      </c>
      <c r="AL7">
        <f t="shared" si="11"/>
        <v>5.1161360209334514E-3</v>
      </c>
      <c r="AM7">
        <f t="shared" si="12"/>
        <v>-2.8076923076923027E-4</v>
      </c>
      <c r="AO7" s="1">
        <v>37834</v>
      </c>
      <c r="AP7">
        <v>1.2125E-2</v>
      </c>
      <c r="AQ7">
        <f t="shared" si="13"/>
        <v>5.2341522842354622E-3</v>
      </c>
      <c r="AR7">
        <f t="shared" si="14"/>
        <v>-5.5605263157894672E-4</v>
      </c>
      <c r="AT7" s="1">
        <v>37500</v>
      </c>
      <c r="AU7">
        <v>1.082E-2</v>
      </c>
      <c r="AV7">
        <f t="shared" si="15"/>
        <v>4.6738262471929118E-3</v>
      </c>
      <c r="AW7">
        <f t="shared" si="16"/>
        <v>-2.252249999999999E-3</v>
      </c>
      <c r="AY7" s="1">
        <v>37530</v>
      </c>
      <c r="AZ7">
        <v>1.081E-2</v>
      </c>
      <c r="BA7">
        <f t="shared" si="17"/>
        <v>4.6695297687877673E-3</v>
      </c>
      <c r="BB7">
        <f t="shared" si="18"/>
        <v>-2.3439999999999989E-3</v>
      </c>
      <c r="BD7" s="1">
        <v>37561</v>
      </c>
      <c r="BE7">
        <v>1.1245E-2</v>
      </c>
      <c r="BF7">
        <f t="shared" si="19"/>
        <v>4.8563872999056344E-3</v>
      </c>
      <c r="BG7">
        <f t="shared" si="20"/>
        <v>-1.7070000000000002E-3</v>
      </c>
      <c r="BI7" s="1">
        <v>37591</v>
      </c>
      <c r="BJ7">
        <v>1.0804999999999999E-2</v>
      </c>
      <c r="BK7">
        <f t="shared" si="21"/>
        <v>4.6673815136456798E-3</v>
      </c>
      <c r="BL7">
        <f t="shared" si="22"/>
        <v>-1.7470000000000003E-3</v>
      </c>
    </row>
    <row r="8" spans="1:64" x14ac:dyDescent="0.3">
      <c r="A8" s="1">
        <v>35855</v>
      </c>
      <c r="B8">
        <v>1.0959999999999999E-2</v>
      </c>
      <c r="C8">
        <f t="shared" si="0"/>
        <v>4.733972482256715E-3</v>
      </c>
      <c r="D8">
        <v>-7.723315253592343E-3</v>
      </c>
      <c r="F8" s="1">
        <v>37987</v>
      </c>
      <c r="G8">
        <v>1.1075000000000002E-2</v>
      </c>
      <c r="H8">
        <f t="shared" si="1"/>
        <v>4.7833720875777551E-3</v>
      </c>
      <c r="I8">
        <f t="shared" si="2"/>
        <v>-7.894999999999968E-4</v>
      </c>
      <c r="K8" s="1">
        <v>38018</v>
      </c>
      <c r="L8">
        <v>1.1050000000000001E-2</v>
      </c>
      <c r="M8">
        <f t="shared" si="3"/>
        <v>4.7726335209232612E-3</v>
      </c>
      <c r="N8">
        <f t="shared" si="4"/>
        <v>-6.7199999999999899E-4</v>
      </c>
      <c r="P8" s="1">
        <v>38047</v>
      </c>
      <c r="Q8">
        <v>1.073E-2</v>
      </c>
      <c r="R8">
        <f t="shared" si="5"/>
        <v>4.6351564112777181E-3</v>
      </c>
      <c r="S8">
        <f t="shared" si="6"/>
        <v>-6.5947368421052747E-4</v>
      </c>
      <c r="U8" s="1">
        <v>38078</v>
      </c>
      <c r="V8">
        <v>1.048E-2</v>
      </c>
      <c r="W8">
        <f t="shared" si="7"/>
        <v>4.5277221307928259E-3</v>
      </c>
      <c r="X8">
        <f t="shared" si="8"/>
        <v>-8.7026315789473854E-4</v>
      </c>
      <c r="Z8" s="1">
        <v>38108</v>
      </c>
      <c r="AA8">
        <v>9.9699999999999997E-3</v>
      </c>
      <c r="AB8">
        <f t="shared" si="9"/>
        <v>4.3084737549609351E-3</v>
      </c>
      <c r="AC8">
        <f t="shared" si="10"/>
        <v>-3.9260526315789482E-3</v>
      </c>
      <c r="AE8" s="1"/>
      <c r="AJ8" s="1">
        <v>38169</v>
      </c>
      <c r="AK8">
        <v>1.321E-2</v>
      </c>
      <c r="AL8">
        <f t="shared" si="11"/>
        <v>5.6994674621614876E-3</v>
      </c>
      <c r="AM8">
        <f t="shared" si="12"/>
        <v>1.0792307692307698E-3</v>
      </c>
      <c r="AO8" s="1">
        <v>38200</v>
      </c>
      <c r="AP8">
        <v>1.3389999999999999E-2</v>
      </c>
      <c r="AQ8">
        <f t="shared" si="13"/>
        <v>5.7766144146416789E-3</v>
      </c>
      <c r="AR8">
        <f t="shared" si="14"/>
        <v>7.0894736842105205E-4</v>
      </c>
      <c r="AT8" s="1">
        <v>37865</v>
      </c>
      <c r="AU8">
        <v>1.291E-2</v>
      </c>
      <c r="AV8">
        <f t="shared" si="15"/>
        <v>5.5708587464653866E-3</v>
      </c>
      <c r="AW8">
        <f t="shared" si="16"/>
        <v>-1.622499999999992E-4</v>
      </c>
      <c r="AY8" s="1">
        <v>37895</v>
      </c>
      <c r="AZ8">
        <v>1.3100000000000001E-2</v>
      </c>
      <c r="BA8">
        <f t="shared" si="17"/>
        <v>5.6523153550740108E-3</v>
      </c>
      <c r="BB8">
        <f t="shared" si="18"/>
        <v>-5.3999999999998494E-5</v>
      </c>
      <c r="BD8" s="1">
        <v>37926</v>
      </c>
      <c r="BE8">
        <v>1.2045E-2</v>
      </c>
      <c r="BF8">
        <f t="shared" si="19"/>
        <v>5.1998235879596663E-3</v>
      </c>
      <c r="BG8">
        <f t="shared" si="20"/>
        <v>-9.0699999999999982E-4</v>
      </c>
      <c r="BI8" s="1">
        <v>37956</v>
      </c>
      <c r="BJ8">
        <v>1.086E-2</v>
      </c>
      <c r="BK8">
        <f t="shared" si="21"/>
        <v>4.6910117357750955E-3</v>
      </c>
      <c r="BL8">
        <f t="shared" si="22"/>
        <v>-1.6919999999999991E-3</v>
      </c>
    </row>
    <row r="9" spans="1:64" x14ac:dyDescent="0.3">
      <c r="A9" s="1">
        <v>35886</v>
      </c>
      <c r="B9">
        <v>1.1599999999999999E-2</v>
      </c>
      <c r="C9">
        <f t="shared" si="0"/>
        <v>5.0088206723671817E-3</v>
      </c>
      <c r="D9">
        <v>-7.4484670634818763E-3</v>
      </c>
      <c r="F9" s="1">
        <v>38353</v>
      </c>
      <c r="G9">
        <v>1.1585E-2</v>
      </c>
      <c r="H9">
        <f t="shared" si="1"/>
        <v>5.0023809081056721E-3</v>
      </c>
      <c r="I9">
        <f t="shared" si="2"/>
        <v>-2.794999999999985E-4</v>
      </c>
      <c r="K9" s="1">
        <v>38384</v>
      </c>
      <c r="L9">
        <v>1.1129999999999999E-2</v>
      </c>
      <c r="M9">
        <f t="shared" si="3"/>
        <v>4.8069959996051006E-3</v>
      </c>
      <c r="N9">
        <f t="shared" si="4"/>
        <v>-5.9200000000000051E-4</v>
      </c>
      <c r="P9" s="1">
        <v>38412</v>
      </c>
      <c r="Q9">
        <v>1.1464999999999999E-2</v>
      </c>
      <c r="R9">
        <f t="shared" si="5"/>
        <v>4.9508593561030352E-3</v>
      </c>
      <c r="S9">
        <f t="shared" si="6"/>
        <v>7.5526315789472068E-5</v>
      </c>
      <c r="U9" s="1">
        <v>38443</v>
      </c>
      <c r="V9">
        <v>1.2160000000000001E-2</v>
      </c>
      <c r="W9">
        <f t="shared" si="7"/>
        <v>5.2491702356287995E-3</v>
      </c>
      <c r="X9">
        <f t="shared" si="8"/>
        <v>8.0973684210526239E-4</v>
      </c>
      <c r="Z9" s="1">
        <v>38473</v>
      </c>
      <c r="AA9">
        <v>1.5790000000000002E-2</v>
      </c>
      <c r="AB9">
        <f t="shared" si="9"/>
        <v>6.8039330779341087E-3</v>
      </c>
      <c r="AC9">
        <f t="shared" si="10"/>
        <v>1.8939473684210541E-3</v>
      </c>
      <c r="AE9" s="1"/>
      <c r="AJ9" s="1">
        <v>38534</v>
      </c>
      <c r="AK9">
        <v>1.358E-2</v>
      </c>
      <c r="AL9">
        <f t="shared" si="11"/>
        <v>5.8580324443147907E-3</v>
      </c>
      <c r="AM9">
        <f t="shared" si="12"/>
        <v>1.4492307692307704E-3</v>
      </c>
      <c r="AO9" s="1">
        <v>38565</v>
      </c>
      <c r="AP9">
        <v>1.2999999999999999E-2</v>
      </c>
      <c r="AQ9">
        <f t="shared" si="13"/>
        <v>5.6094453602803856E-3</v>
      </c>
      <c r="AR9">
        <f t="shared" si="14"/>
        <v>3.1894736842105233E-4</v>
      </c>
      <c r="AT9" s="1">
        <v>38231</v>
      </c>
      <c r="AU9">
        <v>1.2930000000000001E-2</v>
      </c>
      <c r="AV9">
        <f t="shared" si="15"/>
        <v>5.5794338458201274E-3</v>
      </c>
      <c r="AW9">
        <f t="shared" si="16"/>
        <v>-1.4224999999999828E-4</v>
      </c>
      <c r="AY9" s="1">
        <v>38261</v>
      </c>
      <c r="AZ9">
        <v>1.252E-2</v>
      </c>
      <c r="BA9">
        <f t="shared" si="17"/>
        <v>5.4036104584125021E-3</v>
      </c>
      <c r="BB9">
        <f t="shared" si="18"/>
        <v>-6.3399999999999915E-4</v>
      </c>
      <c r="BD9" s="1">
        <v>38292</v>
      </c>
      <c r="BE9">
        <v>1.231E-2</v>
      </c>
      <c r="BF9">
        <f t="shared" si="19"/>
        <v>5.3135270029849371E-3</v>
      </c>
      <c r="BG9">
        <f t="shared" si="20"/>
        <v>-6.4200000000000021E-4</v>
      </c>
      <c r="BI9" s="1">
        <v>38322</v>
      </c>
      <c r="BJ9">
        <v>1.1985000000000001E-2</v>
      </c>
      <c r="BK9">
        <f t="shared" si="21"/>
        <v>5.1740752848990377E-3</v>
      </c>
      <c r="BL9">
        <f t="shared" si="22"/>
        <v>-5.6699999999999806E-4</v>
      </c>
    </row>
    <row r="10" spans="1:64" x14ac:dyDescent="0.3">
      <c r="A10" s="1">
        <v>35916</v>
      </c>
      <c r="B10">
        <v>1.1039999999999999E-2</v>
      </c>
      <c r="C10">
        <f t="shared" si="0"/>
        <v>4.7683380199128253E-3</v>
      </c>
      <c r="D10">
        <v>-7.6889497159362327E-3</v>
      </c>
      <c r="F10" s="1">
        <v>38718</v>
      </c>
      <c r="G10">
        <v>1.1254999999999999E-2</v>
      </c>
      <c r="H10">
        <f t="shared" si="1"/>
        <v>4.8606819301346546E-3</v>
      </c>
      <c r="I10">
        <f t="shared" si="2"/>
        <v>-6.0949999999999893E-4</v>
      </c>
      <c r="K10" s="1">
        <v>38749</v>
      </c>
      <c r="L10">
        <v>1.0999999999999999E-2</v>
      </c>
      <c r="M10">
        <f t="shared" si="3"/>
        <v>4.7511555910010198E-3</v>
      </c>
      <c r="N10">
        <f t="shared" si="4"/>
        <v>-7.2200000000000042E-4</v>
      </c>
      <c r="P10" s="1">
        <v>38777</v>
      </c>
      <c r="Q10">
        <v>1.077E-2</v>
      </c>
      <c r="R10">
        <f t="shared" si="5"/>
        <v>4.6523434301037527E-3</v>
      </c>
      <c r="S10">
        <f t="shared" si="6"/>
        <v>-6.1947368421052737E-4</v>
      </c>
      <c r="U10" s="1">
        <v>38808</v>
      </c>
      <c r="V10">
        <v>1.1185E-2</v>
      </c>
      <c r="W10">
        <f t="shared" si="7"/>
        <v>4.8306186266543301E-3</v>
      </c>
      <c r="X10">
        <f t="shared" si="8"/>
        <v>-1.6526315789473778E-4</v>
      </c>
      <c r="Z10" s="1">
        <v>38838</v>
      </c>
      <c r="AA10">
        <v>1.478E-2</v>
      </c>
      <c r="AB10">
        <f t="shared" si="9"/>
        <v>6.371899252066663E-3</v>
      </c>
      <c r="AC10">
        <f t="shared" si="10"/>
        <v>8.8394736842105186E-4</v>
      </c>
      <c r="AE10" s="1"/>
      <c r="AJ10" s="1">
        <v>38899</v>
      </c>
      <c r="AK10">
        <v>1.2330000000000001E-2</v>
      </c>
      <c r="AL10">
        <f t="shared" si="11"/>
        <v>5.3221071847834867E-3</v>
      </c>
      <c r="AM10">
        <f t="shared" si="12"/>
        <v>1.9923076923077099E-4</v>
      </c>
      <c r="AO10" s="1">
        <v>38930</v>
      </c>
      <c r="AP10">
        <v>1.3174999999999999E-2</v>
      </c>
      <c r="AQ10">
        <f t="shared" si="13"/>
        <v>5.684465074295284E-3</v>
      </c>
      <c r="AR10">
        <f t="shared" si="14"/>
        <v>4.9394736842105214E-4</v>
      </c>
      <c r="AT10" s="1">
        <v>38596</v>
      </c>
      <c r="AU10">
        <v>1.205E-2</v>
      </c>
      <c r="AV10">
        <f t="shared" si="15"/>
        <v>5.2019692109758174E-3</v>
      </c>
      <c r="AW10">
        <f t="shared" si="16"/>
        <v>-1.0222499999999989E-3</v>
      </c>
      <c r="AY10" s="1">
        <v>38626</v>
      </c>
      <c r="AZ10">
        <v>1.1925E-2</v>
      </c>
      <c r="BA10">
        <f t="shared" si="17"/>
        <v>5.1483254551913859E-3</v>
      </c>
      <c r="BB10">
        <f t="shared" si="18"/>
        <v>-1.2289999999999992E-3</v>
      </c>
      <c r="BD10" s="1">
        <v>38657</v>
      </c>
      <c r="BE10">
        <v>1.1535E-2</v>
      </c>
      <c r="BF10">
        <f t="shared" si="19"/>
        <v>4.9809143375616283E-3</v>
      </c>
      <c r="BG10">
        <f t="shared" si="20"/>
        <v>-1.4169999999999999E-3</v>
      </c>
      <c r="BI10" s="1">
        <v>38687</v>
      </c>
      <c r="BJ10">
        <v>1.1720000000000001E-2</v>
      </c>
      <c r="BK10">
        <f t="shared" si="21"/>
        <v>5.0603353491256286E-3</v>
      </c>
      <c r="BL10">
        <f t="shared" si="22"/>
        <v>-8.3199999999999767E-4</v>
      </c>
    </row>
    <row r="11" spans="1:64" x14ac:dyDescent="0.3">
      <c r="A11" s="1">
        <v>35977</v>
      </c>
      <c r="B11">
        <v>1.302E-2</v>
      </c>
      <c r="C11">
        <f t="shared" si="0"/>
        <v>5.6180196977878181E-3</v>
      </c>
      <c r="D11">
        <v>-6.8392680380612398E-3</v>
      </c>
      <c r="F11" s="1">
        <v>39083</v>
      </c>
      <c r="G11">
        <v>1.2234999999999999E-2</v>
      </c>
      <c r="H11">
        <f t="shared" si="1"/>
        <v>5.281349811410865E-3</v>
      </c>
      <c r="I11">
        <f t="shared" si="2"/>
        <v>3.7050000000000104E-4</v>
      </c>
      <c r="K11" s="1">
        <v>39114</v>
      </c>
      <c r="L11">
        <v>1.149E-2</v>
      </c>
      <c r="M11">
        <f t="shared" si="3"/>
        <v>4.9615935168214973E-3</v>
      </c>
      <c r="N11">
        <f t="shared" si="4"/>
        <v>-2.3199999999999957E-4</v>
      </c>
      <c r="P11" s="1">
        <v>39142</v>
      </c>
      <c r="Q11">
        <v>1.1764999999999999E-2</v>
      </c>
      <c r="R11">
        <f t="shared" si="5"/>
        <v>5.079651777652551E-3</v>
      </c>
      <c r="S11">
        <f t="shared" si="6"/>
        <v>3.7552631578947199E-4</v>
      </c>
      <c r="U11" s="1">
        <v>39173</v>
      </c>
      <c r="V11">
        <v>1.2494999999999999E-2</v>
      </c>
      <c r="W11">
        <f t="shared" si="7"/>
        <v>5.3928872173024823E-3</v>
      </c>
      <c r="X11">
        <f t="shared" si="8"/>
        <v>1.1447368421052609E-3</v>
      </c>
      <c r="Z11" s="1">
        <v>39203</v>
      </c>
      <c r="AA11">
        <v>1.6265000000000002E-2</v>
      </c>
      <c r="AB11">
        <f t="shared" si="9"/>
        <v>7.0069688054723109E-3</v>
      </c>
      <c r="AC11">
        <f t="shared" si="10"/>
        <v>2.3689473684210538E-3</v>
      </c>
      <c r="AE11" s="1"/>
      <c r="AJ11" s="1">
        <v>39264</v>
      </c>
      <c r="AK11">
        <v>1.0619999999999999E-2</v>
      </c>
      <c r="AL11">
        <f t="shared" si="11"/>
        <v>4.5878886020844136E-3</v>
      </c>
      <c r="AM11">
        <f t="shared" si="12"/>
        <v>-1.5107692307692305E-3</v>
      </c>
      <c r="AO11" s="1">
        <v>39295</v>
      </c>
      <c r="AP11">
        <v>1.2160000000000001E-2</v>
      </c>
      <c r="AQ11">
        <f t="shared" si="13"/>
        <v>5.2491702356287995E-3</v>
      </c>
      <c r="AR11">
        <f t="shared" si="14"/>
        <v>-5.2105263157894641E-4</v>
      </c>
      <c r="AT11" s="1">
        <v>38961</v>
      </c>
      <c r="AU11">
        <v>1.3254999999999999E-2</v>
      </c>
      <c r="AV11">
        <f t="shared" si="15"/>
        <v>5.7187554850870155E-3</v>
      </c>
      <c r="AW11">
        <f t="shared" si="16"/>
        <v>1.8275000000000062E-4</v>
      </c>
      <c r="AY11" s="1">
        <v>38991</v>
      </c>
      <c r="AZ11">
        <v>1.2645E-2</v>
      </c>
      <c r="BA11">
        <f t="shared" si="17"/>
        <v>5.4572226927803846E-3</v>
      </c>
      <c r="BB11">
        <f t="shared" si="18"/>
        <v>-5.0899999999999904E-4</v>
      </c>
      <c r="BD11" s="1">
        <v>39022</v>
      </c>
      <c r="BE11">
        <v>1.252E-2</v>
      </c>
      <c r="BF11">
        <f t="shared" si="19"/>
        <v>5.4036104584125021E-3</v>
      </c>
      <c r="BG11">
        <f t="shared" si="20"/>
        <v>-4.3200000000000009E-4</v>
      </c>
      <c r="BI11" s="1">
        <v>39052</v>
      </c>
      <c r="BJ11">
        <v>1.2635E-2</v>
      </c>
      <c r="BK11">
        <f t="shared" si="21"/>
        <v>5.4529339575742934E-3</v>
      </c>
      <c r="BL11">
        <f t="shared" si="22"/>
        <v>8.3000000000001475E-5</v>
      </c>
    </row>
    <row r="12" spans="1:64" x14ac:dyDescent="0.3">
      <c r="A12" s="1">
        <v>36008</v>
      </c>
      <c r="B12">
        <v>1.282E-2</v>
      </c>
      <c r="C12">
        <f t="shared" si="0"/>
        <v>5.5322687039651751E-3</v>
      </c>
      <c r="D12">
        <v>-6.9250190318838828E-3</v>
      </c>
      <c r="F12" s="1">
        <v>39448</v>
      </c>
      <c r="G12">
        <v>1.2744999999999999E-2</v>
      </c>
      <c r="H12">
        <f t="shared" si="1"/>
        <v>5.5001077156407825E-3</v>
      </c>
      <c r="I12">
        <f t="shared" si="2"/>
        <v>8.8050000000000107E-4</v>
      </c>
      <c r="K12" s="1">
        <v>39479</v>
      </c>
      <c r="L12">
        <v>1.149E-2</v>
      </c>
      <c r="M12">
        <f t="shared" si="3"/>
        <v>4.9615935168214973E-3</v>
      </c>
      <c r="N12">
        <f t="shared" si="4"/>
        <v>-2.3199999999999957E-4</v>
      </c>
      <c r="P12" s="1">
        <v>39508</v>
      </c>
      <c r="Q12">
        <v>1.136E-2</v>
      </c>
      <c r="R12">
        <f t="shared" si="5"/>
        <v>4.9057729836874215E-3</v>
      </c>
      <c r="S12">
        <f t="shared" si="6"/>
        <v>-2.9473684210527124E-5</v>
      </c>
      <c r="U12" s="1">
        <v>39539</v>
      </c>
      <c r="V12">
        <v>1.35E-2</v>
      </c>
      <c r="W12">
        <f t="shared" si="7"/>
        <v>5.8237530290275435E-3</v>
      </c>
      <c r="X12">
        <f t="shared" si="8"/>
        <v>2.1497368421052616E-3</v>
      </c>
      <c r="Z12" s="1">
        <v>39569</v>
      </c>
      <c r="AA12">
        <v>1.9304999999999999E-2</v>
      </c>
      <c r="AB12">
        <f t="shared" si="9"/>
        <v>8.3041545633048396E-3</v>
      </c>
      <c r="AC12">
        <f t="shared" si="10"/>
        <v>5.4089473684210514E-3</v>
      </c>
      <c r="AE12" s="1"/>
      <c r="AJ12" s="1">
        <v>39630</v>
      </c>
      <c r="AK12">
        <v>1.3140000000000001E-2</v>
      </c>
      <c r="AL12">
        <f t="shared" si="11"/>
        <v>5.6694621681645701E-3</v>
      </c>
      <c r="AM12">
        <f t="shared" si="12"/>
        <v>1.0092307692307709E-3</v>
      </c>
      <c r="AO12" s="1">
        <v>39661</v>
      </c>
      <c r="AP12">
        <v>1.299E-2</v>
      </c>
      <c r="AQ12">
        <f t="shared" si="13"/>
        <v>5.6051581280442938E-3</v>
      </c>
      <c r="AR12">
        <f t="shared" si="14"/>
        <v>3.0894736842105273E-4</v>
      </c>
      <c r="AT12" s="1">
        <v>39326</v>
      </c>
      <c r="AU12">
        <v>1.1955E-2</v>
      </c>
      <c r="AV12">
        <f t="shared" si="15"/>
        <v>5.1612005608874158E-3</v>
      </c>
      <c r="AW12">
        <f t="shared" si="16"/>
        <v>-1.1172499999999985E-3</v>
      </c>
      <c r="AY12" s="1">
        <v>39356</v>
      </c>
      <c r="AZ12">
        <v>1.1745E-2</v>
      </c>
      <c r="BA12">
        <f t="shared" si="17"/>
        <v>5.071066804375024E-3</v>
      </c>
      <c r="BB12">
        <f t="shared" si="18"/>
        <v>-1.4089999999999988E-3</v>
      </c>
      <c r="BD12" s="1">
        <v>39387</v>
      </c>
      <c r="BE12">
        <v>1.2025000000000001E-2</v>
      </c>
      <c r="BF12">
        <f t="shared" si="19"/>
        <v>5.191240989889042E-3</v>
      </c>
      <c r="BG12">
        <f t="shared" si="20"/>
        <v>-9.2699999999999901E-4</v>
      </c>
      <c r="BI12" s="1">
        <v>39417</v>
      </c>
      <c r="BJ12">
        <v>1.26E-2</v>
      </c>
      <c r="BK12">
        <f t="shared" si="21"/>
        <v>5.4379230508221094E-3</v>
      </c>
      <c r="BL12">
        <f t="shared" si="22"/>
        <v>4.8000000000001167E-5</v>
      </c>
    </row>
    <row r="13" spans="1:64" x14ac:dyDescent="0.3">
      <c r="A13" s="1">
        <v>36039</v>
      </c>
      <c r="B13">
        <v>1.306E-2</v>
      </c>
      <c r="C13">
        <f t="shared" si="0"/>
        <v>5.6351678649662167E-3</v>
      </c>
      <c r="D13">
        <v>-6.8221198708828413E-3</v>
      </c>
      <c r="F13" s="1">
        <v>39814</v>
      </c>
      <c r="G13">
        <v>1.2545000000000001E-2</v>
      </c>
      <c r="H13">
        <f t="shared" si="1"/>
        <v>5.4143334347595403E-3</v>
      </c>
      <c r="I13">
        <f t="shared" si="2"/>
        <v>6.8050000000000228E-4</v>
      </c>
      <c r="K13" s="1">
        <v>39845</v>
      </c>
      <c r="L13">
        <v>1.183E-2</v>
      </c>
      <c r="M13">
        <f t="shared" si="3"/>
        <v>5.1075517688399302E-3</v>
      </c>
      <c r="N13">
        <f t="shared" si="4"/>
        <v>1.0800000000000046E-4</v>
      </c>
      <c r="P13" s="1">
        <v>39873</v>
      </c>
      <c r="Q13">
        <v>1.2619999999999999E-2</v>
      </c>
      <c r="R13">
        <f t="shared" si="5"/>
        <v>5.4465007753541645E-3</v>
      </c>
      <c r="S13">
        <f t="shared" si="6"/>
        <v>1.2305263157894718E-3</v>
      </c>
      <c r="U13" s="1">
        <v>39904</v>
      </c>
      <c r="V13">
        <v>1.2355E-2</v>
      </c>
      <c r="W13">
        <f t="shared" si="7"/>
        <v>5.3328321736564304E-3</v>
      </c>
      <c r="X13">
        <f t="shared" si="8"/>
        <v>1.0047368421052614E-3</v>
      </c>
      <c r="Z13" s="1">
        <v>39934</v>
      </c>
      <c r="AA13">
        <v>2.1309999999999999E-2</v>
      </c>
      <c r="AB13">
        <f t="shared" si="9"/>
        <v>9.1575842562419789E-3</v>
      </c>
      <c r="AC13">
        <f t="shared" si="10"/>
        <v>7.4139473684210512E-3</v>
      </c>
      <c r="AE13" s="1"/>
      <c r="AJ13" s="1">
        <v>39995</v>
      </c>
      <c r="AK13">
        <v>1.2930000000000001E-2</v>
      </c>
      <c r="AL13">
        <f t="shared" si="11"/>
        <v>5.5794338458201274E-3</v>
      </c>
      <c r="AM13">
        <f t="shared" si="12"/>
        <v>7.9923076923077083E-4</v>
      </c>
      <c r="AO13" s="1">
        <v>40026</v>
      </c>
      <c r="AP13">
        <v>1.0525E-2</v>
      </c>
      <c r="AQ13">
        <f t="shared" si="13"/>
        <v>4.547062262745801E-3</v>
      </c>
      <c r="AR13">
        <f t="shared" si="14"/>
        <v>-2.1560526315789474E-3</v>
      </c>
      <c r="AT13" s="1">
        <v>39692</v>
      </c>
      <c r="AU13">
        <v>1.1405E-2</v>
      </c>
      <c r="AV13">
        <f t="shared" si="15"/>
        <v>4.9250962878665053E-3</v>
      </c>
      <c r="AW13">
        <f t="shared" si="16"/>
        <v>-1.6672499999999986E-3</v>
      </c>
      <c r="AY13" s="1">
        <v>39722</v>
      </c>
      <c r="AZ13">
        <v>1.1394999999999999E-2</v>
      </c>
      <c r="BA13">
        <f t="shared" si="17"/>
        <v>4.920802294570978E-3</v>
      </c>
      <c r="BB13">
        <f t="shared" si="18"/>
        <v>-1.7590000000000001E-3</v>
      </c>
      <c r="BD13" s="1">
        <v>39753</v>
      </c>
      <c r="BE13">
        <v>1.1994999999999999E-2</v>
      </c>
      <c r="BF13">
        <f t="shared" si="19"/>
        <v>5.178366774754764E-3</v>
      </c>
      <c r="BG13">
        <f t="shared" si="20"/>
        <v>-9.5700000000000125E-4</v>
      </c>
      <c r="BI13" s="1">
        <v>39783</v>
      </c>
      <c r="BJ13">
        <v>1.2614999999999999E-2</v>
      </c>
      <c r="BK13">
        <f t="shared" si="21"/>
        <v>5.4443563601040473E-3</v>
      </c>
      <c r="BL13">
        <f t="shared" si="22"/>
        <v>6.3000000000000556E-5</v>
      </c>
    </row>
    <row r="14" spans="1:64" x14ac:dyDescent="0.3">
      <c r="A14" s="1">
        <v>36069</v>
      </c>
      <c r="B14">
        <v>1.179E-2</v>
      </c>
      <c r="C14">
        <f t="shared" si="0"/>
        <v>5.0903827556077917E-3</v>
      </c>
      <c r="D14">
        <v>-7.3669049802412663E-3</v>
      </c>
      <c r="F14" s="1">
        <v>40179</v>
      </c>
      <c r="G14">
        <v>1.1509999999999999E-2</v>
      </c>
      <c r="H14">
        <f t="shared" si="1"/>
        <v>4.9701806543779072E-3</v>
      </c>
      <c r="I14">
        <f t="shared" si="2"/>
        <v>-3.5449999999999891E-4</v>
      </c>
      <c r="K14" s="1">
        <v>40210</v>
      </c>
      <c r="L14">
        <v>1.346E-2</v>
      </c>
      <c r="M14">
        <f t="shared" si="3"/>
        <v>5.8066123066863005E-3</v>
      </c>
      <c r="N14">
        <f t="shared" si="4"/>
        <v>1.738E-3</v>
      </c>
      <c r="P14" s="1">
        <v>40238</v>
      </c>
      <c r="Q14">
        <v>1.0970000000000001E-2</v>
      </c>
      <c r="R14">
        <f t="shared" si="5"/>
        <v>4.7382683231799918E-3</v>
      </c>
      <c r="S14">
        <f t="shared" si="6"/>
        <v>-4.1947368421052685E-4</v>
      </c>
      <c r="U14" s="1">
        <v>40269</v>
      </c>
      <c r="V14">
        <v>1.1375E-2</v>
      </c>
      <c r="W14">
        <f t="shared" si="7"/>
        <v>4.9122141806100189E-3</v>
      </c>
      <c r="X14">
        <f t="shared" si="8"/>
        <v>2.473684210526142E-5</v>
      </c>
      <c r="Z14" s="1">
        <v>40299</v>
      </c>
      <c r="AA14">
        <v>1.0795000000000001E-2</v>
      </c>
      <c r="AB14">
        <f t="shared" si="9"/>
        <v>4.6630849714820472E-3</v>
      </c>
      <c r="AC14">
        <f t="shared" si="10"/>
        <v>-3.1010526315789471E-3</v>
      </c>
      <c r="AE14" s="1"/>
      <c r="AJ14" s="1">
        <v>40360</v>
      </c>
      <c r="AK14">
        <v>1.2789999999999999E-2</v>
      </c>
      <c r="AL14">
        <f t="shared" si="11"/>
        <v>5.5194045944297375E-3</v>
      </c>
      <c r="AM14">
        <f t="shared" si="12"/>
        <v>6.5923076923076959E-4</v>
      </c>
      <c r="AO14" s="1">
        <v>40391</v>
      </c>
      <c r="AP14">
        <v>1.1025E-2</v>
      </c>
      <c r="AQ14">
        <f t="shared" si="13"/>
        <v>4.7618946887354255E-3</v>
      </c>
      <c r="AR14">
        <f t="shared" si="14"/>
        <v>-1.656052631578947E-3</v>
      </c>
      <c r="AT14" s="1">
        <v>40057</v>
      </c>
      <c r="AU14">
        <v>1.047E-2</v>
      </c>
      <c r="AV14">
        <f t="shared" si="15"/>
        <v>4.5234242067283053E-3</v>
      </c>
      <c r="AW14">
        <f t="shared" si="16"/>
        <v>-2.6022499999999987E-3</v>
      </c>
      <c r="AY14" s="1">
        <v>40087</v>
      </c>
      <c r="AZ14">
        <v>1.179E-2</v>
      </c>
      <c r="BA14">
        <f t="shared" si="17"/>
        <v>5.0903827556077917E-3</v>
      </c>
      <c r="BB14">
        <f t="shared" si="18"/>
        <v>-1.3639999999999989E-3</v>
      </c>
      <c r="BD14" s="1">
        <v>40118</v>
      </c>
      <c r="BE14">
        <v>1.2955E-2</v>
      </c>
      <c r="BF14">
        <f t="shared" si="19"/>
        <v>5.5901524819205054E-3</v>
      </c>
      <c r="BG14">
        <f t="shared" si="20"/>
        <v>2.9999999999995308E-6</v>
      </c>
      <c r="BI14" s="1">
        <v>40148</v>
      </c>
      <c r="BJ14">
        <v>1.299E-2</v>
      </c>
      <c r="BK14">
        <f t="shared" si="21"/>
        <v>5.6051581280442938E-3</v>
      </c>
      <c r="BL14">
        <f t="shared" si="22"/>
        <v>4.3800000000000089E-4</v>
      </c>
    </row>
    <row r="15" spans="1:64" x14ac:dyDescent="0.3">
      <c r="A15" s="1">
        <v>36100</v>
      </c>
      <c r="B15">
        <v>1.1990000000000001E-2</v>
      </c>
      <c r="C15">
        <f t="shared" si="0"/>
        <v>5.1762210351277062E-3</v>
      </c>
      <c r="D15">
        <v>-7.2810667007213517E-3</v>
      </c>
      <c r="F15" s="2">
        <v>40558</v>
      </c>
      <c r="G15">
        <v>1.124E-2</v>
      </c>
      <c r="H15">
        <f t="shared" si="1"/>
        <v>4.8542399688653202E-3</v>
      </c>
      <c r="I15">
        <f t="shared" si="2"/>
        <v>-6.2449999999999832E-4</v>
      </c>
      <c r="K15" s="2">
        <v>40589</v>
      </c>
      <c r="L15">
        <v>1.225E-2</v>
      </c>
      <c r="M15">
        <f t="shared" si="3"/>
        <v>5.2877854404510512E-3</v>
      </c>
      <c r="N15">
        <f t="shared" si="4"/>
        <v>5.2800000000000069E-4</v>
      </c>
      <c r="P15" s="2">
        <v>40617</v>
      </c>
      <c r="Q15">
        <v>1.244E-2</v>
      </c>
      <c r="R15">
        <f t="shared" si="5"/>
        <v>5.3692951548308309E-3</v>
      </c>
      <c r="S15">
        <f t="shared" si="6"/>
        <v>1.0505263157894722E-3</v>
      </c>
      <c r="U15" s="2">
        <v>40648</v>
      </c>
      <c r="V15">
        <v>7.77E-3</v>
      </c>
      <c r="W15">
        <f t="shared" si="7"/>
        <v>3.3614258312394223E-3</v>
      </c>
      <c r="X15">
        <f t="shared" si="8"/>
        <v>-3.5802631578947383E-3</v>
      </c>
      <c r="Z15" s="2">
        <v>40678</v>
      </c>
      <c r="AA15">
        <v>1.004E-2</v>
      </c>
      <c r="AB15">
        <f t="shared" si="9"/>
        <v>4.3385732235233709E-3</v>
      </c>
      <c r="AC15">
        <f t="shared" si="10"/>
        <v>-3.8560526315789476E-3</v>
      </c>
      <c r="AE15" s="1"/>
      <c r="AJ15" s="1"/>
      <c r="AO15" s="2">
        <v>40770</v>
      </c>
      <c r="AP15">
        <v>6.2899999999999996E-3</v>
      </c>
      <c r="AQ15">
        <f t="shared" si="13"/>
        <v>2.7231569128269304E-3</v>
      </c>
      <c r="AR15">
        <f t="shared" si="14"/>
        <v>-6.3910526315789475E-3</v>
      </c>
      <c r="AT15" s="2">
        <v>40436</v>
      </c>
      <c r="AU15">
        <v>1.0240000000000001E-2</v>
      </c>
      <c r="AV15">
        <f t="shared" si="15"/>
        <v>4.4245602121233537E-3</v>
      </c>
      <c r="AW15">
        <f t="shared" si="16"/>
        <v>-2.832249999999998E-3</v>
      </c>
      <c r="AY15" s="2">
        <v>40466</v>
      </c>
      <c r="AZ15">
        <v>1.223E-2</v>
      </c>
      <c r="BA15">
        <f t="shared" si="17"/>
        <v>5.2792045805379823E-3</v>
      </c>
      <c r="BB15">
        <f t="shared" si="18"/>
        <v>-9.2399999999999947E-4</v>
      </c>
      <c r="BD15" s="2">
        <v>40497</v>
      </c>
      <c r="BE15">
        <v>1.324E-2</v>
      </c>
      <c r="BF15">
        <f t="shared" si="19"/>
        <v>5.7123262392919753E-3</v>
      </c>
      <c r="BG15">
        <f t="shared" si="20"/>
        <v>2.8800000000000006E-4</v>
      </c>
      <c r="BI15" s="2">
        <v>40527</v>
      </c>
      <c r="BJ15">
        <v>1.2919999999999999E-2</v>
      </c>
      <c r="BK15">
        <f t="shared" si="21"/>
        <v>5.575146317307063E-3</v>
      </c>
      <c r="BL15">
        <f t="shared" si="22"/>
        <v>3.6800000000000027E-4</v>
      </c>
    </row>
    <row r="16" spans="1:64" x14ac:dyDescent="0.3">
      <c r="A16" s="1">
        <v>36130</v>
      </c>
      <c r="B16">
        <v>1.189E-2</v>
      </c>
      <c r="C16">
        <f t="shared" si="0"/>
        <v>5.1333040161091253E-3</v>
      </c>
      <c r="D16">
        <v>-7.3239837197399326E-3</v>
      </c>
      <c r="F16" s="2">
        <v>40923</v>
      </c>
      <c r="G16">
        <v>1.1560000000000001E-2</v>
      </c>
      <c r="H16">
        <f t="shared" si="1"/>
        <v>4.9916477554664803E-3</v>
      </c>
      <c r="I16">
        <f t="shared" si="2"/>
        <v>-3.0449999999999748E-4</v>
      </c>
      <c r="K16" s="2">
        <v>40954</v>
      </c>
      <c r="L16">
        <v>9.9100000000000004E-3</v>
      </c>
      <c r="M16">
        <f t="shared" si="3"/>
        <v>4.2826725500162482E-3</v>
      </c>
      <c r="N16">
        <f t="shared" si="4"/>
        <v>-1.8119999999999994E-3</v>
      </c>
      <c r="P16" s="2">
        <v>40983</v>
      </c>
      <c r="Q16">
        <v>9.1299999999999992E-3</v>
      </c>
      <c r="R16">
        <f t="shared" si="5"/>
        <v>3.9471173230403037E-3</v>
      </c>
      <c r="S16">
        <f t="shared" si="6"/>
        <v>-2.2594736842105282E-3</v>
      </c>
      <c r="U16" s="2">
        <v>41014</v>
      </c>
      <c r="V16">
        <v>6.8599999999999998E-3</v>
      </c>
      <c r="W16">
        <f t="shared" si="7"/>
        <v>2.9690877786839368E-3</v>
      </c>
      <c r="X16">
        <f t="shared" si="8"/>
        <v>-4.4902631578947385E-3</v>
      </c>
      <c r="Z16" s="2">
        <v>41044</v>
      </c>
      <c r="AA16">
        <v>2.4209999999999999E-2</v>
      </c>
      <c r="AB16">
        <f t="shared" si="9"/>
        <v>1.0389011806537323E-2</v>
      </c>
      <c r="AC16">
        <f t="shared" si="10"/>
        <v>1.0313947368421051E-2</v>
      </c>
      <c r="AE16" s="1"/>
      <c r="AJ16" s="1"/>
      <c r="AO16" s="2">
        <v>41136</v>
      </c>
      <c r="AP16">
        <v>9.2200000000000008E-3</v>
      </c>
      <c r="AQ16">
        <f t="shared" si="13"/>
        <v>3.9858484681808051E-3</v>
      </c>
      <c r="AR16">
        <f t="shared" si="14"/>
        <v>-3.4610526315789463E-3</v>
      </c>
      <c r="AT16" s="2">
        <v>40801</v>
      </c>
      <c r="AU16">
        <v>1.038E-2</v>
      </c>
      <c r="AV16">
        <f t="shared" si="15"/>
        <v>4.4847409760114271E-3</v>
      </c>
      <c r="AW16">
        <f t="shared" si="16"/>
        <v>-2.6922499999999985E-3</v>
      </c>
      <c r="AY16" s="2">
        <v>40831</v>
      </c>
      <c r="AZ16">
        <v>1.217E-2</v>
      </c>
      <c r="BA16">
        <f t="shared" si="17"/>
        <v>5.2534609835000424E-3</v>
      </c>
      <c r="BB16">
        <f t="shared" si="18"/>
        <v>-9.8399999999999876E-4</v>
      </c>
      <c r="BD16" s="2">
        <v>40862</v>
      </c>
      <c r="BE16">
        <v>1.1480000000000001E-2</v>
      </c>
      <c r="BF16">
        <f t="shared" si="19"/>
        <v>4.9572998843710947E-3</v>
      </c>
      <c r="BG16">
        <f t="shared" si="20"/>
        <v>-1.4719999999999994E-3</v>
      </c>
      <c r="BI16" s="2">
        <v>40892</v>
      </c>
      <c r="BJ16">
        <v>1.2409999999999999E-2</v>
      </c>
      <c r="BK16">
        <f t="shared" si="21"/>
        <v>5.3564262169262557E-3</v>
      </c>
      <c r="BL16">
        <f t="shared" si="22"/>
        <v>-1.4199999999999977E-4</v>
      </c>
    </row>
    <row r="17" spans="1:64" x14ac:dyDescent="0.3">
      <c r="A17" s="1">
        <v>36161</v>
      </c>
      <c r="B17">
        <v>1.1769999999999999E-2</v>
      </c>
      <c r="C17">
        <f t="shared" si="0"/>
        <v>5.0817979944558535E-3</v>
      </c>
      <c r="D17">
        <v>-7.3754897413932045E-3</v>
      </c>
      <c r="F17" s="2">
        <v>41289</v>
      </c>
      <c r="G17">
        <v>1.1209999999999999E-2</v>
      </c>
      <c r="H17">
        <f t="shared" si="1"/>
        <v>4.8413557596556573E-3</v>
      </c>
      <c r="I17">
        <f t="shared" si="2"/>
        <v>-6.5449999999999883E-4</v>
      </c>
      <c r="K17" s="2">
        <v>41320</v>
      </c>
      <c r="L17">
        <v>1.1780000000000001E-2</v>
      </c>
      <c r="M17">
        <f t="shared" si="3"/>
        <v>5.0860903962438005E-3</v>
      </c>
      <c r="N17">
        <f t="shared" si="4"/>
        <v>5.8000000000000759E-5</v>
      </c>
      <c r="P17" s="2">
        <v>41348</v>
      </c>
      <c r="Q17">
        <v>1.149E-2</v>
      </c>
      <c r="R17">
        <f t="shared" si="5"/>
        <v>4.9615935168214973E-3</v>
      </c>
      <c r="S17">
        <f t="shared" si="6"/>
        <v>1.0052631578947278E-4</v>
      </c>
      <c r="U17" s="2">
        <v>41379</v>
      </c>
      <c r="V17">
        <v>1.158E-2</v>
      </c>
      <c r="W17">
        <f t="shared" si="7"/>
        <v>5.0002342987984384E-3</v>
      </c>
      <c r="X17">
        <f t="shared" si="8"/>
        <v>2.2973684210526174E-4</v>
      </c>
      <c r="Z17" s="2">
        <v>41409</v>
      </c>
      <c r="AA17">
        <v>2.231E-2</v>
      </c>
      <c r="AB17">
        <f t="shared" si="9"/>
        <v>9.5826089835063782E-3</v>
      </c>
      <c r="AC17">
        <f t="shared" si="10"/>
        <v>8.4139473684210521E-3</v>
      </c>
      <c r="AE17" s="1"/>
      <c r="AJ17" s="1"/>
      <c r="AO17" s="2">
        <v>41501</v>
      </c>
      <c r="AP17">
        <v>1.1169999999999999E-2</v>
      </c>
      <c r="AQ17">
        <f t="shared" si="13"/>
        <v>4.8241762194323433E-3</v>
      </c>
      <c r="AR17">
        <f t="shared" si="14"/>
        <v>-1.5110526315789477E-3</v>
      </c>
      <c r="AT17" s="2">
        <v>41167</v>
      </c>
      <c r="AU17">
        <v>9.9699999999999997E-3</v>
      </c>
      <c r="AV17">
        <f t="shared" si="15"/>
        <v>4.3084737549609351E-3</v>
      </c>
      <c r="AW17">
        <f t="shared" si="16"/>
        <v>-3.1022499999999991E-3</v>
      </c>
      <c r="AY17" s="2">
        <v>41197</v>
      </c>
      <c r="AZ17">
        <v>1.0880000000000001E-2</v>
      </c>
      <c r="BA17">
        <f t="shared" si="17"/>
        <v>4.6996042250549317E-3</v>
      </c>
      <c r="BB17">
        <f t="shared" si="18"/>
        <v>-2.2739999999999982E-3</v>
      </c>
      <c r="BD17" s="2">
        <v>41228</v>
      </c>
      <c r="BE17">
        <v>1.0460000000000001E-2</v>
      </c>
      <c r="BF17">
        <f t="shared" si="19"/>
        <v>4.5191262401296636E-3</v>
      </c>
      <c r="BG17">
        <f t="shared" si="20"/>
        <v>-2.4919999999999994E-3</v>
      </c>
      <c r="BI17" s="2">
        <v>41258</v>
      </c>
      <c r="BJ17">
        <v>1.145E-2</v>
      </c>
      <c r="BK17">
        <f t="shared" si="21"/>
        <v>4.9444187323213033E-3</v>
      </c>
      <c r="BL17">
        <f t="shared" si="22"/>
        <v>-1.1019999999999988E-3</v>
      </c>
    </row>
    <row r="18" spans="1:64" x14ac:dyDescent="0.3">
      <c r="A18" s="1">
        <v>36192</v>
      </c>
      <c r="B18">
        <v>1.149E-2</v>
      </c>
      <c r="C18">
        <f t="shared" si="0"/>
        <v>4.9615935168214973E-3</v>
      </c>
      <c r="D18">
        <v>-7.4956942190275606E-3</v>
      </c>
      <c r="F18" s="2">
        <v>41654</v>
      </c>
      <c r="G18">
        <v>1.201E-2</v>
      </c>
      <c r="H18">
        <f t="shared" si="1"/>
        <v>5.1848039300273156E-3</v>
      </c>
      <c r="I18">
        <f t="shared" si="2"/>
        <v>1.4550000000000153E-4</v>
      </c>
      <c r="K18" s="2">
        <v>41685</v>
      </c>
      <c r="L18">
        <v>1.259E-2</v>
      </c>
      <c r="M18">
        <f t="shared" si="3"/>
        <v>5.4336341250235424E-3</v>
      </c>
      <c r="N18">
        <f t="shared" si="4"/>
        <v>8.6800000000000072E-4</v>
      </c>
      <c r="P18" s="2">
        <v>41713</v>
      </c>
      <c r="Q18">
        <v>1.157E-2</v>
      </c>
      <c r="R18">
        <f t="shared" si="5"/>
        <v>4.9959410483533407E-3</v>
      </c>
      <c r="S18">
        <f t="shared" si="6"/>
        <v>1.8052631578947299E-4</v>
      </c>
      <c r="U18" s="2">
        <v>41744</v>
      </c>
      <c r="V18">
        <v>1.2290000000000001E-2</v>
      </c>
      <c r="W18">
        <f t="shared" si="7"/>
        <v>5.3049466516677342E-3</v>
      </c>
      <c r="X18">
        <f t="shared" si="8"/>
        <v>9.397368421052623E-4</v>
      </c>
      <c r="Z18" s="2">
        <v>41774</v>
      </c>
      <c r="AA18">
        <v>1.0540000000000001E-2</v>
      </c>
      <c r="AB18">
        <f t="shared" si="9"/>
        <v>4.5535087820103579E-3</v>
      </c>
      <c r="AC18">
        <f t="shared" si="10"/>
        <v>-3.3560526315789471E-3</v>
      </c>
      <c r="AE18" s="1"/>
      <c r="AJ18" s="1"/>
      <c r="AO18" s="2">
        <v>41866</v>
      </c>
      <c r="AP18">
        <v>1.427E-2</v>
      </c>
      <c r="AQ18">
        <f t="shared" si="13"/>
        <v>6.153580146638033E-3</v>
      </c>
      <c r="AR18">
        <f t="shared" si="14"/>
        <v>1.5889473684210526E-3</v>
      </c>
      <c r="AT18" s="2">
        <v>41532</v>
      </c>
      <c r="AU18">
        <v>1.312E-2</v>
      </c>
      <c r="AV18">
        <f t="shared" si="15"/>
        <v>5.6608888462430914E-3</v>
      </c>
      <c r="AW18">
        <f t="shared" si="16"/>
        <v>4.7750000000000917E-5</v>
      </c>
      <c r="AY18" s="2">
        <v>41562</v>
      </c>
      <c r="AZ18">
        <v>1.4710000000000001E-2</v>
      </c>
      <c r="BA18">
        <f t="shared" si="17"/>
        <v>6.3419403818625328E-3</v>
      </c>
      <c r="BB18">
        <f t="shared" si="18"/>
        <v>1.5560000000000018E-3</v>
      </c>
      <c r="BD18" s="2">
        <v>41593</v>
      </c>
      <c r="BE18">
        <v>1.355E-2</v>
      </c>
      <c r="BF18">
        <f t="shared" si="19"/>
        <v>5.845177980656281E-3</v>
      </c>
      <c r="BG18">
        <f t="shared" si="20"/>
        <v>5.9799999999999957E-4</v>
      </c>
      <c r="BI18" s="2">
        <v>41623</v>
      </c>
      <c r="BJ18">
        <v>1.321E-2</v>
      </c>
      <c r="BK18">
        <f t="shared" si="21"/>
        <v>5.6994674621614876E-3</v>
      </c>
      <c r="BL18">
        <f t="shared" si="22"/>
        <v>6.580000000000006E-4</v>
      </c>
    </row>
    <row r="19" spans="1:64" x14ac:dyDescent="0.3">
      <c r="A19" s="1">
        <v>36220</v>
      </c>
      <c r="B19">
        <v>1.1820000000000001E-2</v>
      </c>
      <c r="C19">
        <f t="shared" si="0"/>
        <v>5.1032595791637549E-3</v>
      </c>
      <c r="D19">
        <v>-7.3540281566853031E-3</v>
      </c>
      <c r="F19" s="2">
        <v>42019</v>
      </c>
      <c r="G19">
        <v>1.2160000000000001E-2</v>
      </c>
      <c r="H19">
        <f t="shared" si="1"/>
        <v>5.2491702356287995E-3</v>
      </c>
      <c r="I19">
        <f t="shared" si="2"/>
        <v>2.9550000000000236E-4</v>
      </c>
      <c r="K19" s="2">
        <v>42050</v>
      </c>
      <c r="L19">
        <v>1.274E-2</v>
      </c>
      <c r="M19">
        <f t="shared" si="3"/>
        <v>5.4979635650698969E-3</v>
      </c>
      <c r="N19">
        <f t="shared" si="4"/>
        <v>1.0179999999999998E-3</v>
      </c>
      <c r="P19" s="2">
        <v>42078</v>
      </c>
      <c r="Q19">
        <v>1.3180000000000001E-2</v>
      </c>
      <c r="R19">
        <f t="shared" si="5"/>
        <v>5.6866083042915435E-3</v>
      </c>
      <c r="S19">
        <f t="shared" si="6"/>
        <v>1.7905263157894733E-3</v>
      </c>
      <c r="U19" s="2">
        <v>42109</v>
      </c>
      <c r="V19">
        <v>1.3310000000000001E-2</v>
      </c>
      <c r="W19">
        <f t="shared" si="7"/>
        <v>5.7423285720696752E-3</v>
      </c>
      <c r="X19">
        <f t="shared" si="8"/>
        <v>1.9597368421052624E-3</v>
      </c>
      <c r="Z19" s="2">
        <v>42139</v>
      </c>
      <c r="AA19">
        <v>8.9099999999999995E-3</v>
      </c>
      <c r="AB19">
        <f t="shared" si="9"/>
        <v>3.8524266465450236E-3</v>
      </c>
      <c r="AC19">
        <f t="shared" si="10"/>
        <v>-4.9860526315789484E-3</v>
      </c>
      <c r="AE19" s="1"/>
      <c r="AJ19" s="1"/>
      <c r="AO19" s="2">
        <v>42231</v>
      </c>
      <c r="AP19">
        <v>2.1850000000000001E-2</v>
      </c>
      <c r="AQ19">
        <f t="shared" si="13"/>
        <v>9.3871492689559521E-3</v>
      </c>
      <c r="AR19">
        <f t="shared" si="14"/>
        <v>9.1689473684210543E-3</v>
      </c>
      <c r="AT19" s="2">
        <v>41897</v>
      </c>
      <c r="AU19">
        <v>1.6570000000000001E-2</v>
      </c>
      <c r="AV19">
        <f t="shared" si="15"/>
        <v>7.1372890901726703E-3</v>
      </c>
      <c r="AW19">
        <f t="shared" si="16"/>
        <v>3.4977500000000026E-3</v>
      </c>
      <c r="AY19" s="2">
        <v>41927</v>
      </c>
      <c r="AZ19">
        <v>1.636E-2</v>
      </c>
      <c r="BA19">
        <f t="shared" si="17"/>
        <v>7.0475645629886566E-3</v>
      </c>
      <c r="BB19">
        <f t="shared" si="18"/>
        <v>3.2060000000000005E-3</v>
      </c>
      <c r="BD19" s="2">
        <v>41958</v>
      </c>
      <c r="BE19">
        <v>1.456E-2</v>
      </c>
      <c r="BF19">
        <f t="shared" si="19"/>
        <v>6.2777358428862751E-3</v>
      </c>
      <c r="BG19">
        <f t="shared" si="20"/>
        <v>1.6080000000000001E-3</v>
      </c>
      <c r="BI19" s="2">
        <v>41988</v>
      </c>
      <c r="BJ19">
        <v>1.2789999999999999E-2</v>
      </c>
      <c r="BK19">
        <f t="shared" si="21"/>
        <v>5.5194045944297375E-3</v>
      </c>
      <c r="BL19">
        <f t="shared" si="22"/>
        <v>2.3800000000000036E-4</v>
      </c>
    </row>
    <row r="20" spans="1:64" x14ac:dyDescent="0.3">
      <c r="A20" s="1">
        <v>36251</v>
      </c>
      <c r="B20">
        <v>1.155E-2</v>
      </c>
      <c r="C20">
        <f t="shared" si="0"/>
        <v>4.9873544201371146E-3</v>
      </c>
      <c r="D20">
        <v>-7.4699333157119433E-3</v>
      </c>
      <c r="F20" s="2">
        <v>42384</v>
      </c>
      <c r="G20">
        <v>1.332E-2</v>
      </c>
      <c r="H20">
        <f t="shared" si="1"/>
        <v>5.7466144504185563E-3</v>
      </c>
      <c r="I20">
        <f t="shared" si="2"/>
        <v>1.4555000000000019E-3</v>
      </c>
      <c r="K20" s="2">
        <v>42415</v>
      </c>
      <c r="L20">
        <v>1.285E-2</v>
      </c>
      <c r="M20">
        <f t="shared" si="3"/>
        <v>5.5451324324678822E-3</v>
      </c>
      <c r="N20">
        <f t="shared" si="4"/>
        <v>1.1280000000000005E-3</v>
      </c>
      <c r="P20" s="2">
        <v>42444</v>
      </c>
      <c r="Q20">
        <v>1.2489999999999999E-2</v>
      </c>
      <c r="R20">
        <f t="shared" si="5"/>
        <v>5.3907425373077812E-3</v>
      </c>
      <c r="S20">
        <f t="shared" si="6"/>
        <v>1.1005263157894719E-3</v>
      </c>
      <c r="U20" s="2">
        <v>42475</v>
      </c>
      <c r="V20">
        <v>1.404E-2</v>
      </c>
      <c r="W20">
        <f t="shared" si="7"/>
        <v>6.0550865916431263E-3</v>
      </c>
      <c r="X20">
        <f t="shared" si="8"/>
        <v>2.6897368421052621E-3</v>
      </c>
      <c r="Z20" s="2">
        <v>42505</v>
      </c>
      <c r="AA20">
        <v>1.521E-2</v>
      </c>
      <c r="AB20">
        <f t="shared" si="9"/>
        <v>6.5558869860076483E-3</v>
      </c>
      <c r="AC20">
        <f t="shared" si="10"/>
        <v>1.3139473684210517E-3</v>
      </c>
      <c r="AE20" s="1"/>
      <c r="AJ20" s="1"/>
      <c r="AO20" s="2">
        <v>42597</v>
      </c>
      <c r="AP20">
        <v>1.7840000000000002E-2</v>
      </c>
      <c r="AQ20">
        <f t="shared" si="13"/>
        <v>7.6795141713156727E-3</v>
      </c>
      <c r="AR20">
        <f t="shared" si="14"/>
        <v>5.1589473684210546E-3</v>
      </c>
      <c r="AT20" s="2">
        <v>42262</v>
      </c>
      <c r="AU20">
        <v>2.181E-2</v>
      </c>
      <c r="AV20">
        <f t="shared" si="15"/>
        <v>9.3701486139758962E-3</v>
      </c>
      <c r="AW20">
        <f t="shared" si="16"/>
        <v>8.7377500000000007E-3</v>
      </c>
      <c r="AY20" s="2">
        <v>42292</v>
      </c>
      <c r="AZ20">
        <v>2.0330000000000001E-2</v>
      </c>
      <c r="BA20">
        <f t="shared" si="17"/>
        <v>8.7406560760018032E-3</v>
      </c>
      <c r="BB20">
        <f t="shared" si="18"/>
        <v>7.1760000000000018E-3</v>
      </c>
      <c r="BD20" s="2">
        <v>42323</v>
      </c>
      <c r="BE20">
        <v>1.9400000000000001E-2</v>
      </c>
      <c r="BF20">
        <f t="shared" si="19"/>
        <v>8.3446292526892767E-3</v>
      </c>
      <c r="BG20">
        <f t="shared" si="20"/>
        <v>6.4480000000000006E-3</v>
      </c>
      <c r="BI20" s="2">
        <v>42353</v>
      </c>
      <c r="BJ20">
        <v>1.6119999999999999E-2</v>
      </c>
      <c r="BK20">
        <f t="shared" si="21"/>
        <v>6.9449995427756823E-3</v>
      </c>
      <c r="BL20">
        <f t="shared" si="22"/>
        <v>3.568E-3</v>
      </c>
    </row>
    <row r="21" spans="1:64" x14ac:dyDescent="0.3">
      <c r="A21" s="1">
        <v>36281</v>
      </c>
      <c r="B21">
        <v>1.12E-2</v>
      </c>
      <c r="C21">
        <f t="shared" si="0"/>
        <v>4.8370609383098367E-3</v>
      </c>
      <c r="D21">
        <v>-7.6202267975392212E-3</v>
      </c>
      <c r="F21" s="2">
        <v>42750</v>
      </c>
      <c r="G21">
        <v>1.537E-2</v>
      </c>
      <c r="H21">
        <f t="shared" si="1"/>
        <v>6.6243276455713171E-3</v>
      </c>
      <c r="I21">
        <f t="shared" si="2"/>
        <v>3.5055000000000017E-3</v>
      </c>
      <c r="K21" s="2">
        <v>42781</v>
      </c>
      <c r="L21">
        <v>1.5789999999999998E-2</v>
      </c>
      <c r="M21">
        <f t="shared" si="3"/>
        <v>6.8039330779341087E-3</v>
      </c>
      <c r="N21">
        <f t="shared" si="4"/>
        <v>4.0679999999999987E-3</v>
      </c>
      <c r="P21" s="1"/>
      <c r="U21" s="1"/>
      <c r="Z21" s="1"/>
      <c r="AE21" s="1"/>
      <c r="AJ21" s="1"/>
      <c r="AO21" s="1"/>
      <c r="AT21" s="2">
        <v>42628</v>
      </c>
      <c r="AU21">
        <v>1.6590000000000001E-2</v>
      </c>
      <c r="AV21">
        <f t="shared" si="15"/>
        <v>7.1458333165379364E-3</v>
      </c>
      <c r="AW21">
        <f t="shared" si="16"/>
        <v>3.5177500000000018E-3</v>
      </c>
      <c r="AY21" s="2">
        <v>42658</v>
      </c>
      <c r="AZ21">
        <v>1.7850000000000001E-2</v>
      </c>
      <c r="BA21">
        <f t="shared" si="17"/>
        <v>7.6837809750225231E-3</v>
      </c>
      <c r="BB21">
        <f t="shared" si="18"/>
        <v>4.6960000000000023E-3</v>
      </c>
      <c r="BD21" s="2">
        <v>42689</v>
      </c>
      <c r="BE21">
        <v>1.7489999999999999E-2</v>
      </c>
      <c r="BF21">
        <f t="shared" si="19"/>
        <v>7.5301496258469132E-3</v>
      </c>
      <c r="BG21">
        <f t="shared" si="20"/>
        <v>4.5379999999999986E-3</v>
      </c>
      <c r="BI21" s="2">
        <v>42719</v>
      </c>
      <c r="BJ21">
        <v>1.5480000000000001E-2</v>
      </c>
      <c r="BK21">
        <f t="shared" si="21"/>
        <v>6.6713743433146301E-3</v>
      </c>
      <c r="BL21">
        <f t="shared" si="22"/>
        <v>2.9280000000000018E-3</v>
      </c>
    </row>
    <row r="22" spans="1:64" x14ac:dyDescent="0.3">
      <c r="A22" s="1">
        <v>36342</v>
      </c>
      <c r="B22">
        <v>1.2239999999999999E-2</v>
      </c>
      <c r="C22">
        <f t="shared" si="0"/>
        <v>5.2834950316872674E-3</v>
      </c>
      <c r="D22">
        <v>-7.1737927041617905E-3</v>
      </c>
      <c r="F22" s="1"/>
      <c r="K22" s="1"/>
      <c r="P22" s="1"/>
      <c r="U22" s="1"/>
      <c r="Z22" s="1"/>
      <c r="AE22" s="1"/>
      <c r="AJ22" s="1"/>
      <c r="AO22" s="1"/>
      <c r="AT22" s="1"/>
      <c r="AY22" s="1"/>
      <c r="BD22" s="1"/>
      <c r="BI22" s="1"/>
    </row>
    <row r="23" spans="1:64" x14ac:dyDescent="0.3">
      <c r="A23" s="1">
        <v>36373</v>
      </c>
      <c r="B23">
        <v>1.325E-2</v>
      </c>
      <c r="C23">
        <f t="shared" si="0"/>
        <v>5.7166124137306316E-3</v>
      </c>
      <c r="D23">
        <v>-6.7406753221184263E-3</v>
      </c>
      <c r="F23" s="1" t="s">
        <v>353</v>
      </c>
      <c r="G23">
        <f>AVERAGE(B2:B60)</f>
        <v>1.1763389830508474E-2</v>
      </c>
      <c r="K23" s="1"/>
      <c r="P23" s="1"/>
      <c r="U23" s="1"/>
      <c r="Z23" s="1"/>
      <c r="AE23" s="1"/>
      <c r="AJ23" s="1"/>
      <c r="AO23" s="1"/>
      <c r="AT23" s="1"/>
      <c r="AY23" s="1"/>
      <c r="BD23" s="1"/>
      <c r="BI23" s="1"/>
    </row>
    <row r="24" spans="1:64" x14ac:dyDescent="0.3">
      <c r="A24" s="1">
        <v>36404</v>
      </c>
      <c r="B24">
        <v>1.312E-2</v>
      </c>
      <c r="C24">
        <f t="shared" si="0"/>
        <v>5.6608888462430914E-3</v>
      </c>
      <c r="D24">
        <v>-6.7963988896059665E-3</v>
      </c>
      <c r="F24" s="1" t="s">
        <v>354</v>
      </c>
      <c r="G24">
        <f>AVERAGE(B162:B213)</f>
        <v>1.3951153846153846E-2</v>
      </c>
      <c r="H24">
        <f>100*(G24-G23)/G23</f>
        <v>18.598074595567542</v>
      </c>
      <c r="K24" s="1"/>
      <c r="P24" s="1"/>
      <c r="U24" s="1"/>
      <c r="Z24" s="1"/>
      <c r="AE24" s="1"/>
      <c r="AJ24" s="1"/>
      <c r="AO24" s="1"/>
      <c r="AT24" s="1"/>
      <c r="AY24" s="1"/>
      <c r="BD24" s="1"/>
      <c r="BI24" s="1"/>
    </row>
    <row r="25" spans="1:64" x14ac:dyDescent="0.3">
      <c r="A25" s="1">
        <v>36434</v>
      </c>
      <c r="B25">
        <v>1.23E-2</v>
      </c>
      <c r="C25">
        <f t="shared" si="0"/>
        <v>5.309236848516574E-3</v>
      </c>
      <c r="D25">
        <v>-7.1480508873324839E-3</v>
      </c>
      <c r="F25" s="1"/>
      <c r="K25" s="1"/>
      <c r="P25" s="1"/>
      <c r="U25" s="1"/>
      <c r="Z25" s="1"/>
      <c r="AE25" s="1"/>
      <c r="AJ25" s="1"/>
      <c r="AO25" s="1"/>
      <c r="AT25" s="1"/>
      <c r="AY25" s="1"/>
      <c r="BD25" s="1"/>
      <c r="BI25" s="1"/>
    </row>
    <row r="26" spans="1:64" x14ac:dyDescent="0.3">
      <c r="A26" s="1">
        <v>36465</v>
      </c>
      <c r="B26">
        <v>1.208E-2</v>
      </c>
      <c r="C26">
        <f t="shared" si="0"/>
        <v>5.2148427264695233E-3</v>
      </c>
      <c r="D26">
        <v>-7.2424450093795346E-3</v>
      </c>
      <c r="F26" s="1"/>
      <c r="K26" s="1"/>
      <c r="P26" s="1"/>
      <c r="U26" s="1"/>
      <c r="Z26" s="1"/>
      <c r="AE26" s="1"/>
      <c r="AJ26" s="1"/>
      <c r="AO26" s="1"/>
      <c r="AT26" s="1"/>
      <c r="AY26" s="1"/>
      <c r="BD26" s="1"/>
      <c r="BI26" s="1"/>
    </row>
    <row r="27" spans="1:64" x14ac:dyDescent="0.3">
      <c r="A27" s="1">
        <v>36495</v>
      </c>
      <c r="B27">
        <v>1.2710000000000001E-2</v>
      </c>
      <c r="C27">
        <f t="shared" si="0"/>
        <v>5.4850984393368107E-3</v>
      </c>
      <c r="D27">
        <v>-6.9721892965122472E-3</v>
      </c>
      <c r="F27" s="1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</row>
    <row r="28" spans="1:64" x14ac:dyDescent="0.3">
      <c r="A28" s="1">
        <v>36526</v>
      </c>
      <c r="B28">
        <v>1.1730000000000001E-2</v>
      </c>
      <c r="C28">
        <f t="shared" si="0"/>
        <v>5.0646279630465032E-3</v>
      </c>
      <c r="D28">
        <v>-7.3926597728025548E-3</v>
      </c>
      <c r="F28" s="1"/>
      <c r="K28" s="1"/>
      <c r="P28" s="1"/>
      <c r="U28" s="1"/>
      <c r="Z28" s="1"/>
      <c r="AE28" s="1"/>
      <c r="AJ28" s="1"/>
      <c r="AO28" s="1"/>
      <c r="AT28" s="1"/>
      <c r="AY28" s="1"/>
      <c r="BD28" s="1"/>
      <c r="BI28" s="1"/>
    </row>
    <row r="29" spans="1:64" x14ac:dyDescent="0.3">
      <c r="A29" s="1">
        <v>36557</v>
      </c>
      <c r="B29">
        <v>1.1509999999999999E-2</v>
      </c>
      <c r="C29">
        <f t="shared" si="0"/>
        <v>4.9701806543779072E-3</v>
      </c>
      <c r="D29">
        <v>-7.4871070814711508E-3</v>
      </c>
      <c r="F29" s="1"/>
      <c r="K29" s="1"/>
      <c r="P29" s="1"/>
      <c r="U29" s="1"/>
      <c r="Z29" s="1"/>
      <c r="AE29" s="1"/>
      <c r="AJ29" s="1"/>
      <c r="AO29" s="1"/>
      <c r="AT29" s="1"/>
      <c r="AY29" s="1"/>
      <c r="BD29" s="1"/>
      <c r="BI29" s="1"/>
    </row>
    <row r="30" spans="1:64" x14ac:dyDescent="0.3">
      <c r="A30" s="1">
        <v>36586</v>
      </c>
      <c r="B30">
        <v>1.158E-2</v>
      </c>
      <c r="C30">
        <f t="shared" si="0"/>
        <v>5.0002342987984384E-3</v>
      </c>
      <c r="D30">
        <v>-7.4570534370506196E-3</v>
      </c>
      <c r="F30" s="1"/>
      <c r="K30" s="1"/>
      <c r="P30" s="1"/>
      <c r="U30" s="1"/>
      <c r="Z30" s="1"/>
      <c r="AE30" s="1"/>
      <c r="AJ30" s="1"/>
      <c r="AO30" s="1"/>
      <c r="AT30" s="1"/>
      <c r="AY30" s="1"/>
      <c r="BD30" s="1"/>
      <c r="BI30" s="1"/>
    </row>
    <row r="31" spans="1:64" x14ac:dyDescent="0.3">
      <c r="A31" s="1">
        <v>36617</v>
      </c>
      <c r="B31">
        <v>1.1390000000000001E-2</v>
      </c>
      <c r="C31">
        <f t="shared" si="0"/>
        <v>4.9186552820021335E-3</v>
      </c>
      <c r="D31">
        <v>-7.5386324538469244E-3</v>
      </c>
      <c r="F31" s="1"/>
      <c r="K31" s="1"/>
      <c r="P31" s="1"/>
      <c r="U31" s="1"/>
      <c r="Z31" s="1"/>
      <c r="AE31" s="1"/>
      <c r="AJ31" s="1"/>
      <c r="AO31" s="1"/>
      <c r="AT31" s="1"/>
      <c r="AY31" s="1"/>
      <c r="BD31" s="1"/>
      <c r="BI31" s="1"/>
    </row>
    <row r="32" spans="1:64" x14ac:dyDescent="0.3">
      <c r="A32" s="1">
        <v>36647</v>
      </c>
      <c r="B32">
        <v>1.128E-2</v>
      </c>
      <c r="C32">
        <f t="shared" si="0"/>
        <v>4.8714183199109586E-3</v>
      </c>
      <c r="D32">
        <v>-7.5858694159380994E-3</v>
      </c>
      <c r="F32" s="1"/>
      <c r="K32" s="1"/>
      <c r="P32" s="1"/>
      <c r="U32" s="1"/>
      <c r="Z32" s="1"/>
      <c r="AE32" s="1"/>
      <c r="AJ32" s="1"/>
      <c r="AO32" s="1"/>
      <c r="AT32" s="1"/>
      <c r="AY32" s="1"/>
      <c r="BD32" s="1"/>
      <c r="BI32" s="1"/>
    </row>
    <row r="33" spans="1:61" x14ac:dyDescent="0.3">
      <c r="A33" s="1">
        <v>36708</v>
      </c>
      <c r="B33">
        <v>1.103E-2</v>
      </c>
      <c r="C33">
        <f t="shared" si="0"/>
        <v>4.7640424764163096E-3</v>
      </c>
      <c r="D33">
        <v>-7.6932452594327483E-3</v>
      </c>
      <c r="F33" s="1"/>
      <c r="K33" s="1"/>
      <c r="P33" s="1"/>
      <c r="U33" s="1"/>
      <c r="Z33" s="1"/>
      <c r="AE33" s="1"/>
      <c r="AJ33" s="1"/>
      <c r="AO33" s="1"/>
      <c r="AT33" s="1"/>
      <c r="AY33" s="1"/>
      <c r="BD33" s="1"/>
      <c r="BI33" s="1"/>
    </row>
    <row r="34" spans="1:61" x14ac:dyDescent="0.3">
      <c r="A34" s="1">
        <v>36739</v>
      </c>
      <c r="B34">
        <v>1.32E-2</v>
      </c>
      <c r="C34">
        <f t="shared" si="0"/>
        <v>5.6951811185104E-3</v>
      </c>
      <c r="D34">
        <v>-6.762106617338658E-3</v>
      </c>
      <c r="F34" s="1"/>
      <c r="K34" s="1"/>
      <c r="P34" s="1"/>
      <c r="U34" s="1"/>
      <c r="Z34" s="1"/>
      <c r="AE34" s="1"/>
      <c r="AJ34" s="1"/>
      <c r="AO34" s="1"/>
      <c r="AT34" s="1"/>
      <c r="AY34" s="1"/>
      <c r="BD34" s="1"/>
      <c r="BI34" s="1"/>
    </row>
    <row r="35" spans="1:61" x14ac:dyDescent="0.3">
      <c r="A35" s="1">
        <v>36770</v>
      </c>
      <c r="B35">
        <v>1.3390000000000001E-2</v>
      </c>
      <c r="C35">
        <f t="shared" si="0"/>
        <v>5.7766144146416789E-3</v>
      </c>
      <c r="D35">
        <v>-6.6806733212073791E-3</v>
      </c>
      <c r="F35" s="1"/>
      <c r="K35" s="1"/>
      <c r="P35" s="1"/>
      <c r="U35" s="1"/>
      <c r="Z35" s="1"/>
      <c r="AE35" s="1"/>
      <c r="AJ35" s="1"/>
      <c r="AO35" s="1"/>
      <c r="AT35" s="1"/>
      <c r="AY35" s="1"/>
      <c r="BD35" s="1"/>
      <c r="BI35" s="1"/>
    </row>
    <row r="36" spans="1:61" x14ac:dyDescent="0.3">
      <c r="A36" s="1">
        <v>36800</v>
      </c>
      <c r="B36">
        <v>1.3310000000000001E-2</v>
      </c>
      <c r="C36">
        <f t="shared" si="0"/>
        <v>5.7423285720696752E-3</v>
      </c>
      <c r="D36">
        <v>-6.7149591637793828E-3</v>
      </c>
      <c r="F36" s="1"/>
      <c r="K36" s="1"/>
      <c r="P36" s="1"/>
      <c r="U36" s="1"/>
      <c r="Z36" s="1"/>
      <c r="AE36" s="1"/>
      <c r="AJ36" s="1"/>
      <c r="AO36" s="1"/>
      <c r="AT36" s="1"/>
      <c r="AY36" s="1"/>
      <c r="BD36" s="1"/>
      <c r="BI36" s="1"/>
    </row>
    <row r="37" spans="1:61" x14ac:dyDescent="0.3">
      <c r="A37" s="1">
        <v>36831</v>
      </c>
      <c r="B37">
        <v>1.256E-2</v>
      </c>
      <c r="C37">
        <f t="shared" si="0"/>
        <v>5.4207670934869785E-3</v>
      </c>
      <c r="D37">
        <v>-7.0365206423620794E-3</v>
      </c>
      <c r="F37" s="1"/>
      <c r="K37" s="1"/>
      <c r="P37" s="1"/>
      <c r="U37" s="1"/>
      <c r="Z37" s="1"/>
      <c r="AE37" s="1"/>
      <c r="AJ37" s="1"/>
      <c r="AO37" s="1"/>
      <c r="AT37" s="1"/>
      <c r="AY37" s="1"/>
      <c r="BD37" s="1"/>
      <c r="BI37" s="1"/>
    </row>
    <row r="38" spans="1:61" x14ac:dyDescent="0.3">
      <c r="A38" s="1">
        <v>36861</v>
      </c>
      <c r="B38">
        <v>1.1599999999999999E-2</v>
      </c>
      <c r="C38">
        <f t="shared" si="0"/>
        <v>5.0088206723671817E-3</v>
      </c>
      <c r="D38">
        <v>-7.4484670634818763E-3</v>
      </c>
      <c r="F38" s="1"/>
      <c r="K38" s="1"/>
      <c r="P38" s="1"/>
      <c r="U38" s="1"/>
      <c r="Z38" s="1"/>
      <c r="AE38" s="1"/>
      <c r="AJ38" s="1"/>
      <c r="AO38" s="1"/>
      <c r="AT38" s="1"/>
      <c r="AY38" s="1"/>
      <c r="BD38" s="1"/>
      <c r="BI38" s="1"/>
    </row>
    <row r="39" spans="1:61" x14ac:dyDescent="0.3">
      <c r="A39" s="1">
        <v>36892</v>
      </c>
      <c r="B39">
        <v>1.0630000000000001E-2</v>
      </c>
      <c r="C39">
        <f t="shared" si="0"/>
        <v>4.5921858882380312E-3</v>
      </c>
      <c r="D39">
        <v>-7.8651018476110258E-3</v>
      </c>
      <c r="F39" s="1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</row>
    <row r="40" spans="1:61" x14ac:dyDescent="0.3">
      <c r="A40" s="1">
        <v>36923</v>
      </c>
      <c r="B40">
        <v>1.051E-2</v>
      </c>
      <c r="C40">
        <f t="shared" si="0"/>
        <v>4.5406156477899844E-3</v>
      </c>
      <c r="D40">
        <v>-7.9166720880590735E-3</v>
      </c>
      <c r="F40" s="1"/>
      <c r="K40" s="1"/>
      <c r="P40" s="1"/>
      <c r="U40" s="1"/>
      <c r="Z40" s="1"/>
      <c r="AE40" s="1"/>
      <c r="AJ40" s="1"/>
      <c r="AO40" s="1"/>
      <c r="AT40" s="1"/>
      <c r="AY40" s="1"/>
      <c r="BD40" s="1"/>
      <c r="BI40" s="1"/>
    </row>
    <row r="41" spans="1:61" x14ac:dyDescent="0.3">
      <c r="A41" s="1">
        <v>36951</v>
      </c>
      <c r="B41">
        <v>1.116E-2</v>
      </c>
      <c r="C41">
        <f t="shared" si="0"/>
        <v>4.8198812281905574E-3</v>
      </c>
      <c r="D41">
        <v>-7.6374065076585005E-3</v>
      </c>
      <c r="F41" s="1"/>
      <c r="K41" s="1"/>
      <c r="P41" s="1"/>
      <c r="U41" s="1"/>
      <c r="Z41" s="1"/>
      <c r="AE41" s="1"/>
      <c r="AJ41" s="1"/>
      <c r="AO41" s="1"/>
      <c r="AT41" s="1"/>
      <c r="AY41" s="1"/>
      <c r="BD41" s="1"/>
      <c r="BI41" s="1"/>
    </row>
    <row r="42" spans="1:61" x14ac:dyDescent="0.3">
      <c r="A42" s="1">
        <v>36982</v>
      </c>
      <c r="B42">
        <v>1.183E-2</v>
      </c>
      <c r="C42">
        <f t="shared" si="0"/>
        <v>5.1075517688399302E-3</v>
      </c>
      <c r="D42">
        <v>-7.3497359670091278E-3</v>
      </c>
      <c r="F42" s="1"/>
      <c r="K42" s="1"/>
      <c r="P42" s="1"/>
      <c r="U42" s="1"/>
      <c r="Z42" s="1"/>
      <c r="AE42" s="1"/>
      <c r="AJ42" s="1"/>
      <c r="AO42" s="1"/>
      <c r="AT42" s="1"/>
      <c r="AY42" s="1"/>
      <c r="BD42" s="1"/>
      <c r="BI42" s="1"/>
    </row>
    <row r="43" spans="1:61" x14ac:dyDescent="0.3">
      <c r="A43" s="1">
        <v>37012</v>
      </c>
      <c r="B43">
        <v>1.042E-2</v>
      </c>
      <c r="C43">
        <f t="shared" si="0"/>
        <v>4.5019339483772392E-3</v>
      </c>
      <c r="D43">
        <v>-7.9553537874718187E-3</v>
      </c>
      <c r="F43" s="1"/>
      <c r="K43" s="1"/>
      <c r="P43" s="1"/>
      <c r="U43" s="1"/>
      <c r="Z43" s="1"/>
      <c r="AE43" s="1"/>
      <c r="AJ43" s="1"/>
      <c r="AO43" s="1"/>
      <c r="AT43" s="1"/>
      <c r="AY43" s="1"/>
      <c r="BD43" s="1"/>
      <c r="BI43" s="1"/>
    </row>
    <row r="44" spans="1:61" x14ac:dyDescent="0.3">
      <c r="A44" s="1">
        <v>37073</v>
      </c>
      <c r="B44">
        <v>1.047E-2</v>
      </c>
      <c r="C44">
        <f t="shared" si="0"/>
        <v>4.5234242067283053E-3</v>
      </c>
      <c r="D44">
        <v>-7.9338635291207535E-3</v>
      </c>
      <c r="F44" s="1"/>
      <c r="K44" s="1"/>
      <c r="P44" s="1"/>
      <c r="U44" s="1"/>
      <c r="Z44" s="1"/>
      <c r="AE44" s="1"/>
      <c r="AJ44" s="1"/>
      <c r="AO44" s="1"/>
      <c r="AT44" s="1"/>
      <c r="AY44" s="1"/>
      <c r="BD44" s="1"/>
      <c r="BI44" s="1"/>
    </row>
    <row r="45" spans="1:61" x14ac:dyDescent="0.3">
      <c r="A45" s="1">
        <v>37104</v>
      </c>
      <c r="B45">
        <v>1.2749999999999999E-2</v>
      </c>
      <c r="C45">
        <f t="shared" si="0"/>
        <v>5.5022518556258572E-3</v>
      </c>
      <c r="D45">
        <v>-6.9550358802232008E-3</v>
      </c>
      <c r="F45" s="1"/>
      <c r="K45" s="1"/>
      <c r="P45" s="1"/>
      <c r="U45" s="1"/>
      <c r="Z45" s="1"/>
      <c r="AE45" s="1"/>
      <c r="AJ45" s="1"/>
      <c r="AO45" s="1"/>
      <c r="AT45" s="1"/>
      <c r="AY45" s="1"/>
      <c r="BD45" s="1"/>
      <c r="BI45" s="1"/>
    </row>
    <row r="46" spans="1:61" x14ac:dyDescent="0.3">
      <c r="A46" s="1">
        <v>37135</v>
      </c>
      <c r="B46">
        <v>1.3610000000000001E-2</v>
      </c>
      <c r="C46">
        <f t="shared" si="0"/>
        <v>5.8708865275117657E-3</v>
      </c>
      <c r="D46">
        <v>-6.5864012083372923E-3</v>
      </c>
      <c r="F46" s="1"/>
      <c r="K46" s="1"/>
      <c r="P46" s="1"/>
      <c r="U46" s="1"/>
      <c r="Z46" s="1"/>
      <c r="AE46" s="1"/>
      <c r="AJ46" s="1"/>
      <c r="AO46" s="1"/>
      <c r="AT46" s="1"/>
      <c r="AY46" s="1"/>
      <c r="BD46" s="1"/>
      <c r="BI46" s="1"/>
    </row>
    <row r="47" spans="1:61" x14ac:dyDescent="0.3">
      <c r="A47" s="1">
        <v>37165</v>
      </c>
      <c r="B47">
        <v>1.273E-2</v>
      </c>
      <c r="C47">
        <f t="shared" si="0"/>
        <v>5.4936752321702769E-3</v>
      </c>
      <c r="D47">
        <v>-6.9636125036787811E-3</v>
      </c>
      <c r="F47" s="1"/>
      <c r="K47" s="1"/>
      <c r="P47" s="1"/>
      <c r="U47" s="1"/>
      <c r="Z47" s="1"/>
      <c r="AE47" s="1"/>
      <c r="AJ47" s="1"/>
      <c r="AO47" s="1"/>
      <c r="AT47" s="1"/>
      <c r="AY47" s="1"/>
      <c r="BD47" s="1"/>
      <c r="BI47" s="1"/>
    </row>
    <row r="48" spans="1:61" x14ac:dyDescent="0.3">
      <c r="A48" s="1">
        <v>37196</v>
      </c>
      <c r="B48">
        <v>1.2999999999999999E-2</v>
      </c>
      <c r="C48">
        <f t="shared" si="0"/>
        <v>5.6094453602803856E-3</v>
      </c>
      <c r="D48">
        <v>-6.8478423755686723E-3</v>
      </c>
      <c r="F48" s="1"/>
      <c r="K48" s="1"/>
      <c r="P48" s="1"/>
      <c r="U48" s="1"/>
      <c r="Z48" s="1"/>
      <c r="AE48" s="1"/>
      <c r="AJ48" s="1"/>
      <c r="AO48" s="1"/>
      <c r="AT48" s="1"/>
      <c r="AY48" s="1"/>
      <c r="BD48" s="1"/>
      <c r="BI48" s="1"/>
    </row>
    <row r="49" spans="1:61" x14ac:dyDescent="0.3">
      <c r="A49" s="1">
        <v>37226</v>
      </c>
      <c r="B49">
        <v>1.222E-2</v>
      </c>
      <c r="C49">
        <f t="shared" si="0"/>
        <v>5.2749140870023596E-3</v>
      </c>
      <c r="D49">
        <v>-7.1823736488466983E-3</v>
      </c>
      <c r="F49" s="1"/>
      <c r="K49" s="1"/>
      <c r="P49" s="1"/>
      <c r="U49" s="1"/>
      <c r="Z49" s="1"/>
      <c r="AE49" s="1"/>
      <c r="AJ49" s="1"/>
      <c r="AO49" s="1"/>
      <c r="AT49" s="1"/>
      <c r="AY49" s="1"/>
      <c r="BD49" s="1"/>
      <c r="BI49" s="1"/>
    </row>
    <row r="50" spans="1:61" x14ac:dyDescent="0.3">
      <c r="A50" s="1">
        <v>37257</v>
      </c>
      <c r="B50">
        <v>1.15E-2</v>
      </c>
      <c r="C50">
        <f t="shared" si="0"/>
        <v>4.9658871068235209E-3</v>
      </c>
      <c r="D50">
        <v>-7.491400629025537E-3</v>
      </c>
      <c r="F50" s="1"/>
      <c r="K50" s="1"/>
      <c r="P50" s="1"/>
      <c r="U50" s="1"/>
      <c r="Z50" s="1"/>
      <c r="AE50" s="1"/>
      <c r="AJ50" s="1"/>
      <c r="AO50" s="1"/>
      <c r="AT50" s="1"/>
      <c r="AY50" s="1"/>
      <c r="BD50" s="1"/>
      <c r="BI50" s="1"/>
    </row>
    <row r="51" spans="1:61" x14ac:dyDescent="0.3">
      <c r="A51" s="1">
        <v>37288</v>
      </c>
      <c r="B51">
        <v>1.048E-2</v>
      </c>
      <c r="C51">
        <f t="shared" si="0"/>
        <v>4.5277221307928259E-3</v>
      </c>
      <c r="D51">
        <v>-7.9295656050562321E-3</v>
      </c>
      <c r="F51" s="1"/>
      <c r="K51" s="1"/>
      <c r="P51" s="1"/>
      <c r="U51" s="1"/>
      <c r="Z51" s="1"/>
      <c r="AE51" s="1"/>
      <c r="AJ51" s="1"/>
      <c r="AO51" s="1"/>
      <c r="AT51" s="1"/>
      <c r="AY51" s="1"/>
      <c r="BD51" s="1"/>
      <c r="BI51" s="1"/>
    </row>
    <row r="52" spans="1:61" x14ac:dyDescent="0.3">
      <c r="A52" s="1">
        <v>37316</v>
      </c>
      <c r="B52">
        <v>1.044E-2</v>
      </c>
      <c r="C52">
        <f t="shared" si="0"/>
        <v>4.5105301793267449E-3</v>
      </c>
      <c r="D52">
        <v>-7.9467575565223131E-3</v>
      </c>
      <c r="F52" s="1"/>
      <c r="K52" s="1"/>
      <c r="P52" s="1"/>
      <c r="U52" s="1"/>
      <c r="Z52" s="1"/>
      <c r="AE52" s="1"/>
      <c r="AJ52" s="1"/>
      <c r="AO52" s="1"/>
      <c r="AT52" s="1"/>
      <c r="AY52" s="1"/>
      <c r="BD52" s="1"/>
      <c r="BI52" s="1"/>
    </row>
    <row r="53" spans="1:61" x14ac:dyDescent="0.3">
      <c r="A53" s="1">
        <v>37347</v>
      </c>
      <c r="B53">
        <v>1.04E-2</v>
      </c>
      <c r="C53">
        <f t="shared" si="0"/>
        <v>4.4933375472743153E-3</v>
      </c>
      <c r="D53">
        <v>-7.9639501885747435E-3</v>
      </c>
      <c r="F53" s="1"/>
      <c r="K53" s="1"/>
      <c r="P53" s="1"/>
      <c r="U53" s="1"/>
      <c r="Z53" s="1"/>
      <c r="AE53" s="1"/>
      <c r="AJ53" s="1"/>
      <c r="AO53" s="1"/>
      <c r="AT53" s="1"/>
      <c r="AY53" s="1"/>
      <c r="BD53" s="1"/>
      <c r="BI53" s="1"/>
    </row>
    <row r="54" spans="1:61" x14ac:dyDescent="0.3">
      <c r="A54" s="1">
        <v>37377</v>
      </c>
      <c r="B54">
        <v>1.0540000000000001E-2</v>
      </c>
      <c r="C54">
        <f t="shared" si="0"/>
        <v>4.5535087820103579E-3</v>
      </c>
      <c r="D54">
        <v>-7.9037789538386992E-3</v>
      </c>
      <c r="F54" s="1"/>
      <c r="K54" s="1"/>
      <c r="P54" s="1"/>
      <c r="U54" s="1"/>
      <c r="Z54" s="1"/>
      <c r="AE54" s="1"/>
      <c r="AJ54" s="1"/>
      <c r="AO54" s="1"/>
      <c r="AT54" s="1"/>
      <c r="AY54" s="1"/>
      <c r="BD54" s="1"/>
      <c r="BI54" s="1"/>
    </row>
    <row r="55" spans="1:61" x14ac:dyDescent="0.3">
      <c r="A55" s="1">
        <v>37438</v>
      </c>
      <c r="B55">
        <v>1.0489999999999999E-2</v>
      </c>
      <c r="C55">
        <f t="shared" si="0"/>
        <v>4.532020012323972E-3</v>
      </c>
      <c r="D55">
        <v>-7.9252677235250868E-3</v>
      </c>
      <c r="F55" s="1"/>
      <c r="K55" s="1"/>
      <c r="P55" s="1"/>
      <c r="U55" s="1"/>
      <c r="Z55" s="1"/>
      <c r="AE55" s="1"/>
      <c r="AJ55" s="1"/>
      <c r="AO55" s="1"/>
      <c r="AT55" s="1"/>
      <c r="AY55" s="1"/>
      <c r="BD55" s="1"/>
      <c r="BI55" s="1"/>
    </row>
    <row r="56" spans="1:61" x14ac:dyDescent="0.3">
      <c r="A56" s="1">
        <v>37469</v>
      </c>
      <c r="B56">
        <v>9.8899999999999995E-3</v>
      </c>
      <c r="C56">
        <f t="shared" si="0"/>
        <v>4.2740718077265106E-3</v>
      </c>
      <c r="D56">
        <v>-8.1832159281225482E-3</v>
      </c>
      <c r="F56" s="1"/>
      <c r="K56" s="1"/>
      <c r="P56" s="1"/>
      <c r="U56" s="1"/>
      <c r="Z56" s="1"/>
      <c r="AE56" s="1"/>
      <c r="AJ56" s="1"/>
      <c r="AO56" s="1"/>
      <c r="AT56" s="1"/>
      <c r="AY56" s="1"/>
      <c r="BD56" s="1"/>
      <c r="BI56" s="1"/>
    </row>
    <row r="57" spans="1:61" x14ac:dyDescent="0.3">
      <c r="A57" s="1">
        <v>37500</v>
      </c>
      <c r="B57">
        <v>1.082E-2</v>
      </c>
      <c r="C57">
        <f t="shared" si="0"/>
        <v>4.6738262471929118E-3</v>
      </c>
      <c r="D57">
        <v>-7.7834614886561461E-3</v>
      </c>
      <c r="F57" s="1"/>
      <c r="K57" s="1"/>
      <c r="P57" s="1"/>
      <c r="U57" s="1"/>
      <c r="Z57" s="1"/>
      <c r="AE57" s="1"/>
      <c r="AJ57" s="1"/>
      <c r="AO57" s="1"/>
      <c r="AT57" s="1"/>
      <c r="AY57" s="1"/>
      <c r="BD57" s="1"/>
      <c r="BI57" s="1"/>
    </row>
    <row r="58" spans="1:61" x14ac:dyDescent="0.3">
      <c r="A58" s="1">
        <v>37530</v>
      </c>
      <c r="B58">
        <v>1.081E-2</v>
      </c>
      <c r="C58">
        <f t="shared" si="0"/>
        <v>4.6695297687877673E-3</v>
      </c>
      <c r="D58">
        <v>-7.7877579670612906E-3</v>
      </c>
      <c r="F58" s="1"/>
      <c r="K58" s="1"/>
      <c r="P58" s="1"/>
      <c r="U58" s="1"/>
      <c r="Z58" s="1"/>
      <c r="AE58" s="1"/>
      <c r="AJ58" s="1"/>
      <c r="AO58" s="1"/>
      <c r="AT58" s="1"/>
      <c r="AY58" s="1"/>
      <c r="BD58" s="1"/>
      <c r="BI58" s="1"/>
    </row>
    <row r="59" spans="1:61" x14ac:dyDescent="0.3">
      <c r="A59" s="1">
        <v>37561</v>
      </c>
      <c r="B59">
        <v>1.1245E-2</v>
      </c>
      <c r="C59">
        <f t="shared" si="0"/>
        <v>4.8563872999056344E-3</v>
      </c>
      <c r="D59">
        <v>-7.6009004359434236E-3</v>
      </c>
      <c r="F59" s="1"/>
      <c r="K59" s="1"/>
      <c r="P59" s="1"/>
      <c r="U59" s="1"/>
      <c r="Z59" s="1"/>
      <c r="AE59" s="1"/>
      <c r="AJ59" s="1"/>
      <c r="AO59" s="1"/>
      <c r="AT59" s="1"/>
      <c r="AY59" s="1"/>
      <c r="BD59" s="1"/>
      <c r="BI59" s="1"/>
    </row>
    <row r="60" spans="1:61" x14ac:dyDescent="0.3">
      <c r="A60" s="1">
        <v>37591</v>
      </c>
      <c r="B60">
        <v>1.0804999999999999E-2</v>
      </c>
      <c r="C60">
        <f t="shared" si="0"/>
        <v>4.6673815136456798E-3</v>
      </c>
      <c r="D60">
        <v>-7.7899062222033782E-3</v>
      </c>
      <c r="F60" s="1"/>
      <c r="K60" s="1"/>
      <c r="P60" s="1"/>
      <c r="U60" s="1"/>
      <c r="Z60" s="1"/>
      <c r="AE60" s="1"/>
      <c r="AJ60" s="1"/>
      <c r="AO60" s="1"/>
      <c r="AT60" s="1"/>
      <c r="AY60" s="1"/>
      <c r="BD60" s="1"/>
      <c r="BI60" s="1"/>
    </row>
    <row r="61" spans="1:61" x14ac:dyDescent="0.3">
      <c r="A61" s="1">
        <v>37622</v>
      </c>
      <c r="B61">
        <v>1.0530000000000001E-2</v>
      </c>
      <c r="C61">
        <f t="shared" si="0"/>
        <v>4.5492111131328859E-3</v>
      </c>
      <c r="D61">
        <v>-7.908076622716172E-3</v>
      </c>
      <c r="F61" s="1"/>
      <c r="K61" s="1"/>
      <c r="P61" s="1"/>
      <c r="U61" s="1"/>
      <c r="Z61" s="1"/>
      <c r="AE61" s="1"/>
      <c r="AJ61" s="1"/>
      <c r="AO61" s="1"/>
      <c r="AT61" s="1"/>
      <c r="AY61" s="1"/>
      <c r="BD61" s="1"/>
      <c r="BI61" s="1"/>
    </row>
    <row r="62" spans="1:61" x14ac:dyDescent="0.3">
      <c r="A62" s="1">
        <v>37653</v>
      </c>
      <c r="B62">
        <v>1.03E-2</v>
      </c>
      <c r="C62">
        <f t="shared" ref="C62:C120" si="23">LOG(B62+1)</f>
        <v>4.4503529892243581E-3</v>
      </c>
      <c r="D62">
        <v>-8.0069347466246998E-3</v>
      </c>
      <c r="F62" s="1"/>
      <c r="K62" s="1"/>
      <c r="P62" s="1"/>
      <c r="U62" s="1"/>
      <c r="Z62" s="1"/>
      <c r="AE62" s="1"/>
      <c r="AJ62" s="1"/>
      <c r="AO62" s="1"/>
      <c r="AT62" s="1"/>
      <c r="AY62" s="1"/>
      <c r="BD62" s="1"/>
      <c r="BI62" s="1"/>
    </row>
    <row r="63" spans="1:61" x14ac:dyDescent="0.3">
      <c r="A63" s="1">
        <v>37681</v>
      </c>
      <c r="B63">
        <v>1.0460000000000001E-2</v>
      </c>
      <c r="C63">
        <f t="shared" si="23"/>
        <v>4.5191262401296636E-3</v>
      </c>
      <c r="D63">
        <v>-7.9381614957193952E-3</v>
      </c>
      <c r="F63" s="1"/>
      <c r="K63" s="1"/>
      <c r="P63" s="1"/>
      <c r="U63" s="1"/>
      <c r="Z63" s="1"/>
      <c r="AE63" s="1"/>
      <c r="AJ63" s="1"/>
      <c r="AO63" s="1"/>
      <c r="AT63" s="1"/>
      <c r="AY63" s="1"/>
      <c r="BD63" s="1"/>
      <c r="BI63" s="1"/>
    </row>
    <row r="64" spans="1:61" x14ac:dyDescent="0.3">
      <c r="A64" s="1">
        <v>37712</v>
      </c>
      <c r="B64">
        <v>9.4850000000000004E-3</v>
      </c>
      <c r="C64">
        <f t="shared" si="23"/>
        <v>4.099870119056416E-3</v>
      </c>
      <c r="D64">
        <v>-8.3574176167926419E-3</v>
      </c>
      <c r="F64" s="1"/>
      <c r="K64" s="1"/>
      <c r="P64" s="1"/>
      <c r="U64" s="1"/>
      <c r="Z64" s="1"/>
      <c r="AE64" s="1"/>
      <c r="AJ64" s="1"/>
      <c r="AO64" s="1"/>
      <c r="AT64" s="1"/>
      <c r="AY64" s="1"/>
      <c r="BD64" s="1"/>
      <c r="BI64" s="1"/>
    </row>
    <row r="65" spans="1:61" x14ac:dyDescent="0.3">
      <c r="A65" s="1">
        <v>37742</v>
      </c>
      <c r="B65">
        <v>1.0110000000000001E-2</v>
      </c>
      <c r="C65">
        <f t="shared" si="23"/>
        <v>4.3686706061389202E-3</v>
      </c>
      <c r="D65">
        <v>-8.0886171297101378E-3</v>
      </c>
      <c r="F65" s="1"/>
      <c r="K65" s="1"/>
      <c r="P65" s="1"/>
      <c r="U65" s="1"/>
      <c r="Z65" s="1"/>
      <c r="AE65" s="1"/>
      <c r="AJ65" s="1"/>
      <c r="AO65" s="1"/>
      <c r="AT65" s="1"/>
      <c r="AY65" s="1"/>
      <c r="BD65" s="1"/>
      <c r="BI65" s="1"/>
    </row>
    <row r="66" spans="1:61" x14ac:dyDescent="0.3">
      <c r="A66" s="1">
        <v>37803</v>
      </c>
      <c r="B66">
        <v>1.1849999999999999E-2</v>
      </c>
      <c r="C66">
        <f t="shared" si="23"/>
        <v>5.1161360209334514E-3</v>
      </c>
      <c r="D66">
        <v>-7.3411517149156065E-3</v>
      </c>
      <c r="F66" s="1"/>
      <c r="K66" s="1"/>
      <c r="P66" s="1"/>
      <c r="U66" s="1"/>
      <c r="Z66" s="1"/>
      <c r="AE66" s="1"/>
      <c r="AJ66" s="1"/>
      <c r="AO66" s="1"/>
      <c r="AT66" s="1"/>
      <c r="AY66" s="1"/>
      <c r="BD66" s="1"/>
      <c r="BI66" s="1"/>
    </row>
    <row r="67" spans="1:61" x14ac:dyDescent="0.3">
      <c r="A67" s="1">
        <v>37834</v>
      </c>
      <c r="B67">
        <v>1.2125E-2</v>
      </c>
      <c r="C67">
        <f t="shared" si="23"/>
        <v>5.2341522842354622E-3</v>
      </c>
      <c r="D67">
        <v>-7.2231354516135958E-3</v>
      </c>
      <c r="F67" s="1"/>
      <c r="K67" s="1"/>
      <c r="P67" s="1"/>
      <c r="U67" s="1"/>
      <c r="Z67" s="1"/>
      <c r="AE67" s="1"/>
      <c r="AJ67" s="1"/>
      <c r="AO67" s="1"/>
      <c r="AT67" s="1"/>
      <c r="AY67" s="1"/>
      <c r="BD67" s="1"/>
      <c r="BI67" s="1"/>
    </row>
    <row r="68" spans="1:61" x14ac:dyDescent="0.3">
      <c r="A68" s="1">
        <v>37865</v>
      </c>
      <c r="B68">
        <v>1.291E-2</v>
      </c>
      <c r="C68">
        <f t="shared" si="23"/>
        <v>5.5708587464653866E-3</v>
      </c>
      <c r="D68">
        <v>-6.8864289893836713E-3</v>
      </c>
      <c r="F68" s="1"/>
      <c r="K68" s="1"/>
      <c r="P68" s="1"/>
      <c r="U68" s="1"/>
      <c r="Z68" s="1"/>
      <c r="AE68" s="1"/>
      <c r="AJ68" s="1"/>
      <c r="AO68" s="1"/>
      <c r="AT68" s="1"/>
      <c r="AY68" s="1"/>
      <c r="BD68" s="1"/>
      <c r="BI68" s="1"/>
    </row>
    <row r="69" spans="1:61" x14ac:dyDescent="0.3">
      <c r="A69" s="1">
        <v>37895</v>
      </c>
      <c r="B69">
        <v>1.3100000000000001E-2</v>
      </c>
      <c r="C69">
        <f t="shared" si="23"/>
        <v>5.6523153550740108E-3</v>
      </c>
      <c r="D69">
        <v>-6.8049723807750472E-3</v>
      </c>
      <c r="F69" s="1"/>
      <c r="K69" s="1"/>
      <c r="P69" s="1"/>
      <c r="U69" s="1"/>
      <c r="Z69" s="1"/>
      <c r="AE69" s="1"/>
      <c r="AJ69" s="1"/>
      <c r="AO69" s="1"/>
      <c r="AT69" s="1"/>
      <c r="AY69" s="1"/>
      <c r="BD69" s="1"/>
      <c r="BI69" s="1"/>
    </row>
    <row r="70" spans="1:61" x14ac:dyDescent="0.3">
      <c r="A70" s="1">
        <v>37926</v>
      </c>
      <c r="B70">
        <v>1.2045E-2</v>
      </c>
      <c r="C70">
        <f t="shared" si="23"/>
        <v>5.1998235879596663E-3</v>
      </c>
      <c r="D70">
        <v>-7.2574641478893916E-3</v>
      </c>
      <c r="F70" s="1"/>
      <c r="K70" s="1"/>
      <c r="P70" s="1"/>
      <c r="U70" s="1"/>
      <c r="Z70" s="1"/>
      <c r="AE70" s="1"/>
      <c r="AJ70" s="1"/>
      <c r="AO70" s="1"/>
      <c r="AT70" s="1"/>
      <c r="AY70" s="1"/>
      <c r="BD70" s="1"/>
      <c r="BI70" s="1"/>
    </row>
    <row r="71" spans="1:61" x14ac:dyDescent="0.3">
      <c r="A71" s="1">
        <v>37956</v>
      </c>
      <c r="B71">
        <v>1.086E-2</v>
      </c>
      <c r="C71">
        <f t="shared" si="23"/>
        <v>4.6910117357750955E-3</v>
      </c>
      <c r="D71">
        <v>-7.7662760000739624E-3</v>
      </c>
      <c r="F71" s="1"/>
      <c r="K71" s="1"/>
      <c r="P71" s="1"/>
      <c r="U71" s="1"/>
      <c r="Z71" s="1"/>
      <c r="AE71" s="1"/>
      <c r="AJ71" s="1"/>
      <c r="AO71" s="1"/>
      <c r="AT71" s="1"/>
      <c r="AY71" s="1"/>
      <c r="BD71" s="1"/>
      <c r="BI71" s="1"/>
    </row>
    <row r="72" spans="1:61" x14ac:dyDescent="0.3">
      <c r="A72" s="1">
        <v>37987</v>
      </c>
      <c r="B72">
        <v>1.1075000000000002E-2</v>
      </c>
      <c r="C72">
        <f t="shared" si="23"/>
        <v>4.7833720875777551E-3</v>
      </c>
      <c r="D72">
        <v>-7.6739156482713029E-3</v>
      </c>
      <c r="F72" s="1"/>
      <c r="K72" s="1"/>
      <c r="P72" s="1"/>
      <c r="U72" s="1"/>
      <c r="Z72" s="1"/>
      <c r="AE72" s="1"/>
      <c r="AJ72" s="1"/>
      <c r="AO72" s="1"/>
      <c r="AT72" s="1"/>
      <c r="AY72" s="1"/>
      <c r="BD72" s="1"/>
      <c r="BI72" s="1"/>
    </row>
    <row r="73" spans="1:61" x14ac:dyDescent="0.3">
      <c r="A73" s="1">
        <v>38018</v>
      </c>
      <c r="B73">
        <v>1.1050000000000001E-2</v>
      </c>
      <c r="C73">
        <f t="shared" si="23"/>
        <v>4.7726335209232612E-3</v>
      </c>
      <c r="D73">
        <v>-7.6846542149257967E-3</v>
      </c>
      <c r="F73" s="1"/>
      <c r="K73" s="1"/>
      <c r="P73" s="1"/>
      <c r="U73" s="1"/>
      <c r="Z73" s="1"/>
      <c r="AE73" s="1"/>
      <c r="AJ73" s="1"/>
      <c r="AO73" s="1"/>
      <c r="AT73" s="1"/>
      <c r="AY73" s="1"/>
      <c r="BD73" s="1"/>
      <c r="BI73" s="1"/>
    </row>
    <row r="74" spans="1:61" x14ac:dyDescent="0.3">
      <c r="A74" s="1">
        <v>38047</v>
      </c>
      <c r="B74">
        <v>1.073E-2</v>
      </c>
      <c r="C74">
        <f t="shared" si="23"/>
        <v>4.6351564112777181E-3</v>
      </c>
      <c r="D74">
        <v>-7.8221313245713398E-3</v>
      </c>
      <c r="F74" s="1"/>
      <c r="K74" s="1"/>
      <c r="P74" s="1"/>
      <c r="U74" s="1"/>
      <c r="Z74" s="1"/>
      <c r="AE74" s="1"/>
      <c r="AJ74" s="1"/>
      <c r="AO74" s="1"/>
      <c r="AT74" s="1"/>
      <c r="AY74" s="1"/>
      <c r="BD74" s="1"/>
      <c r="BI74" s="1"/>
    </row>
    <row r="75" spans="1:61" x14ac:dyDescent="0.3">
      <c r="A75" s="1">
        <v>38078</v>
      </c>
      <c r="B75">
        <v>1.048E-2</v>
      </c>
      <c r="C75">
        <f t="shared" si="23"/>
        <v>4.5277221307928259E-3</v>
      </c>
      <c r="D75">
        <v>-7.9295656050562321E-3</v>
      </c>
      <c r="F75" s="1"/>
      <c r="K75" s="1"/>
      <c r="P75" s="1"/>
      <c r="U75" s="1"/>
      <c r="Z75" s="1"/>
      <c r="AE75" s="1"/>
      <c r="AJ75" s="1"/>
      <c r="AO75" s="1"/>
      <c r="AT75" s="1"/>
      <c r="AY75" s="1"/>
      <c r="BD75" s="1"/>
      <c r="BI75" s="1"/>
    </row>
    <row r="76" spans="1:61" x14ac:dyDescent="0.3">
      <c r="A76" s="1">
        <v>38108</v>
      </c>
      <c r="B76">
        <v>9.9699999999999997E-3</v>
      </c>
      <c r="C76">
        <f t="shared" si="23"/>
        <v>4.3084737549609351E-3</v>
      </c>
      <c r="D76">
        <v>-8.148813980888122E-3</v>
      </c>
      <c r="F76" s="1"/>
      <c r="K76" s="1"/>
      <c r="P76" s="1"/>
      <c r="U76" s="1"/>
      <c r="Z76" s="1"/>
      <c r="AE76" s="1"/>
      <c r="AJ76" s="1"/>
      <c r="AO76" s="1"/>
      <c r="AT76" s="1"/>
      <c r="AY76" s="1"/>
      <c r="BD76" s="1"/>
      <c r="BI76" s="1"/>
    </row>
    <row r="77" spans="1:61" x14ac:dyDescent="0.3">
      <c r="A77" s="1">
        <v>38169</v>
      </c>
      <c r="B77">
        <v>1.321E-2</v>
      </c>
      <c r="C77">
        <f t="shared" si="23"/>
        <v>5.6994674621614876E-3</v>
      </c>
      <c r="D77">
        <v>-6.7578202736875703E-3</v>
      </c>
      <c r="F77" s="1"/>
      <c r="K77" s="1"/>
      <c r="P77" s="1"/>
      <c r="U77" s="1"/>
      <c r="Z77" s="1"/>
      <c r="AE77" s="1"/>
      <c r="AJ77" s="1"/>
      <c r="AO77" s="1"/>
      <c r="AT77" s="1"/>
      <c r="AY77" s="1"/>
      <c r="BD77" s="1"/>
      <c r="BI77" s="1"/>
    </row>
    <row r="78" spans="1:61" x14ac:dyDescent="0.3">
      <c r="A78" s="1">
        <v>38200</v>
      </c>
      <c r="B78">
        <v>1.3389999999999999E-2</v>
      </c>
      <c r="C78">
        <f t="shared" si="23"/>
        <v>5.7766144146416789E-3</v>
      </c>
      <c r="D78">
        <v>-6.6806733212073791E-3</v>
      </c>
      <c r="F78" s="1"/>
      <c r="K78" s="1"/>
      <c r="P78" s="1"/>
      <c r="U78" s="1"/>
      <c r="Z78" s="1"/>
      <c r="AE78" s="1"/>
      <c r="AJ78" s="1"/>
      <c r="AO78" s="1"/>
      <c r="AT78" s="1"/>
      <c r="AY78" s="1"/>
      <c r="BD78" s="1"/>
      <c r="BI78" s="1"/>
    </row>
    <row r="79" spans="1:61" x14ac:dyDescent="0.3">
      <c r="A79" s="1">
        <v>38231</v>
      </c>
      <c r="B79">
        <v>1.2930000000000001E-2</v>
      </c>
      <c r="C79">
        <f t="shared" si="23"/>
        <v>5.5794338458201274E-3</v>
      </c>
      <c r="D79">
        <v>-6.8778538900289305E-3</v>
      </c>
      <c r="F79" s="1"/>
      <c r="K79" s="1"/>
      <c r="P79" s="1"/>
      <c r="U79" s="1"/>
      <c r="Z79" s="1"/>
      <c r="AE79" s="1"/>
      <c r="AJ79" s="1"/>
      <c r="AO79" s="1"/>
      <c r="AT79" s="1"/>
      <c r="AY79" s="1"/>
      <c r="BD79" s="1"/>
      <c r="BI79" s="1"/>
    </row>
    <row r="80" spans="1:61" x14ac:dyDescent="0.3">
      <c r="A80" s="1">
        <v>38261</v>
      </c>
      <c r="B80">
        <v>1.252E-2</v>
      </c>
      <c r="C80">
        <f t="shared" si="23"/>
        <v>5.4036104584125021E-3</v>
      </c>
      <c r="D80">
        <v>-7.0536772774365559E-3</v>
      </c>
      <c r="F80" s="1"/>
      <c r="K80" s="1"/>
      <c r="P80" s="1"/>
      <c r="U80" s="1"/>
      <c r="Z80" s="1"/>
      <c r="AE80" s="1"/>
      <c r="AJ80" s="1"/>
      <c r="AO80" s="1"/>
      <c r="AT80" s="1"/>
      <c r="AY80" s="1"/>
      <c r="BD80" s="1"/>
      <c r="BI80" s="1"/>
    </row>
    <row r="81" spans="1:61" x14ac:dyDescent="0.3">
      <c r="A81" s="1">
        <v>38292</v>
      </c>
      <c r="B81">
        <v>1.231E-2</v>
      </c>
      <c r="C81">
        <f t="shared" si="23"/>
        <v>5.3135270029849371E-3</v>
      </c>
      <c r="D81">
        <v>-7.1437607328641208E-3</v>
      </c>
      <c r="F81" s="1"/>
      <c r="K81" s="1"/>
      <c r="P81" s="1"/>
      <c r="U81" s="1"/>
      <c r="Z81" s="1"/>
      <c r="AE81" s="1"/>
      <c r="AJ81" s="1"/>
      <c r="AO81" s="1"/>
      <c r="AT81" s="1"/>
      <c r="AY81" s="1"/>
      <c r="BD81" s="1"/>
      <c r="BI81" s="1"/>
    </row>
    <row r="82" spans="1:61" x14ac:dyDescent="0.3">
      <c r="A82" s="1">
        <v>38322</v>
      </c>
      <c r="B82">
        <v>1.1985000000000001E-2</v>
      </c>
      <c r="C82">
        <f t="shared" si="23"/>
        <v>5.1740752848990377E-3</v>
      </c>
      <c r="D82">
        <v>-7.2832124509500202E-3</v>
      </c>
      <c r="F82" s="1"/>
      <c r="K82" s="1"/>
      <c r="P82" s="1"/>
      <c r="U82" s="1"/>
      <c r="Z82" s="1"/>
      <c r="AE82" s="1"/>
      <c r="AJ82" s="1"/>
      <c r="AO82" s="1"/>
      <c r="AT82" s="1"/>
      <c r="AY82" s="1"/>
      <c r="BD82" s="1"/>
      <c r="BI82" s="1"/>
    </row>
    <row r="83" spans="1:61" x14ac:dyDescent="0.3">
      <c r="A83" s="1">
        <v>38353</v>
      </c>
      <c r="B83">
        <v>1.1585E-2</v>
      </c>
      <c r="C83">
        <f t="shared" si="23"/>
        <v>5.0023809081056721E-3</v>
      </c>
      <c r="D83">
        <v>-7.4549068277433858E-3</v>
      </c>
      <c r="F83" s="1"/>
      <c r="K83" s="1"/>
      <c r="P83" s="1"/>
      <c r="U83" s="1"/>
      <c r="Z83" s="1"/>
      <c r="AE83" s="1"/>
      <c r="AJ83" s="1"/>
      <c r="AO83" s="1"/>
      <c r="AT83" s="1"/>
      <c r="AY83" s="1"/>
      <c r="BD83" s="1"/>
      <c r="BI83" s="1"/>
    </row>
    <row r="84" spans="1:61" x14ac:dyDescent="0.3">
      <c r="A84" s="1">
        <v>38384</v>
      </c>
      <c r="B84">
        <v>1.1129999999999999E-2</v>
      </c>
      <c r="C84">
        <f t="shared" si="23"/>
        <v>4.8069959996051006E-3</v>
      </c>
      <c r="D84">
        <v>-7.6502917362439573E-3</v>
      </c>
      <c r="F84" s="1"/>
      <c r="K84" s="1"/>
      <c r="P84" s="1"/>
      <c r="U84" s="1"/>
      <c r="Z84" s="1"/>
      <c r="AE84" s="1"/>
      <c r="AJ84" s="1"/>
      <c r="AO84" s="1"/>
      <c r="AT84" s="1"/>
      <c r="AY84" s="1"/>
      <c r="BD84" s="1"/>
      <c r="BI84" s="1"/>
    </row>
    <row r="85" spans="1:61" x14ac:dyDescent="0.3">
      <c r="A85" s="1">
        <v>38412</v>
      </c>
      <c r="B85">
        <v>1.1464999999999999E-2</v>
      </c>
      <c r="C85">
        <f t="shared" si="23"/>
        <v>4.9508593561030352E-3</v>
      </c>
      <c r="D85">
        <v>-7.5064283797460227E-3</v>
      </c>
      <c r="F85" s="1"/>
      <c r="K85" s="1"/>
      <c r="P85" s="1"/>
      <c r="U85" s="1"/>
      <c r="Z85" s="1"/>
      <c r="AE85" s="1"/>
      <c r="AJ85" s="1"/>
      <c r="AO85" s="1"/>
      <c r="AT85" s="1"/>
      <c r="AY85" s="1"/>
      <c r="BD85" s="1"/>
      <c r="BI85" s="1"/>
    </row>
    <row r="86" spans="1:61" x14ac:dyDescent="0.3">
      <c r="A86" s="1">
        <v>38443</v>
      </c>
      <c r="B86">
        <v>1.2160000000000001E-2</v>
      </c>
      <c r="C86">
        <f t="shared" si="23"/>
        <v>5.2491702356287995E-3</v>
      </c>
      <c r="D86">
        <v>-7.2081175002202584E-3</v>
      </c>
      <c r="F86" s="1"/>
      <c r="K86" s="1"/>
      <c r="P86" s="1"/>
      <c r="U86" s="1"/>
      <c r="Z86" s="1"/>
      <c r="AE86" s="1"/>
      <c r="AJ86" s="1"/>
      <c r="AO86" s="1"/>
      <c r="AT86" s="1"/>
      <c r="AY86" s="1"/>
      <c r="BD86" s="1"/>
      <c r="BI86" s="1"/>
    </row>
    <row r="87" spans="1:61" x14ac:dyDescent="0.3">
      <c r="A87" s="1">
        <v>38473</v>
      </c>
      <c r="B87">
        <v>1.5790000000000002E-2</v>
      </c>
      <c r="C87">
        <f t="shared" si="23"/>
        <v>6.8039330779341087E-3</v>
      </c>
      <c r="D87">
        <v>-5.6533546579149493E-3</v>
      </c>
      <c r="F87" s="1"/>
      <c r="K87" s="1"/>
      <c r="P87" s="1"/>
      <c r="U87" s="1"/>
      <c r="Z87" s="1"/>
      <c r="AE87" s="1"/>
      <c r="AJ87" s="1"/>
      <c r="AO87" s="1"/>
      <c r="AT87" s="1"/>
      <c r="AY87" s="1"/>
      <c r="BD87" s="1"/>
      <c r="BI87" s="1"/>
    </row>
    <row r="88" spans="1:61" x14ac:dyDescent="0.3">
      <c r="A88" s="1">
        <v>38534</v>
      </c>
      <c r="B88">
        <v>1.358E-2</v>
      </c>
      <c r="C88">
        <f t="shared" si="23"/>
        <v>5.8580324443147907E-3</v>
      </c>
      <c r="D88">
        <v>-6.5992552915342673E-3</v>
      </c>
      <c r="F88" s="1"/>
      <c r="K88" s="1"/>
      <c r="P88" s="1"/>
      <c r="U88" s="1"/>
      <c r="Z88" s="1"/>
      <c r="AE88" s="1"/>
      <c r="AJ88" s="1"/>
      <c r="AO88" s="1"/>
      <c r="AT88" s="1"/>
      <c r="AY88" s="1"/>
      <c r="BD88" s="1"/>
      <c r="BI88" s="1"/>
    </row>
    <row r="89" spans="1:61" x14ac:dyDescent="0.3">
      <c r="A89" s="1">
        <v>38565</v>
      </c>
      <c r="B89">
        <v>1.2999999999999999E-2</v>
      </c>
      <c r="C89">
        <f t="shared" si="23"/>
        <v>5.6094453602803856E-3</v>
      </c>
      <c r="D89">
        <v>-6.8478423755686723E-3</v>
      </c>
      <c r="F89" s="1"/>
      <c r="K89" s="1"/>
      <c r="P89" s="1"/>
      <c r="U89" s="1"/>
      <c r="Z89" s="1"/>
      <c r="AE89" s="1"/>
      <c r="AJ89" s="1"/>
      <c r="AO89" s="1"/>
      <c r="AT89" s="1"/>
      <c r="AY89" s="1"/>
      <c r="BD89" s="1"/>
      <c r="BI89" s="1"/>
    </row>
    <row r="90" spans="1:61" x14ac:dyDescent="0.3">
      <c r="A90" s="1">
        <v>38596</v>
      </c>
      <c r="B90">
        <v>1.205E-2</v>
      </c>
      <c r="C90">
        <f t="shared" si="23"/>
        <v>5.2019692109758174E-3</v>
      </c>
      <c r="D90">
        <v>-7.2553185248732405E-3</v>
      </c>
      <c r="F90" s="1"/>
      <c r="K90" s="1"/>
      <c r="P90" s="1"/>
      <c r="U90" s="1"/>
      <c r="Z90" s="1"/>
      <c r="AE90" s="1"/>
      <c r="AJ90" s="1"/>
      <c r="AO90" s="1"/>
      <c r="AT90" s="1"/>
      <c r="AY90" s="1"/>
      <c r="BD90" s="1"/>
      <c r="BI90" s="1"/>
    </row>
    <row r="91" spans="1:61" x14ac:dyDescent="0.3">
      <c r="A91" s="1">
        <v>38626</v>
      </c>
      <c r="B91">
        <v>1.1925E-2</v>
      </c>
      <c r="C91">
        <f t="shared" si="23"/>
        <v>5.1483254551913859E-3</v>
      </c>
      <c r="D91">
        <v>-7.308962280657672E-3</v>
      </c>
      <c r="F91" s="1"/>
      <c r="K91" s="1"/>
      <c r="P91" s="1"/>
      <c r="U91" s="1"/>
      <c r="Z91" s="1"/>
      <c r="AE91" s="1"/>
      <c r="AJ91" s="1"/>
      <c r="AO91" s="1"/>
      <c r="AT91" s="1"/>
      <c r="AY91" s="1"/>
      <c r="BD91" s="1"/>
      <c r="BI91" s="1"/>
    </row>
    <row r="92" spans="1:61" x14ac:dyDescent="0.3">
      <c r="A92" s="1">
        <v>38657</v>
      </c>
      <c r="B92">
        <v>1.1535E-2</v>
      </c>
      <c r="C92">
        <f t="shared" si="23"/>
        <v>4.9809143375616283E-3</v>
      </c>
      <c r="D92">
        <v>-7.4763733982874296E-3</v>
      </c>
      <c r="F92" s="1"/>
      <c r="K92" s="1"/>
      <c r="P92" s="1"/>
      <c r="U92" s="1"/>
      <c r="Z92" s="1"/>
      <c r="AE92" s="1"/>
      <c r="AJ92" s="1"/>
      <c r="AO92" s="1"/>
      <c r="AT92" s="1"/>
      <c r="AY92" s="1"/>
      <c r="BD92" s="1"/>
      <c r="BI92" s="1"/>
    </row>
    <row r="93" spans="1:61" x14ac:dyDescent="0.3">
      <c r="A93" s="1">
        <v>38687</v>
      </c>
      <c r="B93">
        <v>1.1720000000000001E-2</v>
      </c>
      <c r="C93">
        <f t="shared" si="23"/>
        <v>5.0603353491256286E-3</v>
      </c>
      <c r="D93">
        <v>-7.3969523867234294E-3</v>
      </c>
      <c r="F93" s="1"/>
      <c r="K93" s="1"/>
      <c r="P93" s="1"/>
      <c r="U93" s="1"/>
      <c r="Z93" s="1"/>
      <c r="AE93" s="1"/>
      <c r="AJ93" s="1"/>
      <c r="AO93" s="1"/>
      <c r="AT93" s="1"/>
      <c r="AY93" s="1"/>
      <c r="BD93" s="1"/>
      <c r="BI93" s="1"/>
    </row>
    <row r="94" spans="1:61" x14ac:dyDescent="0.3">
      <c r="A94" s="1">
        <v>38718</v>
      </c>
      <c r="B94">
        <v>1.1254999999999999E-2</v>
      </c>
      <c r="C94">
        <f t="shared" si="23"/>
        <v>4.8606819301346546E-3</v>
      </c>
      <c r="D94">
        <v>-7.5966058057144034E-3</v>
      </c>
      <c r="F94" s="1"/>
      <c r="K94" s="1"/>
      <c r="P94" s="1"/>
      <c r="U94" s="1"/>
      <c r="Z94" s="1"/>
      <c r="AE94" s="1"/>
      <c r="AJ94" s="1"/>
      <c r="AO94" s="1"/>
      <c r="AT94" s="1"/>
      <c r="AY94" s="1"/>
      <c r="BD94" s="1"/>
      <c r="BI94" s="1"/>
    </row>
    <row r="95" spans="1:61" x14ac:dyDescent="0.3">
      <c r="A95" s="1">
        <v>38749</v>
      </c>
      <c r="B95">
        <v>1.0999999999999999E-2</v>
      </c>
      <c r="C95">
        <f t="shared" si="23"/>
        <v>4.7511555910010198E-3</v>
      </c>
      <c r="D95">
        <v>-7.7061321448480382E-3</v>
      </c>
      <c r="F95" s="1"/>
      <c r="K95" s="1"/>
      <c r="P95" s="1"/>
      <c r="U95" s="1"/>
      <c r="Z95" s="1"/>
      <c r="AE95" s="1"/>
      <c r="AJ95" s="1"/>
      <c r="AO95" s="1"/>
      <c r="AT95" s="1"/>
      <c r="AY95" s="1"/>
      <c r="BD95" s="1"/>
      <c r="BI95" s="1"/>
    </row>
    <row r="96" spans="1:61" x14ac:dyDescent="0.3">
      <c r="A96" s="1">
        <v>38777</v>
      </c>
      <c r="B96">
        <v>1.077E-2</v>
      </c>
      <c r="C96">
        <f t="shared" si="23"/>
        <v>4.6523434301037527E-3</v>
      </c>
      <c r="D96">
        <v>-7.8049443057453052E-3</v>
      </c>
      <c r="F96" s="1"/>
      <c r="K96" s="1"/>
      <c r="P96" s="1"/>
      <c r="U96" s="1"/>
      <c r="Z96" s="1"/>
      <c r="AE96" s="1"/>
      <c r="AJ96" s="1"/>
      <c r="AO96" s="1"/>
      <c r="AT96" s="1"/>
      <c r="AY96" s="1"/>
      <c r="BD96" s="1"/>
      <c r="BI96" s="1"/>
    </row>
    <row r="97" spans="1:61" x14ac:dyDescent="0.3">
      <c r="A97" s="1">
        <v>38808</v>
      </c>
      <c r="B97">
        <v>1.1185E-2</v>
      </c>
      <c r="C97">
        <f t="shared" si="23"/>
        <v>4.8306186266543301E-3</v>
      </c>
      <c r="D97">
        <v>-7.6266691091947279E-3</v>
      </c>
      <c r="F97" s="1"/>
      <c r="K97" s="1"/>
      <c r="P97" s="1"/>
      <c r="U97" s="1"/>
      <c r="Z97" s="1"/>
      <c r="AE97" s="1"/>
      <c r="AJ97" s="1"/>
      <c r="AO97" s="1"/>
      <c r="AT97" s="1"/>
      <c r="AY97" s="1"/>
      <c r="BD97" s="1"/>
      <c r="BI97" s="1"/>
    </row>
    <row r="98" spans="1:61" x14ac:dyDescent="0.3">
      <c r="A98" s="1">
        <v>38838</v>
      </c>
      <c r="B98">
        <v>1.478E-2</v>
      </c>
      <c r="C98">
        <f t="shared" si="23"/>
        <v>6.371899252066663E-3</v>
      </c>
      <c r="D98">
        <v>-6.085388483782395E-3</v>
      </c>
      <c r="F98" s="1"/>
      <c r="K98" s="1"/>
      <c r="P98" s="1"/>
      <c r="U98" s="1"/>
      <c r="Z98" s="1"/>
      <c r="AE98" s="1"/>
      <c r="AJ98" s="1"/>
      <c r="AO98" s="1"/>
      <c r="AT98" s="1"/>
      <c r="AY98" s="1"/>
      <c r="BD98" s="1"/>
      <c r="BI98" s="1"/>
    </row>
    <row r="99" spans="1:61" x14ac:dyDescent="0.3">
      <c r="A99" s="1">
        <v>38899</v>
      </c>
      <c r="B99">
        <v>1.2330000000000001E-2</v>
      </c>
      <c r="C99">
        <f t="shared" si="23"/>
        <v>5.3221071847834867E-3</v>
      </c>
      <c r="D99">
        <v>-7.1351805510655713E-3</v>
      </c>
      <c r="F99" s="1"/>
      <c r="K99" s="1"/>
      <c r="P99" s="1"/>
      <c r="U99" s="1"/>
      <c r="Z99" s="1"/>
      <c r="AE99" s="1"/>
      <c r="AJ99" s="1"/>
      <c r="AO99" s="1"/>
      <c r="AT99" s="1"/>
      <c r="AY99" s="1"/>
      <c r="BD99" s="1"/>
      <c r="BI99" s="1"/>
    </row>
    <row r="100" spans="1:61" x14ac:dyDescent="0.3">
      <c r="A100" s="1">
        <v>38930</v>
      </c>
      <c r="B100">
        <v>1.3174999999999999E-2</v>
      </c>
      <c r="C100">
        <f t="shared" si="23"/>
        <v>5.684465074295284E-3</v>
      </c>
      <c r="D100">
        <v>-6.772822661553774E-3</v>
      </c>
      <c r="F100" s="1"/>
      <c r="K100" s="1"/>
      <c r="P100" s="1"/>
      <c r="U100" s="1"/>
      <c r="Z100" s="1"/>
      <c r="AE100" s="1"/>
      <c r="AJ100" s="1"/>
      <c r="AO100" s="1"/>
      <c r="AT100" s="1"/>
      <c r="AY100" s="1"/>
      <c r="BD100" s="1"/>
      <c r="BI100" s="1"/>
    </row>
    <row r="101" spans="1:61" x14ac:dyDescent="0.3">
      <c r="A101" s="1">
        <v>38961</v>
      </c>
      <c r="B101">
        <v>1.3254999999999999E-2</v>
      </c>
      <c r="C101">
        <f t="shared" si="23"/>
        <v>5.7187554850870155E-3</v>
      </c>
      <c r="D101">
        <v>-6.7385322507620424E-3</v>
      </c>
      <c r="F101" s="1"/>
      <c r="K101" s="1"/>
      <c r="P101" s="1"/>
      <c r="U101" s="1"/>
      <c r="Z101" s="1"/>
      <c r="AE101" s="1"/>
      <c r="AJ101" s="1"/>
      <c r="AO101" s="1"/>
      <c r="AT101" s="1"/>
      <c r="AY101" s="1"/>
      <c r="BD101" s="1"/>
      <c r="BI101" s="1"/>
    </row>
    <row r="102" spans="1:61" x14ac:dyDescent="0.3">
      <c r="A102" s="1">
        <v>38991</v>
      </c>
      <c r="B102">
        <v>1.2645E-2</v>
      </c>
      <c r="C102">
        <f t="shared" si="23"/>
        <v>5.4572226927803846E-3</v>
      </c>
      <c r="D102">
        <v>-7.0000650430686734E-3</v>
      </c>
      <c r="F102" s="1"/>
      <c r="K102" s="1"/>
      <c r="P102" s="1"/>
      <c r="U102" s="1"/>
      <c r="Z102" s="1"/>
      <c r="AE102" s="1"/>
      <c r="AJ102" s="1"/>
      <c r="AO102" s="1"/>
      <c r="AT102" s="1"/>
      <c r="AY102" s="1"/>
      <c r="BD102" s="1"/>
      <c r="BI102" s="1"/>
    </row>
    <row r="103" spans="1:61" x14ac:dyDescent="0.3">
      <c r="A103" s="1">
        <v>39022</v>
      </c>
      <c r="B103">
        <v>1.252E-2</v>
      </c>
      <c r="C103">
        <f t="shared" si="23"/>
        <v>5.4036104584125021E-3</v>
      </c>
      <c r="D103">
        <v>-7.0536772774365559E-3</v>
      </c>
      <c r="F103" s="1"/>
      <c r="K103" s="1"/>
      <c r="P103" s="1"/>
      <c r="U103" s="1"/>
      <c r="Z103" s="1"/>
      <c r="AE103" s="1"/>
      <c r="AJ103" s="1"/>
      <c r="AO103" s="1"/>
      <c r="AT103" s="1"/>
      <c r="AY103" s="1"/>
      <c r="BD103" s="1"/>
      <c r="BI103" s="1"/>
    </row>
    <row r="104" spans="1:61" x14ac:dyDescent="0.3">
      <c r="A104" s="1">
        <v>39052</v>
      </c>
      <c r="B104">
        <v>1.2635E-2</v>
      </c>
      <c r="C104">
        <f t="shared" si="23"/>
        <v>5.4529339575742934E-3</v>
      </c>
      <c r="D104">
        <v>-7.0043537782747646E-3</v>
      </c>
      <c r="F104" s="1"/>
      <c r="K104" s="1"/>
      <c r="P104" s="1"/>
      <c r="U104" s="1"/>
      <c r="Z104" s="1"/>
      <c r="AE104" s="1"/>
      <c r="AJ104" s="1"/>
      <c r="AO104" s="1"/>
      <c r="AT104" s="1"/>
      <c r="AY104" s="1"/>
      <c r="BD104" s="1"/>
      <c r="BI104" s="1"/>
    </row>
    <row r="105" spans="1:61" x14ac:dyDescent="0.3">
      <c r="A105" s="1">
        <v>39083</v>
      </c>
      <c r="B105">
        <v>1.2234999999999999E-2</v>
      </c>
      <c r="C105">
        <f t="shared" si="23"/>
        <v>5.281349811410865E-3</v>
      </c>
      <c r="D105">
        <v>-7.1759379244381929E-3</v>
      </c>
      <c r="F105" s="1"/>
      <c r="K105" s="1"/>
      <c r="P105" s="1"/>
      <c r="U105" s="1"/>
      <c r="Z105" s="1"/>
      <c r="AE105" s="1"/>
      <c r="AJ105" s="1"/>
      <c r="AO105" s="1"/>
      <c r="AT105" s="1"/>
      <c r="AY105" s="1"/>
      <c r="BD105" s="1"/>
      <c r="BI105" s="1"/>
    </row>
    <row r="106" spans="1:61" x14ac:dyDescent="0.3">
      <c r="A106" s="1">
        <v>39114</v>
      </c>
      <c r="B106">
        <v>1.149E-2</v>
      </c>
      <c r="C106">
        <f t="shared" si="23"/>
        <v>4.9615935168214973E-3</v>
      </c>
      <c r="D106">
        <v>-7.4956942190275606E-3</v>
      </c>
      <c r="F106" s="1"/>
      <c r="K106" s="1"/>
      <c r="P106" s="1"/>
      <c r="U106" s="1"/>
      <c r="Z106" s="1"/>
      <c r="AE106" s="1"/>
      <c r="AJ106" s="1"/>
      <c r="AO106" s="1"/>
      <c r="AT106" s="1"/>
      <c r="AY106" s="1"/>
      <c r="BD106" s="1"/>
      <c r="BI106" s="1"/>
    </row>
    <row r="107" spans="1:61" x14ac:dyDescent="0.3">
      <c r="A107" s="1">
        <v>39142</v>
      </c>
      <c r="B107">
        <v>1.1764999999999999E-2</v>
      </c>
      <c r="C107">
        <f t="shared" si="23"/>
        <v>5.079651777652551E-3</v>
      </c>
      <c r="D107">
        <v>-7.377635958196507E-3</v>
      </c>
      <c r="F107" s="1"/>
      <c r="K107" s="1"/>
      <c r="P107" s="1"/>
      <c r="U107" s="1"/>
      <c r="Z107" s="1"/>
      <c r="AE107" s="1"/>
      <c r="AJ107" s="1"/>
      <c r="AO107" s="1"/>
      <c r="AT107" s="1"/>
      <c r="AY107" s="1"/>
      <c r="BD107" s="1"/>
      <c r="BI107" s="1"/>
    </row>
    <row r="108" spans="1:61" x14ac:dyDescent="0.3">
      <c r="A108" s="1">
        <v>39173</v>
      </c>
      <c r="B108">
        <v>1.2494999999999999E-2</v>
      </c>
      <c r="C108">
        <f t="shared" si="23"/>
        <v>5.3928872173024823E-3</v>
      </c>
      <c r="D108">
        <v>-7.0644005185465757E-3</v>
      </c>
      <c r="F108" s="1"/>
      <c r="K108" s="1"/>
      <c r="P108" s="1"/>
      <c r="U108" s="1"/>
      <c r="Z108" s="1"/>
      <c r="AE108" s="1"/>
      <c r="AJ108" s="1"/>
      <c r="AO108" s="1"/>
      <c r="AT108" s="1"/>
      <c r="AY108" s="1"/>
      <c r="BD108" s="1"/>
      <c r="BI108" s="1"/>
    </row>
    <row r="109" spans="1:61" x14ac:dyDescent="0.3">
      <c r="A109" s="1">
        <v>39203</v>
      </c>
      <c r="B109">
        <v>1.6265000000000002E-2</v>
      </c>
      <c r="C109">
        <f t="shared" si="23"/>
        <v>7.0069688054723109E-3</v>
      </c>
      <c r="D109">
        <v>-5.450318930376747E-3</v>
      </c>
      <c r="F109" s="1"/>
      <c r="K109" s="1"/>
      <c r="P109" s="1"/>
      <c r="U109" s="1"/>
      <c r="Z109" s="1"/>
      <c r="AE109" s="1"/>
      <c r="AJ109" s="1"/>
      <c r="AO109" s="1"/>
      <c r="AT109" s="1"/>
      <c r="AY109" s="1"/>
      <c r="BD109" s="1"/>
      <c r="BI109" s="1"/>
    </row>
    <row r="110" spans="1:61" x14ac:dyDescent="0.3">
      <c r="A110" s="1">
        <v>39264</v>
      </c>
      <c r="B110">
        <v>1.0619999999999999E-2</v>
      </c>
      <c r="C110">
        <f t="shared" si="23"/>
        <v>4.5878886020844136E-3</v>
      </c>
      <c r="D110">
        <v>-7.8693991337646443E-3</v>
      </c>
      <c r="F110" s="1"/>
      <c r="K110" s="1"/>
      <c r="P110" s="1"/>
      <c r="U110" s="1"/>
      <c r="Z110" s="1"/>
      <c r="AE110" s="1"/>
      <c r="AJ110" s="1"/>
      <c r="AO110" s="1"/>
      <c r="AT110" s="1"/>
      <c r="AY110" s="1"/>
      <c r="BD110" s="1"/>
      <c r="BI110" s="1"/>
    </row>
    <row r="111" spans="1:61" x14ac:dyDescent="0.3">
      <c r="A111" s="1">
        <v>39295</v>
      </c>
      <c r="B111">
        <v>1.2160000000000001E-2</v>
      </c>
      <c r="C111">
        <f t="shared" si="23"/>
        <v>5.2491702356287995E-3</v>
      </c>
      <c r="D111">
        <v>-7.2081175002202584E-3</v>
      </c>
      <c r="F111" s="1"/>
      <c r="K111" s="1"/>
      <c r="P111" s="1"/>
      <c r="U111" s="1"/>
      <c r="Z111" s="1"/>
      <c r="AE111" s="1"/>
      <c r="AJ111" s="1"/>
      <c r="AO111" s="1"/>
      <c r="AT111" s="1"/>
      <c r="AY111" s="1"/>
      <c r="BD111" s="1"/>
      <c r="BI111" s="1"/>
    </row>
    <row r="112" spans="1:61" x14ac:dyDescent="0.3">
      <c r="A112" s="1">
        <v>39326</v>
      </c>
      <c r="B112">
        <v>1.1955E-2</v>
      </c>
      <c r="C112">
        <f t="shared" si="23"/>
        <v>5.1612005608874158E-3</v>
      </c>
      <c r="D112">
        <v>-7.2960871749616421E-3</v>
      </c>
      <c r="F112" s="1"/>
      <c r="K112" s="1"/>
      <c r="P112" s="1"/>
      <c r="U112" s="1"/>
      <c r="Z112" s="1"/>
      <c r="AE112" s="1"/>
      <c r="AJ112" s="1"/>
      <c r="AO112" s="1"/>
      <c r="AT112" s="1"/>
      <c r="AY112" s="1"/>
      <c r="BD112" s="1"/>
      <c r="BI112" s="1"/>
    </row>
    <row r="113" spans="1:61" x14ac:dyDescent="0.3">
      <c r="A113" s="1">
        <v>39356</v>
      </c>
      <c r="B113">
        <v>1.1745E-2</v>
      </c>
      <c r="C113">
        <f t="shared" si="23"/>
        <v>5.071066804375024E-3</v>
      </c>
      <c r="D113">
        <v>-7.386220931474034E-3</v>
      </c>
      <c r="F113" s="1"/>
      <c r="K113" s="1"/>
      <c r="P113" s="1"/>
      <c r="U113" s="1"/>
      <c r="Z113" s="1"/>
      <c r="AE113" s="1"/>
      <c r="AJ113" s="1"/>
      <c r="AO113" s="1"/>
      <c r="AT113" s="1"/>
      <c r="AY113" s="1"/>
      <c r="BD113" s="1"/>
      <c r="BI113" s="1"/>
    </row>
    <row r="114" spans="1:61" x14ac:dyDescent="0.3">
      <c r="A114" s="1">
        <v>39387</v>
      </c>
      <c r="B114">
        <v>1.2025000000000001E-2</v>
      </c>
      <c r="C114">
        <f t="shared" si="23"/>
        <v>5.191240989889042E-3</v>
      </c>
      <c r="D114">
        <v>-7.2660467459600159E-3</v>
      </c>
      <c r="F114" s="1"/>
      <c r="K114" s="1"/>
      <c r="P114" s="1"/>
      <c r="U114" s="1"/>
      <c r="Z114" s="1"/>
      <c r="AE114" s="1"/>
      <c r="AJ114" s="1"/>
      <c r="AO114" s="1"/>
      <c r="AT114" s="1"/>
      <c r="AY114" s="1"/>
      <c r="BD114" s="1"/>
      <c r="BI114" s="1"/>
    </row>
    <row r="115" spans="1:61" x14ac:dyDescent="0.3">
      <c r="A115" s="1">
        <v>39417</v>
      </c>
      <c r="B115">
        <v>1.26E-2</v>
      </c>
      <c r="C115">
        <f t="shared" si="23"/>
        <v>5.4379230508221094E-3</v>
      </c>
      <c r="D115">
        <v>-7.0193646850269485E-3</v>
      </c>
      <c r="F115" s="1"/>
      <c r="K115" s="1"/>
      <c r="P115" s="1"/>
      <c r="U115" s="1"/>
      <c r="Z115" s="1"/>
      <c r="AE115" s="1"/>
      <c r="AJ115" s="1"/>
      <c r="AO115" s="1"/>
      <c r="AT115" s="1"/>
      <c r="AY115" s="1"/>
      <c r="BD115" s="1"/>
      <c r="BI115" s="1"/>
    </row>
    <row r="116" spans="1:61" x14ac:dyDescent="0.3">
      <c r="A116" s="1">
        <v>39448</v>
      </c>
      <c r="B116">
        <v>1.2744999999999999E-2</v>
      </c>
      <c r="C116">
        <f t="shared" si="23"/>
        <v>5.5001077156407825E-3</v>
      </c>
      <c r="D116">
        <v>-6.9571800202082755E-3</v>
      </c>
      <c r="F116" s="1"/>
      <c r="K116" s="1"/>
      <c r="P116" s="1"/>
      <c r="U116" s="1"/>
      <c r="Z116" s="1"/>
      <c r="AE116" s="1"/>
      <c r="AJ116" s="1"/>
      <c r="AO116" s="1"/>
      <c r="AT116" s="1"/>
      <c r="AY116" s="1"/>
      <c r="BD116" s="1"/>
      <c r="BI116" s="1"/>
    </row>
    <row r="117" spans="1:61" x14ac:dyDescent="0.3">
      <c r="A117" s="1">
        <v>39479</v>
      </c>
      <c r="B117">
        <v>1.149E-2</v>
      </c>
      <c r="C117">
        <f t="shared" si="23"/>
        <v>4.9615935168214973E-3</v>
      </c>
      <c r="D117">
        <v>-7.4956942190275606E-3</v>
      </c>
      <c r="F117" s="1"/>
      <c r="K117" s="1"/>
      <c r="P117" s="1"/>
      <c r="U117" s="1"/>
      <c r="Z117" s="1"/>
      <c r="AE117" s="1"/>
      <c r="AJ117" s="1"/>
      <c r="AO117" s="1"/>
      <c r="AT117" s="1"/>
      <c r="AY117" s="1"/>
      <c r="BD117" s="1"/>
      <c r="BI117" s="1"/>
    </row>
    <row r="118" spans="1:61" x14ac:dyDescent="0.3">
      <c r="A118" s="1">
        <v>39508</v>
      </c>
      <c r="B118">
        <v>1.136E-2</v>
      </c>
      <c r="C118">
        <f t="shared" si="23"/>
        <v>4.9057729836874215E-3</v>
      </c>
      <c r="D118">
        <v>-7.5515147521616364E-3</v>
      </c>
      <c r="F118" s="1"/>
      <c r="K118" s="1"/>
      <c r="P118" s="1"/>
      <c r="U118" s="1"/>
      <c r="Z118" s="1"/>
      <c r="AE118" s="1"/>
      <c r="AJ118" s="1"/>
      <c r="AO118" s="1"/>
      <c r="AT118" s="1"/>
      <c r="AY118" s="1"/>
      <c r="BD118" s="1"/>
      <c r="BI118" s="1"/>
    </row>
    <row r="119" spans="1:61" x14ac:dyDescent="0.3">
      <c r="A119" s="1">
        <v>39539</v>
      </c>
      <c r="B119">
        <v>1.35E-2</v>
      </c>
      <c r="C119">
        <f t="shared" si="23"/>
        <v>5.8237530290275435E-3</v>
      </c>
      <c r="D119">
        <v>-6.6335347068215145E-3</v>
      </c>
      <c r="F119" s="1"/>
      <c r="K119" s="1"/>
      <c r="P119" s="1"/>
      <c r="U119" s="1"/>
      <c r="Z119" s="1"/>
      <c r="AE119" s="1"/>
      <c r="AJ119" s="1"/>
      <c r="AO119" s="1"/>
      <c r="AT119" s="1"/>
      <c r="AY119" s="1"/>
      <c r="BD119" s="1"/>
      <c r="BI119" s="1"/>
    </row>
    <row r="120" spans="1:61" x14ac:dyDescent="0.3">
      <c r="A120" s="1">
        <v>39569</v>
      </c>
      <c r="B120">
        <v>1.9304999999999999E-2</v>
      </c>
      <c r="C120">
        <f t="shared" si="23"/>
        <v>8.3041545633048396E-3</v>
      </c>
      <c r="D120">
        <v>-4.1531331725442183E-3</v>
      </c>
      <c r="F120" s="1"/>
      <c r="K120" s="1"/>
      <c r="P120" s="1"/>
      <c r="U120" s="1"/>
      <c r="Z120" s="1"/>
      <c r="AE120" s="1"/>
      <c r="AJ120" s="1"/>
      <c r="AO120" s="1"/>
      <c r="AT120" s="1"/>
      <c r="AY120" s="1"/>
      <c r="BD120" s="1"/>
      <c r="BI120" s="1"/>
    </row>
    <row r="121" spans="1:61" x14ac:dyDescent="0.3">
      <c r="A121" s="1">
        <v>39600</v>
      </c>
      <c r="B121">
        <v>1.3610000000000001E-2</v>
      </c>
      <c r="C121">
        <f t="shared" ref="C121:C178" si="24">LOG(B121+1)</f>
        <v>5.8708865275117657E-3</v>
      </c>
      <c r="D121">
        <v>-6.5864012083372923E-3</v>
      </c>
      <c r="F121" s="1"/>
      <c r="K121" s="1"/>
      <c r="P121" s="1"/>
      <c r="U121" s="1"/>
      <c r="Z121" s="1"/>
      <c r="AE121" s="1"/>
      <c r="AJ121" s="1"/>
      <c r="AO121" s="1"/>
      <c r="AT121" s="1"/>
      <c r="AY121" s="1"/>
      <c r="BD121" s="1"/>
      <c r="BI121" s="1"/>
    </row>
    <row r="122" spans="1:61" x14ac:dyDescent="0.3">
      <c r="A122" s="1">
        <v>39630</v>
      </c>
      <c r="B122">
        <v>1.3140000000000001E-2</v>
      </c>
      <c r="C122">
        <f t="shared" si="24"/>
        <v>5.6694621681645701E-3</v>
      </c>
      <c r="D122">
        <v>-6.7878255676844879E-3</v>
      </c>
      <c r="F122" s="1"/>
      <c r="K122" s="1"/>
      <c r="P122" s="1"/>
      <c r="U122" s="1"/>
      <c r="Z122" s="1"/>
      <c r="AE122" s="1"/>
      <c r="AJ122" s="1"/>
      <c r="AO122" s="1"/>
      <c r="AT122" s="1"/>
      <c r="AY122" s="1"/>
      <c r="BD122" s="1"/>
      <c r="BI122" s="1"/>
    </row>
    <row r="123" spans="1:61" x14ac:dyDescent="0.3">
      <c r="A123" s="1">
        <v>39661</v>
      </c>
      <c r="B123">
        <v>1.299E-2</v>
      </c>
      <c r="C123">
        <f t="shared" si="24"/>
        <v>5.6051581280442938E-3</v>
      </c>
      <c r="D123">
        <v>-6.8521296078047642E-3</v>
      </c>
      <c r="F123" s="1"/>
      <c r="K123" s="1"/>
      <c r="P123" s="1"/>
      <c r="U123" s="1"/>
      <c r="Z123" s="1"/>
      <c r="AE123" s="1"/>
      <c r="AJ123" s="1"/>
      <c r="AO123" s="1"/>
      <c r="AT123" s="1"/>
      <c r="AY123" s="1"/>
      <c r="BD123" s="1"/>
      <c r="BI123" s="1"/>
    </row>
    <row r="124" spans="1:61" x14ac:dyDescent="0.3">
      <c r="A124" s="1">
        <v>39692</v>
      </c>
      <c r="B124">
        <v>1.1405E-2</v>
      </c>
      <c r="C124">
        <f t="shared" si="24"/>
        <v>4.9250962878665053E-3</v>
      </c>
      <c r="D124">
        <v>-7.5321914479825527E-3</v>
      </c>
      <c r="F124" s="1"/>
      <c r="K124" s="1"/>
      <c r="P124" s="1"/>
      <c r="U124" s="1"/>
      <c r="Z124" s="1"/>
      <c r="AE124" s="1"/>
      <c r="AJ124" s="1"/>
      <c r="AO124" s="1"/>
      <c r="AT124" s="1"/>
      <c r="AY124" s="1"/>
      <c r="BD124" s="1"/>
      <c r="BI124" s="1"/>
    </row>
    <row r="125" spans="1:61" x14ac:dyDescent="0.3">
      <c r="A125" s="1">
        <v>39722</v>
      </c>
      <c r="B125">
        <v>1.1394999999999999E-2</v>
      </c>
      <c r="C125">
        <f t="shared" si="24"/>
        <v>4.920802294570978E-3</v>
      </c>
      <c r="D125">
        <v>-7.5364854412780799E-3</v>
      </c>
      <c r="F125" s="1"/>
      <c r="K125" s="1"/>
      <c r="P125" s="1"/>
      <c r="U125" s="1"/>
      <c r="Z125" s="1"/>
      <c r="AE125" s="1"/>
      <c r="AJ125" s="1"/>
      <c r="AO125" s="1"/>
      <c r="AT125" s="1"/>
      <c r="AY125" s="1"/>
      <c r="BD125" s="1"/>
      <c r="BI125" s="1"/>
    </row>
    <row r="126" spans="1:61" x14ac:dyDescent="0.3">
      <c r="A126" s="1">
        <v>39753</v>
      </c>
      <c r="B126">
        <v>1.1994999999999999E-2</v>
      </c>
      <c r="C126">
        <f t="shared" si="24"/>
        <v>5.178366774754764E-3</v>
      </c>
      <c r="D126">
        <v>-7.2789209610942939E-3</v>
      </c>
      <c r="F126" s="1"/>
      <c r="K126" s="1"/>
      <c r="P126" s="1"/>
      <c r="U126" s="1"/>
      <c r="Z126" s="1"/>
      <c r="AE126" s="1"/>
      <c r="AJ126" s="1"/>
      <c r="AO126" s="1"/>
      <c r="AT126" s="1"/>
      <c r="AY126" s="1"/>
      <c r="BD126" s="1"/>
      <c r="BI126" s="1"/>
    </row>
    <row r="127" spans="1:61" x14ac:dyDescent="0.3">
      <c r="A127" s="1">
        <v>39783</v>
      </c>
      <c r="B127">
        <v>1.2614999999999999E-2</v>
      </c>
      <c r="C127">
        <f t="shared" si="24"/>
        <v>5.4443563601040473E-3</v>
      </c>
      <c r="D127">
        <v>-7.0129313757450107E-3</v>
      </c>
      <c r="F127" s="1"/>
      <c r="K127" s="1"/>
      <c r="P127" s="1"/>
      <c r="U127" s="1"/>
      <c r="Z127" s="1"/>
      <c r="AE127" s="1"/>
      <c r="AJ127" s="1"/>
      <c r="AO127" s="1"/>
      <c r="AT127" s="1"/>
      <c r="AY127" s="1"/>
      <c r="BD127" s="1"/>
      <c r="BI127" s="1"/>
    </row>
    <row r="128" spans="1:61" x14ac:dyDescent="0.3">
      <c r="A128" s="1">
        <v>39814</v>
      </c>
      <c r="B128">
        <v>1.2545000000000001E-2</v>
      </c>
      <c r="C128">
        <f t="shared" si="24"/>
        <v>5.4143334347595403E-3</v>
      </c>
      <c r="D128">
        <v>-7.0429543010895176E-3</v>
      </c>
      <c r="F128" s="1"/>
      <c r="K128" s="1"/>
      <c r="P128" s="1"/>
      <c r="U128" s="1"/>
      <c r="Z128" s="1"/>
      <c r="AE128" s="1"/>
      <c r="AJ128" s="1"/>
      <c r="AO128" s="1"/>
      <c r="AT128" s="1"/>
      <c r="AY128" s="1"/>
      <c r="BD128" s="1"/>
      <c r="BI128" s="1"/>
    </row>
    <row r="129" spans="1:61" x14ac:dyDescent="0.3">
      <c r="A129" s="1">
        <v>39845</v>
      </c>
      <c r="B129">
        <v>1.183E-2</v>
      </c>
      <c r="C129">
        <f t="shared" si="24"/>
        <v>5.1075517688399302E-3</v>
      </c>
      <c r="D129">
        <v>-7.3497359670091278E-3</v>
      </c>
      <c r="F129" s="1"/>
      <c r="K129" s="1"/>
      <c r="P129" s="1"/>
      <c r="U129" s="1"/>
      <c r="Z129" s="1"/>
      <c r="AE129" s="1"/>
      <c r="AJ129" s="1"/>
      <c r="AO129" s="1"/>
      <c r="AT129" s="1"/>
      <c r="AY129" s="1"/>
      <c r="BD129" s="1"/>
      <c r="BI129" s="1"/>
    </row>
    <row r="130" spans="1:61" x14ac:dyDescent="0.3">
      <c r="A130" s="1">
        <v>39873</v>
      </c>
      <c r="B130">
        <v>1.2619999999999999E-2</v>
      </c>
      <c r="C130">
        <f t="shared" si="24"/>
        <v>5.4465007753541645E-3</v>
      </c>
      <c r="D130">
        <v>-7.0107869604948934E-3</v>
      </c>
      <c r="F130" s="1"/>
      <c r="K130" s="1"/>
      <c r="P130" s="1"/>
      <c r="U130" s="1"/>
      <c r="Z130" s="1"/>
      <c r="AE130" s="1"/>
      <c r="AJ130" s="1"/>
      <c r="AO130" s="1"/>
      <c r="AT130" s="1"/>
      <c r="AY130" s="1"/>
      <c r="BD130" s="1"/>
      <c r="BI130" s="1"/>
    </row>
    <row r="131" spans="1:61" x14ac:dyDescent="0.3">
      <c r="A131" s="1">
        <v>39904</v>
      </c>
      <c r="B131">
        <v>1.2355E-2</v>
      </c>
      <c r="C131">
        <f t="shared" si="24"/>
        <v>5.3328321736564304E-3</v>
      </c>
      <c r="D131">
        <v>-7.1244555621926275E-3</v>
      </c>
      <c r="F131" s="1"/>
      <c r="K131" s="1"/>
      <c r="P131" s="1"/>
      <c r="U131" s="1"/>
      <c r="Z131" s="1"/>
      <c r="AE131" s="1"/>
      <c r="AJ131" s="1"/>
      <c r="AO131" s="1"/>
      <c r="AT131" s="1"/>
      <c r="AY131" s="1"/>
      <c r="BD131" s="1"/>
      <c r="BI131" s="1"/>
    </row>
    <row r="132" spans="1:61" x14ac:dyDescent="0.3">
      <c r="A132" s="1">
        <v>39934</v>
      </c>
      <c r="B132">
        <v>2.1309999999999999E-2</v>
      </c>
      <c r="C132">
        <f t="shared" si="24"/>
        <v>9.1575842562419789E-3</v>
      </c>
      <c r="D132">
        <v>-3.2997034796070791E-3</v>
      </c>
      <c r="F132" s="1"/>
      <c r="K132" s="1"/>
      <c r="P132" s="1"/>
      <c r="U132" s="1"/>
      <c r="Z132" s="1"/>
      <c r="AE132" s="1"/>
      <c r="AJ132" s="1"/>
      <c r="AO132" s="1"/>
      <c r="AT132" s="1"/>
      <c r="AY132" s="1"/>
      <c r="BD132" s="1"/>
      <c r="BI132" s="1"/>
    </row>
    <row r="133" spans="1:61" x14ac:dyDescent="0.3">
      <c r="A133" s="1">
        <v>39965</v>
      </c>
      <c r="B133">
        <v>1.304E-2</v>
      </c>
      <c r="C133">
        <f t="shared" si="24"/>
        <v>5.6265938660141372E-3</v>
      </c>
      <c r="D133">
        <v>-6.8306938698349208E-3</v>
      </c>
      <c r="F133" s="1"/>
      <c r="K133" s="1"/>
      <c r="P133" s="1"/>
      <c r="U133" s="1"/>
      <c r="Z133" s="1"/>
      <c r="AE133" s="1"/>
      <c r="AJ133" s="1"/>
      <c r="AO133" s="1"/>
      <c r="AT133" s="1"/>
      <c r="AY133" s="1"/>
      <c r="BD133" s="1"/>
      <c r="BI133" s="1"/>
    </row>
    <row r="134" spans="1:61" x14ac:dyDescent="0.3">
      <c r="A134" s="1">
        <v>39995</v>
      </c>
      <c r="B134">
        <v>1.2930000000000001E-2</v>
      </c>
      <c r="C134">
        <f t="shared" si="24"/>
        <v>5.5794338458201274E-3</v>
      </c>
      <c r="D134">
        <v>-6.8778538900289305E-3</v>
      </c>
      <c r="F134" s="1"/>
      <c r="K134" s="1"/>
      <c r="P134" s="1"/>
      <c r="U134" s="1"/>
      <c r="Z134" s="1"/>
      <c r="AE134" s="1"/>
      <c r="AJ134" s="1"/>
      <c r="AO134" s="1"/>
      <c r="AT134" s="1"/>
      <c r="AY134" s="1"/>
      <c r="BD134" s="1"/>
      <c r="BI134" s="1"/>
    </row>
    <row r="135" spans="1:61" x14ac:dyDescent="0.3">
      <c r="A135" s="1">
        <v>40026</v>
      </c>
      <c r="B135">
        <v>1.0525E-2</v>
      </c>
      <c r="C135">
        <f t="shared" si="24"/>
        <v>4.547062262745801E-3</v>
      </c>
      <c r="D135">
        <v>-7.9102254731032579E-3</v>
      </c>
      <c r="F135" s="1"/>
      <c r="K135" s="1"/>
      <c r="P135" s="1"/>
      <c r="U135" s="1"/>
      <c r="Z135" s="1"/>
      <c r="AE135" s="1"/>
      <c r="AJ135" s="1"/>
      <c r="AO135" s="1"/>
      <c r="AT135" s="1"/>
      <c r="AY135" s="1"/>
      <c r="BD135" s="1"/>
      <c r="BI135" s="1"/>
    </row>
    <row r="136" spans="1:61" x14ac:dyDescent="0.3">
      <c r="A136" s="1">
        <v>40057</v>
      </c>
      <c r="B136">
        <v>1.047E-2</v>
      </c>
      <c r="C136">
        <f t="shared" si="24"/>
        <v>4.5234242067283053E-3</v>
      </c>
      <c r="D136">
        <v>-7.9338635291207535E-3</v>
      </c>
      <c r="F136" s="1"/>
      <c r="K136" s="1"/>
      <c r="P136" s="1"/>
      <c r="U136" s="1"/>
      <c r="Z136" s="1"/>
      <c r="AE136" s="1"/>
      <c r="AJ136" s="1"/>
      <c r="AO136" s="1"/>
      <c r="AT136" s="1"/>
      <c r="AY136" s="1"/>
      <c r="BD136" s="1"/>
      <c r="BI136" s="1"/>
    </row>
    <row r="137" spans="1:61" x14ac:dyDescent="0.3">
      <c r="A137" s="1">
        <v>40087</v>
      </c>
      <c r="B137">
        <v>1.179E-2</v>
      </c>
      <c r="C137">
        <f t="shared" si="24"/>
        <v>5.0903827556077917E-3</v>
      </c>
      <c r="D137">
        <v>-7.3669049802412663E-3</v>
      </c>
      <c r="F137" s="1"/>
      <c r="K137" s="1"/>
      <c r="P137" s="1"/>
      <c r="U137" s="1"/>
      <c r="Z137" s="1"/>
      <c r="AE137" s="1"/>
      <c r="AJ137" s="1"/>
      <c r="AO137" s="1"/>
      <c r="AT137" s="1"/>
      <c r="AY137" s="1"/>
      <c r="BD137" s="1"/>
      <c r="BI137" s="1"/>
    </row>
    <row r="138" spans="1:61" x14ac:dyDescent="0.3">
      <c r="A138" s="1">
        <v>40118</v>
      </c>
      <c r="B138">
        <v>1.2955E-2</v>
      </c>
      <c r="C138">
        <f t="shared" si="24"/>
        <v>5.5901524819205054E-3</v>
      </c>
      <c r="D138">
        <v>-6.8671352539285526E-3</v>
      </c>
      <c r="F138" s="1"/>
      <c r="K138" s="1"/>
      <c r="P138" s="1"/>
      <c r="U138" s="1"/>
      <c r="Z138" s="1"/>
      <c r="AE138" s="1"/>
      <c r="AJ138" s="1"/>
      <c r="AO138" s="1"/>
      <c r="AT138" s="1"/>
      <c r="AY138" s="1"/>
      <c r="BD138" s="1"/>
      <c r="BI138" s="1"/>
    </row>
    <row r="139" spans="1:61" x14ac:dyDescent="0.3">
      <c r="A139" s="1">
        <v>40148</v>
      </c>
      <c r="B139">
        <v>1.299E-2</v>
      </c>
      <c r="C139">
        <f t="shared" si="24"/>
        <v>5.6051581280442938E-3</v>
      </c>
      <c r="D139">
        <v>-6.8521296078047642E-3</v>
      </c>
      <c r="F139" s="1"/>
      <c r="K139" s="1"/>
      <c r="P139" s="1"/>
      <c r="U139" s="1"/>
      <c r="Z139" s="1"/>
      <c r="AE139" s="1"/>
      <c r="AJ139" s="1"/>
      <c r="AO139" s="1"/>
      <c r="AT139" s="1"/>
      <c r="AY139" s="1"/>
      <c r="BD139" s="1"/>
      <c r="BI139" s="1"/>
    </row>
    <row r="140" spans="1:61" x14ac:dyDescent="0.3">
      <c r="A140" s="1">
        <v>40179</v>
      </c>
      <c r="B140">
        <v>1.1509999999999999E-2</v>
      </c>
      <c r="C140">
        <f t="shared" si="24"/>
        <v>4.9701806543779072E-3</v>
      </c>
      <c r="D140">
        <v>-7.4871070814711508E-3</v>
      </c>
      <c r="F140" s="1"/>
      <c r="K140" s="1"/>
      <c r="P140" s="1"/>
      <c r="U140" s="1"/>
      <c r="Z140" s="1"/>
      <c r="AE140" s="1"/>
      <c r="AJ140" s="1"/>
      <c r="AO140" s="1"/>
      <c r="AT140" s="1"/>
      <c r="AY140" s="1"/>
      <c r="BD140" s="1"/>
      <c r="BI140" s="1"/>
    </row>
    <row r="141" spans="1:61" x14ac:dyDescent="0.3">
      <c r="A141" s="1">
        <v>40210</v>
      </c>
      <c r="B141">
        <v>1.346E-2</v>
      </c>
      <c r="C141">
        <f t="shared" si="24"/>
        <v>5.8066123066863005E-3</v>
      </c>
      <c r="D141">
        <v>-6.6506754291627574E-3</v>
      </c>
      <c r="F141" s="1"/>
      <c r="K141" s="1"/>
      <c r="P141" s="1"/>
      <c r="U141" s="1"/>
      <c r="Z141" s="1"/>
      <c r="AE141" s="1"/>
      <c r="AJ141" s="1"/>
      <c r="AO141" s="1"/>
      <c r="AT141" s="1"/>
      <c r="AY141" s="1"/>
      <c r="BD141" s="1"/>
      <c r="BI141" s="1"/>
    </row>
    <row r="142" spans="1:61" x14ac:dyDescent="0.3">
      <c r="A142" s="1">
        <v>40238</v>
      </c>
      <c r="B142">
        <v>1.0970000000000001E-2</v>
      </c>
      <c r="C142">
        <f t="shared" si="24"/>
        <v>4.7382683231799918E-3</v>
      </c>
      <c r="D142">
        <v>-7.7190194126690662E-3</v>
      </c>
      <c r="F142" s="1"/>
      <c r="K142" s="1"/>
      <c r="P142" s="1"/>
      <c r="U142" s="1"/>
      <c r="Z142" s="1"/>
      <c r="AE142" s="1"/>
      <c r="AJ142" s="1"/>
      <c r="AO142" s="1"/>
      <c r="AT142" s="1"/>
      <c r="AY142" s="1"/>
      <c r="BD142" s="1"/>
      <c r="BI142" s="1"/>
    </row>
    <row r="143" spans="1:61" x14ac:dyDescent="0.3">
      <c r="A143" s="1">
        <v>40269</v>
      </c>
      <c r="B143">
        <v>1.1375E-2</v>
      </c>
      <c r="C143">
        <f t="shared" si="24"/>
        <v>4.9122141806100189E-3</v>
      </c>
      <c r="D143">
        <v>-7.545073555239039E-3</v>
      </c>
      <c r="F143" s="1"/>
      <c r="K143" s="1"/>
      <c r="P143" s="1"/>
      <c r="U143" s="1"/>
      <c r="Z143" s="1"/>
      <c r="AE143" s="1"/>
      <c r="AJ143" s="1"/>
      <c r="AO143" s="1"/>
      <c r="AT143" s="1"/>
      <c r="AY143" s="1"/>
      <c r="BD143" s="1"/>
      <c r="BI143" s="1"/>
    </row>
    <row r="144" spans="1:61" x14ac:dyDescent="0.3">
      <c r="A144" s="1">
        <v>40299</v>
      </c>
      <c r="B144">
        <v>1.0795000000000001E-2</v>
      </c>
      <c r="C144">
        <f t="shared" si="24"/>
        <v>4.6630849714820472E-3</v>
      </c>
      <c r="D144">
        <v>-7.7942027643670107E-3</v>
      </c>
      <c r="F144" s="1"/>
      <c r="K144" s="1"/>
      <c r="P144" s="1"/>
      <c r="U144" s="1"/>
      <c r="Z144" s="1"/>
      <c r="AE144" s="1"/>
      <c r="AJ144" s="1"/>
      <c r="AO144" s="1"/>
      <c r="AT144" s="1"/>
      <c r="AY144" s="1"/>
      <c r="BD144" s="1"/>
      <c r="BI144" s="1"/>
    </row>
    <row r="145" spans="1:61" x14ac:dyDescent="0.3">
      <c r="A145" s="1">
        <v>40330</v>
      </c>
      <c r="B145">
        <v>1.324E-2</v>
      </c>
      <c r="C145">
        <f t="shared" si="24"/>
        <v>5.7123262392919753E-3</v>
      </c>
      <c r="D145">
        <v>-6.7449614965570826E-3</v>
      </c>
      <c r="F145" s="1"/>
      <c r="K145" s="1"/>
      <c r="P145" s="1"/>
      <c r="U145" s="1"/>
      <c r="Z145" s="1"/>
      <c r="AE145" s="1"/>
      <c r="AJ145" s="1"/>
      <c r="AO145" s="1"/>
      <c r="AT145" s="1"/>
      <c r="AY145" s="1"/>
      <c r="BD145" s="1"/>
      <c r="BI145" s="1"/>
    </row>
    <row r="146" spans="1:61" x14ac:dyDescent="0.3">
      <c r="A146" s="1">
        <v>40360</v>
      </c>
      <c r="B146">
        <v>1.2789999999999999E-2</v>
      </c>
      <c r="C146">
        <f t="shared" si="24"/>
        <v>5.5194045944297375E-3</v>
      </c>
      <c r="D146">
        <v>-6.9378831414193204E-3</v>
      </c>
      <c r="F146" s="1"/>
      <c r="K146" s="1"/>
      <c r="P146" s="1"/>
      <c r="U146" s="1"/>
      <c r="Z146" s="1"/>
      <c r="AE146" s="1"/>
      <c r="AJ146" s="1"/>
      <c r="AO146" s="1"/>
      <c r="AT146" s="1"/>
      <c r="AY146" s="1"/>
      <c r="BD146" s="1"/>
      <c r="BI146" s="1"/>
    </row>
    <row r="147" spans="1:61" x14ac:dyDescent="0.3">
      <c r="A147" s="1">
        <v>40391</v>
      </c>
      <c r="B147">
        <v>1.1025E-2</v>
      </c>
      <c r="C147">
        <f t="shared" si="24"/>
        <v>4.7618946887354255E-3</v>
      </c>
      <c r="D147">
        <v>-7.6953930471136325E-3</v>
      </c>
      <c r="F147" s="1"/>
      <c r="K147" s="1"/>
      <c r="P147" s="1"/>
      <c r="U147" s="1"/>
      <c r="Z147" s="1"/>
      <c r="AE147" s="1"/>
      <c r="AJ147" s="1"/>
      <c r="AO147" s="1"/>
      <c r="AT147" s="1"/>
      <c r="AY147" s="1"/>
      <c r="BD147" s="1"/>
      <c r="BI147" s="1"/>
    </row>
    <row r="148" spans="1:61" x14ac:dyDescent="0.3">
      <c r="A148" s="2">
        <v>40436</v>
      </c>
      <c r="B148">
        <v>1.0240000000000001E-2</v>
      </c>
      <c r="C148">
        <f t="shared" si="24"/>
        <v>4.4245602121233537E-3</v>
      </c>
      <c r="D148">
        <v>-8.0327275237257051E-3</v>
      </c>
      <c r="F148" s="1"/>
      <c r="K148" s="1"/>
      <c r="P148" s="1"/>
      <c r="U148" s="1"/>
      <c r="Z148" s="1"/>
      <c r="AE148" s="2"/>
      <c r="AJ148" s="2"/>
      <c r="AO148" s="1"/>
      <c r="AT148" s="1"/>
      <c r="AY148" s="1"/>
      <c r="BD148" s="1"/>
      <c r="BI148" s="1"/>
    </row>
    <row r="149" spans="1:61" x14ac:dyDescent="0.3">
      <c r="A149" s="2">
        <v>40466</v>
      </c>
      <c r="B149">
        <v>1.223E-2</v>
      </c>
      <c r="C149">
        <f t="shared" si="24"/>
        <v>5.2792045805379823E-3</v>
      </c>
      <c r="D149">
        <v>-7.1780831553110757E-3</v>
      </c>
      <c r="F149" s="1"/>
      <c r="K149" s="1"/>
      <c r="P149" s="1"/>
      <c r="U149" s="1"/>
      <c r="Z149" s="1"/>
      <c r="AE149" s="2"/>
      <c r="AJ149" s="2"/>
      <c r="AO149" s="1"/>
      <c r="AT149" s="1"/>
      <c r="AY149" s="1"/>
      <c r="BD149" s="1"/>
      <c r="BI149" s="1"/>
    </row>
    <row r="150" spans="1:61" x14ac:dyDescent="0.3">
      <c r="A150" s="2">
        <v>40497</v>
      </c>
      <c r="B150">
        <v>1.324E-2</v>
      </c>
      <c r="C150">
        <f t="shared" si="24"/>
        <v>5.7123262392919753E-3</v>
      </c>
      <c r="D150">
        <v>-6.7449614965570826E-3</v>
      </c>
      <c r="F150" s="1"/>
      <c r="K150" s="1"/>
      <c r="P150" s="1"/>
      <c r="U150" s="1"/>
      <c r="Z150" s="1"/>
      <c r="AE150" s="2"/>
      <c r="AJ150" s="2"/>
      <c r="AO150" s="1"/>
      <c r="AT150" s="1"/>
      <c r="AY150" s="1"/>
      <c r="BD150" s="1"/>
      <c r="BI150" s="1"/>
    </row>
    <row r="151" spans="1:61" x14ac:dyDescent="0.3">
      <c r="A151" s="2">
        <v>40527</v>
      </c>
      <c r="B151">
        <v>1.2919999999999999E-2</v>
      </c>
      <c r="C151">
        <f t="shared" si="24"/>
        <v>5.575146317307063E-3</v>
      </c>
      <c r="D151">
        <v>-6.8821414185419949E-3</v>
      </c>
      <c r="F151" s="2"/>
      <c r="K151" s="1"/>
      <c r="P151" s="1"/>
      <c r="U151" s="1"/>
      <c r="Z151" s="1"/>
      <c r="AE151" s="2"/>
      <c r="AJ151" s="2"/>
      <c r="AO151" s="1"/>
      <c r="AT151" s="1"/>
      <c r="AY151" s="1"/>
      <c r="BD151" s="1"/>
      <c r="BI151" s="1"/>
    </row>
    <row r="152" spans="1:61" x14ac:dyDescent="0.3">
      <c r="A152" s="2">
        <v>40558</v>
      </c>
      <c r="B152">
        <v>1.124E-2</v>
      </c>
      <c r="C152">
        <f t="shared" si="24"/>
        <v>4.8542399688653202E-3</v>
      </c>
      <c r="D152">
        <v>-7.6030477669837377E-3</v>
      </c>
      <c r="F152" s="2"/>
      <c r="K152" s="1"/>
      <c r="P152" s="1"/>
      <c r="U152" s="1"/>
      <c r="Z152" s="1"/>
      <c r="AE152" s="2"/>
      <c r="AJ152" s="2"/>
      <c r="AO152" s="1"/>
      <c r="AT152" s="1"/>
      <c r="AY152" s="1"/>
      <c r="BD152" s="1"/>
      <c r="BI152" s="1"/>
    </row>
    <row r="153" spans="1:61" x14ac:dyDescent="0.3">
      <c r="A153" s="2">
        <v>40589</v>
      </c>
      <c r="B153">
        <v>1.225E-2</v>
      </c>
      <c r="C153">
        <f t="shared" si="24"/>
        <v>5.2877854404510512E-3</v>
      </c>
      <c r="D153">
        <v>-7.1695022953980067E-3</v>
      </c>
      <c r="F153" s="2"/>
      <c r="K153" s="1"/>
      <c r="P153" s="1"/>
      <c r="U153" s="1"/>
      <c r="Z153" s="1"/>
      <c r="AE153" s="2"/>
      <c r="AJ153" s="2"/>
      <c r="AO153" s="1"/>
      <c r="AT153" s="1"/>
      <c r="AY153" s="1"/>
      <c r="BD153" s="1"/>
      <c r="BI153" s="1"/>
    </row>
    <row r="154" spans="1:61" x14ac:dyDescent="0.3">
      <c r="A154" s="2">
        <v>40617</v>
      </c>
      <c r="B154">
        <v>1.244E-2</v>
      </c>
      <c r="C154">
        <f t="shared" si="24"/>
        <v>5.3692951548308309E-3</v>
      </c>
      <c r="D154">
        <v>-7.087992581018227E-3</v>
      </c>
      <c r="F154" s="2"/>
      <c r="K154" s="1"/>
      <c r="P154" s="2"/>
      <c r="U154" s="2"/>
      <c r="Z154" s="2"/>
      <c r="AE154" s="2"/>
      <c r="AJ154" s="2"/>
      <c r="AO154" s="2"/>
      <c r="AT154" s="1"/>
      <c r="AY154" s="1"/>
      <c r="BD154" s="1"/>
      <c r="BI154" s="1"/>
    </row>
    <row r="155" spans="1:61" x14ac:dyDescent="0.3">
      <c r="A155" s="2">
        <v>40648</v>
      </c>
      <c r="B155">
        <v>7.77E-3</v>
      </c>
      <c r="C155">
        <f t="shared" si="24"/>
        <v>3.3614258312394223E-3</v>
      </c>
      <c r="D155">
        <v>-9.0958619046096357E-3</v>
      </c>
      <c r="F155" s="2"/>
      <c r="K155" s="2"/>
      <c r="P155" s="2"/>
      <c r="U155" s="2"/>
      <c r="Z155" s="2"/>
      <c r="AE155" s="2"/>
      <c r="AJ155" s="2"/>
      <c r="AO155" s="2"/>
      <c r="AT155" s="2"/>
      <c r="AY155" s="2"/>
      <c r="BD155" s="2"/>
      <c r="BI155" s="2"/>
    </row>
    <row r="156" spans="1:61" x14ac:dyDescent="0.3">
      <c r="A156" s="2">
        <v>40678</v>
      </c>
      <c r="B156">
        <v>1.004E-2</v>
      </c>
      <c r="C156">
        <f t="shared" si="24"/>
        <v>4.3385732235233709E-3</v>
      </c>
      <c r="D156">
        <v>-8.1187145123256879E-3</v>
      </c>
      <c r="F156" s="2"/>
      <c r="K156" s="2"/>
      <c r="P156" s="2"/>
      <c r="U156" s="2"/>
      <c r="Z156" s="2"/>
      <c r="AE156" s="2"/>
      <c r="AJ156" s="2"/>
      <c r="AO156" s="2"/>
      <c r="AT156" s="2"/>
      <c r="AY156" s="2"/>
      <c r="BD156" s="2"/>
      <c r="BI156" s="2"/>
    </row>
    <row r="157" spans="1:61" x14ac:dyDescent="0.3">
      <c r="A157" s="2">
        <v>40770</v>
      </c>
      <c r="B157">
        <v>6.2899999999999996E-3</v>
      </c>
      <c r="C157">
        <f t="shared" si="24"/>
        <v>2.7231569128269304E-3</v>
      </c>
      <c r="D157">
        <v>-9.7341308230221267E-3</v>
      </c>
      <c r="F157" s="2"/>
      <c r="K157" s="2"/>
      <c r="P157" s="2"/>
      <c r="U157" s="2"/>
      <c r="Z157" s="2"/>
      <c r="AE157" s="2"/>
      <c r="AJ157" s="2"/>
      <c r="AO157" s="2"/>
      <c r="AT157" s="2"/>
      <c r="AY157" s="2"/>
      <c r="BD157" s="2"/>
      <c r="BI157" s="2"/>
    </row>
    <row r="158" spans="1:61" x14ac:dyDescent="0.3">
      <c r="A158" s="2">
        <v>40801</v>
      </c>
      <c r="B158">
        <v>1.038E-2</v>
      </c>
      <c r="C158">
        <f t="shared" si="24"/>
        <v>4.4847409760114271E-3</v>
      </c>
      <c r="D158">
        <v>-7.9725467598376308E-3</v>
      </c>
      <c r="F158" s="2"/>
      <c r="K158" s="2"/>
      <c r="P158" s="2"/>
      <c r="U158" s="2"/>
      <c r="Z158" s="2"/>
      <c r="AE158" s="2"/>
      <c r="AJ158" s="2"/>
      <c r="AO158" s="2"/>
      <c r="AT158" s="2"/>
      <c r="AY158" s="2"/>
      <c r="BD158" s="2"/>
      <c r="BI158" s="2"/>
    </row>
    <row r="159" spans="1:61" x14ac:dyDescent="0.3">
      <c r="A159" s="2">
        <v>40831</v>
      </c>
      <c r="B159">
        <v>1.217E-2</v>
      </c>
      <c r="C159">
        <f t="shared" si="24"/>
        <v>5.2534609835000424E-3</v>
      </c>
      <c r="D159">
        <v>-7.2038267523490155E-3</v>
      </c>
      <c r="F159" s="2"/>
      <c r="K159" s="2"/>
      <c r="P159" s="2"/>
      <c r="U159" s="2"/>
      <c r="Z159" s="2"/>
      <c r="AE159" s="2"/>
      <c r="AJ159" s="2"/>
      <c r="AO159" s="2"/>
      <c r="AT159" s="2"/>
      <c r="AY159" s="2"/>
      <c r="BD159" s="2"/>
      <c r="BI159" s="2"/>
    </row>
    <row r="160" spans="1:61" x14ac:dyDescent="0.3">
      <c r="A160" s="2">
        <v>40862</v>
      </c>
      <c r="B160">
        <v>1.1480000000000001E-2</v>
      </c>
      <c r="C160">
        <f t="shared" si="24"/>
        <v>4.9572998843710947E-3</v>
      </c>
      <c r="D160">
        <v>-7.4999878514779633E-3</v>
      </c>
      <c r="F160" s="2"/>
      <c r="K160" s="2"/>
      <c r="P160" s="2"/>
      <c r="U160" s="2"/>
      <c r="Z160" s="2"/>
      <c r="AE160" s="2"/>
      <c r="AJ160" s="2"/>
      <c r="AO160" s="2"/>
      <c r="AT160" s="2"/>
      <c r="AY160" s="2"/>
      <c r="BD160" s="2"/>
      <c r="BI160" s="2"/>
    </row>
    <row r="161" spans="1:61" x14ac:dyDescent="0.3">
      <c r="A161" s="2">
        <v>40892</v>
      </c>
      <c r="B161">
        <v>1.2409999999999999E-2</v>
      </c>
      <c r="C161">
        <f t="shared" si="24"/>
        <v>5.3564262169262557E-3</v>
      </c>
      <c r="D161">
        <v>-7.1008615189228023E-3</v>
      </c>
      <c r="F161" s="2"/>
      <c r="K161" s="2"/>
      <c r="P161" s="2"/>
      <c r="U161" s="2"/>
      <c r="Z161" s="2"/>
      <c r="AE161" s="2"/>
      <c r="AJ161" s="2"/>
      <c r="AO161" s="2"/>
      <c r="AT161" s="2"/>
      <c r="AY161" s="2"/>
      <c r="BD161" s="2"/>
      <c r="BI161" s="2"/>
    </row>
    <row r="162" spans="1:61" x14ac:dyDescent="0.3">
      <c r="A162" s="2">
        <v>40923</v>
      </c>
      <c r="B162">
        <v>1.1560000000000001E-2</v>
      </c>
      <c r="C162">
        <f t="shared" si="24"/>
        <v>4.9916477554664803E-3</v>
      </c>
      <c r="D162">
        <v>-7.4656399803825777E-3</v>
      </c>
      <c r="F162" s="2"/>
      <c r="K162" s="2"/>
      <c r="P162" s="2"/>
      <c r="U162" s="2"/>
      <c r="Z162" s="2"/>
      <c r="AE162" s="2"/>
      <c r="AJ162" s="2"/>
      <c r="AO162" s="2"/>
      <c r="AT162" s="2"/>
      <c r="AY162" s="2"/>
      <c r="BD162" s="2"/>
      <c r="BI162" s="2"/>
    </row>
    <row r="163" spans="1:61" x14ac:dyDescent="0.3">
      <c r="A163" s="2">
        <v>40954</v>
      </c>
      <c r="B163">
        <v>9.9100000000000004E-3</v>
      </c>
      <c r="C163">
        <f t="shared" si="24"/>
        <v>4.2826725500162482E-3</v>
      </c>
      <c r="D163">
        <v>-8.1746151858328106E-3</v>
      </c>
      <c r="F163" s="2"/>
      <c r="K163" s="2"/>
      <c r="P163" s="2"/>
      <c r="U163" s="2"/>
      <c r="Z163" s="2"/>
      <c r="AE163" s="2"/>
      <c r="AJ163" s="2"/>
      <c r="AO163" s="2"/>
      <c r="AT163" s="2"/>
      <c r="AY163" s="2"/>
      <c r="BD163" s="2"/>
      <c r="BI163" s="2"/>
    </row>
    <row r="164" spans="1:61" x14ac:dyDescent="0.3">
      <c r="A164" s="2">
        <v>40983</v>
      </c>
      <c r="B164">
        <v>9.1299999999999992E-3</v>
      </c>
      <c r="C164">
        <f t="shared" si="24"/>
        <v>3.9471173230403037E-3</v>
      </c>
      <c r="D164">
        <v>-8.5101704128087534E-3</v>
      </c>
      <c r="F164" s="2"/>
      <c r="K164" s="2"/>
      <c r="P164" s="2"/>
      <c r="U164" s="2"/>
      <c r="Z164" s="2"/>
      <c r="AE164" s="2"/>
      <c r="AJ164" s="2"/>
      <c r="AO164" s="2"/>
      <c r="AT164" s="2"/>
      <c r="AY164" s="2"/>
      <c r="BD164" s="2"/>
      <c r="BI164" s="2"/>
    </row>
    <row r="165" spans="1:61" x14ac:dyDescent="0.3">
      <c r="A165" s="2">
        <v>41014</v>
      </c>
      <c r="B165">
        <v>6.8599999999999998E-3</v>
      </c>
      <c r="C165">
        <f t="shared" si="24"/>
        <v>2.9690877786839368E-3</v>
      </c>
      <c r="D165">
        <v>-9.4881999571651207E-3</v>
      </c>
      <c r="F165" s="2"/>
      <c r="K165" s="2"/>
      <c r="P165" s="2"/>
      <c r="U165" s="2"/>
      <c r="Z165" s="2"/>
      <c r="AE165" s="2"/>
      <c r="AJ165" s="2"/>
      <c r="AO165" s="2"/>
      <c r="AT165" s="2"/>
      <c r="AY165" s="2"/>
      <c r="BD165" s="2"/>
      <c r="BI165" s="2"/>
    </row>
    <row r="166" spans="1:61" x14ac:dyDescent="0.3">
      <c r="A166" s="2">
        <v>41044</v>
      </c>
      <c r="B166">
        <v>2.4209999999999999E-2</v>
      </c>
      <c r="C166">
        <f t="shared" si="24"/>
        <v>1.0389011806537323E-2</v>
      </c>
      <c r="D166">
        <v>-2.0682759293117348E-3</v>
      </c>
      <c r="F166" s="2"/>
      <c r="K166" s="2"/>
      <c r="P166" s="2"/>
      <c r="U166" s="2"/>
      <c r="Z166" s="2"/>
      <c r="AE166" s="2"/>
      <c r="AJ166" s="2"/>
      <c r="AO166" s="2"/>
      <c r="AT166" s="2"/>
      <c r="AY166" s="2"/>
      <c r="BD166" s="2"/>
      <c r="BI166" s="2"/>
    </row>
    <row r="167" spans="1:61" x14ac:dyDescent="0.3">
      <c r="A167" s="2">
        <v>41136</v>
      </c>
      <c r="B167">
        <v>9.2200000000000008E-3</v>
      </c>
      <c r="C167">
        <f t="shared" si="24"/>
        <v>3.9858484681808051E-3</v>
      </c>
      <c r="D167">
        <v>-8.4714392676682529E-3</v>
      </c>
      <c r="F167" s="2"/>
      <c r="K167" s="2"/>
      <c r="P167" s="2"/>
      <c r="U167" s="2"/>
      <c r="Z167" s="2"/>
      <c r="AE167" s="2"/>
      <c r="AJ167" s="2"/>
      <c r="AO167" s="2"/>
      <c r="AT167" s="2"/>
      <c r="AY167" s="2"/>
      <c r="BD167" s="2"/>
      <c r="BI167" s="2"/>
    </row>
    <row r="168" spans="1:61" x14ac:dyDescent="0.3">
      <c r="A168" s="2">
        <v>41167</v>
      </c>
      <c r="B168">
        <v>9.9699999999999997E-3</v>
      </c>
      <c r="C168">
        <f t="shared" si="24"/>
        <v>4.3084737549609351E-3</v>
      </c>
      <c r="D168">
        <v>-8.148813980888122E-3</v>
      </c>
      <c r="F168" s="2"/>
      <c r="K168" s="2"/>
      <c r="P168" s="2"/>
      <c r="U168" s="2"/>
      <c r="Z168" s="2"/>
      <c r="AE168" s="2"/>
      <c r="AJ168" s="2"/>
      <c r="AO168" s="2"/>
      <c r="AT168" s="2"/>
      <c r="AY168" s="2"/>
      <c r="BD168" s="2"/>
      <c r="BI168" s="2"/>
    </row>
    <row r="169" spans="1:61" x14ac:dyDescent="0.3">
      <c r="A169" s="2">
        <v>41197</v>
      </c>
      <c r="B169">
        <v>1.0880000000000001E-2</v>
      </c>
      <c r="C169">
        <f t="shared" si="24"/>
        <v>4.6996042250549317E-3</v>
      </c>
      <c r="D169">
        <v>-7.7576835107941262E-3</v>
      </c>
      <c r="F169" s="2"/>
      <c r="K169" s="2"/>
      <c r="P169" s="2"/>
      <c r="U169" s="2"/>
      <c r="Z169" s="2"/>
      <c r="AE169" s="2"/>
      <c r="AJ169" s="2"/>
      <c r="AO169" s="2"/>
      <c r="AT169" s="2"/>
      <c r="AY169" s="2"/>
      <c r="BD169" s="2"/>
      <c r="BI169" s="2"/>
    </row>
    <row r="170" spans="1:61" x14ac:dyDescent="0.3">
      <c r="A170" s="2">
        <v>41228</v>
      </c>
      <c r="B170">
        <v>1.0460000000000001E-2</v>
      </c>
      <c r="C170">
        <f t="shared" si="24"/>
        <v>4.5191262401296636E-3</v>
      </c>
      <c r="D170">
        <v>-7.9381614957193952E-3</v>
      </c>
      <c r="F170" s="2"/>
      <c r="K170" s="2"/>
      <c r="P170" s="2"/>
      <c r="U170" s="2"/>
      <c r="Z170" s="2"/>
      <c r="AE170" s="2"/>
      <c r="AJ170" s="2"/>
      <c r="AO170" s="2"/>
      <c r="AT170" s="2"/>
      <c r="AY170" s="2"/>
      <c r="BD170" s="2"/>
      <c r="BI170" s="2"/>
    </row>
    <row r="171" spans="1:61" x14ac:dyDescent="0.3">
      <c r="A171" s="2">
        <v>41258</v>
      </c>
      <c r="B171">
        <v>1.145E-2</v>
      </c>
      <c r="C171">
        <f t="shared" si="24"/>
        <v>4.9444187323213033E-3</v>
      </c>
      <c r="D171">
        <v>-7.5128690035277546E-3</v>
      </c>
      <c r="F171" s="2"/>
      <c r="K171" s="2"/>
      <c r="P171" s="2"/>
      <c r="U171" s="2"/>
      <c r="Z171" s="2"/>
      <c r="AE171" s="2"/>
      <c r="AJ171" s="2"/>
      <c r="AO171" s="2"/>
      <c r="AT171" s="2"/>
      <c r="AY171" s="2"/>
      <c r="BD171" s="2"/>
      <c r="BI171" s="2"/>
    </row>
    <row r="172" spans="1:61" x14ac:dyDescent="0.3">
      <c r="A172" s="2">
        <v>41289</v>
      </c>
      <c r="B172">
        <v>1.1209999999999999E-2</v>
      </c>
      <c r="C172">
        <f t="shared" si="24"/>
        <v>4.8413557596556573E-3</v>
      </c>
      <c r="D172">
        <v>-7.6159319761934007E-3</v>
      </c>
      <c r="F172" s="2"/>
      <c r="K172" s="2"/>
      <c r="P172" s="2"/>
      <c r="U172" s="2"/>
      <c r="Z172" s="2"/>
      <c r="AE172" s="2"/>
      <c r="AJ172" s="2"/>
      <c r="AO172" s="2"/>
      <c r="AT172" s="2"/>
      <c r="AY172" s="2"/>
      <c r="BD172" s="2"/>
      <c r="BI172" s="2"/>
    </row>
    <row r="173" spans="1:61" x14ac:dyDescent="0.3">
      <c r="A173" s="2">
        <v>41320</v>
      </c>
      <c r="B173">
        <v>1.1780000000000001E-2</v>
      </c>
      <c r="C173">
        <f t="shared" si="24"/>
        <v>5.0860903962438005E-3</v>
      </c>
      <c r="D173">
        <v>-7.3711973396052574E-3</v>
      </c>
      <c r="F173" s="2"/>
      <c r="K173" s="2"/>
      <c r="P173" s="2"/>
      <c r="U173" s="2"/>
      <c r="Z173" s="2"/>
      <c r="AE173" s="2"/>
      <c r="AJ173" s="2"/>
      <c r="AO173" s="2"/>
      <c r="AT173" s="2"/>
      <c r="AY173" s="2"/>
      <c r="BD173" s="2"/>
      <c r="BI173" s="2"/>
    </row>
    <row r="174" spans="1:61" x14ac:dyDescent="0.3">
      <c r="A174" s="2">
        <v>41348</v>
      </c>
      <c r="B174">
        <v>1.149E-2</v>
      </c>
      <c r="C174">
        <f t="shared" si="24"/>
        <v>4.9615935168214973E-3</v>
      </c>
      <c r="D174">
        <v>-7.4956942190275606E-3</v>
      </c>
      <c r="F174" s="2"/>
      <c r="K174" s="2"/>
      <c r="P174" s="2"/>
      <c r="U174" s="2"/>
      <c r="Z174" s="2"/>
      <c r="AE174" s="2"/>
      <c r="AJ174" s="2"/>
      <c r="AO174" s="2"/>
      <c r="AT174" s="2"/>
      <c r="AY174" s="2"/>
      <c r="BD174" s="2"/>
      <c r="BI174" s="2"/>
    </row>
    <row r="175" spans="1:61" x14ac:dyDescent="0.3">
      <c r="A175" s="2">
        <v>41379</v>
      </c>
      <c r="B175">
        <v>1.158E-2</v>
      </c>
      <c r="C175">
        <f t="shared" si="24"/>
        <v>5.0002342987984384E-3</v>
      </c>
      <c r="D175">
        <v>-7.4570534370506196E-3</v>
      </c>
      <c r="F175" s="2"/>
      <c r="K175" s="2"/>
      <c r="P175" s="2"/>
      <c r="U175" s="2"/>
      <c r="Z175" s="2"/>
      <c r="AE175" s="2"/>
      <c r="AJ175" s="2"/>
      <c r="AO175" s="2"/>
      <c r="AT175" s="2"/>
      <c r="AY175" s="2"/>
      <c r="BD175" s="2"/>
      <c r="BI175" s="2"/>
    </row>
    <row r="176" spans="1:61" x14ac:dyDescent="0.3">
      <c r="A176" s="2">
        <v>41409</v>
      </c>
      <c r="B176">
        <v>2.231E-2</v>
      </c>
      <c r="C176">
        <f t="shared" si="24"/>
        <v>9.5826089835063782E-3</v>
      </c>
      <c r="D176">
        <v>-2.8746787523426798E-3</v>
      </c>
      <c r="F176" s="2"/>
      <c r="K176" s="2"/>
      <c r="P176" s="2"/>
      <c r="U176" s="2"/>
      <c r="Z176" s="2"/>
      <c r="AE176" s="2"/>
      <c r="AJ176" s="2"/>
      <c r="AO176" s="2"/>
      <c r="AT176" s="2"/>
      <c r="AY176" s="2"/>
      <c r="BD176" s="2"/>
      <c r="BI176" s="2"/>
    </row>
    <row r="177" spans="1:61" x14ac:dyDescent="0.3">
      <c r="A177" s="2">
        <v>41501</v>
      </c>
      <c r="B177">
        <v>1.1169999999999999E-2</v>
      </c>
      <c r="C177">
        <f t="shared" si="24"/>
        <v>4.8241762194323433E-3</v>
      </c>
      <c r="D177">
        <v>-7.6331115164167147E-3</v>
      </c>
      <c r="F177" s="2"/>
      <c r="K177" s="2"/>
      <c r="P177" s="2"/>
      <c r="U177" s="2"/>
      <c r="Z177" s="2"/>
      <c r="AE177" s="2"/>
      <c r="AJ177" s="2"/>
      <c r="AO177" s="2"/>
      <c r="AT177" s="2"/>
      <c r="AY177" s="2"/>
      <c r="BD177" s="2"/>
      <c r="BI177" s="2"/>
    </row>
    <row r="178" spans="1:61" x14ac:dyDescent="0.3">
      <c r="A178" s="2">
        <v>41532</v>
      </c>
      <c r="B178">
        <v>1.312E-2</v>
      </c>
      <c r="C178">
        <f t="shared" si="24"/>
        <v>5.6608888462430914E-3</v>
      </c>
      <c r="D178">
        <v>-6.7963988896059665E-3</v>
      </c>
      <c r="F178" s="2"/>
      <c r="K178" s="2"/>
      <c r="P178" s="2"/>
      <c r="U178" s="2"/>
      <c r="Z178" s="2"/>
      <c r="AE178" s="2"/>
      <c r="AJ178" s="2"/>
      <c r="AO178" s="2"/>
      <c r="AT178" s="2"/>
      <c r="AY178" s="2"/>
      <c r="BD178" s="2"/>
      <c r="BI178" s="2"/>
    </row>
    <row r="179" spans="1:61" x14ac:dyDescent="0.3">
      <c r="A179" s="2">
        <v>41562</v>
      </c>
      <c r="B179">
        <v>1.4710000000000001E-2</v>
      </c>
      <c r="C179">
        <f t="shared" ref="C179:C213" si="25">LOG(B179+1)</f>
        <v>6.3419403818625328E-3</v>
      </c>
      <c r="D179">
        <v>-6.1153473539865251E-3</v>
      </c>
      <c r="F179" s="2"/>
      <c r="K179" s="2"/>
      <c r="P179" s="2"/>
      <c r="U179" s="2"/>
      <c r="Z179" s="2"/>
      <c r="AE179" s="2"/>
      <c r="AJ179" s="2"/>
      <c r="AO179" s="2"/>
      <c r="AT179" s="2"/>
      <c r="AY179" s="2"/>
      <c r="BD179" s="2"/>
      <c r="BI179" s="2"/>
    </row>
    <row r="180" spans="1:61" x14ac:dyDescent="0.3">
      <c r="A180" s="2">
        <v>41593</v>
      </c>
      <c r="B180">
        <v>1.355E-2</v>
      </c>
      <c r="C180">
        <f t="shared" si="25"/>
        <v>5.845177980656281E-3</v>
      </c>
      <c r="D180">
        <v>-6.6121097551927769E-3</v>
      </c>
      <c r="F180" s="2"/>
      <c r="K180" s="2"/>
      <c r="P180" s="2"/>
      <c r="U180" s="2"/>
      <c r="Z180" s="2"/>
      <c r="AE180" s="2"/>
      <c r="AJ180" s="2"/>
      <c r="AO180" s="2"/>
      <c r="AT180" s="2"/>
      <c r="AY180" s="2"/>
      <c r="BD180" s="2"/>
      <c r="BI180" s="2"/>
    </row>
    <row r="181" spans="1:61" x14ac:dyDescent="0.3">
      <c r="A181" s="2">
        <v>41623</v>
      </c>
      <c r="B181">
        <v>1.321E-2</v>
      </c>
      <c r="C181">
        <f t="shared" si="25"/>
        <v>5.6994674621614876E-3</v>
      </c>
      <c r="D181">
        <v>-6.7578202736875703E-3</v>
      </c>
      <c r="F181" s="2"/>
      <c r="K181" s="2"/>
      <c r="P181" s="2"/>
      <c r="U181" s="2"/>
      <c r="Z181" s="2"/>
      <c r="AE181" s="2"/>
      <c r="AJ181" s="2"/>
      <c r="AO181" s="2"/>
      <c r="AT181" s="2"/>
      <c r="AY181" s="2"/>
      <c r="BD181" s="2"/>
      <c r="BI181" s="2"/>
    </row>
    <row r="182" spans="1:61" x14ac:dyDescent="0.3">
      <c r="A182" s="2">
        <v>41654</v>
      </c>
      <c r="B182">
        <v>1.201E-2</v>
      </c>
      <c r="C182">
        <f t="shared" si="25"/>
        <v>5.1848039300273156E-3</v>
      </c>
      <c r="D182">
        <v>-7.2724838058217424E-3</v>
      </c>
      <c r="F182" s="2"/>
      <c r="K182" s="2"/>
      <c r="P182" s="2"/>
      <c r="U182" s="2"/>
      <c r="Z182" s="2"/>
      <c r="AE182" s="2"/>
      <c r="AJ182" s="2"/>
      <c r="AO182" s="2"/>
      <c r="AT182" s="2"/>
      <c r="AY182" s="2"/>
      <c r="BD182" s="2"/>
      <c r="BI182" s="2"/>
    </row>
    <row r="183" spans="1:61" x14ac:dyDescent="0.3">
      <c r="A183" s="2">
        <v>41685</v>
      </c>
      <c r="B183">
        <v>1.259E-2</v>
      </c>
      <c r="C183">
        <f t="shared" si="25"/>
        <v>5.4336341250235424E-3</v>
      </c>
      <c r="D183">
        <v>-7.0236536108255155E-3</v>
      </c>
      <c r="F183" s="2"/>
      <c r="K183" s="2"/>
      <c r="P183" s="2"/>
      <c r="U183" s="2"/>
      <c r="Z183" s="2"/>
      <c r="AE183" s="2"/>
      <c r="AJ183" s="2"/>
      <c r="AO183" s="2"/>
      <c r="AT183" s="2"/>
      <c r="AY183" s="2"/>
      <c r="BD183" s="2"/>
      <c r="BI183" s="2"/>
    </row>
    <row r="184" spans="1:61" x14ac:dyDescent="0.3">
      <c r="A184" s="2">
        <v>41713</v>
      </c>
      <c r="B184">
        <v>1.157E-2</v>
      </c>
      <c r="C184">
        <f t="shared" si="25"/>
        <v>4.9959410483533407E-3</v>
      </c>
      <c r="D184">
        <v>-7.4613466874957173E-3</v>
      </c>
      <c r="F184" s="2"/>
      <c r="K184" s="2"/>
      <c r="P184" s="2"/>
      <c r="U184" s="2"/>
      <c r="Z184" s="2"/>
      <c r="AE184" s="2"/>
      <c r="AJ184" s="2"/>
      <c r="AO184" s="2"/>
      <c r="AT184" s="2"/>
      <c r="AY184" s="2"/>
      <c r="BD184" s="2"/>
      <c r="BI184" s="2"/>
    </row>
    <row r="185" spans="1:61" x14ac:dyDescent="0.3">
      <c r="A185" s="2">
        <v>41744</v>
      </c>
      <c r="B185">
        <v>1.2290000000000001E-2</v>
      </c>
      <c r="C185">
        <f t="shared" si="25"/>
        <v>5.3049466516677342E-3</v>
      </c>
      <c r="D185">
        <v>-7.1523410841813238E-3</v>
      </c>
      <c r="F185" s="2"/>
      <c r="K185" s="2"/>
      <c r="P185" s="2"/>
      <c r="U185" s="2"/>
      <c r="Z185" s="2"/>
      <c r="AE185" s="2"/>
      <c r="AJ185" s="2"/>
      <c r="AO185" s="2"/>
      <c r="AT185" s="2"/>
      <c r="AY185" s="2"/>
      <c r="BD185" s="2"/>
      <c r="BI185" s="2"/>
    </row>
    <row r="186" spans="1:61" x14ac:dyDescent="0.3">
      <c r="A186" s="2">
        <v>41774</v>
      </c>
      <c r="B186">
        <v>1.0540000000000001E-2</v>
      </c>
      <c r="C186">
        <f t="shared" si="25"/>
        <v>4.5535087820103579E-3</v>
      </c>
      <c r="D186">
        <v>-7.9037789538386992E-3</v>
      </c>
      <c r="F186" s="2"/>
      <c r="K186" s="2"/>
      <c r="P186" s="2"/>
      <c r="U186" s="2"/>
      <c r="Z186" s="2"/>
      <c r="AE186" s="2"/>
      <c r="AJ186" s="2"/>
      <c r="AO186" s="2"/>
      <c r="AT186" s="2"/>
      <c r="AY186" s="2"/>
      <c r="BD186" s="2"/>
      <c r="BI186" s="2"/>
    </row>
    <row r="187" spans="1:61" x14ac:dyDescent="0.3">
      <c r="A187" s="2">
        <v>41866</v>
      </c>
      <c r="B187">
        <v>1.427E-2</v>
      </c>
      <c r="C187">
        <f t="shared" si="25"/>
        <v>6.153580146638033E-3</v>
      </c>
      <c r="D187">
        <v>-6.303707589211025E-3</v>
      </c>
      <c r="F187" s="2"/>
      <c r="K187" s="2"/>
      <c r="P187" s="2"/>
      <c r="U187" s="2"/>
      <c r="Z187" s="2"/>
      <c r="AE187" s="2"/>
      <c r="AJ187" s="2"/>
      <c r="AO187" s="2"/>
      <c r="AT187" s="2"/>
      <c r="AY187" s="2"/>
      <c r="BD187" s="2"/>
      <c r="BI187" s="2"/>
    </row>
    <row r="188" spans="1:61" x14ac:dyDescent="0.3">
      <c r="A188" s="2">
        <v>41897</v>
      </c>
      <c r="B188">
        <v>1.6570000000000001E-2</v>
      </c>
      <c r="C188">
        <f t="shared" si="25"/>
        <v>7.1372890901726703E-3</v>
      </c>
      <c r="D188">
        <v>-5.3199986456763876E-3</v>
      </c>
      <c r="F188" s="2"/>
      <c r="K188" s="2"/>
      <c r="P188" s="2"/>
      <c r="U188" s="2"/>
      <c r="Z188" s="2"/>
      <c r="AE188" s="2"/>
      <c r="AJ188" s="2"/>
      <c r="AO188" s="2"/>
      <c r="AT188" s="2"/>
      <c r="AY188" s="2"/>
      <c r="BD188" s="2"/>
      <c r="BI188" s="2"/>
    </row>
    <row r="189" spans="1:61" x14ac:dyDescent="0.3">
      <c r="A189" s="2">
        <v>41927</v>
      </c>
      <c r="B189">
        <v>1.636E-2</v>
      </c>
      <c r="C189">
        <f t="shared" si="25"/>
        <v>7.0475645629886566E-3</v>
      </c>
      <c r="D189">
        <v>-5.4097231728604013E-3</v>
      </c>
      <c r="F189" s="2"/>
      <c r="K189" s="2"/>
      <c r="P189" s="2"/>
      <c r="U189" s="2"/>
      <c r="Z189" s="2"/>
      <c r="AE189" s="2"/>
      <c r="AJ189" s="2"/>
      <c r="AO189" s="2"/>
      <c r="AT189" s="2"/>
      <c r="AY189" s="2"/>
      <c r="BD189" s="2"/>
      <c r="BI189" s="2"/>
    </row>
    <row r="190" spans="1:61" x14ac:dyDescent="0.3">
      <c r="A190" s="2">
        <v>41958</v>
      </c>
      <c r="B190">
        <v>1.456E-2</v>
      </c>
      <c r="C190">
        <f t="shared" si="25"/>
        <v>6.2777358428862751E-3</v>
      </c>
      <c r="D190">
        <v>-6.1795518929627829E-3</v>
      </c>
      <c r="F190" s="2"/>
      <c r="K190" s="2"/>
      <c r="P190" s="2"/>
      <c r="U190" s="2"/>
      <c r="Z190" s="2"/>
      <c r="AE190" s="2"/>
      <c r="AJ190" s="2"/>
      <c r="AO190" s="2"/>
      <c r="AT190" s="2"/>
      <c r="AY190" s="2"/>
      <c r="BD190" s="2"/>
      <c r="BI190" s="2"/>
    </row>
    <row r="191" spans="1:61" x14ac:dyDescent="0.3">
      <c r="A191" s="2">
        <v>41988</v>
      </c>
      <c r="B191">
        <v>1.2789999999999999E-2</v>
      </c>
      <c r="C191">
        <f t="shared" si="25"/>
        <v>5.5194045944297375E-3</v>
      </c>
      <c r="D191">
        <v>-6.9378831414193204E-3</v>
      </c>
      <c r="F191" s="2"/>
      <c r="K191" s="2"/>
      <c r="P191" s="2"/>
      <c r="U191" s="2"/>
      <c r="Z191" s="2"/>
      <c r="AE191" s="2"/>
      <c r="AJ191" s="2"/>
      <c r="AO191" s="2"/>
      <c r="AT191" s="2"/>
      <c r="AY191" s="2"/>
      <c r="BD191" s="2"/>
      <c r="BI191" s="2"/>
    </row>
    <row r="192" spans="1:61" x14ac:dyDescent="0.3">
      <c r="A192" s="2">
        <v>42019</v>
      </c>
      <c r="B192">
        <v>1.2160000000000001E-2</v>
      </c>
      <c r="C192">
        <f t="shared" si="25"/>
        <v>5.2491702356287995E-3</v>
      </c>
      <c r="D192">
        <v>-7.2081175002202584E-3</v>
      </c>
      <c r="F192" s="2"/>
      <c r="K192" s="2"/>
      <c r="P192" s="2"/>
      <c r="U192" s="2"/>
      <c r="Z192" s="2"/>
      <c r="AE192" s="2"/>
      <c r="AJ192" s="2"/>
      <c r="AO192" s="2"/>
      <c r="AT192" s="2"/>
      <c r="AY192" s="2"/>
      <c r="BD192" s="2"/>
      <c r="BI192" s="2"/>
    </row>
    <row r="193" spans="1:61" x14ac:dyDescent="0.3">
      <c r="A193" s="2">
        <v>42050</v>
      </c>
      <c r="B193">
        <v>1.274E-2</v>
      </c>
      <c r="C193">
        <f t="shared" si="25"/>
        <v>5.4979635650698969E-3</v>
      </c>
      <c r="D193">
        <v>-6.959324170779161E-3</v>
      </c>
      <c r="F193" s="2"/>
      <c r="K193" s="2"/>
      <c r="P193" s="2"/>
      <c r="U193" s="2"/>
      <c r="Z193" s="2"/>
      <c r="AE193" s="2"/>
      <c r="AJ193" s="2"/>
      <c r="AO193" s="2"/>
      <c r="AT193" s="2"/>
      <c r="AY193" s="2"/>
      <c r="BD193" s="2"/>
      <c r="BI193" s="2"/>
    </row>
    <row r="194" spans="1:61" x14ac:dyDescent="0.3">
      <c r="A194" s="2">
        <v>42078</v>
      </c>
      <c r="B194">
        <v>1.3180000000000001E-2</v>
      </c>
      <c r="C194">
        <f t="shared" si="25"/>
        <v>5.6866083042915435E-3</v>
      </c>
      <c r="D194">
        <v>-6.7706794315575145E-3</v>
      </c>
      <c r="F194" s="2"/>
      <c r="K194" s="2"/>
      <c r="P194" s="2"/>
      <c r="U194" s="2"/>
      <c r="Z194" s="2"/>
      <c r="AE194" s="2"/>
      <c r="AJ194" s="2"/>
      <c r="AO194" s="2"/>
      <c r="AT194" s="2"/>
      <c r="AY194" s="2"/>
      <c r="BD194" s="2"/>
      <c r="BI194" s="2"/>
    </row>
    <row r="195" spans="1:61" x14ac:dyDescent="0.3">
      <c r="A195" s="2">
        <v>42109</v>
      </c>
      <c r="B195">
        <v>1.3310000000000001E-2</v>
      </c>
      <c r="C195">
        <f t="shared" si="25"/>
        <v>5.7423285720696752E-3</v>
      </c>
      <c r="D195">
        <v>-6.7149591637793828E-3</v>
      </c>
      <c r="F195" s="2"/>
      <c r="K195" s="2"/>
      <c r="P195" s="2"/>
      <c r="U195" s="2"/>
      <c r="Z195" s="2"/>
      <c r="AE195" s="2"/>
      <c r="AJ195" s="2"/>
      <c r="AO195" s="2"/>
      <c r="AT195" s="2"/>
      <c r="AY195" s="2"/>
      <c r="BD195" s="2"/>
      <c r="BI195" s="2"/>
    </row>
    <row r="196" spans="1:61" x14ac:dyDescent="0.3">
      <c r="A196" s="2">
        <v>42139</v>
      </c>
      <c r="B196">
        <v>8.9099999999999995E-3</v>
      </c>
      <c r="C196">
        <f t="shared" si="25"/>
        <v>3.8524266465450236E-3</v>
      </c>
      <c r="D196">
        <v>-8.6048610893040348E-3</v>
      </c>
      <c r="F196" s="2"/>
      <c r="K196" s="2"/>
      <c r="P196" s="2"/>
      <c r="U196" s="2"/>
      <c r="Z196" s="2"/>
      <c r="AE196" s="2"/>
      <c r="AJ196" s="2"/>
      <c r="AO196" s="2"/>
      <c r="AT196" s="2"/>
      <c r="AY196" s="2"/>
      <c r="BD196" s="2"/>
      <c r="BI196" s="2"/>
    </row>
    <row r="197" spans="1:61" x14ac:dyDescent="0.3">
      <c r="A197" s="2">
        <v>42231</v>
      </c>
      <c r="B197">
        <v>2.1850000000000001E-2</v>
      </c>
      <c r="C197">
        <f t="shared" si="25"/>
        <v>9.3871492689559521E-3</v>
      </c>
      <c r="D197">
        <v>-3.0701384668931058E-3</v>
      </c>
      <c r="F197" s="2"/>
      <c r="K197" s="2"/>
      <c r="P197" s="2"/>
      <c r="U197" s="2"/>
      <c r="Z197" s="2"/>
      <c r="AE197" s="2"/>
      <c r="AJ197" s="2"/>
      <c r="AO197" s="2"/>
      <c r="AT197" s="2"/>
      <c r="AY197" s="2"/>
      <c r="BD197" s="2"/>
      <c r="BI197" s="2"/>
    </row>
    <row r="198" spans="1:61" x14ac:dyDescent="0.3">
      <c r="A198" s="2">
        <v>42262</v>
      </c>
      <c r="B198">
        <v>2.181E-2</v>
      </c>
      <c r="C198">
        <f t="shared" si="25"/>
        <v>9.3701486139758962E-3</v>
      </c>
      <c r="D198">
        <v>-3.0871391218731618E-3</v>
      </c>
      <c r="F198" s="2"/>
      <c r="K198" s="2"/>
      <c r="P198" s="2"/>
      <c r="U198" s="2"/>
      <c r="Z198" s="2"/>
      <c r="AE198" s="2"/>
      <c r="AJ198" s="2"/>
      <c r="AO198" s="2"/>
      <c r="AT198" s="2"/>
      <c r="AY198" s="2"/>
      <c r="BD198" s="2"/>
      <c r="BI198" s="2"/>
    </row>
    <row r="199" spans="1:61" x14ac:dyDescent="0.3">
      <c r="A199" s="2">
        <v>42292</v>
      </c>
      <c r="B199">
        <v>2.0330000000000001E-2</v>
      </c>
      <c r="C199">
        <f t="shared" si="25"/>
        <v>8.7406560760018032E-3</v>
      </c>
      <c r="D199">
        <v>-3.7166316598472547E-3</v>
      </c>
      <c r="F199" s="2"/>
      <c r="K199" s="2"/>
      <c r="P199" s="2"/>
      <c r="U199" s="2"/>
      <c r="Z199" s="2"/>
      <c r="AE199" s="2"/>
      <c r="AJ199" s="2"/>
      <c r="AO199" s="2"/>
      <c r="AT199" s="2"/>
      <c r="AY199" s="2"/>
      <c r="BD199" s="2"/>
      <c r="BI199" s="2"/>
    </row>
    <row r="200" spans="1:61" x14ac:dyDescent="0.3">
      <c r="A200" s="2">
        <v>42323</v>
      </c>
      <c r="B200">
        <v>1.9400000000000001E-2</v>
      </c>
      <c r="C200">
        <f t="shared" si="25"/>
        <v>8.3446292526892767E-3</v>
      </c>
      <c r="D200">
        <v>-4.1126584831597812E-3</v>
      </c>
      <c r="F200" s="2"/>
      <c r="K200" s="2"/>
      <c r="P200" s="2"/>
      <c r="U200" s="2"/>
      <c r="Z200" s="2"/>
      <c r="AE200" s="2"/>
      <c r="AJ200" s="2"/>
      <c r="AO200" s="2"/>
      <c r="AT200" s="2"/>
      <c r="AY200" s="2"/>
      <c r="BD200" s="2"/>
      <c r="BI200" s="2"/>
    </row>
    <row r="201" spans="1:61" x14ac:dyDescent="0.3">
      <c r="A201" s="2">
        <v>42353</v>
      </c>
      <c r="B201">
        <v>1.6119999999999999E-2</v>
      </c>
      <c r="C201">
        <f t="shared" si="25"/>
        <v>6.9449995427756823E-3</v>
      </c>
      <c r="D201">
        <v>-5.5122881930733756E-3</v>
      </c>
      <c r="F201" s="2"/>
      <c r="K201" s="2"/>
      <c r="P201" s="2"/>
      <c r="U201" s="2"/>
      <c r="Z201" s="2"/>
      <c r="AE201" s="2"/>
      <c r="AJ201" s="2"/>
      <c r="AO201" s="2"/>
      <c r="AT201" s="2"/>
      <c r="AY201" s="2"/>
      <c r="BD201" s="2"/>
      <c r="BI201" s="2"/>
    </row>
    <row r="202" spans="1:61" x14ac:dyDescent="0.3">
      <c r="A202" s="2">
        <v>42384</v>
      </c>
      <c r="B202">
        <v>1.332E-2</v>
      </c>
      <c r="C202">
        <f t="shared" si="25"/>
        <v>5.7466144504185563E-3</v>
      </c>
      <c r="D202">
        <v>-6.7106732854305016E-3</v>
      </c>
      <c r="F202" s="2"/>
      <c r="K202" s="2"/>
      <c r="P202" s="2"/>
      <c r="U202" s="2"/>
      <c r="Z202" s="2"/>
      <c r="AE202" s="2"/>
      <c r="AJ202" s="2"/>
      <c r="AO202" s="2"/>
      <c r="AT202" s="2"/>
      <c r="AY202" s="2"/>
      <c r="BD202" s="2"/>
      <c r="BI202" s="2"/>
    </row>
    <row r="203" spans="1:61" x14ac:dyDescent="0.3">
      <c r="A203" s="2">
        <v>42415</v>
      </c>
      <c r="B203">
        <v>1.285E-2</v>
      </c>
      <c r="C203">
        <f t="shared" si="25"/>
        <v>5.5451324324678822E-3</v>
      </c>
      <c r="D203">
        <v>-6.9121553033811758E-3</v>
      </c>
      <c r="F203" s="2"/>
      <c r="K203" s="2"/>
      <c r="P203" s="2"/>
      <c r="U203" s="2"/>
      <c r="Z203" s="2"/>
      <c r="AE203" s="2"/>
      <c r="AJ203" s="2"/>
      <c r="AO203" s="2"/>
      <c r="AT203" s="2"/>
      <c r="AY203" s="2"/>
      <c r="BD203" s="2"/>
      <c r="BI203" s="2"/>
    </row>
    <row r="204" spans="1:61" x14ac:dyDescent="0.3">
      <c r="A204" s="2">
        <v>42444</v>
      </c>
      <c r="B204">
        <v>1.2489999999999999E-2</v>
      </c>
      <c r="C204">
        <f t="shared" si="25"/>
        <v>5.3907425373077812E-3</v>
      </c>
      <c r="D204">
        <v>-7.0665451985412768E-3</v>
      </c>
      <c r="F204" s="2"/>
      <c r="K204" s="2"/>
      <c r="P204" s="2"/>
      <c r="U204" s="2"/>
      <c r="Z204" s="2"/>
      <c r="AE204" s="2"/>
      <c r="AJ204" s="2"/>
      <c r="AO204" s="2"/>
      <c r="AT204" s="2"/>
      <c r="AY204" s="2"/>
      <c r="BD204" s="2"/>
      <c r="BI204" s="2"/>
    </row>
    <row r="205" spans="1:61" x14ac:dyDescent="0.3">
      <c r="A205" s="2">
        <v>42475</v>
      </c>
      <c r="B205">
        <v>1.404E-2</v>
      </c>
      <c r="C205">
        <f t="shared" si="25"/>
        <v>6.0550865916431263E-3</v>
      </c>
      <c r="D205">
        <v>-6.4022011442059316E-3</v>
      </c>
      <c r="F205" s="2"/>
      <c r="K205" s="2"/>
      <c r="P205" s="2"/>
      <c r="U205" s="2"/>
      <c r="Z205" s="2"/>
      <c r="AE205" s="2"/>
      <c r="AJ205" s="2"/>
      <c r="AO205" s="2"/>
      <c r="AT205" s="2"/>
      <c r="AY205" s="2"/>
      <c r="BD205" s="2"/>
      <c r="BI205" s="2"/>
    </row>
    <row r="206" spans="1:61" x14ac:dyDescent="0.3">
      <c r="A206" s="2">
        <v>42505</v>
      </c>
      <c r="B206">
        <v>1.521E-2</v>
      </c>
      <c r="C206">
        <f t="shared" si="25"/>
        <v>6.5558869860076483E-3</v>
      </c>
      <c r="D206">
        <v>-5.9014007498414097E-3</v>
      </c>
      <c r="F206" s="2"/>
      <c r="K206" s="2"/>
      <c r="P206" s="2"/>
      <c r="U206" s="2"/>
      <c r="Z206" s="2"/>
      <c r="AE206" s="2"/>
      <c r="AJ206" s="2"/>
      <c r="AO206" s="2"/>
      <c r="AT206" s="2"/>
      <c r="AY206" s="2"/>
      <c r="BD206" s="2"/>
      <c r="BI206" s="2"/>
    </row>
    <row r="207" spans="1:61" x14ac:dyDescent="0.3">
      <c r="A207" s="2">
        <v>42597</v>
      </c>
      <c r="B207">
        <v>1.7840000000000002E-2</v>
      </c>
      <c r="C207">
        <f t="shared" si="25"/>
        <v>7.6795141713156727E-3</v>
      </c>
      <c r="D207">
        <v>-4.7777735645333852E-3</v>
      </c>
      <c r="F207" s="2"/>
      <c r="K207" s="2"/>
      <c r="P207" s="2"/>
      <c r="U207" s="2"/>
      <c r="Z207" s="2"/>
      <c r="AE207" s="2"/>
      <c r="AJ207" s="2"/>
      <c r="AO207" s="2"/>
      <c r="AT207" s="2"/>
      <c r="AY207" s="2"/>
      <c r="BD207" s="2"/>
      <c r="BI207" s="2"/>
    </row>
    <row r="208" spans="1:61" x14ac:dyDescent="0.3">
      <c r="A208" s="2">
        <v>42628</v>
      </c>
      <c r="B208">
        <v>1.6590000000000001E-2</v>
      </c>
      <c r="C208">
        <f t="shared" si="25"/>
        <v>7.1458333165379364E-3</v>
      </c>
      <c r="D208">
        <v>-5.3114544193111216E-3</v>
      </c>
      <c r="F208" s="2"/>
      <c r="K208" s="2"/>
      <c r="P208" s="2"/>
      <c r="U208" s="2"/>
      <c r="Z208" s="2"/>
      <c r="AE208" s="2"/>
      <c r="AJ208" s="2"/>
      <c r="AO208" s="2"/>
      <c r="AT208" s="2"/>
      <c r="AY208" s="2"/>
      <c r="BD208" s="2"/>
      <c r="BI208" s="2"/>
    </row>
    <row r="209" spans="1:61" x14ac:dyDescent="0.3">
      <c r="A209" s="2">
        <v>42658</v>
      </c>
      <c r="B209">
        <v>1.7850000000000001E-2</v>
      </c>
      <c r="C209">
        <f t="shared" si="25"/>
        <v>7.6837809750225231E-3</v>
      </c>
      <c r="D209">
        <v>-4.7735067608265349E-3</v>
      </c>
      <c r="F209" s="2"/>
      <c r="K209" s="2"/>
      <c r="P209" s="2"/>
      <c r="U209" s="2"/>
      <c r="Z209" s="2"/>
      <c r="AE209" s="2"/>
      <c r="AJ209" s="2"/>
      <c r="AO209" s="2"/>
      <c r="AT209" s="2"/>
      <c r="AY209" s="2"/>
      <c r="BD209" s="2"/>
      <c r="BI209" s="2"/>
    </row>
    <row r="210" spans="1:61" x14ac:dyDescent="0.3">
      <c r="A210" s="2">
        <v>42689</v>
      </c>
      <c r="B210">
        <v>1.7489999999999999E-2</v>
      </c>
      <c r="C210">
        <f t="shared" si="25"/>
        <v>7.5301496258469132E-3</v>
      </c>
      <c r="D210">
        <v>-4.9271381100021447E-3</v>
      </c>
      <c r="K210" s="2"/>
      <c r="P210" s="2"/>
      <c r="U210" s="2"/>
      <c r="Z210" s="2"/>
      <c r="AE210" s="2"/>
      <c r="AJ210" s="2"/>
      <c r="AO210" s="2"/>
      <c r="AT210" s="2"/>
      <c r="AY210" s="2"/>
      <c r="BD210" s="2"/>
      <c r="BI210" s="2"/>
    </row>
    <row r="211" spans="1:61" x14ac:dyDescent="0.3">
      <c r="A211" s="2">
        <v>42719</v>
      </c>
      <c r="B211">
        <v>1.5480000000000001E-2</v>
      </c>
      <c r="C211">
        <f t="shared" si="25"/>
        <v>6.6713743433146301E-3</v>
      </c>
      <c r="D211">
        <v>-5.7859133925344279E-3</v>
      </c>
      <c r="K211" s="2"/>
      <c r="P211" s="2"/>
      <c r="U211" s="2"/>
      <c r="Z211" s="2"/>
      <c r="AE211" s="2"/>
      <c r="AJ211" s="2"/>
      <c r="AO211" s="2"/>
      <c r="AT211" s="2"/>
      <c r="AY211" s="2"/>
      <c r="BD211" s="2"/>
      <c r="BI211" s="2"/>
    </row>
    <row r="212" spans="1:61" x14ac:dyDescent="0.3">
      <c r="A212" s="2">
        <v>42750</v>
      </c>
      <c r="B212">
        <v>1.537E-2</v>
      </c>
      <c r="C212">
        <f t="shared" si="25"/>
        <v>6.6243276455713171E-3</v>
      </c>
      <c r="D212">
        <v>-5.8329600902777409E-3</v>
      </c>
      <c r="K212" s="2"/>
      <c r="P212" s="2"/>
      <c r="U212" s="2"/>
      <c r="Z212" s="2"/>
      <c r="AE212" s="2"/>
      <c r="AJ212" s="2"/>
      <c r="AO212" s="2"/>
      <c r="AT212" s="2"/>
      <c r="AY212" s="2"/>
      <c r="BD212" s="2"/>
      <c r="BI212" s="2"/>
    </row>
    <row r="213" spans="1:61" x14ac:dyDescent="0.3">
      <c r="A213" s="2">
        <v>42781</v>
      </c>
      <c r="B213">
        <v>1.5789999999999998E-2</v>
      </c>
      <c r="C213">
        <f t="shared" si="25"/>
        <v>6.8039330779341087E-3</v>
      </c>
      <c r="D213">
        <v>-5.6533546579149493E-3</v>
      </c>
      <c r="K213" s="2"/>
      <c r="P213" s="2"/>
      <c r="U213" s="2"/>
      <c r="Z213" s="2"/>
      <c r="AE213" s="2"/>
      <c r="AJ213" s="2"/>
      <c r="AO213" s="2"/>
      <c r="AT213" s="2"/>
      <c r="AY213" s="2"/>
      <c r="BD213" s="2"/>
      <c r="BI213" s="2"/>
    </row>
  </sheetData>
  <sortState ref="BI2:BJ213">
    <sortCondition ref="BI2:BI2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6"/>
  <sheetViews>
    <sheetView workbookViewId="0">
      <selection activeCell="F1" sqref="F1:I1"/>
    </sheetView>
  </sheetViews>
  <sheetFormatPr defaultRowHeight="14.4" x14ac:dyDescent="0.3"/>
  <cols>
    <col min="47" max="47" width="10.109375" customWidth="1"/>
    <col min="57" max="57" width="10.33203125" customWidth="1"/>
    <col min="62" max="62" width="9.77734375" customWidth="1"/>
  </cols>
  <sheetData>
    <row r="1" spans="1:64" ht="72" x14ac:dyDescent="0.3">
      <c r="A1" s="24" t="s">
        <v>2</v>
      </c>
      <c r="B1" s="22" t="s">
        <v>133</v>
      </c>
      <c r="C1" s="22" t="s">
        <v>123</v>
      </c>
      <c r="D1" s="22" t="s">
        <v>7</v>
      </c>
      <c r="E1" s="22"/>
      <c r="F1" s="24" t="s">
        <v>2</v>
      </c>
      <c r="G1" s="22" t="s">
        <v>8</v>
      </c>
      <c r="H1" s="22" t="s">
        <v>9</v>
      </c>
      <c r="I1" s="22" t="s">
        <v>10</v>
      </c>
      <c r="J1" s="21"/>
      <c r="K1" s="21" t="s">
        <v>2</v>
      </c>
      <c r="L1" s="22" t="s">
        <v>13</v>
      </c>
      <c r="M1" s="22" t="s">
        <v>11</v>
      </c>
      <c r="N1" s="22" t="s">
        <v>12</v>
      </c>
      <c r="O1" s="22"/>
      <c r="P1" s="24" t="s">
        <v>2</v>
      </c>
      <c r="Q1" s="22" t="s">
        <v>121</v>
      </c>
      <c r="R1" s="22" t="s">
        <v>16</v>
      </c>
      <c r="S1" s="22" t="s">
        <v>14</v>
      </c>
      <c r="T1" s="21"/>
      <c r="U1" s="24" t="s">
        <v>2</v>
      </c>
      <c r="V1" s="22" t="s">
        <v>122</v>
      </c>
      <c r="W1" s="22" t="s">
        <v>17</v>
      </c>
      <c r="X1" s="22" t="s">
        <v>18</v>
      </c>
      <c r="Y1" s="21"/>
      <c r="Z1" s="21" t="s">
        <v>2</v>
      </c>
      <c r="AA1" s="22" t="s">
        <v>49</v>
      </c>
      <c r="AB1" s="23" t="s">
        <v>20</v>
      </c>
      <c r="AC1" s="23" t="s">
        <v>21</v>
      </c>
      <c r="AD1" s="21"/>
      <c r="AE1" s="21" t="s">
        <v>2</v>
      </c>
      <c r="AF1" s="22" t="s">
        <v>50</v>
      </c>
      <c r="AG1" s="23" t="s">
        <v>23</v>
      </c>
      <c r="AH1" s="23" t="s">
        <v>24</v>
      </c>
      <c r="AI1" s="21"/>
      <c r="AJ1" s="21" t="s">
        <v>2</v>
      </c>
      <c r="AK1" s="22" t="s">
        <v>51</v>
      </c>
      <c r="AL1" s="23" t="s">
        <v>26</v>
      </c>
      <c r="AM1" s="23" t="s">
        <v>27</v>
      </c>
      <c r="AN1" s="21"/>
      <c r="AO1" s="21" t="s">
        <v>2</v>
      </c>
      <c r="AP1" s="22" t="s">
        <v>52</v>
      </c>
      <c r="AQ1" s="23" t="s">
        <v>29</v>
      </c>
      <c r="AR1" s="23" t="s">
        <v>30</v>
      </c>
      <c r="AS1" s="21"/>
      <c r="AT1" s="21" t="s">
        <v>2</v>
      </c>
      <c r="AU1" s="22" t="s">
        <v>53</v>
      </c>
      <c r="AV1" s="23" t="s">
        <v>32</v>
      </c>
      <c r="AW1" s="23" t="s">
        <v>33</v>
      </c>
      <c r="AX1" s="21"/>
      <c r="AY1" s="21" t="s">
        <v>2</v>
      </c>
      <c r="AZ1" s="22" t="s">
        <v>54</v>
      </c>
      <c r="BA1" s="23" t="s">
        <v>35</v>
      </c>
      <c r="BB1" s="23" t="s">
        <v>36</v>
      </c>
      <c r="BC1" s="21"/>
      <c r="BD1" s="21" t="s">
        <v>2</v>
      </c>
      <c r="BE1" s="22" t="s">
        <v>134</v>
      </c>
      <c r="BF1" s="23" t="s">
        <v>38</v>
      </c>
      <c r="BG1" s="23" t="s">
        <v>39</v>
      </c>
      <c r="BH1" s="21"/>
      <c r="BI1" s="21" t="s">
        <v>2</v>
      </c>
      <c r="BJ1" s="22" t="s">
        <v>56</v>
      </c>
      <c r="BK1" s="23" t="s">
        <v>41</v>
      </c>
      <c r="BL1" s="23" t="s">
        <v>42</v>
      </c>
    </row>
    <row r="2" spans="1:64" x14ac:dyDescent="0.3">
      <c r="A2" s="1">
        <v>35674</v>
      </c>
      <c r="B2">
        <v>1.5890000000000001E-2</v>
      </c>
      <c r="C2">
        <f t="shared" ref="C2:C33" si="0">LOG(B2+1)</f>
        <v>6.8466853304791865E-3</v>
      </c>
      <c r="D2">
        <f t="shared" ref="D2:D65" si="1">B2-(AVERAGE($B$2:$B$235))</f>
        <v>9.9940170940170277E-4</v>
      </c>
      <c r="F2" s="1">
        <v>35796</v>
      </c>
      <c r="G2">
        <v>1.319E-2</v>
      </c>
      <c r="H2">
        <f t="shared" ref="H2:H21" si="2">LOG(G2+1)</f>
        <v>5.6908947325539985E-3</v>
      </c>
      <c r="I2">
        <f t="shared" ref="I2:I21" si="3">G2-(AVERAGE($G$2:$G$21))</f>
        <v>-1.2815000000000031E-3</v>
      </c>
      <c r="K2" s="1">
        <v>35827</v>
      </c>
      <c r="L2">
        <v>1.3010000000000001E-2</v>
      </c>
      <c r="M2">
        <f t="shared" ref="M2:M21" si="4">LOG(L2+1)</f>
        <v>5.6137325501946474E-3</v>
      </c>
      <c r="N2">
        <f t="shared" ref="N2:N21" si="5">L2-(AVERAGE($L$2:$L$21))</f>
        <v>-1.4652499999999995E-3</v>
      </c>
      <c r="P2" s="1">
        <v>35855</v>
      </c>
      <c r="Q2">
        <v>1.358E-2</v>
      </c>
      <c r="R2">
        <f t="shared" ref="R2:R20" si="6">LOG(Q2+1)</f>
        <v>5.8580324443147907E-3</v>
      </c>
      <c r="S2">
        <f t="shared" ref="S2:S20" si="7">Q2-(AVERAGE($Q$2:$Q$20))</f>
        <v>-3.6947368421052541E-4</v>
      </c>
      <c r="U2" s="1">
        <v>35886</v>
      </c>
      <c r="V2">
        <v>1.418E-2</v>
      </c>
      <c r="W2">
        <f t="shared" ref="W2:W20" si="8">LOG(V2+1)</f>
        <v>6.115041850503637E-3</v>
      </c>
      <c r="X2">
        <f t="shared" ref="X2:X20" si="9">V2-(AVERAGE($V$2:$V$20))</f>
        <v>7.9973684210526454E-4</v>
      </c>
      <c r="Z2" s="1">
        <v>35916</v>
      </c>
      <c r="AA2">
        <v>1.5049999999999999E-2</v>
      </c>
      <c r="AB2">
        <f t="shared" ref="AB2:AB20" si="10">LOG(AA2+1)</f>
        <v>6.4874355391502537E-3</v>
      </c>
      <c r="AC2">
        <f t="shared" ref="AC2:AC20" si="11">AA2-(AVERAGE($AA$2:$AA$20))</f>
        <v>1.2955263157894709E-3</v>
      </c>
      <c r="AE2" s="1">
        <v>35947</v>
      </c>
      <c r="AF2">
        <v>1.61E-2</v>
      </c>
      <c r="AG2">
        <f t="shared" ref="AG2:AG20" si="12">LOG(AF2+1)</f>
        <v>6.9364513642927372E-3</v>
      </c>
      <c r="AH2">
        <f t="shared" ref="AH2:AH20" si="13">AF2-(AVERAGE($AF$2:$AF$20))</f>
        <v>-4.6947368421052654E-4</v>
      </c>
      <c r="AJ2" s="1">
        <v>35977</v>
      </c>
      <c r="AK2">
        <v>1.4489999999999999E-2</v>
      </c>
      <c r="AL2">
        <f t="shared" ref="AL2:AL20" si="14">LOG(AK2+1)</f>
        <v>6.2477704760936434E-3</v>
      </c>
      <c r="AM2">
        <f t="shared" ref="AM2:AM20" si="15">AK2-(AVERAGE($AK$2:$AK$20))</f>
        <v>-1.6710526315789377E-4</v>
      </c>
      <c r="AO2" s="1">
        <v>36008</v>
      </c>
      <c r="AP2">
        <v>1.4319999999999999E-2</v>
      </c>
      <c r="AQ2">
        <f t="shared" ref="AQ2:AQ20" si="16">LOG(AP2+1)</f>
        <v>6.1749888335581159E-3</v>
      </c>
      <c r="AR2">
        <f t="shared" ref="AR2:AR20" si="17">AP2-(AVERAGE($AP$2:$AP$20))</f>
        <v>-2.5447368421052836E-4</v>
      </c>
      <c r="AT2" s="1">
        <v>35674</v>
      </c>
      <c r="AU2">
        <v>1.5890000000000001E-2</v>
      </c>
      <c r="AV2">
        <f>LOG(AU2+1)</f>
        <v>6.8466853304791865E-3</v>
      </c>
      <c r="AW2">
        <f>AU2-(AVERAGE($AU$2:$AU$21))</f>
        <v>6.5325000000000279E-4</v>
      </c>
      <c r="AY2" s="1">
        <v>35704</v>
      </c>
      <c r="AZ2">
        <v>1.401E-2</v>
      </c>
      <c r="BA2">
        <f>LOG(AZ2+1)</f>
        <v>6.0422379592543424E-3</v>
      </c>
      <c r="BB2">
        <f>AZ2-(AVERAGE($AZ$2:$AZ$21))</f>
        <v>-1.5382499999999997E-3</v>
      </c>
      <c r="BD2" s="1">
        <v>35735</v>
      </c>
      <c r="BE2">
        <v>1.393E-2</v>
      </c>
      <c r="BF2">
        <f>LOG(BE2+1)</f>
        <v>6.0079730810327801E-3</v>
      </c>
      <c r="BG2">
        <f>BE2-(AVERAGE($BE$2:$BE21))</f>
        <v>-2.3187499999999962E-3</v>
      </c>
      <c r="BI2" s="1">
        <v>35765</v>
      </c>
      <c r="BJ2">
        <v>1.3809999999999999E-2</v>
      </c>
      <c r="BK2">
        <f>LOG(BJ2+1)</f>
        <v>5.9565706942482956E-3</v>
      </c>
      <c r="BL2">
        <f>BJ2-(AVERAGE($BJ$2:$BJ21))</f>
        <v>-1.8884999999999978E-3</v>
      </c>
    </row>
    <row r="3" spans="1:64" x14ac:dyDescent="0.3">
      <c r="A3" s="1">
        <v>35704</v>
      </c>
      <c r="B3">
        <v>1.401E-2</v>
      </c>
      <c r="C3">
        <f t="shared" si="0"/>
        <v>6.0422379592543424E-3</v>
      </c>
      <c r="D3">
        <f t="shared" si="1"/>
        <v>-8.8059829059829869E-4</v>
      </c>
      <c r="F3" s="1">
        <v>36161</v>
      </c>
      <c r="G3">
        <v>1.2959999999999999E-2</v>
      </c>
      <c r="H3">
        <f t="shared" si="2"/>
        <v>5.5922961773959183E-3</v>
      </c>
      <c r="I3">
        <f t="shared" si="3"/>
        <v>-1.5115000000000042E-3</v>
      </c>
      <c r="K3" s="1">
        <v>36192</v>
      </c>
      <c r="L3">
        <v>1.282E-2</v>
      </c>
      <c r="M3">
        <f t="shared" si="4"/>
        <v>5.5322687039651751E-3</v>
      </c>
      <c r="N3">
        <f t="shared" si="5"/>
        <v>-1.6552500000000005E-3</v>
      </c>
      <c r="P3" s="1">
        <v>36220</v>
      </c>
      <c r="Q3">
        <v>1.308E-2</v>
      </c>
      <c r="R3">
        <f t="shared" si="6"/>
        <v>5.6437416946505496E-3</v>
      </c>
      <c r="S3">
        <f t="shared" si="7"/>
        <v>-8.6947368421052586E-4</v>
      </c>
      <c r="U3" s="1">
        <v>36251</v>
      </c>
      <c r="V3">
        <v>1.3849999999999999E-2</v>
      </c>
      <c r="W3">
        <f t="shared" si="8"/>
        <v>5.973705499174471E-3</v>
      </c>
      <c r="X3">
        <f t="shared" si="9"/>
        <v>4.697368421052641E-4</v>
      </c>
      <c r="Z3" s="1">
        <v>36281</v>
      </c>
      <c r="AA3">
        <v>1.4670000000000001E-2</v>
      </c>
      <c r="AB3">
        <f t="shared" si="10"/>
        <v>6.3248200995315775E-3</v>
      </c>
      <c r="AC3">
        <f t="shared" si="11"/>
        <v>9.1552631578947254E-4</v>
      </c>
      <c r="AE3" s="1">
        <v>36312</v>
      </c>
      <c r="AF3">
        <v>1.523E-2</v>
      </c>
      <c r="AG3">
        <f t="shared" si="12"/>
        <v>6.5644426583135549E-3</v>
      </c>
      <c r="AH3">
        <f t="shared" si="13"/>
        <v>-1.3394736842105258E-3</v>
      </c>
      <c r="AJ3" s="1">
        <v>36342</v>
      </c>
      <c r="AK3">
        <v>1.4789999999999999E-2</v>
      </c>
      <c r="AL3">
        <f t="shared" si="14"/>
        <v>6.3761789219662929E-3</v>
      </c>
      <c r="AM3">
        <f t="shared" si="15"/>
        <v>1.3289473684210615E-4</v>
      </c>
      <c r="AO3" s="1">
        <v>36373</v>
      </c>
      <c r="AP3">
        <v>1.5939999999999999E-2</v>
      </c>
      <c r="AQ3">
        <f t="shared" si="16"/>
        <v>6.868059878644724E-3</v>
      </c>
      <c r="AR3">
        <f t="shared" si="17"/>
        <v>1.3655263157894715E-3</v>
      </c>
      <c r="AT3" s="1">
        <v>36039</v>
      </c>
      <c r="AU3">
        <v>1.409E-2</v>
      </c>
      <c r="AV3">
        <f t="shared" ref="AV3:AV21" si="18">LOG(AU3+1)</f>
        <v>6.0765001342656519E-3</v>
      </c>
      <c r="AW3">
        <f t="shared" ref="AW3:AW21" si="19">AU3-(AVERAGE($AU$2:$AU$21))</f>
        <v>-1.1467499999999985E-3</v>
      </c>
      <c r="AY3" s="1">
        <v>36069</v>
      </c>
      <c r="AZ3">
        <v>1.3259999999999999E-2</v>
      </c>
      <c r="BA3">
        <f t="shared" ref="BA3:BA21" si="20">LOG(AZ3+1)</f>
        <v>5.7208985458682433E-3</v>
      </c>
      <c r="BB3">
        <f t="shared" ref="BB3:BB21" si="21">AZ3-(AVERAGE($AZ$2:$AZ$21))</f>
        <v>-2.2882500000000004E-3</v>
      </c>
      <c r="BD3" s="1">
        <v>36100</v>
      </c>
      <c r="BE3">
        <v>1.307E-2</v>
      </c>
      <c r="BF3">
        <f t="shared" ref="BF3:BF21" si="22">LOG(BE3+1)</f>
        <v>5.6394548009663743E-3</v>
      </c>
      <c r="BG3">
        <f>BE3-(AVERAGE($BE$2:$BE22))</f>
        <v>-3.1787499999999958E-3</v>
      </c>
      <c r="BI3" s="1">
        <v>36130</v>
      </c>
      <c r="BJ3">
        <v>1.3220000000000001E-2</v>
      </c>
      <c r="BK3">
        <f t="shared" ref="BK3:BK21" si="23">LOG(BJ3+1)</f>
        <v>5.7037537635082859E-3</v>
      </c>
      <c r="BL3">
        <f>BJ3-(AVERAGE($BJ$2:$BJ22))</f>
        <v>-2.4784999999999963E-3</v>
      </c>
    </row>
    <row r="4" spans="1:64" x14ac:dyDescent="0.3">
      <c r="A4" s="1">
        <v>35735</v>
      </c>
      <c r="B4">
        <v>1.393E-2</v>
      </c>
      <c r="C4">
        <f t="shared" si="0"/>
        <v>6.0079730810327801E-3</v>
      </c>
      <c r="D4">
        <f t="shared" si="1"/>
        <v>-9.605982905982989E-4</v>
      </c>
      <c r="F4" s="1">
        <v>36526</v>
      </c>
      <c r="G4">
        <v>1.304E-2</v>
      </c>
      <c r="H4">
        <f t="shared" si="2"/>
        <v>5.6265938660141372E-3</v>
      </c>
      <c r="I4">
        <f t="shared" si="3"/>
        <v>-1.4315000000000039E-3</v>
      </c>
      <c r="K4" s="1">
        <v>36557</v>
      </c>
      <c r="L4">
        <v>1.321E-2</v>
      </c>
      <c r="M4">
        <f t="shared" si="4"/>
        <v>5.6994674621614876E-3</v>
      </c>
      <c r="N4">
        <f t="shared" si="5"/>
        <v>-1.2652500000000007E-3</v>
      </c>
      <c r="P4" s="1">
        <v>36586</v>
      </c>
      <c r="Q4">
        <v>1.3520000000000001E-2</v>
      </c>
      <c r="R4">
        <f t="shared" si="6"/>
        <v>5.8323231365137122E-3</v>
      </c>
      <c r="S4">
        <f t="shared" si="7"/>
        <v>-4.294736842105247E-4</v>
      </c>
      <c r="U4" s="1">
        <v>36617</v>
      </c>
      <c r="V4">
        <v>1.389E-2</v>
      </c>
      <c r="W4">
        <f t="shared" si="8"/>
        <v>5.9908396280848849E-3</v>
      </c>
      <c r="X4">
        <f t="shared" si="9"/>
        <v>5.0973684210526421E-4</v>
      </c>
      <c r="Z4" s="1">
        <v>36647</v>
      </c>
      <c r="AA4">
        <v>1.423E-2</v>
      </c>
      <c r="AB4">
        <f t="shared" si="10"/>
        <v>6.1364524372188572E-3</v>
      </c>
      <c r="AC4">
        <f t="shared" si="11"/>
        <v>4.7552631578947138E-4</v>
      </c>
      <c r="AE4" s="1">
        <v>36678</v>
      </c>
      <c r="AF4">
        <v>1.4420000000000001E-2</v>
      </c>
      <c r="AG4">
        <f t="shared" si="12"/>
        <v>6.2178030416138487E-3</v>
      </c>
      <c r="AH4">
        <f t="shared" si="13"/>
        <v>-2.1494736842105257E-3</v>
      </c>
      <c r="AJ4" s="1">
        <v>36708</v>
      </c>
      <c r="AK4">
        <v>1.516E-2</v>
      </c>
      <c r="AL4">
        <f t="shared" si="14"/>
        <v>6.5344970678158885E-3</v>
      </c>
      <c r="AM4">
        <f t="shared" si="15"/>
        <v>5.0289473684210668E-4</v>
      </c>
      <c r="AO4" s="1">
        <v>36739</v>
      </c>
      <c r="AP4">
        <v>1.54E-2</v>
      </c>
      <c r="AQ4">
        <f t="shared" si="16"/>
        <v>6.6371590685862661E-3</v>
      </c>
      <c r="AR4">
        <f t="shared" si="17"/>
        <v>8.2552631578947273E-4</v>
      </c>
      <c r="AT4" s="1">
        <v>36404</v>
      </c>
      <c r="AU4">
        <v>1.4959999999999999E-2</v>
      </c>
      <c r="AV4">
        <f t="shared" si="18"/>
        <v>6.4489268585064454E-3</v>
      </c>
      <c r="AW4">
        <f t="shared" si="19"/>
        <v>-2.7674999999999922E-4</v>
      </c>
      <c r="AY4" s="1">
        <v>36434</v>
      </c>
      <c r="AZ4">
        <v>1.371E-2</v>
      </c>
      <c r="BA4">
        <f t="shared" si="20"/>
        <v>5.9137307240131947E-3</v>
      </c>
      <c r="BB4">
        <f t="shared" si="21"/>
        <v>-1.8382499999999996E-3</v>
      </c>
      <c r="BD4" s="1">
        <v>36465</v>
      </c>
      <c r="BE4">
        <v>1.3679999999999999E-2</v>
      </c>
      <c r="BF4">
        <f t="shared" si="22"/>
        <v>5.9008779088586035E-3</v>
      </c>
      <c r="BG4">
        <f>BE4-(AVERAGE($BE$2:$BE23))</f>
        <v>-2.5687499999999964E-3</v>
      </c>
      <c r="BI4" s="1">
        <v>36495</v>
      </c>
      <c r="BJ4">
        <v>1.3259999999999999E-2</v>
      </c>
      <c r="BK4">
        <f t="shared" si="23"/>
        <v>5.7208985458682433E-3</v>
      </c>
      <c r="BL4">
        <f>BJ4-(AVERAGE($BJ$2:$BJ23))</f>
        <v>-2.438499999999998E-3</v>
      </c>
    </row>
    <row r="5" spans="1:64" x14ac:dyDescent="0.3">
      <c r="A5" s="1">
        <v>35765</v>
      </c>
      <c r="B5">
        <v>1.3809999999999999E-2</v>
      </c>
      <c r="C5">
        <f t="shared" si="0"/>
        <v>5.9565706942482956E-3</v>
      </c>
      <c r="D5">
        <f t="shared" si="1"/>
        <v>-1.0805982905982992E-3</v>
      </c>
      <c r="F5" s="1">
        <v>36892</v>
      </c>
      <c r="G5">
        <v>1.3270000000000001E-2</v>
      </c>
      <c r="H5">
        <f t="shared" si="2"/>
        <v>5.725184635705551E-3</v>
      </c>
      <c r="I5">
        <f t="shared" si="3"/>
        <v>-1.2015000000000029E-3</v>
      </c>
      <c r="K5" s="1">
        <v>36923</v>
      </c>
      <c r="L5">
        <v>1.333E-2</v>
      </c>
      <c r="M5">
        <f t="shared" si="4"/>
        <v>5.7509002864722372E-3</v>
      </c>
      <c r="N5">
        <f t="shared" si="5"/>
        <v>-1.1452500000000004E-3</v>
      </c>
      <c r="P5" s="1">
        <v>36951</v>
      </c>
      <c r="Q5">
        <v>1.359E-2</v>
      </c>
      <c r="R5">
        <f t="shared" si="6"/>
        <v>5.8623171809862058E-3</v>
      </c>
      <c r="S5">
        <f t="shared" si="7"/>
        <v>-3.5947368421052582E-4</v>
      </c>
      <c r="U5" s="1">
        <v>36982</v>
      </c>
      <c r="V5">
        <v>1.3440000000000001E-2</v>
      </c>
      <c r="W5">
        <f t="shared" si="8"/>
        <v>5.7980416918178776E-3</v>
      </c>
      <c r="X5">
        <f t="shared" si="9"/>
        <v>5.9736842105265198E-5</v>
      </c>
      <c r="Z5" s="1">
        <v>37012</v>
      </c>
      <c r="AA5">
        <v>1.4149999999999999E-2</v>
      </c>
      <c r="AB5">
        <f t="shared" si="10"/>
        <v>6.1021949917991498E-3</v>
      </c>
      <c r="AC5">
        <f t="shared" si="11"/>
        <v>3.9552631578947117E-4</v>
      </c>
      <c r="AE5" s="1">
        <v>37043</v>
      </c>
      <c r="AF5">
        <v>1.575E-2</v>
      </c>
      <c r="AG5">
        <f t="shared" si="12"/>
        <v>6.7868309984491938E-3</v>
      </c>
      <c r="AH5">
        <f t="shared" si="13"/>
        <v>-8.1947368421052616E-4</v>
      </c>
      <c r="AJ5" s="1">
        <v>37073</v>
      </c>
      <c r="AK5">
        <v>1.486E-2</v>
      </c>
      <c r="AL5">
        <f t="shared" si="14"/>
        <v>6.4061354304729683E-3</v>
      </c>
      <c r="AM5">
        <f t="shared" si="15"/>
        <v>2.0289473684210677E-4</v>
      </c>
      <c r="AO5" s="1">
        <v>37104</v>
      </c>
      <c r="AP5">
        <v>1.4959999999999999E-2</v>
      </c>
      <c r="AQ5">
        <f t="shared" si="16"/>
        <v>6.4489268585064454E-3</v>
      </c>
      <c r="AR5">
        <f t="shared" si="17"/>
        <v>3.8552631578947158E-4</v>
      </c>
      <c r="AT5" s="1">
        <v>36770</v>
      </c>
      <c r="AU5">
        <v>1.372E-2</v>
      </c>
      <c r="AV5">
        <f t="shared" si="18"/>
        <v>5.9180149112048608E-3</v>
      </c>
      <c r="AW5">
        <f t="shared" si="19"/>
        <v>-1.516749999999999E-3</v>
      </c>
      <c r="AY5" s="1">
        <v>36800</v>
      </c>
      <c r="AZ5">
        <v>1.448E-2</v>
      </c>
      <c r="BA5">
        <f t="shared" si="20"/>
        <v>6.2434895406249082E-3</v>
      </c>
      <c r="BB5">
        <f t="shared" si="21"/>
        <v>-1.0682499999999998E-3</v>
      </c>
      <c r="BD5" s="1">
        <v>36831</v>
      </c>
      <c r="BE5">
        <v>1.3350000000000001E-2</v>
      </c>
      <c r="BF5">
        <f t="shared" si="22"/>
        <v>5.7594718316972436E-3</v>
      </c>
      <c r="BG5">
        <f>BE5-(AVERAGE($BE$2:$BE24))</f>
        <v>-2.8987499999999951E-3</v>
      </c>
      <c r="BI5" s="1">
        <v>36861</v>
      </c>
      <c r="BJ5">
        <v>1.323E-2</v>
      </c>
      <c r="BK5">
        <f t="shared" si="23"/>
        <v>5.7080400225515355E-3</v>
      </c>
      <c r="BL5">
        <f>BJ5-(AVERAGE($BJ$2:$BJ24))</f>
        <v>-2.4684999999999967E-3</v>
      </c>
    </row>
    <row r="6" spans="1:64" x14ac:dyDescent="0.3">
      <c r="A6" s="1">
        <v>35796</v>
      </c>
      <c r="B6">
        <v>1.319E-2</v>
      </c>
      <c r="C6">
        <f t="shared" si="0"/>
        <v>5.6908947325539985E-3</v>
      </c>
      <c r="D6">
        <f t="shared" si="1"/>
        <v>-1.7005982905982982E-3</v>
      </c>
      <c r="F6" s="1">
        <v>37257</v>
      </c>
      <c r="G6">
        <v>1.196E-2</v>
      </c>
      <c r="H6">
        <f t="shared" si="2"/>
        <v>5.1633463747279527E-3</v>
      </c>
      <c r="I6">
        <f t="shared" si="3"/>
        <v>-2.5115000000000033E-3</v>
      </c>
      <c r="K6" s="1">
        <v>37288</v>
      </c>
      <c r="L6">
        <v>1.2370000000000001E-2</v>
      </c>
      <c r="M6">
        <f t="shared" si="4"/>
        <v>5.3392670398518007E-3</v>
      </c>
      <c r="N6">
        <f t="shared" si="5"/>
        <v>-2.1052499999999995E-3</v>
      </c>
      <c r="P6" s="1">
        <v>37316</v>
      </c>
      <c r="Q6">
        <v>1.264E-2</v>
      </c>
      <c r="R6">
        <f t="shared" si="6"/>
        <v>5.4550783304713425E-3</v>
      </c>
      <c r="S6">
        <f t="shared" si="7"/>
        <v>-1.3094736842105253E-3</v>
      </c>
      <c r="U6" s="1">
        <v>37347</v>
      </c>
      <c r="V6">
        <v>1.384E-2</v>
      </c>
      <c r="W6">
        <f t="shared" si="8"/>
        <v>5.9694218613215453E-3</v>
      </c>
      <c r="X6">
        <f t="shared" si="9"/>
        <v>4.5973684210526451E-4</v>
      </c>
      <c r="Z6" s="1">
        <v>37377</v>
      </c>
      <c r="AA6">
        <v>1.362E-2</v>
      </c>
      <c r="AB6">
        <f t="shared" si="10"/>
        <v>5.875171137367673E-3</v>
      </c>
      <c r="AC6">
        <f t="shared" si="11"/>
        <v>-1.3447368421052805E-4</v>
      </c>
      <c r="AE6" s="1">
        <v>37408</v>
      </c>
      <c r="AF6">
        <v>1.6639999999999999E-2</v>
      </c>
      <c r="AG6">
        <f t="shared" si="12"/>
        <v>7.1671931470534108E-3</v>
      </c>
      <c r="AH6">
        <f t="shared" si="13"/>
        <v>7.0526315789472271E-5</v>
      </c>
      <c r="AJ6" s="2">
        <v>37452</v>
      </c>
      <c r="AK6">
        <v>1.3764999999999999E-2</v>
      </c>
      <c r="AL6">
        <f t="shared" si="14"/>
        <v>5.9372932305896036E-3</v>
      </c>
      <c r="AM6">
        <f t="shared" si="15"/>
        <v>-8.9210526315789372E-4</v>
      </c>
      <c r="AO6" s="2">
        <v>37483</v>
      </c>
      <c r="AP6">
        <v>1.2290000000000001E-2</v>
      </c>
      <c r="AQ6">
        <f t="shared" si="16"/>
        <v>5.3049466516677342E-3</v>
      </c>
      <c r="AR6">
        <f t="shared" si="17"/>
        <v>-2.2844736842105272E-3</v>
      </c>
      <c r="AT6" s="1">
        <v>37135</v>
      </c>
      <c r="AU6">
        <v>1.502E-2</v>
      </c>
      <c r="AV6">
        <f t="shared" si="18"/>
        <v>6.4745996916592465E-3</v>
      </c>
      <c r="AW6">
        <f t="shared" si="19"/>
        <v>-2.1674999999999819E-4</v>
      </c>
      <c r="AY6" s="1">
        <v>37165</v>
      </c>
      <c r="AZ6">
        <v>1.355E-2</v>
      </c>
      <c r="BA6">
        <f t="shared" si="20"/>
        <v>5.845177980656281E-3</v>
      </c>
      <c r="BB6">
        <f t="shared" si="21"/>
        <v>-1.99825E-3</v>
      </c>
      <c r="BD6" s="1">
        <v>37196</v>
      </c>
      <c r="BE6">
        <v>1.357E-2</v>
      </c>
      <c r="BF6">
        <f t="shared" si="22"/>
        <v>5.8537476653699669E-3</v>
      </c>
      <c r="BG6">
        <f>BE6-(AVERAGE($BE$2:$BE25))</f>
        <v>-2.6787499999999954E-3</v>
      </c>
      <c r="BI6" s="1">
        <v>37226</v>
      </c>
      <c r="BJ6">
        <v>1.311E-2</v>
      </c>
      <c r="BK6">
        <f t="shared" si="23"/>
        <v>5.6566021218148717E-3</v>
      </c>
      <c r="BL6">
        <f>BJ6-(AVERAGE($BJ$2:$BJ25))</f>
        <v>-2.5884999999999971E-3</v>
      </c>
    </row>
    <row r="7" spans="1:64" x14ac:dyDescent="0.3">
      <c r="A7" s="1">
        <v>35827</v>
      </c>
      <c r="B7">
        <v>1.3010000000000001E-2</v>
      </c>
      <c r="C7">
        <f t="shared" si="0"/>
        <v>5.6137325501946474E-3</v>
      </c>
      <c r="D7">
        <f t="shared" si="1"/>
        <v>-1.8805982905982978E-3</v>
      </c>
      <c r="F7" s="2">
        <v>37636</v>
      </c>
      <c r="G7">
        <v>1.259E-2</v>
      </c>
      <c r="H7">
        <f t="shared" si="2"/>
        <v>5.4336341250235424E-3</v>
      </c>
      <c r="I7">
        <f t="shared" si="3"/>
        <v>-1.881500000000003E-3</v>
      </c>
      <c r="K7" s="2">
        <v>37667</v>
      </c>
      <c r="L7">
        <v>1.3295000000000001E-2</v>
      </c>
      <c r="M7">
        <f t="shared" si="4"/>
        <v>5.7358996752411235E-3</v>
      </c>
      <c r="N7">
        <f t="shared" si="5"/>
        <v>-1.180249999999999E-3</v>
      </c>
      <c r="P7" s="2">
        <v>37695</v>
      </c>
      <c r="Q7">
        <v>1.2740000000000001E-2</v>
      </c>
      <c r="R7">
        <f t="shared" si="6"/>
        <v>5.4979635650698969E-3</v>
      </c>
      <c r="S7">
        <f t="shared" si="7"/>
        <v>-1.2094736842105241E-3</v>
      </c>
      <c r="U7" s="2">
        <v>37726</v>
      </c>
      <c r="V7">
        <v>1.2705000000000001E-2</v>
      </c>
      <c r="W7">
        <f t="shared" si="8"/>
        <v>5.4829542146623269E-3</v>
      </c>
      <c r="X7">
        <f t="shared" si="9"/>
        <v>-6.7526315789473434E-4</v>
      </c>
      <c r="Z7" s="2">
        <v>37756</v>
      </c>
      <c r="AA7">
        <v>1.1984999999999999E-2</v>
      </c>
      <c r="AB7">
        <f t="shared" si="10"/>
        <v>5.1740752848990377E-3</v>
      </c>
      <c r="AC7">
        <f t="shared" si="11"/>
        <v>-1.7694736842105291E-3</v>
      </c>
      <c r="AE7" s="2">
        <v>37787</v>
      </c>
      <c r="AF7">
        <v>1.3694999999999999E-2</v>
      </c>
      <c r="AG7">
        <f t="shared" si="12"/>
        <v>5.9073043639828009E-3</v>
      </c>
      <c r="AH7">
        <f t="shared" si="13"/>
        <v>-2.8744736842105274E-3</v>
      </c>
      <c r="AJ7" s="2">
        <v>37817</v>
      </c>
      <c r="AK7">
        <v>1.2709999999999999E-2</v>
      </c>
      <c r="AL7">
        <f t="shared" si="14"/>
        <v>5.4850984393368107E-3</v>
      </c>
      <c r="AM7">
        <f t="shared" si="15"/>
        <v>-1.9471052631578941E-3</v>
      </c>
      <c r="AO7" s="2">
        <v>37848</v>
      </c>
      <c r="AP7">
        <v>1.4114999999999999E-2</v>
      </c>
      <c r="AQ7">
        <f t="shared" si="16"/>
        <v>6.0872065096549272E-3</v>
      </c>
      <c r="AR7">
        <f t="shared" si="17"/>
        <v>-4.5947368421052869E-4</v>
      </c>
      <c r="AT7" s="2">
        <v>37514</v>
      </c>
      <c r="AU7">
        <v>1.2959999999999999E-2</v>
      </c>
      <c r="AV7">
        <f t="shared" si="18"/>
        <v>5.5922961773959183E-3</v>
      </c>
      <c r="AW7">
        <f t="shared" si="19"/>
        <v>-2.2767499999999993E-3</v>
      </c>
      <c r="AY7" s="2">
        <v>37544</v>
      </c>
      <c r="AZ7">
        <v>1.3184999999999999E-2</v>
      </c>
      <c r="BA7">
        <f t="shared" si="20"/>
        <v>5.6887515237110803E-3</v>
      </c>
      <c r="BB7">
        <f t="shared" si="21"/>
        <v>-2.3632500000000008E-3</v>
      </c>
      <c r="BD7" s="2">
        <v>37575</v>
      </c>
      <c r="BE7">
        <v>1.3809999999999999E-2</v>
      </c>
      <c r="BF7">
        <f t="shared" si="22"/>
        <v>5.9565706942482956E-3</v>
      </c>
      <c r="BG7">
        <f>BE7-(AVERAGE($BE$2:$BE26))</f>
        <v>-2.4387499999999965E-3</v>
      </c>
      <c r="BI7" s="2">
        <v>37605</v>
      </c>
      <c r="BJ7">
        <v>1.3139999999999999E-2</v>
      </c>
      <c r="BK7">
        <f t="shared" si="23"/>
        <v>5.6694621681645701E-3</v>
      </c>
      <c r="BL7">
        <f>BJ7-(AVERAGE($BJ$2:$BJ26))</f>
        <v>-2.5584999999999983E-3</v>
      </c>
    </row>
    <row r="8" spans="1:64" x14ac:dyDescent="0.3">
      <c r="A8" s="1">
        <v>35855</v>
      </c>
      <c r="B8">
        <v>1.358E-2</v>
      </c>
      <c r="C8">
        <f t="shared" si="0"/>
        <v>5.8580324443147907E-3</v>
      </c>
      <c r="D8">
        <f t="shared" si="1"/>
        <v>-1.3105982905982985E-3</v>
      </c>
      <c r="F8" s="2">
        <v>38001</v>
      </c>
      <c r="G8">
        <v>1.2834999999999999E-2</v>
      </c>
      <c r="H8">
        <f t="shared" si="2"/>
        <v>5.5387006158441618E-3</v>
      </c>
      <c r="I8">
        <f t="shared" si="3"/>
        <v>-1.6365000000000043E-3</v>
      </c>
      <c r="K8" s="2">
        <v>38032</v>
      </c>
      <c r="L8">
        <v>1.2085E-2</v>
      </c>
      <c r="M8">
        <f t="shared" si="4"/>
        <v>5.216988275285394E-3</v>
      </c>
      <c r="N8">
        <f t="shared" si="5"/>
        <v>-2.39025E-3</v>
      </c>
      <c r="P8" s="2">
        <v>38061</v>
      </c>
      <c r="Q8">
        <v>1.2844999999999999E-2</v>
      </c>
      <c r="R8">
        <f t="shared" si="6"/>
        <v>5.5429885041770634E-3</v>
      </c>
      <c r="S8">
        <f t="shared" si="7"/>
        <v>-1.1044736842105267E-3</v>
      </c>
      <c r="U8" s="2">
        <v>38092</v>
      </c>
      <c r="V8">
        <v>1.24E-2</v>
      </c>
      <c r="W8">
        <f t="shared" si="8"/>
        <v>5.3521364862166125E-3</v>
      </c>
      <c r="X8">
        <f t="shared" si="9"/>
        <v>-9.802631578947358E-4</v>
      </c>
      <c r="Z8" s="2">
        <v>38122</v>
      </c>
      <c r="AA8">
        <v>1.3004999999999999E-2</v>
      </c>
      <c r="AB8">
        <f t="shared" si="10"/>
        <v>5.6115889605277049E-3</v>
      </c>
      <c r="AC8">
        <f t="shared" si="11"/>
        <v>-7.4947368421052901E-4</v>
      </c>
      <c r="AE8" s="2">
        <v>38153</v>
      </c>
      <c r="AF8">
        <v>1.2834999999999999E-2</v>
      </c>
      <c r="AG8">
        <f t="shared" si="12"/>
        <v>5.5387006158441618E-3</v>
      </c>
      <c r="AH8">
        <f t="shared" si="13"/>
        <v>-3.7344736842105271E-3</v>
      </c>
      <c r="AJ8" s="2">
        <v>38183</v>
      </c>
      <c r="AK8">
        <v>1.4745000000000001E-2</v>
      </c>
      <c r="AL8">
        <f t="shared" si="14"/>
        <v>6.3569200752956216E-3</v>
      </c>
      <c r="AM8">
        <f t="shared" si="15"/>
        <v>8.7894736842107982E-5</v>
      </c>
      <c r="AO8" s="2">
        <v>38214</v>
      </c>
      <c r="AP8">
        <v>1.372E-2</v>
      </c>
      <c r="AQ8">
        <f t="shared" si="16"/>
        <v>5.9180149112048608E-3</v>
      </c>
      <c r="AR8">
        <f t="shared" si="17"/>
        <v>-8.544736842105282E-4</v>
      </c>
      <c r="AT8" s="2">
        <v>37879</v>
      </c>
      <c r="AU8">
        <v>1.4375000000000001E-2</v>
      </c>
      <c r="AV8">
        <f t="shared" si="18"/>
        <v>6.1985371703071048E-3</v>
      </c>
      <c r="AW8">
        <f t="shared" si="19"/>
        <v>-8.6174999999999793E-4</v>
      </c>
      <c r="AY8" s="2">
        <v>37909</v>
      </c>
      <c r="AZ8">
        <v>1.4724999999999999E-2</v>
      </c>
      <c r="BA8">
        <f t="shared" si="20"/>
        <v>6.3483603137437809E-3</v>
      </c>
      <c r="BB8">
        <f t="shared" si="21"/>
        <v>-8.2325000000000106E-4</v>
      </c>
      <c r="BD8" s="2">
        <v>37940</v>
      </c>
      <c r="BE8">
        <v>1.4345E-2</v>
      </c>
      <c r="BF8">
        <f t="shared" si="22"/>
        <v>6.1856927812755612E-3</v>
      </c>
      <c r="BG8">
        <f>BE8-(AVERAGE($BE$2:$BE27))</f>
        <v>-1.9037499999999957E-3</v>
      </c>
      <c r="BI8" s="2">
        <v>37970</v>
      </c>
      <c r="BJ8">
        <v>1.358E-2</v>
      </c>
      <c r="BK8">
        <f t="shared" si="23"/>
        <v>5.8580324443147907E-3</v>
      </c>
      <c r="BL8">
        <f>BJ8-(AVERAGE($BJ$2:$BJ27))</f>
        <v>-2.1184999999999971E-3</v>
      </c>
    </row>
    <row r="9" spans="1:64" x14ac:dyDescent="0.3">
      <c r="A9" s="1">
        <v>35886</v>
      </c>
      <c r="B9">
        <v>1.418E-2</v>
      </c>
      <c r="C9">
        <f t="shared" si="0"/>
        <v>6.115041850503637E-3</v>
      </c>
      <c r="D9">
        <f t="shared" si="1"/>
        <v>-7.1059829059829868E-4</v>
      </c>
      <c r="F9" s="2">
        <v>38367</v>
      </c>
      <c r="G9">
        <v>1.393E-2</v>
      </c>
      <c r="H9">
        <f t="shared" si="2"/>
        <v>6.0079730810327801E-3</v>
      </c>
      <c r="I9">
        <f t="shared" si="3"/>
        <v>-5.4150000000000378E-4</v>
      </c>
      <c r="K9" s="2">
        <v>38398</v>
      </c>
      <c r="L9">
        <v>1.3809999999999999E-2</v>
      </c>
      <c r="M9">
        <f t="shared" si="4"/>
        <v>5.9565706942482956E-3</v>
      </c>
      <c r="N9">
        <f t="shared" si="5"/>
        <v>-6.6525000000000091E-4</v>
      </c>
      <c r="P9" s="2">
        <v>38426</v>
      </c>
      <c r="Q9">
        <v>1.355E-2</v>
      </c>
      <c r="R9">
        <f t="shared" si="6"/>
        <v>5.845177980656281E-3</v>
      </c>
      <c r="S9">
        <f t="shared" si="7"/>
        <v>-3.9947368421052593E-4</v>
      </c>
      <c r="U9" s="2">
        <v>38457</v>
      </c>
      <c r="V9">
        <v>1.307E-2</v>
      </c>
      <c r="W9">
        <f t="shared" si="8"/>
        <v>5.6394548009663743E-3</v>
      </c>
      <c r="X9">
        <f t="shared" si="9"/>
        <v>-3.1026315789473534E-4</v>
      </c>
      <c r="Z9" s="2">
        <v>38487</v>
      </c>
      <c r="AA9">
        <v>1.4690000000000002E-2</v>
      </c>
      <c r="AB9">
        <f t="shared" si="10"/>
        <v>6.3333803250592352E-3</v>
      </c>
      <c r="AC9">
        <f t="shared" si="11"/>
        <v>9.3552631578947346E-4</v>
      </c>
      <c r="AE9" s="2">
        <v>38518</v>
      </c>
      <c r="AF9">
        <v>1.6029999999999999E-2</v>
      </c>
      <c r="AG9">
        <f t="shared" si="12"/>
        <v>6.9065314145402524E-3</v>
      </c>
      <c r="AH9">
        <f t="shared" si="13"/>
        <v>-5.3947368421052716E-4</v>
      </c>
      <c r="AJ9" s="2">
        <v>38548</v>
      </c>
      <c r="AK9">
        <v>1.3485E-2</v>
      </c>
      <c r="AL9">
        <f t="shared" si="14"/>
        <v>5.8173253374277437E-3</v>
      </c>
      <c r="AM9">
        <f t="shared" si="15"/>
        <v>-1.1721052631578927E-3</v>
      </c>
      <c r="AO9" s="2">
        <v>38579</v>
      </c>
      <c r="AP9">
        <v>1.498E-2</v>
      </c>
      <c r="AQ9">
        <f t="shared" si="16"/>
        <v>6.4574846381829946E-3</v>
      </c>
      <c r="AR9">
        <f t="shared" si="17"/>
        <v>4.055263157894725E-4</v>
      </c>
      <c r="AT9" s="2">
        <v>38245</v>
      </c>
      <c r="AU9">
        <v>1.363E-2</v>
      </c>
      <c r="AV9">
        <f t="shared" si="18"/>
        <v>5.8794557049534138E-3</v>
      </c>
      <c r="AW9">
        <f t="shared" si="19"/>
        <v>-1.6067499999999988E-3</v>
      </c>
      <c r="AY9" s="2">
        <v>38275</v>
      </c>
      <c r="AZ9">
        <v>1.5535E-2</v>
      </c>
      <c r="BA9">
        <f t="shared" si="20"/>
        <v>6.6948957811283115E-3</v>
      </c>
      <c r="BB9">
        <f t="shared" si="21"/>
        <v>-1.3249999999999373E-5</v>
      </c>
      <c r="BD9" s="2">
        <v>38306</v>
      </c>
      <c r="BE9">
        <v>1.5945000000000001E-2</v>
      </c>
      <c r="BF9">
        <f t="shared" si="22"/>
        <v>6.8701972756032475E-3</v>
      </c>
      <c r="BG9">
        <f>BE9-(AVERAGE($BE$2:$BE28))</f>
        <v>-3.03749999999995E-4</v>
      </c>
      <c r="BI9" s="2">
        <v>38336</v>
      </c>
      <c r="BJ9">
        <v>1.469E-2</v>
      </c>
      <c r="BK9">
        <f t="shared" si="23"/>
        <v>6.3333803250592352E-3</v>
      </c>
      <c r="BL9">
        <f>BJ9-(AVERAGE($BJ$2:$BJ28))</f>
        <v>-1.0084999999999972E-3</v>
      </c>
    </row>
    <row r="10" spans="1:64" x14ac:dyDescent="0.3">
      <c r="A10" s="1">
        <v>35916</v>
      </c>
      <c r="B10">
        <v>1.5049999999999999E-2</v>
      </c>
      <c r="C10">
        <f t="shared" si="0"/>
        <v>6.4874355391502537E-3</v>
      </c>
      <c r="D10">
        <f t="shared" si="1"/>
        <v>1.5940170940170056E-4</v>
      </c>
      <c r="F10" s="2">
        <v>38732</v>
      </c>
      <c r="G10">
        <v>1.4065000000000001E-2</v>
      </c>
      <c r="H10">
        <f t="shared" si="2"/>
        <v>6.0657934949327552E-3</v>
      </c>
      <c r="I10">
        <f t="shared" si="3"/>
        <v>-4.0650000000000235E-4</v>
      </c>
      <c r="K10" s="2">
        <v>38763</v>
      </c>
      <c r="L10">
        <v>1.3155E-2</v>
      </c>
      <c r="M10">
        <f t="shared" si="4"/>
        <v>5.6758920485410307E-3</v>
      </c>
      <c r="N10">
        <f t="shared" si="5"/>
        <v>-1.3202500000000002E-3</v>
      </c>
      <c r="P10" s="2">
        <v>38791</v>
      </c>
      <c r="Q10">
        <v>1.3270000000000001E-2</v>
      </c>
      <c r="R10">
        <f t="shared" si="6"/>
        <v>5.725184635705551E-3</v>
      </c>
      <c r="S10">
        <f t="shared" si="7"/>
        <v>-6.7947368421052493E-4</v>
      </c>
      <c r="U10" s="2">
        <v>38822</v>
      </c>
      <c r="V10">
        <v>1.4079999999999999E-2</v>
      </c>
      <c r="W10">
        <f t="shared" si="8"/>
        <v>6.072217510206525E-3</v>
      </c>
      <c r="X10">
        <f t="shared" si="9"/>
        <v>6.9973684210526341E-4</v>
      </c>
      <c r="Z10" s="2">
        <v>38852</v>
      </c>
      <c r="AA10">
        <v>1.5605000000000001E-2</v>
      </c>
      <c r="AB10">
        <f t="shared" si="10"/>
        <v>6.7248303141937528E-3</v>
      </c>
      <c r="AC10">
        <f t="shared" si="11"/>
        <v>1.8505263157894726E-3</v>
      </c>
      <c r="AE10" s="2">
        <v>38883</v>
      </c>
      <c r="AF10">
        <v>1.6725E-2</v>
      </c>
      <c r="AG10">
        <f t="shared" si="12"/>
        <v>7.2035024481216679E-3</v>
      </c>
      <c r="AH10">
        <f t="shared" si="13"/>
        <v>1.5552631578947401E-4</v>
      </c>
      <c r="AJ10" s="2">
        <v>38913</v>
      </c>
      <c r="AK10">
        <v>1.5554999999999999E-2</v>
      </c>
      <c r="AL10">
        <f t="shared" si="14"/>
        <v>6.7034487154033129E-3</v>
      </c>
      <c r="AM10">
        <f t="shared" si="15"/>
        <v>8.978947368421062E-4</v>
      </c>
      <c r="AO10" s="2">
        <v>38944</v>
      </c>
      <c r="AP10">
        <v>1.5625E-2</v>
      </c>
      <c r="AQ10">
        <f t="shared" si="16"/>
        <v>6.7333826589684028E-3</v>
      </c>
      <c r="AR10">
        <f t="shared" si="17"/>
        <v>1.0505263157894722E-3</v>
      </c>
      <c r="AT10" s="2">
        <v>38610</v>
      </c>
      <c r="AU10">
        <v>1.3780000000000001E-2</v>
      </c>
      <c r="AV10">
        <f t="shared" si="18"/>
        <v>5.9437191468860243E-3</v>
      </c>
      <c r="AW10">
        <f t="shared" si="19"/>
        <v>-1.456749999999998E-3</v>
      </c>
      <c r="AY10" s="2">
        <v>38640</v>
      </c>
      <c r="AZ10">
        <v>1.3254999999999999E-2</v>
      </c>
      <c r="BA10">
        <f t="shared" si="20"/>
        <v>5.7187554850870155E-3</v>
      </c>
      <c r="BB10">
        <f t="shared" si="21"/>
        <v>-2.2932500000000001E-3</v>
      </c>
      <c r="BD10" s="2">
        <v>38671</v>
      </c>
      <c r="BE10">
        <v>1.435E-2</v>
      </c>
      <c r="BF10">
        <f t="shared" si="22"/>
        <v>6.1878335391613304E-3</v>
      </c>
      <c r="BG10">
        <f>BE10-(AVERAGE($BE$2:$BE29))</f>
        <v>-1.8987499999999959E-3</v>
      </c>
      <c r="BI10" s="2">
        <v>38701</v>
      </c>
      <c r="BJ10">
        <v>1.499E-2</v>
      </c>
      <c r="BK10">
        <f t="shared" si="23"/>
        <v>6.4617634647854529E-3</v>
      </c>
      <c r="BL10">
        <f>BJ10-(AVERAGE($BJ$2:$BJ29))</f>
        <v>-7.0849999999999733E-4</v>
      </c>
    </row>
    <row r="11" spans="1:64" x14ac:dyDescent="0.3">
      <c r="A11" s="1">
        <v>35947</v>
      </c>
      <c r="B11">
        <v>1.61E-2</v>
      </c>
      <c r="C11">
        <f t="shared" si="0"/>
        <v>6.9364513642927372E-3</v>
      </c>
      <c r="D11">
        <f t="shared" si="1"/>
        <v>1.2094017094017011E-3</v>
      </c>
      <c r="F11" s="2">
        <v>39097</v>
      </c>
      <c r="G11">
        <v>1.4829999999999999E-2</v>
      </c>
      <c r="H11">
        <f t="shared" si="2"/>
        <v>6.3932971798454034E-3</v>
      </c>
      <c r="I11">
        <f t="shared" si="3"/>
        <v>3.5849999999999597E-4</v>
      </c>
      <c r="K11" s="2">
        <v>39128</v>
      </c>
      <c r="L11">
        <v>1.3979999999999999E-2</v>
      </c>
      <c r="M11">
        <f t="shared" si="4"/>
        <v>6.0293889467266312E-3</v>
      </c>
      <c r="N11">
        <f t="shared" si="5"/>
        <v>-4.952500000000009E-4</v>
      </c>
      <c r="P11" s="2">
        <v>39156</v>
      </c>
      <c r="Q11">
        <v>1.34E-2</v>
      </c>
      <c r="R11">
        <f t="shared" si="6"/>
        <v>5.7808999546523328E-3</v>
      </c>
      <c r="S11">
        <f t="shared" si="7"/>
        <v>-5.4947368421052502E-4</v>
      </c>
      <c r="U11" s="2">
        <v>39187</v>
      </c>
      <c r="V11">
        <v>1.3735000000000001E-2</v>
      </c>
      <c r="W11">
        <f t="shared" si="8"/>
        <v>5.9244411127518356E-3</v>
      </c>
      <c r="X11">
        <f t="shared" si="9"/>
        <v>3.5473684210526532E-4</v>
      </c>
      <c r="Z11" s="2">
        <v>39217</v>
      </c>
      <c r="AA11">
        <v>1.4445E-2</v>
      </c>
      <c r="AB11">
        <f t="shared" si="10"/>
        <v>6.2285059341652066E-3</v>
      </c>
      <c r="AC11">
        <f t="shared" si="11"/>
        <v>6.905263157894713E-4</v>
      </c>
      <c r="AE11" s="2">
        <v>39248</v>
      </c>
      <c r="AF11">
        <v>1.8645000000000002E-2</v>
      </c>
      <c r="AG11">
        <f t="shared" si="12"/>
        <v>8.0228578012871057E-3</v>
      </c>
      <c r="AH11">
        <f t="shared" si="13"/>
        <v>2.0755263157894756E-3</v>
      </c>
      <c r="AJ11" s="2">
        <v>39278</v>
      </c>
      <c r="AK11">
        <v>1.4725E-2</v>
      </c>
      <c r="AL11">
        <f t="shared" si="14"/>
        <v>6.3483603137437809E-3</v>
      </c>
      <c r="AM11">
        <f t="shared" si="15"/>
        <v>6.7894736842107062E-5</v>
      </c>
      <c r="AO11" s="2">
        <v>39309</v>
      </c>
      <c r="AP11">
        <v>1.3185000000000001E-2</v>
      </c>
      <c r="AQ11">
        <f t="shared" si="16"/>
        <v>5.6887515237110803E-3</v>
      </c>
      <c r="AR11">
        <f t="shared" si="17"/>
        <v>-1.3894736842105272E-3</v>
      </c>
      <c r="AT11" s="2">
        <v>38975</v>
      </c>
      <c r="AU11">
        <v>1.4005E-2</v>
      </c>
      <c r="AV11">
        <f t="shared" si="18"/>
        <v>6.0400964835655184E-3</v>
      </c>
      <c r="AW11">
        <f t="shared" si="19"/>
        <v>-1.2317499999999985E-3</v>
      </c>
      <c r="AY11" s="2">
        <v>39005</v>
      </c>
      <c r="AZ11">
        <v>1.3860000000000001E-2</v>
      </c>
      <c r="BA11">
        <f t="shared" si="20"/>
        <v>5.9779890947765013E-3</v>
      </c>
      <c r="BB11">
        <f t="shared" si="21"/>
        <v>-1.6882499999999988E-3</v>
      </c>
      <c r="BD11" s="2">
        <v>39036</v>
      </c>
      <c r="BE11">
        <v>1.5519999999999999E-2</v>
      </c>
      <c r="BF11">
        <f t="shared" si="22"/>
        <v>6.6884809698812405E-3</v>
      </c>
      <c r="BG11">
        <f>BE11-(AVERAGE($BE$2:$BE30))</f>
        <v>-7.2874999999999676E-4</v>
      </c>
      <c r="BI11" s="2">
        <v>39066</v>
      </c>
      <c r="BJ11">
        <v>1.6015000000000001E-2</v>
      </c>
      <c r="BK11">
        <f t="shared" si="23"/>
        <v>6.900119728550317E-3</v>
      </c>
      <c r="BL11">
        <f>BJ11-(AVERAGE($BJ$2:$BJ30))</f>
        <v>3.1650000000000428E-4</v>
      </c>
    </row>
    <row r="12" spans="1:64" x14ac:dyDescent="0.3">
      <c r="A12" s="1">
        <v>35977</v>
      </c>
      <c r="B12">
        <v>1.4489999999999999E-2</v>
      </c>
      <c r="C12">
        <f t="shared" si="0"/>
        <v>6.2477704760936434E-3</v>
      </c>
      <c r="D12">
        <f t="shared" si="1"/>
        <v>-4.0059829059829917E-4</v>
      </c>
      <c r="F12" s="2">
        <v>39462</v>
      </c>
      <c r="G12">
        <v>1.3805000000000001E-2</v>
      </c>
      <c r="H12">
        <f t="shared" si="2"/>
        <v>5.9544287960974782E-3</v>
      </c>
      <c r="I12">
        <f t="shared" si="3"/>
        <v>-6.6650000000000216E-4</v>
      </c>
      <c r="K12" s="2">
        <v>39493</v>
      </c>
      <c r="L12">
        <v>1.4350000000000002E-2</v>
      </c>
      <c r="M12">
        <f t="shared" si="4"/>
        <v>6.1878335391613304E-3</v>
      </c>
      <c r="N12">
        <f t="shared" si="5"/>
        <v>-1.2524999999999863E-4</v>
      </c>
      <c r="P12" s="2">
        <v>39522</v>
      </c>
      <c r="Q12">
        <v>1.35E-2</v>
      </c>
      <c r="R12">
        <f t="shared" si="6"/>
        <v>5.8237530290275435E-3</v>
      </c>
      <c r="S12">
        <f t="shared" si="7"/>
        <v>-4.4947368421052562E-4</v>
      </c>
      <c r="U12" s="2">
        <v>39553</v>
      </c>
      <c r="V12">
        <v>1.256E-2</v>
      </c>
      <c r="W12">
        <f t="shared" si="8"/>
        <v>5.4207670934869785E-3</v>
      </c>
      <c r="X12">
        <f t="shared" si="9"/>
        <v>-8.2026315789473538E-4</v>
      </c>
      <c r="Z12" s="2">
        <v>39583</v>
      </c>
      <c r="AA12">
        <v>1.4420000000000001E-2</v>
      </c>
      <c r="AB12">
        <f t="shared" si="10"/>
        <v>6.2178030416138487E-3</v>
      </c>
      <c r="AC12">
        <f t="shared" si="11"/>
        <v>6.6552631578947231E-4</v>
      </c>
      <c r="AE12" s="2">
        <v>39614</v>
      </c>
      <c r="AF12">
        <v>2.0405E-2</v>
      </c>
      <c r="AG12">
        <f t="shared" si="12"/>
        <v>8.7725779925244569E-3</v>
      </c>
      <c r="AH12">
        <f t="shared" si="13"/>
        <v>3.8355263157894733E-3</v>
      </c>
      <c r="AJ12" s="2">
        <v>39644</v>
      </c>
      <c r="AK12">
        <v>1.5089999999999999E-2</v>
      </c>
      <c r="AL12">
        <f t="shared" si="14"/>
        <v>6.504549412359388E-3</v>
      </c>
      <c r="AM12">
        <f t="shared" si="15"/>
        <v>4.3289473684210607E-4</v>
      </c>
      <c r="AO12" s="2">
        <v>39675</v>
      </c>
      <c r="AP12">
        <v>1.324E-2</v>
      </c>
      <c r="AQ12">
        <f t="shared" si="16"/>
        <v>5.7123262392919753E-3</v>
      </c>
      <c r="AR12">
        <f t="shared" si="17"/>
        <v>-1.3344736842105277E-3</v>
      </c>
      <c r="AT12" s="2">
        <v>39340</v>
      </c>
      <c r="AU12">
        <v>1.354E-2</v>
      </c>
      <c r="AV12">
        <f t="shared" si="18"/>
        <v>5.8408930748859401E-3</v>
      </c>
      <c r="AW12">
        <f t="shared" si="19"/>
        <v>-1.6967499999999986E-3</v>
      </c>
      <c r="AY12" s="2">
        <v>39370</v>
      </c>
      <c r="AZ12">
        <v>1.346E-2</v>
      </c>
      <c r="BA12">
        <f t="shared" si="20"/>
        <v>5.8066123066863005E-3</v>
      </c>
      <c r="BB12">
        <f t="shared" si="21"/>
        <v>-2.0882499999999998E-3</v>
      </c>
      <c r="BD12" s="2">
        <v>39401</v>
      </c>
      <c r="BE12">
        <v>1.4159999999999999E-2</v>
      </c>
      <c r="BF12">
        <f t="shared" si="22"/>
        <v>6.1064773202588029E-3</v>
      </c>
      <c r="BG12">
        <f>BE12-(AVERAGE($BE$2:$BE31))</f>
        <v>-2.0887499999999969E-3</v>
      </c>
      <c r="BI12" s="2">
        <v>39431</v>
      </c>
      <c r="BJ12">
        <v>1.4790000000000001E-2</v>
      </c>
      <c r="BK12">
        <f t="shared" si="23"/>
        <v>6.3761789219662929E-3</v>
      </c>
      <c r="BL12">
        <f>BJ12-(AVERAGE($BJ$2:$BJ31))</f>
        <v>-9.0849999999999612E-4</v>
      </c>
    </row>
    <row r="13" spans="1:64" x14ac:dyDescent="0.3">
      <c r="A13" s="1">
        <v>36008</v>
      </c>
      <c r="B13">
        <v>1.4319999999999999E-2</v>
      </c>
      <c r="C13">
        <f t="shared" si="0"/>
        <v>6.1749888335581159E-3</v>
      </c>
      <c r="D13">
        <f t="shared" si="1"/>
        <v>-5.7059829059829918E-4</v>
      </c>
      <c r="F13" s="2">
        <v>39828</v>
      </c>
      <c r="G13">
        <v>1.4769999999999998E-2</v>
      </c>
      <c r="H13">
        <f t="shared" si="2"/>
        <v>6.3676195399934481E-3</v>
      </c>
      <c r="I13">
        <f t="shared" si="3"/>
        <v>2.9849999999999495E-4</v>
      </c>
      <c r="K13" s="2">
        <v>39859</v>
      </c>
      <c r="L13">
        <v>1.5960000000000002E-2</v>
      </c>
      <c r="M13">
        <f t="shared" si="4"/>
        <v>6.8766094033637613E-3</v>
      </c>
      <c r="N13">
        <f t="shared" si="5"/>
        <v>1.4847500000000017E-3</v>
      </c>
      <c r="P13" s="2">
        <v>39887</v>
      </c>
      <c r="Q13">
        <v>1.4259999999999998E-2</v>
      </c>
      <c r="R13">
        <f t="shared" si="6"/>
        <v>6.1492982826093067E-3</v>
      </c>
      <c r="S13">
        <f t="shared" si="7"/>
        <v>3.105263157894729E-4</v>
      </c>
      <c r="U13" s="2">
        <v>39918</v>
      </c>
      <c r="V13">
        <v>1.4770000000000002E-2</v>
      </c>
      <c r="W13">
        <f t="shared" si="8"/>
        <v>6.3676195399934481E-3</v>
      </c>
      <c r="X13">
        <f t="shared" si="9"/>
        <v>1.3897368421052665E-3</v>
      </c>
      <c r="Z13" s="2">
        <v>39948</v>
      </c>
      <c r="AA13">
        <v>1.35E-2</v>
      </c>
      <c r="AB13">
        <f t="shared" si="10"/>
        <v>5.8237530290275435E-3</v>
      </c>
      <c r="AC13">
        <f t="shared" si="11"/>
        <v>-2.5447368421052836E-4</v>
      </c>
      <c r="AE13" s="2">
        <v>39979</v>
      </c>
      <c r="AF13">
        <v>1.3440000000000001E-2</v>
      </c>
      <c r="AG13">
        <f t="shared" si="12"/>
        <v>5.7980416918178776E-3</v>
      </c>
      <c r="AH13">
        <f t="shared" si="13"/>
        <v>-3.1294736842105257E-3</v>
      </c>
      <c r="AJ13" s="2">
        <v>40009</v>
      </c>
      <c r="AK13">
        <v>1.2125E-2</v>
      </c>
      <c r="AL13">
        <f t="shared" si="14"/>
        <v>5.2341522842354622E-3</v>
      </c>
      <c r="AM13">
        <f t="shared" si="15"/>
        <v>-2.5321052631578928E-3</v>
      </c>
      <c r="AO13" s="2">
        <v>40040</v>
      </c>
      <c r="AP13">
        <v>1.1775000000000001E-2</v>
      </c>
      <c r="AQ13">
        <f t="shared" si="16"/>
        <v>5.0839442006529335E-3</v>
      </c>
      <c r="AR13">
        <f t="shared" si="17"/>
        <v>-2.799473684210527E-3</v>
      </c>
      <c r="AT13" s="2">
        <v>39706</v>
      </c>
      <c r="AU13">
        <v>1.3010000000000001E-2</v>
      </c>
      <c r="AV13">
        <f t="shared" si="18"/>
        <v>5.6137325501946474E-3</v>
      </c>
      <c r="AW13">
        <f t="shared" si="19"/>
        <v>-2.2267499999999978E-3</v>
      </c>
      <c r="AY13" s="2">
        <v>39736</v>
      </c>
      <c r="AZ13">
        <v>1.3555000000000001E-2</v>
      </c>
      <c r="BA13">
        <f t="shared" si="20"/>
        <v>5.8473204176879437E-3</v>
      </c>
      <c r="BB13">
        <f t="shared" si="21"/>
        <v>-1.9932499999999985E-3</v>
      </c>
      <c r="BD13" s="2">
        <v>39767</v>
      </c>
      <c r="BE13">
        <v>1.4925000000000001E-2</v>
      </c>
      <c r="BF13">
        <f t="shared" si="22"/>
        <v>6.4339503382916325E-3</v>
      </c>
      <c r="BG13">
        <f>BE13-(AVERAGE($BE$2:$BE32))</f>
        <v>-1.3237499999999951E-3</v>
      </c>
      <c r="BI13" s="2">
        <v>39797</v>
      </c>
      <c r="BJ13">
        <v>1.4785E-2</v>
      </c>
      <c r="BK13">
        <f t="shared" si="23"/>
        <v>6.3740390922881239E-3</v>
      </c>
      <c r="BL13">
        <f>BJ13-(AVERAGE($BJ$2:$BJ32))</f>
        <v>-9.1349999999999765E-4</v>
      </c>
    </row>
    <row r="14" spans="1:64" x14ac:dyDescent="0.3">
      <c r="A14" s="1">
        <v>36039</v>
      </c>
      <c r="B14">
        <v>1.409E-2</v>
      </c>
      <c r="C14">
        <f t="shared" si="0"/>
        <v>6.0765001342656519E-3</v>
      </c>
      <c r="D14">
        <f t="shared" si="1"/>
        <v>-8.0059829059829848E-4</v>
      </c>
      <c r="F14" s="2">
        <v>40193</v>
      </c>
      <c r="G14">
        <v>1.5074999999999998E-2</v>
      </c>
      <c r="H14">
        <f t="shared" si="2"/>
        <v>6.4981317889359616E-3</v>
      </c>
      <c r="I14">
        <f t="shared" si="3"/>
        <v>6.0349999999999467E-4</v>
      </c>
      <c r="K14" s="2">
        <v>40224</v>
      </c>
      <c r="L14">
        <v>1.388E-2</v>
      </c>
      <c r="M14">
        <f t="shared" si="4"/>
        <v>5.986556159230827E-3</v>
      </c>
      <c r="N14">
        <f t="shared" si="5"/>
        <v>-5.9525000000000029E-4</v>
      </c>
      <c r="P14" s="2">
        <v>40252</v>
      </c>
      <c r="Q14">
        <v>1.5345000000000001E-2</v>
      </c>
      <c r="R14">
        <f t="shared" si="6"/>
        <v>6.6136345034531951E-3</v>
      </c>
      <c r="S14">
        <f t="shared" si="7"/>
        <v>1.3955263157894755E-3</v>
      </c>
      <c r="U14" s="2">
        <v>40283</v>
      </c>
      <c r="V14">
        <v>1.4395E-2</v>
      </c>
      <c r="W14">
        <f t="shared" si="8"/>
        <v>6.2070998852903772E-3</v>
      </c>
      <c r="X14">
        <f t="shared" si="9"/>
        <v>1.0147368421052644E-3</v>
      </c>
      <c r="Z14" s="2">
        <v>40313</v>
      </c>
      <c r="AA14">
        <v>1.4154999999999999E-2</v>
      </c>
      <c r="AB14">
        <f t="shared" si="10"/>
        <v>6.1043361613071266E-3</v>
      </c>
      <c r="AC14">
        <f t="shared" si="11"/>
        <v>4.0052631578947097E-4</v>
      </c>
      <c r="AE14" s="2">
        <v>40344</v>
      </c>
      <c r="AF14">
        <v>1.0364999999999999E-2</v>
      </c>
      <c r="AG14">
        <f t="shared" si="12"/>
        <v>4.4782934358925993E-3</v>
      </c>
      <c r="AH14">
        <f t="shared" si="13"/>
        <v>-6.2044736842105271E-3</v>
      </c>
      <c r="AJ14" s="2">
        <v>40374</v>
      </c>
      <c r="AK14">
        <v>1.0485E-2</v>
      </c>
      <c r="AL14">
        <f t="shared" si="14"/>
        <v>4.5298710768750536E-3</v>
      </c>
      <c r="AM14">
        <f t="shared" si="15"/>
        <v>-4.1721052631578937E-3</v>
      </c>
      <c r="AO14" s="2">
        <v>40405</v>
      </c>
      <c r="AP14">
        <v>1.2185000000000001E-2</v>
      </c>
      <c r="AQ14">
        <f t="shared" si="16"/>
        <v>5.2598970258233612E-3</v>
      </c>
      <c r="AR14">
        <f t="shared" si="17"/>
        <v>-2.3894736842105264E-3</v>
      </c>
      <c r="AT14" s="2">
        <v>40071</v>
      </c>
      <c r="AU14">
        <v>1.2625000000000001E-2</v>
      </c>
      <c r="AV14">
        <f t="shared" si="18"/>
        <v>5.4486451800158566E-3</v>
      </c>
      <c r="AW14">
        <f t="shared" si="19"/>
        <v>-2.6117499999999978E-3</v>
      </c>
      <c r="AY14" s="2">
        <v>40101</v>
      </c>
      <c r="AZ14">
        <v>1.35E-2</v>
      </c>
      <c r="BA14">
        <f t="shared" si="20"/>
        <v>5.8237530290275435E-3</v>
      </c>
      <c r="BB14">
        <f t="shared" si="21"/>
        <v>-2.0482499999999997E-3</v>
      </c>
      <c r="BD14" s="2">
        <v>40132</v>
      </c>
      <c r="BE14">
        <v>1.525E-2</v>
      </c>
      <c r="BF14">
        <f t="shared" si="22"/>
        <v>6.5729981620745439E-3</v>
      </c>
      <c r="BG14">
        <f>BE14-(AVERAGE($BE$2:$BE33))</f>
        <v>-9.9874999999999617E-4</v>
      </c>
      <c r="BI14" s="2">
        <v>40162</v>
      </c>
      <c r="BJ14">
        <v>1.585E-2</v>
      </c>
      <c r="BK14">
        <f t="shared" si="23"/>
        <v>6.8295849344852189E-3</v>
      </c>
      <c r="BL14">
        <f>BJ14-(AVERAGE($BJ$2:$BJ33))</f>
        <v>1.5150000000000233E-4</v>
      </c>
    </row>
    <row r="15" spans="1:64" x14ac:dyDescent="0.3">
      <c r="A15" s="1">
        <v>36069</v>
      </c>
      <c r="B15">
        <v>1.3259999999999999E-2</v>
      </c>
      <c r="C15">
        <f t="shared" si="0"/>
        <v>5.7208985458682433E-3</v>
      </c>
      <c r="D15">
        <f t="shared" si="1"/>
        <v>-1.6305982905982994E-3</v>
      </c>
      <c r="F15" s="2">
        <v>40558</v>
      </c>
      <c r="G15">
        <v>1.431E-2</v>
      </c>
      <c r="H15">
        <f t="shared" si="2"/>
        <v>6.1707071806011001E-3</v>
      </c>
      <c r="I15">
        <f t="shared" si="3"/>
        <v>-1.6150000000000365E-4</v>
      </c>
      <c r="K15" s="2">
        <v>40589</v>
      </c>
      <c r="L15">
        <v>1.541E-2</v>
      </c>
      <c r="M15">
        <f t="shared" si="4"/>
        <v>6.6414361253458844E-3</v>
      </c>
      <c r="N15">
        <f t="shared" si="5"/>
        <v>9.3474999999999982E-4</v>
      </c>
      <c r="P15" s="2">
        <v>40617</v>
      </c>
      <c r="Q15">
        <v>1.6709999999999999E-2</v>
      </c>
      <c r="R15">
        <f t="shared" si="6"/>
        <v>7.1970951449831762E-3</v>
      </c>
      <c r="S15">
        <f t="shared" si="7"/>
        <v>2.7605263157894737E-3</v>
      </c>
      <c r="U15" s="2">
        <v>40648</v>
      </c>
      <c r="V15">
        <v>1.227E-2</v>
      </c>
      <c r="W15">
        <f t="shared" si="8"/>
        <v>5.2963661308253699E-3</v>
      </c>
      <c r="X15">
        <f t="shared" si="9"/>
        <v>-1.1102631578947357E-3</v>
      </c>
      <c r="Z15" s="2">
        <v>40678</v>
      </c>
      <c r="AA15">
        <v>6.4200000000000004E-3</v>
      </c>
      <c r="AB15">
        <f t="shared" si="10"/>
        <v>2.7792586688931437E-3</v>
      </c>
      <c r="AC15">
        <f t="shared" si="11"/>
        <v>-7.3344736842105279E-3</v>
      </c>
      <c r="AE15" s="2">
        <v>40709</v>
      </c>
      <c r="AF15">
        <v>7.8600000000000007E-3</v>
      </c>
      <c r="AG15">
        <f t="shared" si="12"/>
        <v>3.4002092422793801E-3</v>
      </c>
      <c r="AH15">
        <f t="shared" si="13"/>
        <v>-8.7094736842105256E-3</v>
      </c>
      <c r="AJ15" s="2">
        <v>40739</v>
      </c>
      <c r="AK15">
        <v>5.7800000000000004E-3</v>
      </c>
      <c r="AL15">
        <f t="shared" si="14"/>
        <v>2.5029953970605429E-3</v>
      </c>
      <c r="AM15">
        <f t="shared" si="15"/>
        <v>-8.8771052631578928E-3</v>
      </c>
      <c r="AO15" s="2">
        <v>40770</v>
      </c>
      <c r="AP15">
        <v>9.6600000000000002E-3</v>
      </c>
      <c r="AQ15">
        <f t="shared" si="16"/>
        <v>4.1751510270876735E-3</v>
      </c>
      <c r="AR15">
        <f t="shared" si="17"/>
        <v>-4.9144736842105276E-3</v>
      </c>
      <c r="AT15" s="2">
        <v>40436</v>
      </c>
      <c r="AU15">
        <v>1.401E-2</v>
      </c>
      <c r="AV15">
        <f t="shared" si="18"/>
        <v>6.0422379592543424E-3</v>
      </c>
      <c r="AW15">
        <f t="shared" si="19"/>
        <v>-1.2267499999999987E-3</v>
      </c>
      <c r="AY15" s="2">
        <v>40466</v>
      </c>
      <c r="AZ15">
        <v>1.533E-2</v>
      </c>
      <c r="BA15">
        <f t="shared" si="20"/>
        <v>6.6072184918032628E-3</v>
      </c>
      <c r="BB15">
        <f t="shared" si="21"/>
        <v>-2.1824999999999969E-4</v>
      </c>
      <c r="BD15" s="2">
        <v>40497</v>
      </c>
      <c r="BE15">
        <v>1.821E-2</v>
      </c>
      <c r="BF15">
        <f t="shared" si="22"/>
        <v>7.8373579964408375E-3</v>
      </c>
      <c r="BG15">
        <f>BE15-(AVERAGE($BE$2:$BE34))</f>
        <v>1.9612500000000047E-3</v>
      </c>
      <c r="BI15" s="2">
        <v>40527</v>
      </c>
      <c r="BJ15">
        <v>1.545E-2</v>
      </c>
      <c r="BK15">
        <f t="shared" si="23"/>
        <v>6.6585439311802538E-3</v>
      </c>
      <c r="BL15">
        <f>BJ15-(AVERAGE($BJ$2:$BJ34))</f>
        <v>-2.4849999999999699E-4</v>
      </c>
    </row>
    <row r="16" spans="1:64" x14ac:dyDescent="0.3">
      <c r="A16" s="1">
        <v>36100</v>
      </c>
      <c r="B16">
        <v>1.307E-2</v>
      </c>
      <c r="C16">
        <f t="shared" si="0"/>
        <v>5.6394548009663743E-3</v>
      </c>
      <c r="D16">
        <f t="shared" si="1"/>
        <v>-1.8205982905982986E-3</v>
      </c>
      <c r="F16" s="2">
        <v>40923</v>
      </c>
      <c r="G16">
        <v>1.4970000000000001E-2</v>
      </c>
      <c r="H16">
        <f t="shared" si="2"/>
        <v>6.4532057694235709E-3</v>
      </c>
      <c r="I16">
        <f t="shared" si="3"/>
        <v>4.9849999999999721E-4</v>
      </c>
      <c r="K16" s="2">
        <v>40954</v>
      </c>
      <c r="L16">
        <v>1.367E-2</v>
      </c>
      <c r="M16">
        <f t="shared" si="4"/>
        <v>5.8965935526112852E-3</v>
      </c>
      <c r="N16">
        <f t="shared" si="5"/>
        <v>-8.0525000000000041E-4</v>
      </c>
      <c r="P16" s="2">
        <v>40983</v>
      </c>
      <c r="Q16">
        <v>1.1900000000000001E-2</v>
      </c>
      <c r="R16">
        <f t="shared" si="6"/>
        <v>5.1375959088639034E-3</v>
      </c>
      <c r="S16">
        <f t="shared" si="7"/>
        <v>-2.0494736842105246E-3</v>
      </c>
      <c r="U16" s="2">
        <v>41014</v>
      </c>
      <c r="V16">
        <v>9.2399999999999999E-3</v>
      </c>
      <c r="W16">
        <f t="shared" si="8"/>
        <v>3.9944549202663646E-3</v>
      </c>
      <c r="X16">
        <f t="shared" si="9"/>
        <v>-4.1402631578947354E-3</v>
      </c>
      <c r="Z16" s="2">
        <v>41044</v>
      </c>
      <c r="AA16">
        <v>9.6799999999999994E-3</v>
      </c>
      <c r="AB16">
        <f t="shared" si="10"/>
        <v>4.1837537286023366E-3</v>
      </c>
      <c r="AC16">
        <f t="shared" si="11"/>
        <v>-4.0744736842105288E-3</v>
      </c>
      <c r="AE16" s="2">
        <v>41075</v>
      </c>
      <c r="AF16">
        <v>1.265E-2</v>
      </c>
      <c r="AG16">
        <f t="shared" si="12"/>
        <v>5.4593670445015272E-3</v>
      </c>
      <c r="AH16">
        <f t="shared" si="13"/>
        <v>-3.9194736842105265E-3</v>
      </c>
      <c r="AJ16" s="2">
        <v>41105</v>
      </c>
      <c r="AK16">
        <v>7.8100000000000001E-3</v>
      </c>
      <c r="AL16">
        <f t="shared" si="14"/>
        <v>3.3786633303993941E-3</v>
      </c>
      <c r="AM16">
        <f t="shared" si="15"/>
        <v>-6.8471052631578931E-3</v>
      </c>
      <c r="AO16" s="2">
        <v>41136</v>
      </c>
      <c r="AP16">
        <v>1.1039999999999999E-2</v>
      </c>
      <c r="AQ16">
        <f t="shared" si="16"/>
        <v>4.7683380199128253E-3</v>
      </c>
      <c r="AR16">
        <f t="shared" si="17"/>
        <v>-3.5344736842105283E-3</v>
      </c>
      <c r="AT16" s="2">
        <v>40801</v>
      </c>
      <c r="AU16">
        <v>1.409E-2</v>
      </c>
      <c r="AV16">
        <f t="shared" si="18"/>
        <v>6.0765001342656519E-3</v>
      </c>
      <c r="AW16">
        <f t="shared" si="19"/>
        <v>-1.1467499999999985E-3</v>
      </c>
      <c r="AY16" s="2">
        <v>40831</v>
      </c>
      <c r="AZ16">
        <v>1.5129999999999999E-2</v>
      </c>
      <c r="BA16">
        <f t="shared" si="20"/>
        <v>6.5216626112032522E-3</v>
      </c>
      <c r="BB16">
        <f t="shared" si="21"/>
        <v>-4.1825000000000022E-4</v>
      </c>
      <c r="BD16" s="2">
        <v>40862</v>
      </c>
      <c r="BE16">
        <v>1.5339999999999999E-2</v>
      </c>
      <c r="BF16">
        <f t="shared" si="22"/>
        <v>6.6114958434349896E-3</v>
      </c>
      <c r="BG16">
        <f>BE16-(AVERAGE($BE$2:$BE35))</f>
        <v>-9.0874999999999637E-4</v>
      </c>
      <c r="BI16" s="2">
        <v>40892</v>
      </c>
      <c r="BJ16">
        <v>1.5890000000000001E-2</v>
      </c>
      <c r="BK16">
        <f t="shared" si="23"/>
        <v>6.8466853304791865E-3</v>
      </c>
      <c r="BL16">
        <f>BJ16-(AVERAGE($BJ$2:$BJ35))</f>
        <v>1.9150000000000417E-4</v>
      </c>
    </row>
    <row r="17" spans="1:64" x14ac:dyDescent="0.3">
      <c r="A17" s="1">
        <v>36130</v>
      </c>
      <c r="B17">
        <v>1.3220000000000001E-2</v>
      </c>
      <c r="C17">
        <f t="shared" si="0"/>
        <v>5.7037537635082859E-3</v>
      </c>
      <c r="D17">
        <f t="shared" si="1"/>
        <v>-1.6705982905982977E-3</v>
      </c>
      <c r="F17" s="2">
        <v>41289</v>
      </c>
      <c r="G17">
        <v>1.538E-2</v>
      </c>
      <c r="H17">
        <f t="shared" si="2"/>
        <v>6.628604828699718E-3</v>
      </c>
      <c r="I17">
        <f t="shared" si="3"/>
        <v>9.0849999999999612E-4</v>
      </c>
      <c r="K17" s="2">
        <v>41320</v>
      </c>
      <c r="L17">
        <v>1.553E-2</v>
      </c>
      <c r="M17">
        <f t="shared" si="4"/>
        <v>6.6927575212404845E-3</v>
      </c>
      <c r="N17">
        <f t="shared" si="5"/>
        <v>1.0547500000000001E-3</v>
      </c>
      <c r="P17" s="2">
        <v>41348</v>
      </c>
      <c r="Q17">
        <v>1.494E-2</v>
      </c>
      <c r="R17">
        <f t="shared" si="6"/>
        <v>6.4403689101952943E-3</v>
      </c>
      <c r="S17">
        <f t="shared" si="7"/>
        <v>9.9052631578947468E-4</v>
      </c>
      <c r="U17" s="2">
        <v>41379</v>
      </c>
      <c r="V17">
        <v>1.273E-2</v>
      </c>
      <c r="W17">
        <f t="shared" si="8"/>
        <v>5.4936752321702769E-3</v>
      </c>
      <c r="X17">
        <f t="shared" si="9"/>
        <v>-6.5026315789473536E-4</v>
      </c>
      <c r="Z17" s="2">
        <v>41409</v>
      </c>
      <c r="AA17">
        <v>1.052E-2</v>
      </c>
      <c r="AB17">
        <f t="shared" si="10"/>
        <v>4.5449134017264388E-3</v>
      </c>
      <c r="AC17">
        <f t="shared" si="11"/>
        <v>-3.2344736842105284E-3</v>
      </c>
      <c r="AE17" s="2">
        <v>41440</v>
      </c>
      <c r="AF17">
        <v>1.328E-2</v>
      </c>
      <c r="AG17">
        <f t="shared" si="12"/>
        <v>5.7294706832435802E-3</v>
      </c>
      <c r="AH17">
        <f t="shared" si="13"/>
        <v>-3.2894736842105261E-3</v>
      </c>
      <c r="AJ17" s="2">
        <v>41470</v>
      </c>
      <c r="AK17">
        <v>1.2970000000000001E-2</v>
      </c>
      <c r="AL17">
        <f t="shared" si="14"/>
        <v>5.5965835366028008E-3</v>
      </c>
      <c r="AM17">
        <f t="shared" si="15"/>
        <v>-1.6871052631578926E-3</v>
      </c>
      <c r="AO17" s="2">
        <v>41501</v>
      </c>
      <c r="AP17">
        <v>1.384E-2</v>
      </c>
      <c r="AQ17">
        <f t="shared" si="16"/>
        <v>5.9694218613215453E-3</v>
      </c>
      <c r="AR17">
        <f t="shared" si="17"/>
        <v>-7.3447368421052789E-4</v>
      </c>
      <c r="AT17" s="2">
        <v>41167</v>
      </c>
      <c r="AU17">
        <v>1.3089999999999999E-2</v>
      </c>
      <c r="AV17">
        <f t="shared" si="18"/>
        <v>5.6480285460194833E-3</v>
      </c>
      <c r="AW17">
        <f t="shared" si="19"/>
        <v>-2.1467499999999994E-3</v>
      </c>
      <c r="AY17" s="2">
        <v>41197</v>
      </c>
      <c r="AZ17">
        <v>1.353E-2</v>
      </c>
      <c r="BA17">
        <f t="shared" si="20"/>
        <v>5.8366081268386638E-3</v>
      </c>
      <c r="BB17">
        <f t="shared" si="21"/>
        <v>-2.0182499999999992E-3</v>
      </c>
      <c r="BD17" s="2">
        <v>41228</v>
      </c>
      <c r="BE17">
        <v>1.532E-2</v>
      </c>
      <c r="BF17">
        <f t="shared" si="22"/>
        <v>6.6029410980435344E-3</v>
      </c>
      <c r="BG17">
        <f>BE17-(AVERAGE($BE$2:$BE36))</f>
        <v>-9.2874999999999555E-4</v>
      </c>
      <c r="BI17" s="2">
        <v>41258</v>
      </c>
      <c r="BJ17">
        <v>1.46E-2</v>
      </c>
      <c r="BK17">
        <f t="shared" si="23"/>
        <v>6.2948579813853558E-3</v>
      </c>
      <c r="BL17">
        <f>BJ17-(AVERAGE($BJ$2:$BJ36))</f>
        <v>-1.098499999999997E-3</v>
      </c>
    </row>
    <row r="18" spans="1:64" x14ac:dyDescent="0.3">
      <c r="A18" s="1">
        <v>36161</v>
      </c>
      <c r="B18">
        <v>1.2959999999999999E-2</v>
      </c>
      <c r="C18">
        <f t="shared" si="0"/>
        <v>5.5922961773959183E-3</v>
      </c>
      <c r="D18">
        <f t="shared" si="1"/>
        <v>-1.9305982905982993E-3</v>
      </c>
      <c r="F18" s="2">
        <v>41654</v>
      </c>
      <c r="G18">
        <v>1.464E-2</v>
      </c>
      <c r="H18">
        <f t="shared" si="2"/>
        <v>6.3119794448676424E-3</v>
      </c>
      <c r="I18">
        <f t="shared" si="3"/>
        <v>1.6849999999999678E-4</v>
      </c>
      <c r="K18" s="2">
        <v>41685</v>
      </c>
      <c r="L18">
        <v>1.644E-2</v>
      </c>
      <c r="M18">
        <f t="shared" si="4"/>
        <v>7.0817475210467364E-3</v>
      </c>
      <c r="N18">
        <f t="shared" si="5"/>
        <v>1.9647499999999995E-3</v>
      </c>
      <c r="P18" s="2">
        <v>41713</v>
      </c>
      <c r="Q18">
        <v>1.3820000000000001E-2</v>
      </c>
      <c r="R18">
        <f t="shared" si="6"/>
        <v>5.9608544588591961E-3</v>
      </c>
      <c r="S18">
        <f t="shared" si="7"/>
        <v>-1.2947368421052478E-4</v>
      </c>
      <c r="U18" s="2">
        <v>41744</v>
      </c>
      <c r="V18">
        <v>1.0840000000000001E-2</v>
      </c>
      <c r="W18">
        <f t="shared" si="8"/>
        <v>4.6824190764899335E-3</v>
      </c>
      <c r="X18">
        <f t="shared" si="9"/>
        <v>-2.5402631578947347E-3</v>
      </c>
      <c r="Z18" s="2">
        <v>41774</v>
      </c>
      <c r="AA18">
        <v>1.2789999999999999E-2</v>
      </c>
      <c r="AB18">
        <f t="shared" si="10"/>
        <v>5.5194045944297375E-3</v>
      </c>
      <c r="AC18">
        <f t="shared" si="11"/>
        <v>-9.6447368421052893E-4</v>
      </c>
      <c r="AE18" s="2">
        <v>41805</v>
      </c>
      <c r="AF18">
        <v>1.907E-2</v>
      </c>
      <c r="AG18">
        <f t="shared" si="12"/>
        <v>8.2040167538248131E-3</v>
      </c>
      <c r="AH18">
        <f t="shared" si="13"/>
        <v>2.5005263157894739E-3</v>
      </c>
      <c r="AJ18" s="2">
        <v>41835</v>
      </c>
      <c r="AK18">
        <v>1.8120000000000001E-2</v>
      </c>
      <c r="AL18">
        <f t="shared" si="14"/>
        <v>7.7989688322122443E-3</v>
      </c>
      <c r="AM18">
        <f t="shared" si="15"/>
        <v>3.4628947368421075E-3</v>
      </c>
      <c r="AO18" s="2">
        <v>41866</v>
      </c>
      <c r="AP18">
        <v>2.0369999999999999E-2</v>
      </c>
      <c r="AQ18">
        <f t="shared" si="16"/>
        <v>8.7576813901375141E-3</v>
      </c>
      <c r="AR18">
        <f t="shared" si="17"/>
        <v>5.7955263157894715E-3</v>
      </c>
      <c r="AT18" s="2">
        <v>41532</v>
      </c>
      <c r="AU18">
        <v>1.771E-2</v>
      </c>
      <c r="AV18">
        <f t="shared" si="18"/>
        <v>7.6240419080705916E-3</v>
      </c>
      <c r="AW18">
        <f t="shared" si="19"/>
        <v>2.4732500000000015E-3</v>
      </c>
      <c r="AY18" s="2">
        <v>41562</v>
      </c>
      <c r="AZ18">
        <v>1.8249999999999999E-2</v>
      </c>
      <c r="BA18">
        <f t="shared" si="20"/>
        <v>7.8544187580353517E-3</v>
      </c>
      <c r="BB18">
        <f t="shared" si="21"/>
        <v>2.7017499999999993E-3</v>
      </c>
      <c r="BD18" s="2">
        <v>41593</v>
      </c>
      <c r="BE18">
        <v>1.7100000000000001E-2</v>
      </c>
      <c r="BF18">
        <f t="shared" si="22"/>
        <v>7.3636543122783142E-3</v>
      </c>
      <c r="BG18">
        <f>BE18-(AVERAGE($BE$2:$BE37))</f>
        <v>8.5125000000000478E-4</v>
      </c>
      <c r="BI18" s="2">
        <v>41623</v>
      </c>
      <c r="BJ18">
        <v>1.736E-2</v>
      </c>
      <c r="BK18">
        <f t="shared" si="23"/>
        <v>7.4746582798270898E-3</v>
      </c>
      <c r="BL18">
        <f>BJ18-(AVERAGE($BJ$2:$BJ37))</f>
        <v>1.6615000000000033E-3</v>
      </c>
    </row>
    <row r="19" spans="1:64" x14ac:dyDescent="0.3">
      <c r="A19" s="1">
        <v>36192</v>
      </c>
      <c r="B19">
        <v>1.282E-2</v>
      </c>
      <c r="C19">
        <f t="shared" si="0"/>
        <v>5.5322687039651751E-3</v>
      </c>
      <c r="D19">
        <f t="shared" si="1"/>
        <v>-2.0705982905982988E-3</v>
      </c>
      <c r="F19" s="2">
        <v>42019</v>
      </c>
      <c r="G19">
        <v>1.511E-2</v>
      </c>
      <c r="H19">
        <f t="shared" si="2"/>
        <v>6.5131060960736094E-3</v>
      </c>
      <c r="I19">
        <f t="shared" si="3"/>
        <v>6.3849999999999671E-4</v>
      </c>
      <c r="K19" s="2">
        <v>42050</v>
      </c>
      <c r="L19">
        <v>1.4840000000000001E-2</v>
      </c>
      <c r="M19">
        <f t="shared" si="4"/>
        <v>6.3975766388895787E-3</v>
      </c>
      <c r="N19">
        <f t="shared" si="5"/>
        <v>3.6475000000000049E-4</v>
      </c>
      <c r="P19" s="2">
        <v>42078</v>
      </c>
      <c r="Q19">
        <v>1.6230000000000001E-2</v>
      </c>
      <c r="R19">
        <f t="shared" si="6"/>
        <v>6.9920115171462687E-3</v>
      </c>
      <c r="S19">
        <f t="shared" si="7"/>
        <v>2.2805263157894759E-3</v>
      </c>
      <c r="U19" s="2">
        <v>42109</v>
      </c>
      <c r="V19">
        <v>1.6250000000000001E-2</v>
      </c>
      <c r="W19">
        <f t="shared" si="8"/>
        <v>7.0005586021246232E-3</v>
      </c>
      <c r="X19">
        <f t="shared" si="9"/>
        <v>2.8697368421052652E-3</v>
      </c>
      <c r="Z19" s="2">
        <v>42139</v>
      </c>
      <c r="AA19">
        <v>2.0899999999999998E-2</v>
      </c>
      <c r="AB19">
        <f t="shared" si="10"/>
        <v>8.9832038154718016E-3</v>
      </c>
      <c r="AC19">
        <f t="shared" si="11"/>
        <v>7.1455263157894702E-3</v>
      </c>
      <c r="AE19" s="2">
        <v>42170</v>
      </c>
      <c r="AF19">
        <v>3.1460000000000002E-2</v>
      </c>
      <c r="AG19">
        <f t="shared" si="12"/>
        <v>1.3452390703634355E-2</v>
      </c>
      <c r="AH19">
        <f t="shared" si="13"/>
        <v>1.4890526315789476E-2</v>
      </c>
      <c r="AJ19" s="2">
        <v>42200</v>
      </c>
      <c r="AK19">
        <v>2.8920000000000001E-2</v>
      </c>
      <c r="AL19">
        <f t="shared" si="14"/>
        <v>1.2381609058644895E-2</v>
      </c>
      <c r="AM19">
        <f t="shared" si="15"/>
        <v>1.4262894736842108E-2</v>
      </c>
      <c r="AO19" s="2">
        <v>42231</v>
      </c>
      <c r="AP19">
        <v>2.1870000000000001E-2</v>
      </c>
      <c r="AQ19">
        <f t="shared" si="16"/>
        <v>9.3956493468906974E-3</v>
      </c>
      <c r="AR19">
        <f t="shared" si="17"/>
        <v>7.2955263157894728E-3</v>
      </c>
      <c r="AT19" s="2">
        <v>41897</v>
      </c>
      <c r="AU19">
        <v>1.8450000000000001E-2</v>
      </c>
      <c r="AV19">
        <f t="shared" si="18"/>
        <v>7.9397125142683066E-3</v>
      </c>
      <c r="AW19">
        <f t="shared" si="19"/>
        <v>3.2132500000000026E-3</v>
      </c>
      <c r="AY19" s="2">
        <v>41927</v>
      </c>
      <c r="AZ19">
        <v>1.967E-2</v>
      </c>
      <c r="BA19">
        <f t="shared" si="20"/>
        <v>8.459641989671517E-3</v>
      </c>
      <c r="BB19">
        <f t="shared" si="21"/>
        <v>4.1217500000000004E-3</v>
      </c>
      <c r="BD19" s="2">
        <v>41958</v>
      </c>
      <c r="BE19">
        <v>2.069E-2</v>
      </c>
      <c r="BF19">
        <f t="shared" si="22"/>
        <v>8.8938598810665032E-3</v>
      </c>
      <c r="BG19">
        <f>BE19-(AVERAGE($BE$2:$BE38))</f>
        <v>4.4412500000000042E-3</v>
      </c>
      <c r="BI19" s="2">
        <v>41988</v>
      </c>
      <c r="BJ19">
        <v>1.865E-2</v>
      </c>
      <c r="BK19">
        <f t="shared" si="23"/>
        <v>8.0249895224266902E-3</v>
      </c>
      <c r="BL19">
        <f>BJ19-(AVERAGE($BJ$2:$BJ38))</f>
        <v>2.9515000000000027E-3</v>
      </c>
    </row>
    <row r="20" spans="1:64" x14ac:dyDescent="0.3">
      <c r="A20" s="1">
        <v>36220</v>
      </c>
      <c r="B20">
        <v>1.308E-2</v>
      </c>
      <c r="C20">
        <f t="shared" si="0"/>
        <v>5.6437416946505496E-3</v>
      </c>
      <c r="D20">
        <f t="shared" si="1"/>
        <v>-1.810598290598299E-3</v>
      </c>
      <c r="F20" s="2">
        <v>42384</v>
      </c>
      <c r="G20">
        <v>1.8329999999999999E-2</v>
      </c>
      <c r="H20">
        <f t="shared" si="2"/>
        <v>7.8885382707184464E-3</v>
      </c>
      <c r="I20">
        <f t="shared" si="3"/>
        <v>3.8584999999999956E-3</v>
      </c>
      <c r="K20" s="2">
        <v>42415</v>
      </c>
      <c r="L20">
        <v>1.67E-2</v>
      </c>
      <c r="M20">
        <f t="shared" si="4"/>
        <v>7.1928235570406594E-3</v>
      </c>
      <c r="N20">
        <f t="shared" si="5"/>
        <v>2.2247499999999993E-3</v>
      </c>
      <c r="P20" s="2">
        <v>42444</v>
      </c>
      <c r="Q20">
        <v>1.6119999999999999E-2</v>
      </c>
      <c r="R20">
        <f t="shared" si="6"/>
        <v>6.9449995427756823E-3</v>
      </c>
      <c r="S20">
        <f t="shared" si="7"/>
        <v>2.1705263157894734E-3</v>
      </c>
      <c r="U20" s="2">
        <v>42475</v>
      </c>
      <c r="V20">
        <v>1.5980000000000001E-2</v>
      </c>
      <c r="W20">
        <f t="shared" si="8"/>
        <v>6.8851587597801934E-3</v>
      </c>
      <c r="X20">
        <f t="shared" si="9"/>
        <v>2.5997368421052658E-3</v>
      </c>
      <c r="Z20" s="2">
        <v>42505</v>
      </c>
      <c r="AA20">
        <v>1.7500000000000002E-2</v>
      </c>
      <c r="AB20">
        <f t="shared" si="10"/>
        <v>7.5344178972576777E-3</v>
      </c>
      <c r="AC20">
        <f t="shared" si="11"/>
        <v>3.7455263157894735E-3</v>
      </c>
      <c r="AE20" s="2">
        <v>42536</v>
      </c>
      <c r="AF20">
        <v>3.022E-2</v>
      </c>
      <c r="AG20">
        <f t="shared" si="12"/>
        <v>1.2929976728142415E-2</v>
      </c>
      <c r="AH20">
        <f t="shared" si="13"/>
        <v>1.3650526315789474E-2</v>
      </c>
      <c r="AJ20" s="2">
        <v>42566</v>
      </c>
      <c r="AK20">
        <v>2.29E-2</v>
      </c>
      <c r="AL20">
        <f t="shared" si="14"/>
        <v>9.8331786085627728E-3</v>
      </c>
      <c r="AM20">
        <f t="shared" si="15"/>
        <v>8.242894736842107E-3</v>
      </c>
      <c r="AO20" s="2">
        <v>42597</v>
      </c>
      <c r="AP20">
        <v>1.84E-2</v>
      </c>
      <c r="AQ20">
        <f t="shared" si="16"/>
        <v>7.9183906455989692E-3</v>
      </c>
      <c r="AR20">
        <f t="shared" si="17"/>
        <v>3.8255263157894719E-3</v>
      </c>
      <c r="AT20" s="2">
        <v>42262</v>
      </c>
      <c r="AU20">
        <v>2.4910000000000002E-2</v>
      </c>
      <c r="AV20">
        <f t="shared" si="18"/>
        <v>1.0685730543514974E-2</v>
      </c>
      <c r="AW20">
        <f t="shared" si="19"/>
        <v>9.673250000000003E-3</v>
      </c>
      <c r="AY20" s="2">
        <v>42292</v>
      </c>
      <c r="AZ20">
        <v>2.5010000000000001E-2</v>
      </c>
      <c r="BA20">
        <f t="shared" si="20"/>
        <v>1.0728102390440484E-2</v>
      </c>
      <c r="BB20">
        <f t="shared" si="21"/>
        <v>9.4617500000000014E-3</v>
      </c>
      <c r="BD20" s="2">
        <v>42323</v>
      </c>
      <c r="BE20">
        <v>2.4459999999999999E-2</v>
      </c>
      <c r="BF20">
        <f t="shared" si="22"/>
        <v>1.0495006057455909E-2</v>
      </c>
      <c r="BG20">
        <f>BE20-(AVERAGE($BE$2:$BE39))</f>
        <v>8.2112500000000033E-3</v>
      </c>
      <c r="BI20" s="2">
        <v>42353</v>
      </c>
      <c r="BJ20">
        <v>2.104E-2</v>
      </c>
      <c r="BK20">
        <f t="shared" si="23"/>
        <v>9.0427562289234591E-3</v>
      </c>
      <c r="BL20">
        <f>BJ20-(AVERAGE($BJ$2:$BJ39))</f>
        <v>5.3415000000000025E-3</v>
      </c>
    </row>
    <row r="21" spans="1:64" x14ac:dyDescent="0.3">
      <c r="A21" s="1">
        <v>36251</v>
      </c>
      <c r="B21">
        <v>1.3849999999999999E-2</v>
      </c>
      <c r="C21">
        <f t="shared" si="0"/>
        <v>5.973705499174471E-3</v>
      </c>
      <c r="D21">
        <f t="shared" si="1"/>
        <v>-1.0405982905982991E-3</v>
      </c>
      <c r="F21" s="2">
        <v>42750</v>
      </c>
      <c r="G21">
        <v>2.0369999999999999E-2</v>
      </c>
      <c r="H21">
        <f t="shared" si="2"/>
        <v>8.7576813901375141E-3</v>
      </c>
      <c r="I21">
        <f t="shared" si="3"/>
        <v>5.8984999999999958E-3</v>
      </c>
      <c r="K21" s="2">
        <v>42781</v>
      </c>
      <c r="L21">
        <v>2.1659999999999999E-2</v>
      </c>
      <c r="M21">
        <f t="shared" si="4"/>
        <v>9.3063902300480356E-3</v>
      </c>
      <c r="N21">
        <f t="shared" si="5"/>
        <v>7.1847499999999984E-3</v>
      </c>
      <c r="P21" s="1"/>
      <c r="U21" s="1"/>
      <c r="Z21" s="1"/>
      <c r="AE21" s="1"/>
      <c r="AJ21" s="1"/>
      <c r="AO21" s="1"/>
      <c r="AT21" s="2">
        <v>42628</v>
      </c>
      <c r="AU21">
        <v>2.087E-2</v>
      </c>
      <c r="AV21">
        <f t="shared" si="18"/>
        <v>8.9704415215229004E-3</v>
      </c>
      <c r="AW21">
        <f t="shared" si="19"/>
        <v>5.6332500000000011E-3</v>
      </c>
      <c r="AY21" s="2">
        <v>42658</v>
      </c>
      <c r="AZ21">
        <v>2.3959999999999999E-2</v>
      </c>
      <c r="BA21">
        <f t="shared" si="20"/>
        <v>1.0282991680263575E-2</v>
      </c>
      <c r="BB21">
        <f t="shared" si="21"/>
        <v>8.4117499999999991E-3</v>
      </c>
      <c r="BD21" s="2">
        <v>42689</v>
      </c>
      <c r="BE21">
        <v>2.7949999999999999E-2</v>
      </c>
      <c r="BF21">
        <f t="shared" si="22"/>
        <v>1.1971990873075863E-2</v>
      </c>
      <c r="BG21">
        <f>BE21-(AVERAGE($BE$2:$BE40))</f>
        <v>1.1701250000000003E-2</v>
      </c>
      <c r="BI21" s="2">
        <v>42719</v>
      </c>
      <c r="BJ21">
        <v>2.6509999999999999E-2</v>
      </c>
      <c r="BK21">
        <f t="shared" si="23"/>
        <v>1.1363184513883007E-2</v>
      </c>
      <c r="BL21">
        <f>BJ21-(AVERAGE($BJ$2:$BJ40))</f>
        <v>1.0811500000000002E-2</v>
      </c>
    </row>
    <row r="22" spans="1:64" x14ac:dyDescent="0.3">
      <c r="A22" s="1">
        <v>36281</v>
      </c>
      <c r="B22">
        <v>1.4670000000000001E-2</v>
      </c>
      <c r="C22">
        <f t="shared" si="0"/>
        <v>6.3248200995315775E-3</v>
      </c>
      <c r="D22">
        <f t="shared" si="1"/>
        <v>-2.2059829059829783E-4</v>
      </c>
      <c r="F22" s="24"/>
      <c r="G22" s="22"/>
      <c r="K22" s="1"/>
      <c r="P22" s="1"/>
      <c r="U22" s="1"/>
      <c r="Z22" s="1"/>
      <c r="AE22" s="1"/>
      <c r="AJ22" s="1"/>
      <c r="AO22" s="1"/>
      <c r="AT22" s="1"/>
      <c r="AY22" s="1"/>
      <c r="BD22" s="1"/>
      <c r="BI22" s="1"/>
    </row>
    <row r="23" spans="1:64" x14ac:dyDescent="0.3">
      <c r="A23" s="1">
        <v>36312</v>
      </c>
      <c r="B23">
        <v>1.523E-2</v>
      </c>
      <c r="C23">
        <f t="shared" si="0"/>
        <v>6.5644426583135549E-3</v>
      </c>
      <c r="D23">
        <f t="shared" si="1"/>
        <v>3.394017094017019E-4</v>
      </c>
      <c r="F23" s="1"/>
      <c r="K23" s="1"/>
      <c r="P23" s="1"/>
      <c r="U23" s="1"/>
      <c r="Z23" s="1"/>
      <c r="AE23" s="1"/>
      <c r="AJ23" s="1"/>
      <c r="AO23" s="1"/>
      <c r="AT23" s="1"/>
      <c r="AY23" s="1"/>
      <c r="BD23" s="1"/>
      <c r="BI23" s="1"/>
    </row>
    <row r="24" spans="1:64" x14ac:dyDescent="0.3">
      <c r="A24" s="1">
        <v>36342</v>
      </c>
      <c r="B24">
        <v>1.4789999999999999E-2</v>
      </c>
      <c r="C24">
        <f t="shared" si="0"/>
        <v>6.3761789219662929E-3</v>
      </c>
      <c r="D24">
        <f t="shared" si="1"/>
        <v>-1.0059829059829925E-4</v>
      </c>
      <c r="F24" s="1" t="s">
        <v>353</v>
      </c>
      <c r="G24">
        <f>AVERAGE(B2:B65)</f>
        <v>1.3915937499999996E-2</v>
      </c>
      <c r="K24" s="1"/>
      <c r="P24" s="1"/>
      <c r="U24" s="1"/>
      <c r="Z24" s="1"/>
      <c r="AE24" s="1"/>
      <c r="AJ24" s="1"/>
      <c r="AO24" s="1"/>
      <c r="AT24" s="1"/>
      <c r="AY24" s="1"/>
      <c r="BD24" s="1"/>
      <c r="BI24" s="1"/>
    </row>
    <row r="25" spans="1:64" x14ac:dyDescent="0.3">
      <c r="A25" s="1">
        <v>36373</v>
      </c>
      <c r="B25">
        <v>1.5939999999999999E-2</v>
      </c>
      <c r="C25">
        <f t="shared" si="0"/>
        <v>6.868059878644724E-3</v>
      </c>
      <c r="D25">
        <f t="shared" si="1"/>
        <v>1.0494017094017007E-3</v>
      </c>
      <c r="F25" s="1" t="s">
        <v>354</v>
      </c>
      <c r="G25">
        <f>AVERAGE(B174:B235)</f>
        <v>1.7566612903225809E-2</v>
      </c>
      <c r="H25">
        <f>100*(G25-G24)/G24</f>
        <v>26.233772631026934</v>
      </c>
      <c r="K25" s="1"/>
      <c r="P25" s="1"/>
      <c r="U25" s="1"/>
      <c r="Z25" s="1"/>
      <c r="AE25" s="1"/>
      <c r="AJ25" s="1"/>
      <c r="AO25" s="1"/>
      <c r="AT25" s="1"/>
      <c r="AY25" s="1"/>
      <c r="BD25" s="1"/>
      <c r="BI25" s="1"/>
    </row>
    <row r="26" spans="1:64" x14ac:dyDescent="0.3">
      <c r="A26" s="1">
        <v>36404</v>
      </c>
      <c r="B26">
        <v>1.4959999999999999E-2</v>
      </c>
      <c r="C26">
        <f t="shared" si="0"/>
        <v>6.4489268585064454E-3</v>
      </c>
      <c r="D26">
        <f t="shared" si="1"/>
        <v>6.9401709401700762E-5</v>
      </c>
      <c r="F26" s="1"/>
      <c r="K26" s="1"/>
      <c r="P26" s="1"/>
      <c r="U26" s="1"/>
      <c r="Z26" s="1"/>
      <c r="AE26" s="1"/>
      <c r="AJ26" s="1"/>
      <c r="AO26" s="1"/>
      <c r="AT26" s="1"/>
      <c r="AY26" s="1"/>
      <c r="BD26" s="1"/>
      <c r="BI26" s="1"/>
    </row>
    <row r="27" spans="1:64" x14ac:dyDescent="0.3">
      <c r="A27" s="1">
        <v>36434</v>
      </c>
      <c r="B27">
        <v>1.371E-2</v>
      </c>
      <c r="C27">
        <f t="shared" si="0"/>
        <v>5.9137307240131947E-3</v>
      </c>
      <c r="D27">
        <f t="shared" si="1"/>
        <v>-1.1805982905982986E-3</v>
      </c>
      <c r="F27" s="1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</row>
    <row r="28" spans="1:64" x14ac:dyDescent="0.3">
      <c r="A28" s="1">
        <v>36465</v>
      </c>
      <c r="B28">
        <v>1.3679999999999999E-2</v>
      </c>
      <c r="C28">
        <f t="shared" si="0"/>
        <v>5.9008779088586035E-3</v>
      </c>
      <c r="D28">
        <f t="shared" si="1"/>
        <v>-1.2105982905982991E-3</v>
      </c>
      <c r="F28" s="1"/>
      <c r="K28" s="1"/>
      <c r="P28" s="1"/>
      <c r="U28" s="1"/>
      <c r="Z28" s="1"/>
      <c r="AE28" s="1"/>
      <c r="AJ28" s="1"/>
      <c r="AO28" s="1"/>
      <c r="AT28" s="1"/>
      <c r="AY28" s="1"/>
      <c r="BD28" s="1"/>
      <c r="BI28" s="1"/>
    </row>
    <row r="29" spans="1:64" x14ac:dyDescent="0.3">
      <c r="A29" s="1">
        <v>36495</v>
      </c>
      <c r="B29">
        <v>1.3259999999999999E-2</v>
      </c>
      <c r="C29">
        <f t="shared" si="0"/>
        <v>5.7208985458682433E-3</v>
      </c>
      <c r="D29">
        <f t="shared" si="1"/>
        <v>-1.6305982905982994E-3</v>
      </c>
      <c r="F29" s="1"/>
      <c r="K29" s="1"/>
      <c r="P29" s="1"/>
      <c r="U29" s="1"/>
      <c r="Z29" s="1"/>
      <c r="AE29" s="1"/>
      <c r="AJ29" s="1"/>
      <c r="AO29" s="1"/>
      <c r="AT29" s="1"/>
      <c r="AY29" s="1"/>
      <c r="BD29" s="1"/>
      <c r="BI29" s="1"/>
    </row>
    <row r="30" spans="1:64" x14ac:dyDescent="0.3">
      <c r="A30" s="1">
        <v>36526</v>
      </c>
      <c r="B30">
        <v>1.304E-2</v>
      </c>
      <c r="C30">
        <f t="shared" si="0"/>
        <v>5.6265938660141372E-3</v>
      </c>
      <c r="D30">
        <f t="shared" si="1"/>
        <v>-1.8505982905982991E-3</v>
      </c>
      <c r="F30" s="1"/>
      <c r="K30" s="1"/>
      <c r="P30" s="1"/>
      <c r="U30" s="1"/>
      <c r="Z30" s="1"/>
      <c r="AE30" s="1"/>
      <c r="AJ30" s="1"/>
      <c r="AO30" s="1"/>
      <c r="AT30" s="1"/>
      <c r="AY30" s="1"/>
      <c r="BD30" s="1"/>
      <c r="BI30" s="1"/>
    </row>
    <row r="31" spans="1:64" x14ac:dyDescent="0.3">
      <c r="A31" s="1">
        <v>36557</v>
      </c>
      <c r="B31">
        <v>1.321E-2</v>
      </c>
      <c r="C31">
        <f t="shared" si="0"/>
        <v>5.6994674621614876E-3</v>
      </c>
      <c r="D31">
        <f t="shared" si="1"/>
        <v>-1.6805982905982991E-3</v>
      </c>
      <c r="F31" s="1"/>
      <c r="K31" s="1"/>
      <c r="P31" s="1"/>
      <c r="U31" s="1"/>
      <c r="Z31" s="1"/>
      <c r="AE31" s="1"/>
      <c r="AJ31" s="1"/>
      <c r="AO31" s="1"/>
      <c r="AT31" s="1"/>
      <c r="AY31" s="1"/>
      <c r="BD31" s="1"/>
      <c r="BI31" s="1"/>
    </row>
    <row r="32" spans="1:64" x14ac:dyDescent="0.3">
      <c r="A32" s="1">
        <v>36586</v>
      </c>
      <c r="B32">
        <v>1.3520000000000001E-2</v>
      </c>
      <c r="C32">
        <f t="shared" si="0"/>
        <v>5.8323231365137122E-3</v>
      </c>
      <c r="D32">
        <f t="shared" si="1"/>
        <v>-1.3705982905982978E-3</v>
      </c>
      <c r="F32" s="1"/>
      <c r="K32" s="1"/>
      <c r="P32" s="1"/>
      <c r="U32" s="1"/>
      <c r="Z32" s="1"/>
      <c r="AE32" s="1"/>
      <c r="AJ32" s="1"/>
      <c r="AO32" s="1"/>
      <c r="AT32" s="1"/>
      <c r="AY32" s="1"/>
      <c r="BD32" s="1"/>
      <c r="BI32" s="1"/>
    </row>
    <row r="33" spans="1:61" x14ac:dyDescent="0.3">
      <c r="A33" s="1">
        <v>36617</v>
      </c>
      <c r="B33">
        <v>1.389E-2</v>
      </c>
      <c r="C33">
        <f t="shared" si="0"/>
        <v>5.9908396280848849E-3</v>
      </c>
      <c r="D33">
        <f t="shared" si="1"/>
        <v>-1.000598290598299E-3</v>
      </c>
      <c r="F33" s="1"/>
      <c r="K33" s="1"/>
      <c r="P33" s="1"/>
      <c r="U33" s="1"/>
      <c r="Z33" s="1"/>
      <c r="AE33" s="1"/>
      <c r="AJ33" s="1"/>
      <c r="AO33" s="1"/>
      <c r="AT33" s="1"/>
      <c r="AY33" s="1"/>
      <c r="BD33" s="1"/>
      <c r="BI33" s="1"/>
    </row>
    <row r="34" spans="1:61" x14ac:dyDescent="0.3">
      <c r="A34" s="1">
        <v>36647</v>
      </c>
      <c r="B34">
        <v>1.423E-2</v>
      </c>
      <c r="C34">
        <f t="shared" ref="C34:C65" si="24">LOG(B34+1)</f>
        <v>6.1364524372188572E-3</v>
      </c>
      <c r="D34">
        <f t="shared" si="1"/>
        <v>-6.6059829059829898E-4</v>
      </c>
      <c r="F34" s="1"/>
      <c r="K34" s="1"/>
      <c r="P34" s="1"/>
      <c r="U34" s="1"/>
      <c r="Z34" s="1"/>
      <c r="AE34" s="1"/>
      <c r="AJ34" s="1"/>
      <c r="AO34" s="1"/>
      <c r="AT34" s="1"/>
      <c r="AY34" s="1"/>
      <c r="BD34" s="1"/>
      <c r="BI34" s="1"/>
    </row>
    <row r="35" spans="1:61" x14ac:dyDescent="0.3">
      <c r="A35" s="1">
        <v>36678</v>
      </c>
      <c r="B35">
        <v>1.4420000000000001E-2</v>
      </c>
      <c r="C35">
        <f t="shared" si="24"/>
        <v>6.2178030416138487E-3</v>
      </c>
      <c r="D35">
        <f t="shared" si="1"/>
        <v>-4.7059829059829805E-4</v>
      </c>
      <c r="F35" s="1"/>
      <c r="K35" s="1"/>
      <c r="P35" s="1"/>
      <c r="U35" s="1"/>
      <c r="Z35" s="1"/>
      <c r="AE35" s="1"/>
      <c r="AJ35" s="1"/>
      <c r="AO35" s="1"/>
      <c r="AT35" s="1"/>
      <c r="AY35" s="1"/>
      <c r="BD35" s="1"/>
      <c r="BI35" s="1"/>
    </row>
    <row r="36" spans="1:61" x14ac:dyDescent="0.3">
      <c r="A36" s="1">
        <v>36708</v>
      </c>
      <c r="B36">
        <v>1.516E-2</v>
      </c>
      <c r="C36">
        <f t="shared" si="24"/>
        <v>6.5344970678158885E-3</v>
      </c>
      <c r="D36">
        <f t="shared" si="1"/>
        <v>2.6940170940170129E-4</v>
      </c>
      <c r="F36" s="1"/>
      <c r="K36" s="1"/>
      <c r="P36" s="1"/>
      <c r="U36" s="1"/>
      <c r="Z36" s="1"/>
      <c r="AE36" s="1"/>
      <c r="AJ36" s="1"/>
      <c r="AO36" s="1"/>
      <c r="AT36" s="1"/>
      <c r="AY36" s="1"/>
      <c r="BD36" s="1"/>
      <c r="BI36" s="1"/>
    </row>
    <row r="37" spans="1:61" x14ac:dyDescent="0.3">
      <c r="A37" s="1">
        <v>36739</v>
      </c>
      <c r="B37">
        <v>1.54E-2</v>
      </c>
      <c r="C37">
        <f t="shared" si="24"/>
        <v>6.6371590685862661E-3</v>
      </c>
      <c r="D37">
        <f t="shared" si="1"/>
        <v>5.0940170940170192E-4</v>
      </c>
      <c r="F37" s="1"/>
      <c r="K37" s="1"/>
      <c r="P37" s="1"/>
      <c r="U37" s="1"/>
      <c r="Z37" s="1"/>
      <c r="AE37" s="1"/>
      <c r="AJ37" s="1"/>
      <c r="AO37" s="1"/>
      <c r="AT37" s="1"/>
      <c r="AY37" s="1"/>
      <c r="BD37" s="1"/>
      <c r="BI37" s="1"/>
    </row>
    <row r="38" spans="1:61" x14ac:dyDescent="0.3">
      <c r="A38" s="1">
        <v>36770</v>
      </c>
      <c r="B38">
        <v>1.372E-2</v>
      </c>
      <c r="C38">
        <f t="shared" si="24"/>
        <v>5.9180149112048608E-3</v>
      </c>
      <c r="D38">
        <f t="shared" si="1"/>
        <v>-1.170598290598299E-3</v>
      </c>
      <c r="F38" s="1"/>
      <c r="K38" s="1"/>
      <c r="P38" s="1"/>
      <c r="U38" s="1"/>
      <c r="Z38" s="1"/>
      <c r="AE38" s="1"/>
      <c r="AJ38" s="1"/>
      <c r="AO38" s="1"/>
      <c r="AT38" s="1"/>
      <c r="AY38" s="1"/>
      <c r="BD38" s="1"/>
      <c r="BI38" s="1"/>
    </row>
    <row r="39" spans="1:61" x14ac:dyDescent="0.3">
      <c r="A39" s="1">
        <v>36800</v>
      </c>
      <c r="B39">
        <v>1.448E-2</v>
      </c>
      <c r="C39">
        <f t="shared" si="24"/>
        <v>6.2434895406249082E-3</v>
      </c>
      <c r="D39">
        <f t="shared" si="1"/>
        <v>-4.1059829059829876E-4</v>
      </c>
      <c r="F39" s="1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</row>
    <row r="40" spans="1:61" x14ac:dyDescent="0.3">
      <c r="A40" s="1">
        <v>36831</v>
      </c>
      <c r="B40">
        <v>1.3350000000000001E-2</v>
      </c>
      <c r="C40">
        <f t="shared" si="24"/>
        <v>5.7594718316972436E-3</v>
      </c>
      <c r="D40">
        <f t="shared" si="1"/>
        <v>-1.5405982905982978E-3</v>
      </c>
      <c r="F40" s="1"/>
      <c r="K40" s="1"/>
      <c r="P40" s="1"/>
      <c r="U40" s="1"/>
      <c r="Z40" s="1"/>
      <c r="AE40" s="1"/>
      <c r="AJ40" s="1"/>
      <c r="AO40" s="1"/>
      <c r="AT40" s="1"/>
      <c r="AY40" s="1"/>
      <c r="BD40" s="1"/>
      <c r="BI40" s="1"/>
    </row>
    <row r="41" spans="1:61" x14ac:dyDescent="0.3">
      <c r="A41" s="1">
        <v>36861</v>
      </c>
      <c r="B41">
        <v>1.323E-2</v>
      </c>
      <c r="C41">
        <f t="shared" si="24"/>
        <v>5.7080400225515355E-3</v>
      </c>
      <c r="D41">
        <f t="shared" si="1"/>
        <v>-1.6605982905982981E-3</v>
      </c>
      <c r="F41" s="1"/>
      <c r="K41" s="1"/>
      <c r="P41" s="1"/>
      <c r="U41" s="1"/>
      <c r="Z41" s="1"/>
      <c r="AE41" s="1"/>
      <c r="AJ41" s="1"/>
      <c r="AO41" s="1"/>
      <c r="AT41" s="1"/>
      <c r="AY41" s="1"/>
      <c r="BD41" s="1"/>
      <c r="BI41" s="1"/>
    </row>
    <row r="42" spans="1:61" x14ac:dyDescent="0.3">
      <c r="A42" s="1">
        <v>36892</v>
      </c>
      <c r="B42">
        <v>1.3270000000000001E-2</v>
      </c>
      <c r="C42">
        <f t="shared" si="24"/>
        <v>5.725184635705551E-3</v>
      </c>
      <c r="D42">
        <f t="shared" si="1"/>
        <v>-1.620598290598298E-3</v>
      </c>
      <c r="F42" s="1"/>
      <c r="K42" s="1"/>
      <c r="P42" s="1"/>
      <c r="U42" s="1"/>
      <c r="Z42" s="1"/>
      <c r="AE42" s="1"/>
      <c r="AJ42" s="1"/>
      <c r="AO42" s="1"/>
      <c r="AT42" s="1"/>
      <c r="AY42" s="1"/>
      <c r="BD42" s="1"/>
      <c r="BI42" s="1"/>
    </row>
    <row r="43" spans="1:61" x14ac:dyDescent="0.3">
      <c r="A43" s="1">
        <v>36923</v>
      </c>
      <c r="B43">
        <v>1.333E-2</v>
      </c>
      <c r="C43">
        <f t="shared" si="24"/>
        <v>5.7509002864722372E-3</v>
      </c>
      <c r="D43">
        <f t="shared" si="1"/>
        <v>-1.5605982905982987E-3</v>
      </c>
      <c r="F43" s="1"/>
      <c r="K43" s="1"/>
      <c r="P43" s="1"/>
      <c r="U43" s="1"/>
      <c r="Z43" s="1"/>
      <c r="AE43" s="1"/>
      <c r="AJ43" s="1"/>
      <c r="AO43" s="1"/>
      <c r="AT43" s="1"/>
      <c r="AY43" s="1"/>
      <c r="BD43" s="1"/>
      <c r="BI43" s="1"/>
    </row>
    <row r="44" spans="1:61" x14ac:dyDescent="0.3">
      <c r="A44" s="1">
        <v>36951</v>
      </c>
      <c r="B44">
        <v>1.359E-2</v>
      </c>
      <c r="C44">
        <f t="shared" si="24"/>
        <v>5.8623171809862058E-3</v>
      </c>
      <c r="D44">
        <f t="shared" si="1"/>
        <v>-1.3005982905982989E-3</v>
      </c>
      <c r="F44" s="1"/>
      <c r="K44" s="1"/>
      <c r="P44" s="1"/>
      <c r="U44" s="1"/>
      <c r="Z44" s="1"/>
      <c r="AE44" s="1"/>
      <c r="AJ44" s="1"/>
      <c r="AO44" s="1"/>
      <c r="AT44" s="1"/>
      <c r="AY44" s="1"/>
      <c r="BD44" s="1"/>
      <c r="BI44" s="1"/>
    </row>
    <row r="45" spans="1:61" x14ac:dyDescent="0.3">
      <c r="A45" s="1">
        <v>36982</v>
      </c>
      <c r="B45">
        <v>1.3440000000000001E-2</v>
      </c>
      <c r="C45">
        <f t="shared" si="24"/>
        <v>5.7980416918178776E-3</v>
      </c>
      <c r="D45">
        <f t="shared" si="1"/>
        <v>-1.450598290598298E-3</v>
      </c>
      <c r="F45" s="1"/>
      <c r="K45" s="1"/>
      <c r="P45" s="1"/>
      <c r="U45" s="1"/>
      <c r="Z45" s="1"/>
      <c r="AE45" s="1"/>
      <c r="AJ45" s="1"/>
      <c r="AO45" s="1"/>
      <c r="AT45" s="1"/>
      <c r="AY45" s="1"/>
      <c r="BD45" s="1"/>
      <c r="BI45" s="1"/>
    </row>
    <row r="46" spans="1:61" x14ac:dyDescent="0.3">
      <c r="A46" s="1">
        <v>37012</v>
      </c>
      <c r="B46">
        <v>1.4149999999999999E-2</v>
      </c>
      <c r="C46">
        <f t="shared" si="24"/>
        <v>6.1021949917991498E-3</v>
      </c>
      <c r="D46">
        <f t="shared" si="1"/>
        <v>-7.4059829059829919E-4</v>
      </c>
      <c r="F46" s="1"/>
      <c r="K46" s="1"/>
      <c r="P46" s="1"/>
      <c r="U46" s="1"/>
      <c r="Z46" s="1"/>
      <c r="AE46" s="1"/>
      <c r="AJ46" s="1"/>
      <c r="AO46" s="1"/>
      <c r="AT46" s="1"/>
      <c r="AY46" s="1"/>
      <c r="BD46" s="1"/>
      <c r="BI46" s="1"/>
    </row>
    <row r="47" spans="1:61" x14ac:dyDescent="0.3">
      <c r="A47" s="1">
        <v>37043</v>
      </c>
      <c r="B47">
        <v>1.575E-2</v>
      </c>
      <c r="C47">
        <f t="shared" si="24"/>
        <v>6.7868309984491938E-3</v>
      </c>
      <c r="D47">
        <f t="shared" si="1"/>
        <v>8.5940170940170153E-4</v>
      </c>
      <c r="F47" s="1"/>
      <c r="K47" s="1"/>
      <c r="P47" s="1"/>
      <c r="U47" s="1"/>
      <c r="Z47" s="1"/>
      <c r="AE47" s="1"/>
      <c r="AJ47" s="1"/>
      <c r="AO47" s="1"/>
      <c r="AT47" s="1"/>
      <c r="AY47" s="1"/>
      <c r="BD47" s="1"/>
      <c r="BI47" s="1"/>
    </row>
    <row r="48" spans="1:61" x14ac:dyDescent="0.3">
      <c r="A48" s="1">
        <v>37073</v>
      </c>
      <c r="B48">
        <v>1.486E-2</v>
      </c>
      <c r="C48">
        <f t="shared" si="24"/>
        <v>6.4061354304729683E-3</v>
      </c>
      <c r="D48">
        <f t="shared" si="1"/>
        <v>-3.0598290598298633E-5</v>
      </c>
      <c r="F48" s="1"/>
      <c r="K48" s="1"/>
      <c r="P48" s="1"/>
      <c r="U48" s="1"/>
      <c r="Z48" s="1"/>
      <c r="AE48" s="1"/>
      <c r="AJ48" s="1"/>
      <c r="AO48" s="1"/>
      <c r="AT48" s="1"/>
      <c r="AY48" s="1"/>
      <c r="BD48" s="1"/>
      <c r="BI48" s="1"/>
    </row>
    <row r="49" spans="1:61" x14ac:dyDescent="0.3">
      <c r="A49" s="1">
        <v>37104</v>
      </c>
      <c r="B49">
        <v>1.4959999999999999E-2</v>
      </c>
      <c r="C49">
        <f t="shared" si="24"/>
        <v>6.4489268585064454E-3</v>
      </c>
      <c r="D49">
        <f t="shared" si="1"/>
        <v>6.9401709401700762E-5</v>
      </c>
      <c r="F49" s="1"/>
      <c r="K49" s="1"/>
      <c r="P49" s="1"/>
      <c r="U49" s="1"/>
      <c r="Z49" s="1"/>
      <c r="AE49" s="1"/>
      <c r="AJ49" s="1"/>
      <c r="AO49" s="1"/>
      <c r="AT49" s="1"/>
      <c r="AY49" s="1"/>
      <c r="BD49" s="1"/>
      <c r="BI49" s="1"/>
    </row>
    <row r="50" spans="1:61" x14ac:dyDescent="0.3">
      <c r="A50" s="1">
        <v>37135</v>
      </c>
      <c r="B50">
        <v>1.502E-2</v>
      </c>
      <c r="C50">
        <f t="shared" si="24"/>
        <v>6.4745996916592465E-3</v>
      </c>
      <c r="D50">
        <f t="shared" si="1"/>
        <v>1.2940170940170179E-4</v>
      </c>
      <c r="F50" s="1"/>
      <c r="K50" s="1"/>
      <c r="P50" s="1"/>
      <c r="U50" s="1"/>
      <c r="Z50" s="1"/>
      <c r="AE50" s="1"/>
      <c r="AJ50" s="1"/>
      <c r="AO50" s="1"/>
      <c r="AT50" s="1"/>
      <c r="AY50" s="1"/>
      <c r="BD50" s="1"/>
      <c r="BI50" s="1"/>
    </row>
    <row r="51" spans="1:61" x14ac:dyDescent="0.3">
      <c r="A51" s="1">
        <v>37165</v>
      </c>
      <c r="B51">
        <v>1.355E-2</v>
      </c>
      <c r="C51">
        <f t="shared" si="24"/>
        <v>5.845177980656281E-3</v>
      </c>
      <c r="D51">
        <f t="shared" si="1"/>
        <v>-1.340598290598299E-3</v>
      </c>
      <c r="F51" s="1"/>
      <c r="K51" s="1"/>
      <c r="P51" s="1"/>
      <c r="U51" s="1"/>
      <c r="Z51" s="1"/>
      <c r="AE51" s="1"/>
      <c r="AJ51" s="1"/>
      <c r="AO51" s="1"/>
      <c r="AT51" s="1"/>
      <c r="AY51" s="1"/>
      <c r="BD51" s="1"/>
      <c r="BI51" s="1"/>
    </row>
    <row r="52" spans="1:61" x14ac:dyDescent="0.3">
      <c r="A52" s="1">
        <v>37196</v>
      </c>
      <c r="B52">
        <v>1.357E-2</v>
      </c>
      <c r="C52">
        <f t="shared" si="24"/>
        <v>5.8537476653699669E-3</v>
      </c>
      <c r="D52">
        <f t="shared" si="1"/>
        <v>-1.3205982905982981E-3</v>
      </c>
      <c r="F52" s="1"/>
      <c r="K52" s="1"/>
      <c r="P52" s="1"/>
      <c r="U52" s="1"/>
      <c r="Z52" s="1"/>
      <c r="AE52" s="1"/>
      <c r="AJ52" s="1"/>
      <c r="AO52" s="1"/>
      <c r="AT52" s="1"/>
      <c r="AY52" s="1"/>
      <c r="BD52" s="1"/>
      <c r="BI52" s="1"/>
    </row>
    <row r="53" spans="1:61" x14ac:dyDescent="0.3">
      <c r="A53" s="1">
        <v>37226</v>
      </c>
      <c r="B53">
        <v>1.311E-2</v>
      </c>
      <c r="C53">
        <f t="shared" si="24"/>
        <v>5.6566021218148717E-3</v>
      </c>
      <c r="D53">
        <f t="shared" si="1"/>
        <v>-1.7805982905982985E-3</v>
      </c>
      <c r="F53" s="1"/>
      <c r="K53" s="1"/>
      <c r="P53" s="1"/>
      <c r="U53" s="1"/>
      <c r="Z53" s="1"/>
      <c r="AE53" s="1"/>
      <c r="AJ53" s="1"/>
      <c r="AO53" s="1"/>
      <c r="AT53" s="1"/>
      <c r="AY53" s="1"/>
      <c r="BD53" s="1"/>
      <c r="BI53" s="1"/>
    </row>
    <row r="54" spans="1:61" x14ac:dyDescent="0.3">
      <c r="A54" s="1">
        <v>37257</v>
      </c>
      <c r="B54">
        <v>1.196E-2</v>
      </c>
      <c r="C54">
        <f t="shared" si="24"/>
        <v>5.1633463747279527E-3</v>
      </c>
      <c r="D54">
        <f t="shared" si="1"/>
        <v>-2.9305982905982984E-3</v>
      </c>
      <c r="F54" s="1"/>
      <c r="K54" s="1"/>
      <c r="P54" s="1"/>
      <c r="U54" s="1"/>
      <c r="Z54" s="1"/>
      <c r="AE54" s="1"/>
      <c r="AJ54" s="1"/>
      <c r="AO54" s="1"/>
      <c r="AT54" s="1"/>
      <c r="AY54" s="1"/>
      <c r="BD54" s="1"/>
      <c r="BI54" s="1"/>
    </row>
    <row r="55" spans="1:61" x14ac:dyDescent="0.3">
      <c r="A55" s="1">
        <v>37288</v>
      </c>
      <c r="B55">
        <v>1.2370000000000001E-2</v>
      </c>
      <c r="C55">
        <f t="shared" si="24"/>
        <v>5.3392670398518007E-3</v>
      </c>
      <c r="D55">
        <f t="shared" si="1"/>
        <v>-2.5205982905982978E-3</v>
      </c>
      <c r="F55" s="1"/>
      <c r="K55" s="1"/>
      <c r="P55" s="1"/>
      <c r="U55" s="1"/>
      <c r="Z55" s="1"/>
      <c r="AE55" s="1"/>
      <c r="AJ55" s="1"/>
      <c r="AO55" s="1"/>
      <c r="AT55" s="1"/>
      <c r="AY55" s="1"/>
      <c r="BD55" s="1"/>
      <c r="BI55" s="1"/>
    </row>
    <row r="56" spans="1:61" x14ac:dyDescent="0.3">
      <c r="A56" s="1">
        <v>37316</v>
      </c>
      <c r="B56">
        <v>1.264E-2</v>
      </c>
      <c r="C56">
        <f t="shared" si="24"/>
        <v>5.4550783304713425E-3</v>
      </c>
      <c r="D56">
        <f t="shared" si="1"/>
        <v>-2.2505982905982984E-3</v>
      </c>
      <c r="F56" s="1"/>
      <c r="K56" s="1"/>
      <c r="P56" s="1"/>
      <c r="U56" s="1"/>
      <c r="Z56" s="1"/>
      <c r="AE56" s="1"/>
      <c r="AJ56" s="1"/>
      <c r="AO56" s="1"/>
      <c r="AT56" s="1"/>
      <c r="AY56" s="1"/>
      <c r="BD56" s="1"/>
      <c r="BI56" s="1"/>
    </row>
    <row r="57" spans="1:61" x14ac:dyDescent="0.3">
      <c r="A57" s="1">
        <v>37347</v>
      </c>
      <c r="B57">
        <v>1.384E-2</v>
      </c>
      <c r="C57">
        <f t="shared" si="24"/>
        <v>5.9694218613215453E-3</v>
      </c>
      <c r="D57">
        <f t="shared" si="1"/>
        <v>-1.0505982905982987E-3</v>
      </c>
      <c r="F57" s="1"/>
      <c r="K57" s="1"/>
      <c r="P57" s="1"/>
      <c r="U57" s="1"/>
      <c r="Z57" s="1"/>
      <c r="AE57" s="1"/>
      <c r="AJ57" s="1"/>
      <c r="AO57" s="1"/>
      <c r="AT57" s="1"/>
      <c r="AY57" s="1"/>
      <c r="BD57" s="1"/>
      <c r="BI57" s="1"/>
    </row>
    <row r="58" spans="1:61" x14ac:dyDescent="0.3">
      <c r="A58" s="1">
        <v>37377</v>
      </c>
      <c r="B58">
        <v>1.362E-2</v>
      </c>
      <c r="C58">
        <f t="shared" si="24"/>
        <v>5.875171137367673E-3</v>
      </c>
      <c r="D58">
        <f t="shared" si="1"/>
        <v>-1.2705982905982984E-3</v>
      </c>
      <c r="F58" s="1"/>
      <c r="K58" s="1"/>
      <c r="P58" s="1"/>
      <c r="U58" s="1"/>
      <c r="Z58" s="1"/>
      <c r="AE58" s="1"/>
      <c r="AJ58" s="1"/>
      <c r="AO58" s="1"/>
      <c r="AT58" s="1"/>
      <c r="AY58" s="1"/>
      <c r="BD58" s="1"/>
      <c r="BI58" s="1"/>
    </row>
    <row r="59" spans="1:61" x14ac:dyDescent="0.3">
      <c r="A59" s="1">
        <v>37408</v>
      </c>
      <c r="B59">
        <v>1.6639999999999999E-2</v>
      </c>
      <c r="C59">
        <f t="shared" si="24"/>
        <v>7.1671931470534108E-3</v>
      </c>
      <c r="D59">
        <f t="shared" si="1"/>
        <v>1.7494017094017E-3</v>
      </c>
      <c r="F59" s="1"/>
      <c r="K59" s="1"/>
      <c r="P59" s="1"/>
      <c r="U59" s="1"/>
      <c r="Z59" s="1"/>
      <c r="AE59" s="1"/>
      <c r="AJ59" s="1"/>
      <c r="AO59" s="1"/>
      <c r="AT59" s="1"/>
      <c r="AY59" s="1"/>
      <c r="BD59" s="1"/>
      <c r="BI59" s="1"/>
    </row>
    <row r="60" spans="1:61" x14ac:dyDescent="0.3">
      <c r="A60" s="2">
        <v>37452</v>
      </c>
      <c r="B60">
        <v>1.3764999999999999E-2</v>
      </c>
      <c r="C60">
        <f t="shared" si="24"/>
        <v>5.9372932305896036E-3</v>
      </c>
      <c r="D60">
        <f t="shared" si="1"/>
        <v>-1.1255982905982991E-3</v>
      </c>
      <c r="F60" s="1"/>
      <c r="K60" s="1"/>
      <c r="P60" s="1"/>
      <c r="U60" s="1"/>
      <c r="Z60" s="1"/>
      <c r="AE60" s="1"/>
      <c r="AJ60" s="1"/>
      <c r="AO60" s="1"/>
      <c r="AT60" s="1"/>
      <c r="AY60" s="1"/>
      <c r="BD60" s="1"/>
      <c r="BI60" s="1"/>
    </row>
    <row r="61" spans="1:61" x14ac:dyDescent="0.3">
      <c r="A61" s="2">
        <v>37483</v>
      </c>
      <c r="B61">
        <v>1.2290000000000001E-2</v>
      </c>
      <c r="C61">
        <f t="shared" si="24"/>
        <v>5.3049466516677342E-3</v>
      </c>
      <c r="D61">
        <f t="shared" si="1"/>
        <v>-2.600598290598298E-3</v>
      </c>
      <c r="F61" s="1"/>
      <c r="K61" s="1"/>
      <c r="P61" s="1"/>
      <c r="U61" s="1"/>
      <c r="Z61" s="1"/>
      <c r="AE61" s="1"/>
      <c r="AJ61" s="1"/>
      <c r="AO61" s="1"/>
      <c r="AT61" s="1"/>
      <c r="AY61" s="1"/>
      <c r="BD61" s="1"/>
      <c r="BI61" s="1"/>
    </row>
    <row r="62" spans="1:61" x14ac:dyDescent="0.3">
      <c r="A62" s="2">
        <v>37514</v>
      </c>
      <c r="B62">
        <v>1.2959999999999999E-2</v>
      </c>
      <c r="C62">
        <f t="shared" si="24"/>
        <v>5.5922961773959183E-3</v>
      </c>
      <c r="D62">
        <f t="shared" si="1"/>
        <v>-1.9305982905982993E-3</v>
      </c>
      <c r="F62" s="1"/>
      <c r="K62" s="1"/>
      <c r="P62" s="1"/>
      <c r="U62" s="1"/>
      <c r="Z62" s="1"/>
      <c r="AE62" s="1"/>
      <c r="AJ62" s="1"/>
      <c r="AO62" s="1"/>
      <c r="AT62" s="1"/>
      <c r="AY62" s="1"/>
      <c r="BD62" s="1"/>
      <c r="BI62" s="1"/>
    </row>
    <row r="63" spans="1:61" x14ac:dyDescent="0.3">
      <c r="A63" s="2">
        <v>37544</v>
      </c>
      <c r="B63">
        <v>1.3184999999999999E-2</v>
      </c>
      <c r="C63">
        <f t="shared" si="24"/>
        <v>5.6887515237110803E-3</v>
      </c>
      <c r="D63">
        <f t="shared" si="1"/>
        <v>-1.7055982905982998E-3</v>
      </c>
      <c r="F63" s="1"/>
      <c r="K63" s="1"/>
      <c r="P63" s="1"/>
      <c r="U63" s="1"/>
      <c r="Z63" s="1"/>
      <c r="AE63" s="1"/>
      <c r="AJ63" s="1"/>
      <c r="AO63" s="1"/>
      <c r="AT63" s="1"/>
      <c r="AY63" s="1"/>
      <c r="BD63" s="1"/>
      <c r="BI63" s="1"/>
    </row>
    <row r="64" spans="1:61" x14ac:dyDescent="0.3">
      <c r="A64" s="2">
        <v>37575</v>
      </c>
      <c r="B64">
        <v>1.3809999999999999E-2</v>
      </c>
      <c r="C64">
        <f t="shared" si="24"/>
        <v>5.9565706942482956E-3</v>
      </c>
      <c r="D64">
        <f t="shared" si="1"/>
        <v>-1.0805982905982992E-3</v>
      </c>
      <c r="F64" s="1"/>
      <c r="K64" s="1"/>
      <c r="P64" s="1"/>
      <c r="U64" s="1"/>
      <c r="Z64" s="1"/>
      <c r="AE64" s="1"/>
      <c r="AJ64" s="1"/>
      <c r="AO64" s="1"/>
      <c r="AT64" s="1"/>
      <c r="AY64" s="1"/>
      <c r="BD64" s="1"/>
      <c r="BI64" s="1"/>
    </row>
    <row r="65" spans="1:61" x14ac:dyDescent="0.3">
      <c r="A65" s="2">
        <v>37605</v>
      </c>
      <c r="B65">
        <v>1.3139999999999999E-2</v>
      </c>
      <c r="C65">
        <f t="shared" si="24"/>
        <v>5.6694621681645701E-3</v>
      </c>
      <c r="D65">
        <f t="shared" si="1"/>
        <v>-1.7505982905982997E-3</v>
      </c>
      <c r="F65" s="1"/>
      <c r="K65" s="1"/>
      <c r="P65" s="1"/>
      <c r="U65" s="1"/>
      <c r="Z65" s="1"/>
      <c r="AE65" s="1"/>
      <c r="AJ65" s="1"/>
      <c r="AO65" s="1"/>
      <c r="AT65" s="1"/>
      <c r="AY65" s="1"/>
      <c r="BD65" s="1"/>
      <c r="BI65" s="1"/>
    </row>
    <row r="66" spans="1:61" x14ac:dyDescent="0.3">
      <c r="A66" s="2">
        <v>37636</v>
      </c>
      <c r="B66">
        <v>1.259E-2</v>
      </c>
      <c r="C66">
        <f t="shared" ref="C66" si="25">LOG(B66+1)</f>
        <v>5.4336341250235424E-3</v>
      </c>
      <c r="D66">
        <f t="shared" ref="D66:D129" si="26">B66-(AVERAGE($B$2:$B$235))</f>
        <v>-2.3005982905982981E-3</v>
      </c>
      <c r="F66" s="1"/>
      <c r="K66" s="1"/>
      <c r="P66" s="1"/>
      <c r="U66" s="1"/>
      <c r="Z66" s="1"/>
      <c r="AE66" s="1"/>
      <c r="AJ66" s="1"/>
      <c r="AO66" s="1"/>
      <c r="AT66" s="1"/>
      <c r="AY66" s="1"/>
      <c r="BD66" s="1"/>
      <c r="BI66" s="1"/>
    </row>
    <row r="67" spans="1:61" x14ac:dyDescent="0.3">
      <c r="A67" s="2">
        <v>37667</v>
      </c>
      <c r="B67">
        <v>1.3295000000000001E-2</v>
      </c>
      <c r="C67">
        <f t="shared" ref="C67:C130" si="27">LOG(B67+1)</f>
        <v>5.7358996752411235E-3</v>
      </c>
      <c r="D67">
        <f t="shared" si="26"/>
        <v>-1.5955982905982973E-3</v>
      </c>
      <c r="F67" s="1"/>
      <c r="K67" s="1"/>
      <c r="P67" s="1"/>
      <c r="U67" s="1"/>
      <c r="Z67" s="1"/>
      <c r="AE67" s="1"/>
      <c r="AJ67" s="1"/>
      <c r="AO67" s="1"/>
      <c r="AT67" s="1"/>
      <c r="AY67" s="1"/>
      <c r="BD67" s="1"/>
      <c r="BI67" s="1"/>
    </row>
    <row r="68" spans="1:61" x14ac:dyDescent="0.3">
      <c r="A68" s="2">
        <v>37695</v>
      </c>
      <c r="B68">
        <v>1.2740000000000001E-2</v>
      </c>
      <c r="C68">
        <f t="shared" si="27"/>
        <v>5.4979635650698969E-3</v>
      </c>
      <c r="D68">
        <f t="shared" si="26"/>
        <v>-2.1505982905982973E-3</v>
      </c>
      <c r="F68" s="1"/>
      <c r="K68" s="1"/>
      <c r="P68" s="1"/>
      <c r="U68" s="1"/>
      <c r="Z68" s="1"/>
      <c r="AE68" s="1"/>
      <c r="AJ68" s="1"/>
      <c r="AO68" s="1"/>
      <c r="AT68" s="1"/>
      <c r="AY68" s="1"/>
      <c r="BD68" s="1"/>
      <c r="BI68" s="1"/>
    </row>
    <row r="69" spans="1:61" x14ac:dyDescent="0.3">
      <c r="A69" s="2">
        <v>37726</v>
      </c>
      <c r="B69">
        <v>1.2705000000000001E-2</v>
      </c>
      <c r="C69">
        <f t="shared" si="27"/>
        <v>5.4829542146623269E-3</v>
      </c>
      <c r="D69">
        <f t="shared" si="26"/>
        <v>-2.1855982905982976E-3</v>
      </c>
      <c r="F69" s="1"/>
      <c r="K69" s="1"/>
      <c r="P69" s="1"/>
      <c r="U69" s="1"/>
      <c r="Z69" s="1"/>
      <c r="AE69" s="1"/>
      <c r="AJ69" s="1"/>
      <c r="AO69" s="1"/>
      <c r="AT69" s="1"/>
      <c r="AY69" s="1"/>
      <c r="BD69" s="1"/>
      <c r="BI69" s="1"/>
    </row>
    <row r="70" spans="1:61" x14ac:dyDescent="0.3">
      <c r="A70" s="2">
        <v>37756</v>
      </c>
      <c r="B70">
        <v>1.1984999999999999E-2</v>
      </c>
      <c r="C70">
        <f t="shared" si="27"/>
        <v>5.1740752848990377E-3</v>
      </c>
      <c r="D70">
        <f t="shared" si="26"/>
        <v>-2.9055982905982995E-3</v>
      </c>
      <c r="F70" s="1"/>
      <c r="K70" s="1"/>
      <c r="P70" s="1"/>
      <c r="U70" s="1"/>
      <c r="Z70" s="1"/>
      <c r="AE70" s="1"/>
      <c r="AJ70" s="1"/>
      <c r="AO70" s="1"/>
      <c r="AT70" s="1"/>
      <c r="AY70" s="1"/>
      <c r="BD70" s="1"/>
      <c r="BI70" s="1"/>
    </row>
    <row r="71" spans="1:61" x14ac:dyDescent="0.3">
      <c r="A71" s="2">
        <v>37787</v>
      </c>
      <c r="B71">
        <v>1.3694999999999999E-2</v>
      </c>
      <c r="C71">
        <f t="shared" si="27"/>
        <v>5.9073043639828009E-3</v>
      </c>
      <c r="D71">
        <f t="shared" si="26"/>
        <v>-1.1955982905982997E-3</v>
      </c>
      <c r="F71" s="1"/>
      <c r="K71" s="1"/>
      <c r="P71" s="1"/>
      <c r="U71" s="1"/>
      <c r="Z71" s="1"/>
      <c r="AE71" s="1"/>
      <c r="AJ71" s="1"/>
      <c r="AO71" s="1"/>
      <c r="AT71" s="1"/>
      <c r="AY71" s="1"/>
      <c r="BD71" s="1"/>
      <c r="BI71" s="1"/>
    </row>
    <row r="72" spans="1:61" x14ac:dyDescent="0.3">
      <c r="A72" s="2">
        <v>37817</v>
      </c>
      <c r="B72">
        <v>1.2709999999999999E-2</v>
      </c>
      <c r="C72">
        <f t="shared" si="27"/>
        <v>5.4850984393368107E-3</v>
      </c>
      <c r="D72">
        <f t="shared" si="26"/>
        <v>-2.1805982905982995E-3</v>
      </c>
      <c r="F72" s="1"/>
      <c r="K72" s="1"/>
      <c r="P72" s="1"/>
      <c r="U72" s="1"/>
      <c r="Z72" s="1"/>
      <c r="AE72" s="1"/>
      <c r="AJ72" s="1"/>
      <c r="AO72" s="1"/>
      <c r="AT72" s="1"/>
      <c r="AY72" s="1"/>
      <c r="BD72" s="1"/>
      <c r="BI72" s="1"/>
    </row>
    <row r="73" spans="1:61" x14ac:dyDescent="0.3">
      <c r="A73" s="2">
        <v>37848</v>
      </c>
      <c r="B73">
        <v>1.4114999999999999E-2</v>
      </c>
      <c r="C73">
        <f t="shared" si="27"/>
        <v>6.0872065096549272E-3</v>
      </c>
      <c r="D73">
        <f t="shared" si="26"/>
        <v>-7.755982905982995E-4</v>
      </c>
      <c r="F73" s="1"/>
      <c r="K73" s="1"/>
      <c r="P73" s="1"/>
      <c r="U73" s="1"/>
      <c r="Z73" s="1"/>
      <c r="AE73" s="1"/>
      <c r="AJ73" s="1"/>
      <c r="AO73" s="1"/>
      <c r="AT73" s="1"/>
      <c r="AY73" s="1"/>
      <c r="BD73" s="1"/>
      <c r="BI73" s="1"/>
    </row>
    <row r="74" spans="1:61" x14ac:dyDescent="0.3">
      <c r="A74" s="2">
        <v>37879</v>
      </c>
      <c r="B74">
        <v>1.4375000000000001E-2</v>
      </c>
      <c r="C74">
        <f t="shared" si="27"/>
        <v>6.1985371703071048E-3</v>
      </c>
      <c r="D74">
        <f t="shared" si="26"/>
        <v>-5.1559829059829795E-4</v>
      </c>
      <c r="F74" s="1"/>
      <c r="K74" s="1"/>
      <c r="P74" s="2"/>
      <c r="U74" s="2"/>
      <c r="Z74" s="2"/>
      <c r="AE74" s="2"/>
      <c r="AJ74" s="1"/>
      <c r="AO74" s="1"/>
      <c r="AT74" s="1"/>
      <c r="AY74" s="1"/>
      <c r="BD74" s="1"/>
      <c r="BI74" s="1"/>
    </row>
    <row r="75" spans="1:61" x14ac:dyDescent="0.3">
      <c r="A75" s="2">
        <v>37909</v>
      </c>
      <c r="B75">
        <v>1.4724999999999999E-2</v>
      </c>
      <c r="C75">
        <f t="shared" si="27"/>
        <v>6.3483603137437809E-3</v>
      </c>
      <c r="D75">
        <f t="shared" si="26"/>
        <v>-1.6559829059830007E-4</v>
      </c>
      <c r="F75" s="1"/>
      <c r="K75" s="2"/>
      <c r="P75" s="2"/>
      <c r="U75" s="2"/>
      <c r="Z75" s="2"/>
      <c r="AE75" s="2"/>
      <c r="AJ75" s="2"/>
      <c r="AO75" s="2"/>
      <c r="AT75" s="2"/>
      <c r="AY75" s="2"/>
      <c r="BD75" s="2"/>
      <c r="BI75" s="2"/>
    </row>
    <row r="76" spans="1:61" x14ac:dyDescent="0.3">
      <c r="A76" s="2">
        <v>37940</v>
      </c>
      <c r="B76">
        <v>1.4345E-2</v>
      </c>
      <c r="C76">
        <f t="shared" si="27"/>
        <v>6.1856927812755612E-3</v>
      </c>
      <c r="D76">
        <f t="shared" si="26"/>
        <v>-5.4559829059829847E-4</v>
      </c>
      <c r="F76" s="2"/>
      <c r="K76" s="2"/>
      <c r="P76" s="2"/>
      <c r="U76" s="2"/>
      <c r="Z76" s="2"/>
      <c r="AE76" s="2"/>
      <c r="AJ76" s="2"/>
      <c r="AO76" s="2"/>
      <c r="AT76" s="2"/>
      <c r="AY76" s="2"/>
      <c r="BD76" s="2"/>
      <c r="BI76" s="2"/>
    </row>
    <row r="77" spans="1:61" x14ac:dyDescent="0.3">
      <c r="A77" s="2">
        <v>37970</v>
      </c>
      <c r="B77">
        <v>1.358E-2</v>
      </c>
      <c r="C77">
        <f t="shared" si="27"/>
        <v>5.8580324443147907E-3</v>
      </c>
      <c r="D77">
        <f t="shared" si="26"/>
        <v>-1.3105982905982985E-3</v>
      </c>
      <c r="F77" s="2"/>
      <c r="K77" s="2"/>
      <c r="P77" s="2"/>
      <c r="U77" s="2"/>
      <c r="Z77" s="2"/>
      <c r="AE77" s="2"/>
      <c r="AJ77" s="2"/>
      <c r="AO77" s="2"/>
      <c r="AT77" s="2"/>
      <c r="AY77" s="2"/>
      <c r="BD77" s="2"/>
      <c r="BI77" s="2"/>
    </row>
    <row r="78" spans="1:61" x14ac:dyDescent="0.3">
      <c r="A78" s="2">
        <v>38001</v>
      </c>
      <c r="B78">
        <v>1.2834999999999999E-2</v>
      </c>
      <c r="C78">
        <f t="shared" si="27"/>
        <v>5.5387006158441618E-3</v>
      </c>
      <c r="D78">
        <f t="shared" si="26"/>
        <v>-2.0555982905982994E-3</v>
      </c>
      <c r="F78" s="2"/>
      <c r="K78" s="2"/>
      <c r="P78" s="2"/>
      <c r="U78" s="2"/>
      <c r="Z78" s="2"/>
      <c r="AE78" s="2"/>
      <c r="AJ78" s="2"/>
      <c r="AO78" s="2"/>
      <c r="AT78" s="2"/>
      <c r="AY78" s="2"/>
      <c r="BD78" s="2"/>
      <c r="BI78" s="2"/>
    </row>
    <row r="79" spans="1:61" x14ac:dyDescent="0.3">
      <c r="A79" s="2">
        <v>38032</v>
      </c>
      <c r="B79">
        <v>1.2085E-2</v>
      </c>
      <c r="C79">
        <f t="shared" si="27"/>
        <v>5.216988275285394E-3</v>
      </c>
      <c r="D79">
        <f t="shared" si="26"/>
        <v>-2.8055982905982983E-3</v>
      </c>
      <c r="F79" s="2"/>
      <c r="K79" s="2"/>
      <c r="P79" s="2"/>
      <c r="U79" s="2"/>
      <c r="Z79" s="2"/>
      <c r="AE79" s="2"/>
      <c r="AJ79" s="2"/>
      <c r="AO79" s="2"/>
      <c r="AT79" s="2"/>
      <c r="AY79" s="2"/>
      <c r="BD79" s="2"/>
      <c r="BI79" s="2"/>
    </row>
    <row r="80" spans="1:61" x14ac:dyDescent="0.3">
      <c r="A80" s="2">
        <v>38061</v>
      </c>
      <c r="B80">
        <v>1.2844999999999999E-2</v>
      </c>
      <c r="C80">
        <f t="shared" si="27"/>
        <v>5.5429885041770634E-3</v>
      </c>
      <c r="D80">
        <f t="shared" si="26"/>
        <v>-2.0455982905982998E-3</v>
      </c>
      <c r="F80" s="2"/>
      <c r="K80" s="2"/>
      <c r="P80" s="2"/>
      <c r="U80" s="2"/>
      <c r="Z80" s="2"/>
      <c r="AE80" s="2"/>
      <c r="AJ80" s="2"/>
      <c r="AO80" s="2"/>
      <c r="AT80" s="2"/>
      <c r="AY80" s="2"/>
      <c r="BD80" s="2"/>
      <c r="BI80" s="2"/>
    </row>
    <row r="81" spans="1:61" x14ac:dyDescent="0.3">
      <c r="A81" s="2">
        <v>38092</v>
      </c>
      <c r="B81">
        <v>1.24E-2</v>
      </c>
      <c r="C81">
        <f t="shared" si="27"/>
        <v>5.3521364862166125E-3</v>
      </c>
      <c r="D81">
        <f t="shared" si="26"/>
        <v>-2.490598290598299E-3</v>
      </c>
      <c r="F81" s="2"/>
      <c r="K81" s="2"/>
      <c r="P81" s="2"/>
      <c r="U81" s="2"/>
      <c r="Z81" s="2"/>
      <c r="AE81" s="2"/>
      <c r="AJ81" s="2"/>
      <c r="AO81" s="2"/>
      <c r="AT81" s="2"/>
      <c r="AY81" s="2"/>
      <c r="BD81" s="2"/>
      <c r="BI81" s="2"/>
    </row>
    <row r="82" spans="1:61" x14ac:dyDescent="0.3">
      <c r="A82" s="2">
        <v>38122</v>
      </c>
      <c r="B82">
        <v>1.3004999999999999E-2</v>
      </c>
      <c r="C82">
        <f t="shared" si="27"/>
        <v>5.6115889605277049E-3</v>
      </c>
      <c r="D82">
        <f t="shared" si="26"/>
        <v>-1.8855982905982994E-3</v>
      </c>
      <c r="F82" s="2"/>
      <c r="K82" s="2"/>
      <c r="P82" s="2"/>
      <c r="U82" s="2"/>
      <c r="Z82" s="2"/>
      <c r="AE82" s="2"/>
      <c r="AJ82" s="2"/>
      <c r="AO82" s="2"/>
      <c r="AT82" s="2"/>
      <c r="AY82" s="2"/>
      <c r="BD82" s="2"/>
      <c r="BI82" s="2"/>
    </row>
    <row r="83" spans="1:61" x14ac:dyDescent="0.3">
      <c r="A83" s="2">
        <v>38153</v>
      </c>
      <c r="B83">
        <v>1.2834999999999999E-2</v>
      </c>
      <c r="C83">
        <f t="shared" si="27"/>
        <v>5.5387006158441618E-3</v>
      </c>
      <c r="D83">
        <f t="shared" si="26"/>
        <v>-2.0555982905982994E-3</v>
      </c>
      <c r="F83" s="2"/>
      <c r="K83" s="2"/>
      <c r="P83" s="2"/>
      <c r="U83" s="2"/>
      <c r="Z83" s="2"/>
      <c r="AE83" s="2"/>
      <c r="AJ83" s="2"/>
      <c r="AO83" s="2"/>
      <c r="AT83" s="2"/>
      <c r="AY83" s="2"/>
      <c r="BD83" s="2"/>
      <c r="BI83" s="2"/>
    </row>
    <row r="84" spans="1:61" x14ac:dyDescent="0.3">
      <c r="A84" s="2">
        <v>38183</v>
      </c>
      <c r="B84">
        <v>1.4745000000000001E-2</v>
      </c>
      <c r="C84">
        <f t="shared" si="27"/>
        <v>6.3569200752956216E-3</v>
      </c>
      <c r="D84">
        <f t="shared" si="26"/>
        <v>-1.4559829059829742E-4</v>
      </c>
      <c r="F84" s="2"/>
      <c r="K84" s="2"/>
      <c r="P84" s="2"/>
      <c r="U84" s="2"/>
      <c r="Z84" s="2"/>
      <c r="AE84" s="2"/>
      <c r="AJ84" s="2"/>
      <c r="AO84" s="2"/>
      <c r="AT84" s="2"/>
      <c r="AY84" s="2"/>
      <c r="BD84" s="2"/>
      <c r="BI84" s="2"/>
    </row>
    <row r="85" spans="1:61" x14ac:dyDescent="0.3">
      <c r="A85" s="2">
        <v>38214</v>
      </c>
      <c r="B85">
        <v>1.372E-2</v>
      </c>
      <c r="C85">
        <f t="shared" si="27"/>
        <v>5.9180149112048608E-3</v>
      </c>
      <c r="D85">
        <f t="shared" si="26"/>
        <v>-1.170598290598299E-3</v>
      </c>
      <c r="F85" s="2"/>
      <c r="K85" s="2"/>
      <c r="P85" s="2"/>
      <c r="U85" s="2"/>
      <c r="Z85" s="2"/>
      <c r="AE85" s="2"/>
      <c r="AJ85" s="2"/>
      <c r="AO85" s="2"/>
      <c r="AT85" s="2"/>
      <c r="AY85" s="2"/>
      <c r="BD85" s="2"/>
      <c r="BI85" s="2"/>
    </row>
    <row r="86" spans="1:61" x14ac:dyDescent="0.3">
      <c r="A86" s="2">
        <v>38245</v>
      </c>
      <c r="B86">
        <v>1.363E-2</v>
      </c>
      <c r="C86">
        <f t="shared" si="27"/>
        <v>5.8794557049534138E-3</v>
      </c>
      <c r="D86">
        <f t="shared" si="26"/>
        <v>-1.2605982905982988E-3</v>
      </c>
      <c r="F86" s="2"/>
      <c r="K86" s="2"/>
      <c r="P86" s="2"/>
      <c r="U86" s="2"/>
      <c r="Z86" s="2"/>
      <c r="AE86" s="2"/>
      <c r="AJ86" s="2"/>
      <c r="AO86" s="2"/>
      <c r="AT86" s="2"/>
      <c r="AY86" s="2"/>
      <c r="BD86" s="2"/>
      <c r="BI86" s="2"/>
    </row>
    <row r="87" spans="1:61" x14ac:dyDescent="0.3">
      <c r="A87" s="2">
        <v>38275</v>
      </c>
      <c r="B87">
        <v>1.5535E-2</v>
      </c>
      <c r="C87">
        <f t="shared" si="27"/>
        <v>6.6948957811283115E-3</v>
      </c>
      <c r="D87">
        <f t="shared" si="26"/>
        <v>6.4440170940170162E-4</v>
      </c>
      <c r="F87" s="2"/>
      <c r="K87" s="2"/>
      <c r="P87" s="2"/>
      <c r="U87" s="2"/>
      <c r="Z87" s="2"/>
      <c r="AE87" s="2"/>
      <c r="AJ87" s="2"/>
      <c r="AO87" s="2"/>
      <c r="AT87" s="2"/>
      <c r="AY87" s="2"/>
      <c r="BD87" s="2"/>
      <c r="BI87" s="2"/>
    </row>
    <row r="88" spans="1:61" x14ac:dyDescent="0.3">
      <c r="A88" s="2">
        <v>38306</v>
      </c>
      <c r="B88">
        <v>1.5945000000000001E-2</v>
      </c>
      <c r="C88">
        <f t="shared" si="27"/>
        <v>6.8701972756032475E-3</v>
      </c>
      <c r="D88">
        <f t="shared" si="26"/>
        <v>1.0544017094017023E-3</v>
      </c>
      <c r="F88" s="2"/>
      <c r="K88" s="2"/>
      <c r="P88" s="2"/>
      <c r="U88" s="2"/>
      <c r="Z88" s="2"/>
      <c r="AE88" s="2"/>
      <c r="AJ88" s="2"/>
      <c r="AO88" s="2"/>
      <c r="AT88" s="2"/>
      <c r="AY88" s="2"/>
      <c r="BD88" s="2"/>
      <c r="BI88" s="2"/>
    </row>
    <row r="89" spans="1:61" x14ac:dyDescent="0.3">
      <c r="A89" s="2">
        <v>38336</v>
      </c>
      <c r="B89">
        <v>1.469E-2</v>
      </c>
      <c r="C89">
        <f t="shared" si="27"/>
        <v>6.3333803250592352E-3</v>
      </c>
      <c r="D89">
        <f t="shared" si="26"/>
        <v>-2.0059829059829865E-4</v>
      </c>
      <c r="F89" s="2"/>
      <c r="K89" s="2"/>
      <c r="P89" s="2"/>
      <c r="U89" s="2"/>
      <c r="Z89" s="2"/>
      <c r="AE89" s="2"/>
      <c r="AJ89" s="2"/>
      <c r="AO89" s="2"/>
      <c r="AT89" s="2"/>
      <c r="AY89" s="2"/>
      <c r="BD89" s="2"/>
      <c r="BI89" s="2"/>
    </row>
    <row r="90" spans="1:61" x14ac:dyDescent="0.3">
      <c r="A90" s="2">
        <v>38367</v>
      </c>
      <c r="B90">
        <v>1.393E-2</v>
      </c>
      <c r="C90">
        <f t="shared" si="27"/>
        <v>6.0079730810327801E-3</v>
      </c>
      <c r="D90">
        <f t="shared" si="26"/>
        <v>-9.605982905982989E-4</v>
      </c>
      <c r="F90" s="2"/>
      <c r="K90" s="2"/>
      <c r="P90" s="2"/>
      <c r="U90" s="2"/>
      <c r="Z90" s="2"/>
      <c r="AE90" s="2"/>
      <c r="AJ90" s="2"/>
      <c r="AO90" s="2"/>
      <c r="AT90" s="2"/>
      <c r="AY90" s="2"/>
      <c r="BD90" s="2"/>
      <c r="BI90" s="2"/>
    </row>
    <row r="91" spans="1:61" x14ac:dyDescent="0.3">
      <c r="A91" s="2">
        <v>38398</v>
      </c>
      <c r="B91">
        <v>1.3809999999999999E-2</v>
      </c>
      <c r="C91">
        <f t="shared" si="27"/>
        <v>5.9565706942482956E-3</v>
      </c>
      <c r="D91">
        <f t="shared" si="26"/>
        <v>-1.0805982905982992E-3</v>
      </c>
      <c r="F91" s="2"/>
      <c r="K91" s="2"/>
      <c r="P91" s="2"/>
      <c r="U91" s="2"/>
      <c r="Z91" s="2"/>
      <c r="AE91" s="2"/>
      <c r="AJ91" s="2"/>
      <c r="AO91" s="2"/>
      <c r="AT91" s="2"/>
      <c r="AY91" s="2"/>
      <c r="BD91" s="2"/>
      <c r="BI91" s="2"/>
    </row>
    <row r="92" spans="1:61" x14ac:dyDescent="0.3">
      <c r="A92" s="2">
        <v>38426</v>
      </c>
      <c r="B92">
        <v>1.355E-2</v>
      </c>
      <c r="C92">
        <f t="shared" si="27"/>
        <v>5.845177980656281E-3</v>
      </c>
      <c r="D92">
        <f t="shared" si="26"/>
        <v>-1.340598290598299E-3</v>
      </c>
      <c r="F92" s="2"/>
      <c r="K92" s="2"/>
      <c r="P92" s="2"/>
      <c r="U92" s="2"/>
      <c r="Z92" s="2"/>
      <c r="AE92" s="2"/>
      <c r="AJ92" s="2"/>
      <c r="AO92" s="2"/>
      <c r="AT92" s="2"/>
      <c r="AY92" s="2"/>
      <c r="BD92" s="2"/>
      <c r="BI92" s="2"/>
    </row>
    <row r="93" spans="1:61" x14ac:dyDescent="0.3">
      <c r="A93" s="2">
        <v>38457</v>
      </c>
      <c r="B93">
        <v>1.307E-2</v>
      </c>
      <c r="C93">
        <f t="shared" si="27"/>
        <v>5.6394548009663743E-3</v>
      </c>
      <c r="D93">
        <f t="shared" si="26"/>
        <v>-1.8205982905982986E-3</v>
      </c>
      <c r="F93" s="2"/>
      <c r="K93" s="2"/>
      <c r="P93" s="2"/>
      <c r="U93" s="2"/>
      <c r="Z93" s="2"/>
      <c r="AE93" s="2"/>
      <c r="AJ93" s="2"/>
      <c r="AO93" s="2"/>
      <c r="AT93" s="2"/>
      <c r="AY93" s="2"/>
      <c r="BD93" s="2"/>
      <c r="BI93" s="2"/>
    </row>
    <row r="94" spans="1:61" x14ac:dyDescent="0.3">
      <c r="A94" s="2">
        <v>38487</v>
      </c>
      <c r="B94">
        <v>1.4690000000000002E-2</v>
      </c>
      <c r="C94">
        <f t="shared" si="27"/>
        <v>6.3333803250592352E-3</v>
      </c>
      <c r="D94">
        <f t="shared" si="26"/>
        <v>-2.0059829059829691E-4</v>
      </c>
      <c r="F94" s="2"/>
      <c r="K94" s="2"/>
      <c r="P94" s="2"/>
      <c r="U94" s="2"/>
      <c r="Z94" s="2"/>
      <c r="AE94" s="2"/>
      <c r="AJ94" s="2"/>
      <c r="AO94" s="2"/>
      <c r="AT94" s="2"/>
      <c r="AY94" s="2"/>
      <c r="BD94" s="2"/>
      <c r="BI94" s="2"/>
    </row>
    <row r="95" spans="1:61" x14ac:dyDescent="0.3">
      <c r="A95" s="2">
        <v>38518</v>
      </c>
      <c r="B95">
        <v>1.6029999999999999E-2</v>
      </c>
      <c r="C95">
        <f t="shared" si="27"/>
        <v>6.9065314145402524E-3</v>
      </c>
      <c r="D95">
        <f t="shared" si="26"/>
        <v>1.1394017094017005E-3</v>
      </c>
      <c r="F95" s="2"/>
      <c r="K95" s="2"/>
      <c r="P95" s="2"/>
      <c r="U95" s="2"/>
      <c r="Z95" s="2"/>
      <c r="AE95" s="2"/>
      <c r="AJ95" s="2"/>
      <c r="AO95" s="2"/>
      <c r="AT95" s="2"/>
      <c r="AY95" s="2"/>
      <c r="BD95" s="2"/>
      <c r="BI95" s="2"/>
    </row>
    <row r="96" spans="1:61" x14ac:dyDescent="0.3">
      <c r="A96" s="2">
        <v>38548</v>
      </c>
      <c r="B96">
        <v>1.3485E-2</v>
      </c>
      <c r="C96">
        <f t="shared" si="27"/>
        <v>5.8173253374277437E-3</v>
      </c>
      <c r="D96">
        <f t="shared" si="26"/>
        <v>-1.4055982905982981E-3</v>
      </c>
      <c r="F96" s="2"/>
      <c r="K96" s="2"/>
      <c r="P96" s="2"/>
      <c r="U96" s="2"/>
      <c r="Z96" s="2"/>
      <c r="AE96" s="2"/>
      <c r="AJ96" s="2"/>
      <c r="AO96" s="2"/>
      <c r="AT96" s="2"/>
      <c r="AY96" s="2"/>
      <c r="BD96" s="2"/>
      <c r="BI96" s="2"/>
    </row>
    <row r="97" spans="1:61" x14ac:dyDescent="0.3">
      <c r="A97" s="2">
        <v>38579</v>
      </c>
      <c r="B97">
        <v>1.498E-2</v>
      </c>
      <c r="C97">
        <f t="shared" si="27"/>
        <v>6.4574846381829946E-3</v>
      </c>
      <c r="D97">
        <f t="shared" si="26"/>
        <v>8.9401709401701682E-5</v>
      </c>
      <c r="F97" s="2"/>
      <c r="K97" s="2"/>
      <c r="P97" s="2"/>
      <c r="U97" s="2"/>
      <c r="Z97" s="2"/>
      <c r="AE97" s="2"/>
      <c r="AJ97" s="2"/>
      <c r="AO97" s="2"/>
      <c r="AT97" s="2"/>
      <c r="AY97" s="2"/>
      <c r="BD97" s="2"/>
      <c r="BI97" s="2"/>
    </row>
    <row r="98" spans="1:61" x14ac:dyDescent="0.3">
      <c r="A98" s="2">
        <v>38610</v>
      </c>
      <c r="B98">
        <v>1.3780000000000001E-2</v>
      </c>
      <c r="C98">
        <f t="shared" si="27"/>
        <v>5.9437191468860243E-3</v>
      </c>
      <c r="D98">
        <f t="shared" si="26"/>
        <v>-1.110598290598298E-3</v>
      </c>
      <c r="F98" s="2"/>
      <c r="K98" s="2"/>
      <c r="P98" s="2"/>
      <c r="U98" s="2"/>
      <c r="Z98" s="2"/>
      <c r="AE98" s="2"/>
      <c r="AJ98" s="2"/>
      <c r="AO98" s="2"/>
      <c r="AT98" s="2"/>
      <c r="AY98" s="2"/>
      <c r="BD98" s="2"/>
      <c r="BI98" s="2"/>
    </row>
    <row r="99" spans="1:61" x14ac:dyDescent="0.3">
      <c r="A99" s="2">
        <v>38640</v>
      </c>
      <c r="B99">
        <v>1.3254999999999999E-2</v>
      </c>
      <c r="C99">
        <f t="shared" si="27"/>
        <v>5.7187554850870155E-3</v>
      </c>
      <c r="D99">
        <f t="shared" si="26"/>
        <v>-1.6355982905982992E-3</v>
      </c>
      <c r="F99" s="2"/>
      <c r="K99" s="2"/>
      <c r="P99" s="2"/>
      <c r="U99" s="2"/>
      <c r="Z99" s="2"/>
      <c r="AE99" s="2"/>
      <c r="AJ99" s="2"/>
      <c r="AO99" s="2"/>
      <c r="AT99" s="2"/>
      <c r="AY99" s="2"/>
      <c r="BD99" s="2"/>
      <c r="BI99" s="2"/>
    </row>
    <row r="100" spans="1:61" x14ac:dyDescent="0.3">
      <c r="A100" s="2">
        <v>38671</v>
      </c>
      <c r="B100">
        <v>1.435E-2</v>
      </c>
      <c r="C100">
        <f t="shared" si="27"/>
        <v>6.1878335391613304E-3</v>
      </c>
      <c r="D100">
        <f t="shared" si="26"/>
        <v>-5.4059829059829867E-4</v>
      </c>
      <c r="F100" s="2"/>
      <c r="K100" s="2"/>
      <c r="P100" s="2"/>
      <c r="U100" s="2"/>
      <c r="Z100" s="2"/>
      <c r="AE100" s="2"/>
      <c r="AJ100" s="2"/>
      <c r="AO100" s="2"/>
      <c r="AT100" s="2"/>
      <c r="AY100" s="2"/>
      <c r="BD100" s="2"/>
      <c r="BI100" s="2"/>
    </row>
    <row r="101" spans="1:61" x14ac:dyDescent="0.3">
      <c r="A101" s="2">
        <v>38701</v>
      </c>
      <c r="B101">
        <v>1.499E-2</v>
      </c>
      <c r="C101">
        <f t="shared" si="27"/>
        <v>6.4617634647854529E-3</v>
      </c>
      <c r="D101">
        <f t="shared" si="26"/>
        <v>9.9401709401701274E-5</v>
      </c>
      <c r="F101" s="2"/>
      <c r="K101" s="2"/>
      <c r="P101" s="2"/>
      <c r="U101" s="2"/>
      <c r="Z101" s="2"/>
      <c r="AE101" s="2"/>
      <c r="AJ101" s="2"/>
      <c r="AO101" s="2"/>
      <c r="AT101" s="2"/>
      <c r="AY101" s="2"/>
      <c r="BD101" s="2"/>
      <c r="BI101" s="2"/>
    </row>
    <row r="102" spans="1:61" x14ac:dyDescent="0.3">
      <c r="A102" s="2">
        <v>38732</v>
      </c>
      <c r="B102">
        <v>1.4065000000000001E-2</v>
      </c>
      <c r="C102">
        <f t="shared" si="27"/>
        <v>6.0657934949327552E-3</v>
      </c>
      <c r="D102">
        <f t="shared" si="26"/>
        <v>-8.2559829059829747E-4</v>
      </c>
      <c r="F102" s="2"/>
      <c r="K102" s="2"/>
      <c r="P102" s="2"/>
      <c r="U102" s="2"/>
      <c r="Z102" s="2"/>
      <c r="AE102" s="2"/>
      <c r="AJ102" s="2"/>
      <c r="AO102" s="2"/>
      <c r="AT102" s="2"/>
      <c r="AY102" s="2"/>
      <c r="BD102" s="2"/>
      <c r="BI102" s="2"/>
    </row>
    <row r="103" spans="1:61" x14ac:dyDescent="0.3">
      <c r="A103" s="2">
        <v>38763</v>
      </c>
      <c r="B103">
        <v>1.3155E-2</v>
      </c>
      <c r="C103">
        <f t="shared" si="27"/>
        <v>5.6758920485410307E-3</v>
      </c>
      <c r="D103">
        <f t="shared" si="26"/>
        <v>-1.7355982905982986E-3</v>
      </c>
      <c r="F103" s="2"/>
      <c r="K103" s="2"/>
      <c r="P103" s="2"/>
      <c r="U103" s="2"/>
      <c r="Z103" s="2"/>
      <c r="AE103" s="2"/>
      <c r="AJ103" s="2"/>
      <c r="AO103" s="2"/>
      <c r="AT103" s="2"/>
      <c r="AY103" s="2"/>
      <c r="BD103" s="2"/>
      <c r="BI103" s="2"/>
    </row>
    <row r="104" spans="1:61" x14ac:dyDescent="0.3">
      <c r="A104" s="2">
        <v>38791</v>
      </c>
      <c r="B104">
        <v>1.3270000000000001E-2</v>
      </c>
      <c r="C104">
        <f t="shared" si="27"/>
        <v>5.725184635705551E-3</v>
      </c>
      <c r="D104">
        <f t="shared" si="26"/>
        <v>-1.620598290598298E-3</v>
      </c>
      <c r="F104" s="2"/>
      <c r="K104" s="2"/>
      <c r="P104" s="2"/>
      <c r="U104" s="2"/>
      <c r="Z104" s="2"/>
      <c r="AE104" s="2"/>
      <c r="AJ104" s="2"/>
      <c r="AO104" s="2"/>
      <c r="AT104" s="2"/>
      <c r="AY104" s="2"/>
      <c r="BD104" s="2"/>
      <c r="BI104" s="2"/>
    </row>
    <row r="105" spans="1:61" x14ac:dyDescent="0.3">
      <c r="A105" s="2">
        <v>38822</v>
      </c>
      <c r="B105">
        <v>1.4079999999999999E-2</v>
      </c>
      <c r="C105">
        <f t="shared" si="27"/>
        <v>6.072217510206525E-3</v>
      </c>
      <c r="D105">
        <f t="shared" si="26"/>
        <v>-8.1059829059829981E-4</v>
      </c>
      <c r="F105" s="2"/>
      <c r="K105" s="2"/>
      <c r="P105" s="2"/>
      <c r="U105" s="2"/>
      <c r="Z105" s="2"/>
      <c r="AE105" s="2"/>
      <c r="AJ105" s="2"/>
      <c r="AO105" s="2"/>
      <c r="AT105" s="2"/>
      <c r="AY105" s="2"/>
      <c r="BD105" s="2"/>
      <c r="BI105" s="2"/>
    </row>
    <row r="106" spans="1:61" x14ac:dyDescent="0.3">
      <c r="A106" s="2">
        <v>38852</v>
      </c>
      <c r="B106">
        <v>1.5605000000000001E-2</v>
      </c>
      <c r="C106">
        <f t="shared" si="27"/>
        <v>6.7248303141937528E-3</v>
      </c>
      <c r="D106">
        <f t="shared" si="26"/>
        <v>7.1440170940170224E-4</v>
      </c>
      <c r="F106" s="2"/>
      <c r="K106" s="2"/>
      <c r="P106" s="2"/>
      <c r="U106" s="2"/>
      <c r="Z106" s="2"/>
      <c r="AE106" s="2"/>
      <c r="AJ106" s="2"/>
      <c r="AO106" s="2"/>
      <c r="AT106" s="2"/>
      <c r="AY106" s="2"/>
      <c r="BD106" s="2"/>
      <c r="BI106" s="2"/>
    </row>
    <row r="107" spans="1:61" x14ac:dyDescent="0.3">
      <c r="A107" s="2">
        <v>38883</v>
      </c>
      <c r="B107">
        <v>1.6725E-2</v>
      </c>
      <c r="C107">
        <f t="shared" si="27"/>
        <v>7.2035024481216679E-3</v>
      </c>
      <c r="D107">
        <f t="shared" si="26"/>
        <v>1.8344017094017017E-3</v>
      </c>
      <c r="F107" s="2"/>
      <c r="K107" s="2"/>
      <c r="P107" s="2"/>
      <c r="U107" s="2"/>
      <c r="Z107" s="2"/>
      <c r="AE107" s="2"/>
      <c r="AJ107" s="2"/>
      <c r="AO107" s="2"/>
      <c r="AT107" s="2"/>
      <c r="AY107" s="2"/>
      <c r="BD107" s="2"/>
      <c r="BI107" s="2"/>
    </row>
    <row r="108" spans="1:61" x14ac:dyDescent="0.3">
      <c r="A108" s="2">
        <v>38913</v>
      </c>
      <c r="B108">
        <v>1.5554999999999999E-2</v>
      </c>
      <c r="C108">
        <f t="shared" si="27"/>
        <v>6.7034487154033129E-3</v>
      </c>
      <c r="D108">
        <f t="shared" si="26"/>
        <v>6.644017094017008E-4</v>
      </c>
      <c r="F108" s="2"/>
      <c r="K108" s="2"/>
      <c r="P108" s="2"/>
      <c r="U108" s="2"/>
      <c r="Z108" s="2"/>
      <c r="AE108" s="2"/>
      <c r="AJ108" s="2"/>
      <c r="AO108" s="2"/>
      <c r="AT108" s="2"/>
      <c r="AY108" s="2"/>
      <c r="BD108" s="2"/>
      <c r="BI108" s="2"/>
    </row>
    <row r="109" spans="1:61" x14ac:dyDescent="0.3">
      <c r="A109" s="2">
        <v>38944</v>
      </c>
      <c r="B109">
        <v>1.5625E-2</v>
      </c>
      <c r="C109">
        <f t="shared" si="27"/>
        <v>6.7333826589684028E-3</v>
      </c>
      <c r="D109">
        <f t="shared" si="26"/>
        <v>7.3440170940170142E-4</v>
      </c>
      <c r="F109" s="2"/>
      <c r="K109" s="2"/>
      <c r="P109" s="2"/>
      <c r="U109" s="2"/>
      <c r="Z109" s="2"/>
      <c r="AE109" s="2"/>
      <c r="AJ109" s="2"/>
      <c r="AO109" s="2"/>
      <c r="AT109" s="2"/>
      <c r="AY109" s="2"/>
      <c r="BD109" s="2"/>
      <c r="BI109" s="2"/>
    </row>
    <row r="110" spans="1:61" x14ac:dyDescent="0.3">
      <c r="A110" s="2">
        <v>38975</v>
      </c>
      <c r="B110">
        <v>1.4005E-2</v>
      </c>
      <c r="C110">
        <f t="shared" si="27"/>
        <v>6.0400964835655184E-3</v>
      </c>
      <c r="D110">
        <f t="shared" si="26"/>
        <v>-8.8559829059829849E-4</v>
      </c>
      <c r="F110" s="2"/>
      <c r="K110" s="2"/>
      <c r="P110" s="2"/>
      <c r="U110" s="2"/>
      <c r="Z110" s="2"/>
      <c r="AE110" s="2"/>
      <c r="AJ110" s="2"/>
      <c r="AO110" s="2"/>
      <c r="AT110" s="2"/>
      <c r="AY110" s="2"/>
      <c r="BD110" s="2"/>
      <c r="BI110" s="2"/>
    </row>
    <row r="111" spans="1:61" x14ac:dyDescent="0.3">
      <c r="A111" s="2">
        <v>39005</v>
      </c>
      <c r="B111">
        <v>1.3860000000000001E-2</v>
      </c>
      <c r="C111">
        <f t="shared" si="27"/>
        <v>5.9779890947765013E-3</v>
      </c>
      <c r="D111">
        <f t="shared" si="26"/>
        <v>-1.0305982905982978E-3</v>
      </c>
      <c r="F111" s="2"/>
      <c r="K111" s="2"/>
      <c r="P111" s="2"/>
      <c r="U111" s="2"/>
      <c r="Z111" s="2"/>
      <c r="AE111" s="2"/>
      <c r="AJ111" s="2"/>
      <c r="AO111" s="2"/>
      <c r="AT111" s="2"/>
      <c r="AY111" s="2"/>
      <c r="BD111" s="2"/>
      <c r="BI111" s="2"/>
    </row>
    <row r="112" spans="1:61" x14ac:dyDescent="0.3">
      <c r="A112" s="2">
        <v>39036</v>
      </c>
      <c r="B112">
        <v>1.5519999999999999E-2</v>
      </c>
      <c r="C112">
        <f t="shared" si="27"/>
        <v>6.6884809698812405E-3</v>
      </c>
      <c r="D112">
        <f t="shared" si="26"/>
        <v>6.294017094017005E-4</v>
      </c>
      <c r="F112" s="2"/>
      <c r="K112" s="2"/>
      <c r="P112" s="2"/>
      <c r="U112" s="2"/>
      <c r="Z112" s="2"/>
      <c r="AE112" s="2"/>
      <c r="AJ112" s="2"/>
      <c r="AO112" s="2"/>
      <c r="AT112" s="2"/>
      <c r="AY112" s="2"/>
      <c r="BD112" s="2"/>
      <c r="BI112" s="2"/>
    </row>
    <row r="113" spans="1:61" x14ac:dyDescent="0.3">
      <c r="A113" s="2">
        <v>39066</v>
      </c>
      <c r="B113">
        <v>1.6015000000000001E-2</v>
      </c>
      <c r="C113">
        <f t="shared" si="27"/>
        <v>6.900119728550317E-3</v>
      </c>
      <c r="D113">
        <f t="shared" si="26"/>
        <v>1.1244017094017029E-3</v>
      </c>
      <c r="F113" s="2"/>
      <c r="K113" s="2"/>
      <c r="P113" s="2"/>
      <c r="U113" s="2"/>
      <c r="Z113" s="2"/>
      <c r="AE113" s="2"/>
      <c r="AJ113" s="2"/>
      <c r="AO113" s="2"/>
      <c r="AT113" s="2"/>
      <c r="AY113" s="2"/>
      <c r="BD113" s="2"/>
      <c r="BI113" s="2"/>
    </row>
    <row r="114" spans="1:61" x14ac:dyDescent="0.3">
      <c r="A114" s="2">
        <v>39097</v>
      </c>
      <c r="B114">
        <v>1.4829999999999999E-2</v>
      </c>
      <c r="C114">
        <f t="shared" si="27"/>
        <v>6.3932971798454034E-3</v>
      </c>
      <c r="D114">
        <f t="shared" si="26"/>
        <v>-6.0598290598299145E-5</v>
      </c>
      <c r="F114" s="2"/>
      <c r="K114" s="2"/>
      <c r="P114" s="2"/>
      <c r="U114" s="2"/>
      <c r="Z114" s="2"/>
      <c r="AE114" s="2"/>
      <c r="AJ114" s="2"/>
      <c r="AO114" s="2"/>
      <c r="AT114" s="2"/>
      <c r="AY114" s="2"/>
      <c r="BD114" s="2"/>
      <c r="BI114" s="2"/>
    </row>
    <row r="115" spans="1:61" x14ac:dyDescent="0.3">
      <c r="A115" s="2">
        <v>39128</v>
      </c>
      <c r="B115">
        <v>1.3979999999999999E-2</v>
      </c>
      <c r="C115">
        <f t="shared" si="27"/>
        <v>6.0293889467266312E-3</v>
      </c>
      <c r="D115">
        <f t="shared" si="26"/>
        <v>-9.1059829059829921E-4</v>
      </c>
      <c r="F115" s="2"/>
      <c r="K115" s="2"/>
      <c r="P115" s="2"/>
      <c r="U115" s="2"/>
      <c r="Z115" s="2"/>
      <c r="AE115" s="2"/>
      <c r="AJ115" s="2"/>
      <c r="AO115" s="2"/>
      <c r="AT115" s="2"/>
      <c r="AY115" s="2"/>
      <c r="BD115" s="2"/>
      <c r="BI115" s="2"/>
    </row>
    <row r="116" spans="1:61" x14ac:dyDescent="0.3">
      <c r="A116" s="2">
        <v>39156</v>
      </c>
      <c r="B116">
        <v>1.34E-2</v>
      </c>
      <c r="C116">
        <f t="shared" si="27"/>
        <v>5.7808999546523328E-3</v>
      </c>
      <c r="D116">
        <f t="shared" si="26"/>
        <v>-1.4905982905982981E-3</v>
      </c>
      <c r="F116" s="2"/>
      <c r="K116" s="2"/>
      <c r="P116" s="2"/>
      <c r="U116" s="2"/>
      <c r="Z116" s="2"/>
      <c r="AE116" s="2"/>
      <c r="AJ116" s="2"/>
      <c r="AO116" s="2"/>
      <c r="AT116" s="2"/>
      <c r="AY116" s="2"/>
      <c r="BD116" s="2"/>
      <c r="BI116" s="2"/>
    </row>
    <row r="117" spans="1:61" x14ac:dyDescent="0.3">
      <c r="A117" s="2">
        <v>39187</v>
      </c>
      <c r="B117">
        <v>1.3735000000000001E-2</v>
      </c>
      <c r="C117">
        <f t="shared" si="27"/>
        <v>5.9244411127518356E-3</v>
      </c>
      <c r="D117">
        <f t="shared" si="26"/>
        <v>-1.1555982905982979E-3</v>
      </c>
      <c r="F117" s="2"/>
      <c r="K117" s="2"/>
      <c r="P117" s="2"/>
      <c r="U117" s="2"/>
      <c r="Z117" s="2"/>
      <c r="AE117" s="2"/>
      <c r="AJ117" s="2"/>
      <c r="AO117" s="2"/>
      <c r="AT117" s="2"/>
      <c r="AY117" s="2"/>
      <c r="BD117" s="2"/>
      <c r="BI117" s="2"/>
    </row>
    <row r="118" spans="1:61" x14ac:dyDescent="0.3">
      <c r="A118" s="2">
        <v>39217</v>
      </c>
      <c r="B118">
        <v>1.4445E-2</v>
      </c>
      <c r="C118">
        <f t="shared" si="27"/>
        <v>6.2285059341652066E-3</v>
      </c>
      <c r="D118">
        <f t="shared" si="26"/>
        <v>-4.4559829059829907E-4</v>
      </c>
      <c r="F118" s="2"/>
      <c r="K118" s="2"/>
      <c r="P118" s="2"/>
      <c r="U118" s="2"/>
      <c r="Z118" s="2"/>
      <c r="AE118" s="2"/>
      <c r="AJ118" s="2"/>
      <c r="AO118" s="2"/>
      <c r="AT118" s="2"/>
      <c r="AY118" s="2"/>
      <c r="BD118" s="2"/>
      <c r="BI118" s="2"/>
    </row>
    <row r="119" spans="1:61" x14ac:dyDescent="0.3">
      <c r="A119" s="2">
        <v>39248</v>
      </c>
      <c r="B119">
        <v>1.8645000000000002E-2</v>
      </c>
      <c r="C119">
        <f t="shared" si="27"/>
        <v>8.0228578012871057E-3</v>
      </c>
      <c r="D119">
        <f t="shared" si="26"/>
        <v>3.7544017094017033E-3</v>
      </c>
      <c r="F119" s="2"/>
      <c r="K119" s="2"/>
      <c r="P119" s="2"/>
      <c r="U119" s="2"/>
      <c r="Z119" s="2"/>
      <c r="AE119" s="2"/>
      <c r="AJ119" s="2"/>
      <c r="AO119" s="2"/>
      <c r="AT119" s="2"/>
      <c r="AY119" s="2"/>
      <c r="BD119" s="2"/>
      <c r="BI119" s="2"/>
    </row>
    <row r="120" spans="1:61" x14ac:dyDescent="0.3">
      <c r="A120" s="2">
        <v>39278</v>
      </c>
      <c r="B120">
        <v>1.4725E-2</v>
      </c>
      <c r="C120">
        <f t="shared" si="27"/>
        <v>6.3483603137437809E-3</v>
      </c>
      <c r="D120">
        <f t="shared" si="26"/>
        <v>-1.6559829059829834E-4</v>
      </c>
      <c r="F120" s="2"/>
      <c r="K120" s="2"/>
      <c r="P120" s="2"/>
      <c r="U120" s="2"/>
      <c r="Z120" s="2"/>
      <c r="AE120" s="2"/>
      <c r="AJ120" s="2"/>
      <c r="AO120" s="2"/>
      <c r="AT120" s="2"/>
      <c r="AY120" s="2"/>
      <c r="BD120" s="2"/>
      <c r="BI120" s="2"/>
    </row>
    <row r="121" spans="1:61" x14ac:dyDescent="0.3">
      <c r="A121" s="2">
        <v>39309</v>
      </c>
      <c r="B121">
        <v>1.3185000000000001E-2</v>
      </c>
      <c r="C121">
        <f t="shared" si="27"/>
        <v>5.6887515237110803E-3</v>
      </c>
      <c r="D121">
        <f t="shared" si="26"/>
        <v>-1.705598290598298E-3</v>
      </c>
      <c r="F121" s="2"/>
      <c r="K121" s="2"/>
      <c r="P121" s="2"/>
      <c r="U121" s="2"/>
      <c r="Z121" s="2"/>
      <c r="AE121" s="2"/>
      <c r="AJ121" s="2"/>
      <c r="AO121" s="2"/>
      <c r="AT121" s="2"/>
      <c r="AY121" s="2"/>
      <c r="BD121" s="2"/>
      <c r="BI121" s="2"/>
    </row>
    <row r="122" spans="1:61" x14ac:dyDescent="0.3">
      <c r="A122" s="2">
        <v>39340</v>
      </c>
      <c r="B122">
        <v>1.354E-2</v>
      </c>
      <c r="C122">
        <f t="shared" si="27"/>
        <v>5.8408930748859401E-3</v>
      </c>
      <c r="D122">
        <f t="shared" si="26"/>
        <v>-1.3505982905982986E-3</v>
      </c>
      <c r="F122" s="2"/>
      <c r="K122" s="2"/>
      <c r="P122" s="2"/>
      <c r="U122" s="2"/>
      <c r="Z122" s="2"/>
      <c r="AE122" s="2"/>
      <c r="AJ122" s="2"/>
      <c r="AO122" s="2"/>
      <c r="AT122" s="2"/>
      <c r="AY122" s="2"/>
      <c r="BD122" s="2"/>
      <c r="BI122" s="2"/>
    </row>
    <row r="123" spans="1:61" x14ac:dyDescent="0.3">
      <c r="A123" s="2">
        <v>39370</v>
      </c>
      <c r="B123">
        <v>1.346E-2</v>
      </c>
      <c r="C123">
        <f t="shared" si="27"/>
        <v>5.8066123066863005E-3</v>
      </c>
      <c r="D123">
        <f t="shared" si="26"/>
        <v>-1.4305982905982988E-3</v>
      </c>
      <c r="F123" s="2"/>
      <c r="K123" s="2"/>
      <c r="P123" s="2"/>
      <c r="U123" s="2"/>
      <c r="Z123" s="2"/>
      <c r="AE123" s="2"/>
      <c r="AJ123" s="2"/>
      <c r="AO123" s="2"/>
      <c r="AT123" s="2"/>
      <c r="AY123" s="2"/>
      <c r="BD123" s="2"/>
      <c r="BI123" s="2"/>
    </row>
    <row r="124" spans="1:61" x14ac:dyDescent="0.3">
      <c r="A124" s="2">
        <v>39401</v>
      </c>
      <c r="B124">
        <v>1.4159999999999999E-2</v>
      </c>
      <c r="C124">
        <f t="shared" si="27"/>
        <v>6.1064773202588029E-3</v>
      </c>
      <c r="D124">
        <f t="shared" si="26"/>
        <v>-7.305982905982996E-4</v>
      </c>
      <c r="F124" s="2"/>
      <c r="K124" s="2"/>
      <c r="P124" s="2"/>
      <c r="U124" s="2"/>
      <c r="Z124" s="2"/>
      <c r="AE124" s="2"/>
      <c r="AJ124" s="2"/>
      <c r="AO124" s="2"/>
      <c r="AT124" s="2"/>
      <c r="AY124" s="2"/>
      <c r="BD124" s="2"/>
      <c r="BI124" s="2"/>
    </row>
    <row r="125" spans="1:61" x14ac:dyDescent="0.3">
      <c r="A125" s="2">
        <v>39431</v>
      </c>
      <c r="B125">
        <v>1.4790000000000001E-2</v>
      </c>
      <c r="C125">
        <f t="shared" si="27"/>
        <v>6.3761789219662929E-3</v>
      </c>
      <c r="D125">
        <f t="shared" si="26"/>
        <v>-1.0059829059829752E-4</v>
      </c>
      <c r="F125" s="2"/>
      <c r="K125" s="2"/>
      <c r="P125" s="2"/>
      <c r="U125" s="2"/>
      <c r="Z125" s="2"/>
      <c r="AE125" s="2"/>
      <c r="AJ125" s="2"/>
      <c r="AO125" s="2"/>
      <c r="AT125" s="2"/>
      <c r="AY125" s="2"/>
      <c r="BD125" s="2"/>
      <c r="BI125" s="2"/>
    </row>
    <row r="126" spans="1:61" x14ac:dyDescent="0.3">
      <c r="A126" s="2">
        <v>39462</v>
      </c>
      <c r="B126">
        <v>1.3805000000000001E-2</v>
      </c>
      <c r="C126">
        <f t="shared" si="27"/>
        <v>5.9544287960974782E-3</v>
      </c>
      <c r="D126">
        <f t="shared" si="26"/>
        <v>-1.0855982905982973E-3</v>
      </c>
      <c r="F126" s="2"/>
      <c r="K126" s="2"/>
      <c r="P126" s="2"/>
      <c r="U126" s="2"/>
      <c r="Z126" s="2"/>
      <c r="AE126" s="2"/>
      <c r="AJ126" s="2"/>
      <c r="AO126" s="2"/>
      <c r="AT126" s="2"/>
      <c r="AY126" s="2"/>
      <c r="BD126" s="2"/>
      <c r="BI126" s="2"/>
    </row>
    <row r="127" spans="1:61" x14ac:dyDescent="0.3">
      <c r="A127" s="2">
        <v>39493</v>
      </c>
      <c r="B127">
        <v>1.4350000000000002E-2</v>
      </c>
      <c r="C127">
        <f t="shared" si="27"/>
        <v>6.1878335391613304E-3</v>
      </c>
      <c r="D127">
        <f t="shared" si="26"/>
        <v>-5.4059829059829693E-4</v>
      </c>
      <c r="F127" s="2"/>
      <c r="K127" s="2"/>
      <c r="P127" s="2"/>
      <c r="U127" s="2"/>
      <c r="Z127" s="2"/>
      <c r="AE127" s="2"/>
      <c r="AJ127" s="2"/>
      <c r="AO127" s="2"/>
      <c r="AT127" s="2"/>
      <c r="AY127" s="2"/>
      <c r="BD127" s="2"/>
      <c r="BI127" s="2"/>
    </row>
    <row r="128" spans="1:61" x14ac:dyDescent="0.3">
      <c r="A128" s="2">
        <v>39522</v>
      </c>
      <c r="B128">
        <v>1.35E-2</v>
      </c>
      <c r="C128">
        <f t="shared" si="27"/>
        <v>5.8237530290275435E-3</v>
      </c>
      <c r="D128">
        <f t="shared" si="26"/>
        <v>-1.3905982905982987E-3</v>
      </c>
      <c r="F128" s="2"/>
      <c r="K128" s="2"/>
      <c r="P128" s="2"/>
      <c r="U128" s="2"/>
      <c r="Z128" s="2"/>
      <c r="AE128" s="2"/>
      <c r="AJ128" s="2"/>
      <c r="AO128" s="2"/>
      <c r="AT128" s="2"/>
      <c r="AY128" s="2"/>
      <c r="BD128" s="2"/>
      <c r="BI128" s="2"/>
    </row>
    <row r="129" spans="1:61" x14ac:dyDescent="0.3">
      <c r="A129" s="2">
        <v>39553</v>
      </c>
      <c r="B129">
        <v>1.256E-2</v>
      </c>
      <c r="C129">
        <f t="shared" si="27"/>
        <v>5.4207670934869785E-3</v>
      </c>
      <c r="D129">
        <f t="shared" si="26"/>
        <v>-2.3305982905982986E-3</v>
      </c>
      <c r="F129" s="2"/>
      <c r="K129" s="2"/>
      <c r="P129" s="2"/>
      <c r="U129" s="2"/>
      <c r="Z129" s="2"/>
      <c r="AE129" s="2"/>
      <c r="AJ129" s="2"/>
      <c r="AO129" s="2"/>
      <c r="AT129" s="2"/>
      <c r="AY129" s="2"/>
      <c r="BD129" s="2"/>
      <c r="BI129" s="2"/>
    </row>
    <row r="130" spans="1:61" x14ac:dyDescent="0.3">
      <c r="A130" s="2">
        <v>39583</v>
      </c>
      <c r="B130">
        <v>1.4420000000000001E-2</v>
      </c>
      <c r="C130">
        <f t="shared" si="27"/>
        <v>6.2178030416138487E-3</v>
      </c>
      <c r="D130">
        <f t="shared" ref="D130:D193" si="28">B130-(AVERAGE($B$2:$B$235))</f>
        <v>-4.7059829059829805E-4</v>
      </c>
      <c r="F130" s="2"/>
      <c r="K130" s="2"/>
      <c r="P130" s="2"/>
      <c r="U130" s="2"/>
      <c r="Z130" s="2"/>
      <c r="AE130" s="2"/>
      <c r="AJ130" s="2"/>
      <c r="AO130" s="2"/>
      <c r="AT130" s="2"/>
      <c r="AY130" s="2"/>
      <c r="BD130" s="2"/>
      <c r="BI130" s="2"/>
    </row>
    <row r="131" spans="1:61" x14ac:dyDescent="0.3">
      <c r="A131" s="2">
        <v>39614</v>
      </c>
      <c r="B131">
        <v>2.0405E-2</v>
      </c>
      <c r="C131">
        <f t="shared" ref="C131:C194" si="29">LOG(B131+1)</f>
        <v>8.7725779925244569E-3</v>
      </c>
      <c r="D131">
        <f t="shared" si="28"/>
        <v>5.5144017094017009E-3</v>
      </c>
      <c r="F131" s="2"/>
      <c r="K131" s="2"/>
      <c r="P131" s="2"/>
      <c r="U131" s="2"/>
      <c r="Z131" s="2"/>
      <c r="AE131" s="2"/>
      <c r="AJ131" s="2"/>
      <c r="AO131" s="2"/>
      <c r="AT131" s="2"/>
      <c r="AY131" s="2"/>
      <c r="BD131" s="2"/>
      <c r="BI131" s="2"/>
    </row>
    <row r="132" spans="1:61" x14ac:dyDescent="0.3">
      <c r="A132" s="2">
        <v>39644</v>
      </c>
      <c r="B132">
        <v>1.5089999999999999E-2</v>
      </c>
      <c r="C132">
        <f t="shared" si="29"/>
        <v>6.504549412359388E-3</v>
      </c>
      <c r="D132">
        <f t="shared" si="28"/>
        <v>1.9940170940170067E-4</v>
      </c>
      <c r="F132" s="2"/>
      <c r="K132" s="2"/>
      <c r="P132" s="2"/>
      <c r="U132" s="2"/>
      <c r="Z132" s="2"/>
      <c r="AE132" s="2"/>
      <c r="AJ132" s="2"/>
      <c r="AO132" s="2"/>
      <c r="AT132" s="2"/>
      <c r="AY132" s="2"/>
      <c r="BD132" s="2"/>
      <c r="BI132" s="2"/>
    </row>
    <row r="133" spans="1:61" x14ac:dyDescent="0.3">
      <c r="A133" s="2">
        <v>39675</v>
      </c>
      <c r="B133">
        <v>1.324E-2</v>
      </c>
      <c r="C133">
        <f t="shared" si="29"/>
        <v>5.7123262392919753E-3</v>
      </c>
      <c r="D133">
        <f t="shared" si="28"/>
        <v>-1.6505982905982985E-3</v>
      </c>
      <c r="F133" s="2"/>
      <c r="K133" s="2"/>
      <c r="P133" s="2"/>
      <c r="U133" s="2"/>
      <c r="Z133" s="2"/>
      <c r="AE133" s="2"/>
      <c r="AJ133" s="2"/>
      <c r="AO133" s="2"/>
      <c r="AT133" s="2"/>
      <c r="AY133" s="2"/>
      <c r="BD133" s="2"/>
      <c r="BI133" s="2"/>
    </row>
    <row r="134" spans="1:61" x14ac:dyDescent="0.3">
      <c r="A134" s="2">
        <v>39706</v>
      </c>
      <c r="B134">
        <v>1.3010000000000001E-2</v>
      </c>
      <c r="C134">
        <f t="shared" si="29"/>
        <v>5.6137325501946474E-3</v>
      </c>
      <c r="D134">
        <f t="shared" si="28"/>
        <v>-1.8805982905982978E-3</v>
      </c>
      <c r="F134" s="2"/>
      <c r="K134" s="2"/>
      <c r="P134" s="2"/>
      <c r="U134" s="2"/>
      <c r="Z134" s="2"/>
      <c r="AE134" s="2"/>
      <c r="AJ134" s="2"/>
      <c r="AO134" s="2"/>
      <c r="AT134" s="2"/>
      <c r="AY134" s="2"/>
      <c r="BD134" s="2"/>
      <c r="BI134" s="2"/>
    </row>
    <row r="135" spans="1:61" x14ac:dyDescent="0.3">
      <c r="A135" s="2">
        <v>39736</v>
      </c>
      <c r="B135">
        <v>1.3555000000000001E-2</v>
      </c>
      <c r="C135">
        <f t="shared" si="29"/>
        <v>5.8473204176879437E-3</v>
      </c>
      <c r="D135">
        <f t="shared" si="28"/>
        <v>-1.3355982905982975E-3</v>
      </c>
      <c r="F135" s="2"/>
      <c r="K135" s="2"/>
      <c r="P135" s="2"/>
      <c r="U135" s="2"/>
      <c r="Z135" s="2"/>
      <c r="AE135" s="2"/>
      <c r="AJ135" s="2"/>
      <c r="AO135" s="2"/>
      <c r="AT135" s="2"/>
      <c r="AY135" s="2"/>
      <c r="BD135" s="2"/>
      <c r="BI135" s="2"/>
    </row>
    <row r="136" spans="1:61" x14ac:dyDescent="0.3">
      <c r="A136" s="2">
        <v>39767</v>
      </c>
      <c r="B136">
        <v>1.4925000000000001E-2</v>
      </c>
      <c r="C136">
        <f t="shared" si="29"/>
        <v>6.4339503382916325E-3</v>
      </c>
      <c r="D136">
        <f t="shared" si="28"/>
        <v>3.4401709401702188E-5</v>
      </c>
      <c r="F136" s="2"/>
      <c r="K136" s="2"/>
      <c r="P136" s="2"/>
      <c r="U136" s="2"/>
      <c r="Z136" s="2"/>
      <c r="AE136" s="2"/>
      <c r="AJ136" s="2"/>
      <c r="AO136" s="2"/>
      <c r="AT136" s="2"/>
      <c r="AY136" s="2"/>
      <c r="BD136" s="2"/>
      <c r="BI136" s="2"/>
    </row>
    <row r="137" spans="1:61" x14ac:dyDescent="0.3">
      <c r="A137" s="2">
        <v>39797</v>
      </c>
      <c r="B137">
        <v>1.4785E-2</v>
      </c>
      <c r="C137">
        <f t="shared" si="29"/>
        <v>6.3740390922881239E-3</v>
      </c>
      <c r="D137">
        <f t="shared" si="28"/>
        <v>-1.0559829059829905E-4</v>
      </c>
      <c r="F137" s="2"/>
      <c r="K137" s="2"/>
      <c r="P137" s="2"/>
      <c r="U137" s="2"/>
      <c r="Z137" s="2"/>
      <c r="AE137" s="2"/>
      <c r="AJ137" s="2"/>
      <c r="AO137" s="2"/>
      <c r="AT137" s="2"/>
      <c r="AY137" s="2"/>
      <c r="BD137" s="2"/>
      <c r="BI137" s="2"/>
    </row>
    <row r="138" spans="1:61" x14ac:dyDescent="0.3">
      <c r="A138" s="2">
        <v>39828</v>
      </c>
      <c r="B138">
        <v>1.4769999999999998E-2</v>
      </c>
      <c r="C138">
        <f t="shared" si="29"/>
        <v>6.3676195399934481E-3</v>
      </c>
      <c r="D138">
        <f t="shared" si="28"/>
        <v>-1.2059829059830017E-4</v>
      </c>
      <c r="F138" s="2"/>
      <c r="K138" s="2"/>
      <c r="P138" s="2"/>
      <c r="U138" s="2"/>
      <c r="Z138" s="2"/>
      <c r="AE138" s="2"/>
      <c r="AJ138" s="2"/>
      <c r="AO138" s="2"/>
      <c r="AT138" s="2"/>
      <c r="AY138" s="2"/>
      <c r="BD138" s="2"/>
      <c r="BI138" s="2"/>
    </row>
    <row r="139" spans="1:61" x14ac:dyDescent="0.3">
      <c r="A139" s="2">
        <v>39859</v>
      </c>
      <c r="B139">
        <v>1.5960000000000002E-2</v>
      </c>
      <c r="C139">
        <f t="shared" si="29"/>
        <v>6.8766094033637613E-3</v>
      </c>
      <c r="D139">
        <f t="shared" si="28"/>
        <v>1.0694017094017034E-3</v>
      </c>
      <c r="F139" s="2"/>
      <c r="K139" s="2"/>
      <c r="P139" s="2"/>
      <c r="U139" s="2"/>
      <c r="Z139" s="2"/>
      <c r="AE139" s="2"/>
      <c r="AJ139" s="2"/>
      <c r="AO139" s="2"/>
      <c r="AT139" s="2"/>
      <c r="AY139" s="2"/>
      <c r="BD139" s="2"/>
      <c r="BI139" s="2"/>
    </row>
    <row r="140" spans="1:61" x14ac:dyDescent="0.3">
      <c r="A140" s="2">
        <v>39887</v>
      </c>
      <c r="B140">
        <v>1.4259999999999998E-2</v>
      </c>
      <c r="C140">
        <f t="shared" si="29"/>
        <v>6.1492982826093067E-3</v>
      </c>
      <c r="D140">
        <f t="shared" si="28"/>
        <v>-6.3059829059830021E-4</v>
      </c>
      <c r="F140" s="2"/>
      <c r="K140" s="2"/>
      <c r="P140" s="2"/>
      <c r="U140" s="2"/>
      <c r="Z140" s="2"/>
      <c r="AE140" s="2"/>
      <c r="AJ140" s="2"/>
      <c r="AO140" s="2"/>
      <c r="AT140" s="2"/>
      <c r="AY140" s="2"/>
      <c r="BD140" s="2"/>
      <c r="BI140" s="2"/>
    </row>
    <row r="141" spans="1:61" x14ac:dyDescent="0.3">
      <c r="A141" s="2">
        <v>39918</v>
      </c>
      <c r="B141">
        <v>1.4770000000000002E-2</v>
      </c>
      <c r="C141">
        <f t="shared" si="29"/>
        <v>6.3676195399934481E-3</v>
      </c>
      <c r="D141">
        <f t="shared" si="28"/>
        <v>-1.205982905982967E-4</v>
      </c>
      <c r="F141" s="2"/>
      <c r="K141" s="2"/>
      <c r="P141" s="2"/>
      <c r="U141" s="2"/>
      <c r="Z141" s="2"/>
      <c r="AE141" s="2"/>
      <c r="AJ141" s="2"/>
      <c r="AO141" s="2"/>
      <c r="AT141" s="2"/>
      <c r="AY141" s="2"/>
      <c r="BD141" s="2"/>
      <c r="BI141" s="2"/>
    </row>
    <row r="142" spans="1:61" x14ac:dyDescent="0.3">
      <c r="A142" s="2">
        <v>39948</v>
      </c>
      <c r="B142">
        <v>1.35E-2</v>
      </c>
      <c r="C142">
        <f t="shared" si="29"/>
        <v>5.8237530290275435E-3</v>
      </c>
      <c r="D142">
        <f t="shared" si="28"/>
        <v>-1.3905982905982987E-3</v>
      </c>
      <c r="F142" s="2"/>
      <c r="K142" s="2"/>
      <c r="P142" s="2"/>
      <c r="U142" s="2"/>
      <c r="Z142" s="2"/>
      <c r="AE142" s="2"/>
      <c r="AJ142" s="2"/>
      <c r="AO142" s="2"/>
      <c r="AT142" s="2"/>
      <c r="AY142" s="2"/>
      <c r="BD142" s="2"/>
      <c r="BI142" s="2"/>
    </row>
    <row r="143" spans="1:61" x14ac:dyDescent="0.3">
      <c r="A143" s="2">
        <v>39979</v>
      </c>
      <c r="B143">
        <v>1.3440000000000001E-2</v>
      </c>
      <c r="C143">
        <f t="shared" si="29"/>
        <v>5.7980416918178776E-3</v>
      </c>
      <c r="D143">
        <f t="shared" si="28"/>
        <v>-1.450598290598298E-3</v>
      </c>
      <c r="F143" s="2"/>
      <c r="K143" s="2"/>
      <c r="P143" s="2"/>
      <c r="U143" s="2"/>
      <c r="Z143" s="2"/>
      <c r="AE143" s="2"/>
      <c r="AJ143" s="2"/>
      <c r="AO143" s="2"/>
      <c r="AT143" s="2"/>
      <c r="AY143" s="2"/>
      <c r="BD143" s="2"/>
      <c r="BI143" s="2"/>
    </row>
    <row r="144" spans="1:61" x14ac:dyDescent="0.3">
      <c r="A144" s="2">
        <v>40009</v>
      </c>
      <c r="B144">
        <v>1.2125E-2</v>
      </c>
      <c r="C144">
        <f t="shared" si="29"/>
        <v>5.2341522842354622E-3</v>
      </c>
      <c r="D144">
        <f t="shared" si="28"/>
        <v>-2.7655982905982982E-3</v>
      </c>
      <c r="F144" s="2"/>
      <c r="K144" s="2"/>
      <c r="P144" s="2"/>
      <c r="U144" s="2"/>
      <c r="Z144" s="2"/>
      <c r="AE144" s="2"/>
      <c r="AJ144" s="2"/>
      <c r="AO144" s="2"/>
      <c r="AT144" s="2"/>
      <c r="AY144" s="2"/>
      <c r="BD144" s="2"/>
      <c r="BI144" s="2"/>
    </row>
    <row r="145" spans="1:61" x14ac:dyDescent="0.3">
      <c r="A145" s="2">
        <v>40040</v>
      </c>
      <c r="B145">
        <v>1.1775000000000001E-2</v>
      </c>
      <c r="C145">
        <f t="shared" si="29"/>
        <v>5.0839442006529335E-3</v>
      </c>
      <c r="D145">
        <f t="shared" si="28"/>
        <v>-3.1155982905982978E-3</v>
      </c>
      <c r="F145" s="2"/>
      <c r="K145" s="2"/>
      <c r="P145" s="2"/>
      <c r="U145" s="2"/>
      <c r="Z145" s="2"/>
      <c r="AE145" s="2"/>
      <c r="AJ145" s="2"/>
      <c r="AO145" s="2"/>
      <c r="AT145" s="2"/>
      <c r="AY145" s="2"/>
      <c r="BD145" s="2"/>
      <c r="BI145" s="2"/>
    </row>
    <row r="146" spans="1:61" x14ac:dyDescent="0.3">
      <c r="A146" s="2">
        <v>40071</v>
      </c>
      <c r="B146">
        <v>1.2625000000000001E-2</v>
      </c>
      <c r="C146">
        <f t="shared" si="29"/>
        <v>5.4486451800158566E-3</v>
      </c>
      <c r="D146">
        <f t="shared" si="28"/>
        <v>-2.2655982905982978E-3</v>
      </c>
      <c r="F146" s="2"/>
      <c r="K146" s="2"/>
      <c r="P146" s="2"/>
      <c r="U146" s="2"/>
      <c r="Z146" s="2"/>
      <c r="AE146" s="2"/>
      <c r="AJ146" s="2"/>
      <c r="AO146" s="2"/>
      <c r="AT146" s="2"/>
      <c r="AY146" s="2"/>
      <c r="BD146" s="2"/>
      <c r="BI146" s="2"/>
    </row>
    <row r="147" spans="1:61" x14ac:dyDescent="0.3">
      <c r="A147" s="2">
        <v>40101</v>
      </c>
      <c r="B147">
        <v>1.35E-2</v>
      </c>
      <c r="C147">
        <f t="shared" si="29"/>
        <v>5.8237530290275435E-3</v>
      </c>
      <c r="D147">
        <f t="shared" si="28"/>
        <v>-1.3905982905982987E-3</v>
      </c>
      <c r="F147" s="2"/>
      <c r="K147" s="2"/>
      <c r="P147" s="2"/>
      <c r="U147" s="2"/>
      <c r="Z147" s="2"/>
      <c r="AE147" s="2"/>
      <c r="AJ147" s="2"/>
      <c r="AO147" s="2"/>
      <c r="AT147" s="2"/>
      <c r="AY147" s="2"/>
      <c r="BD147" s="2"/>
      <c r="BI147" s="2"/>
    </row>
    <row r="148" spans="1:61" x14ac:dyDescent="0.3">
      <c r="A148" s="2">
        <v>40132</v>
      </c>
      <c r="B148">
        <v>1.525E-2</v>
      </c>
      <c r="C148">
        <f t="shared" si="29"/>
        <v>6.5729981620745439E-3</v>
      </c>
      <c r="D148">
        <f t="shared" si="28"/>
        <v>3.5940170940170109E-4</v>
      </c>
      <c r="F148" s="2"/>
      <c r="K148" s="2"/>
      <c r="P148" s="2"/>
      <c r="U148" s="2"/>
      <c r="Z148" s="2"/>
      <c r="AE148" s="2"/>
      <c r="AJ148" s="2"/>
      <c r="AO148" s="2"/>
      <c r="AT148" s="2"/>
      <c r="AY148" s="2"/>
      <c r="BD148" s="2"/>
      <c r="BI148" s="2"/>
    </row>
    <row r="149" spans="1:61" x14ac:dyDescent="0.3">
      <c r="A149" s="2">
        <v>40162</v>
      </c>
      <c r="B149">
        <v>1.585E-2</v>
      </c>
      <c r="C149">
        <f t="shared" si="29"/>
        <v>6.8295849344852189E-3</v>
      </c>
      <c r="D149">
        <f t="shared" si="28"/>
        <v>9.5940170940170093E-4</v>
      </c>
      <c r="F149" s="2"/>
      <c r="K149" s="2"/>
      <c r="P149" s="2"/>
      <c r="U149" s="2"/>
      <c r="Z149" s="2"/>
      <c r="AE149" s="2"/>
      <c r="AJ149" s="2"/>
      <c r="AO149" s="2"/>
      <c r="AT149" s="2"/>
      <c r="AY149" s="2"/>
      <c r="BD149" s="2"/>
      <c r="BI149" s="2"/>
    </row>
    <row r="150" spans="1:61" x14ac:dyDescent="0.3">
      <c r="A150" s="2">
        <v>40193</v>
      </c>
      <c r="B150">
        <v>1.5074999999999998E-2</v>
      </c>
      <c r="C150">
        <f t="shared" si="29"/>
        <v>6.4981317889359616E-3</v>
      </c>
      <c r="D150">
        <f t="shared" si="28"/>
        <v>1.8440170940169955E-4</v>
      </c>
      <c r="F150" s="2"/>
      <c r="K150" s="2"/>
      <c r="P150" s="2"/>
      <c r="U150" s="2"/>
      <c r="Z150" s="2"/>
      <c r="AE150" s="2"/>
      <c r="AJ150" s="2"/>
      <c r="AO150" s="2"/>
      <c r="AT150" s="2"/>
      <c r="AY150" s="2"/>
      <c r="BD150" s="2"/>
      <c r="BI150" s="2"/>
    </row>
    <row r="151" spans="1:61" x14ac:dyDescent="0.3">
      <c r="A151" s="2">
        <v>40224</v>
      </c>
      <c r="B151">
        <v>1.388E-2</v>
      </c>
      <c r="C151">
        <f t="shared" si="29"/>
        <v>5.986556159230827E-3</v>
      </c>
      <c r="D151">
        <f t="shared" si="28"/>
        <v>-1.0105982905982986E-3</v>
      </c>
      <c r="F151" s="2"/>
      <c r="K151" s="2"/>
      <c r="P151" s="2"/>
      <c r="U151" s="2"/>
      <c r="Z151" s="2"/>
      <c r="AE151" s="2"/>
      <c r="AJ151" s="2"/>
      <c r="AO151" s="2"/>
      <c r="AT151" s="2"/>
      <c r="AY151" s="2"/>
      <c r="BD151" s="2"/>
      <c r="BI151" s="2"/>
    </row>
    <row r="152" spans="1:61" x14ac:dyDescent="0.3">
      <c r="A152" s="2">
        <v>40252</v>
      </c>
      <c r="B152">
        <v>1.5345000000000001E-2</v>
      </c>
      <c r="C152">
        <f t="shared" si="29"/>
        <v>6.6136345034531951E-3</v>
      </c>
      <c r="D152">
        <f t="shared" si="28"/>
        <v>4.5440170940170242E-4</v>
      </c>
      <c r="F152" s="2"/>
      <c r="K152" s="2"/>
      <c r="P152" s="2"/>
      <c r="U152" s="2"/>
      <c r="Z152" s="2"/>
      <c r="AE152" s="2"/>
      <c r="AJ152" s="2"/>
      <c r="AO152" s="2"/>
      <c r="AT152" s="2"/>
      <c r="AY152" s="2"/>
      <c r="BD152" s="2"/>
      <c r="BI152" s="2"/>
    </row>
    <row r="153" spans="1:61" x14ac:dyDescent="0.3">
      <c r="A153" s="2">
        <v>40283</v>
      </c>
      <c r="B153">
        <v>1.4395E-2</v>
      </c>
      <c r="C153">
        <f t="shared" si="29"/>
        <v>6.2070998852903772E-3</v>
      </c>
      <c r="D153">
        <f t="shared" si="28"/>
        <v>-4.9559829059829877E-4</v>
      </c>
      <c r="F153" s="2"/>
      <c r="K153" s="2"/>
      <c r="P153" s="2"/>
      <c r="U153" s="2"/>
      <c r="Z153" s="2"/>
      <c r="AE153" s="2"/>
      <c r="AJ153" s="2"/>
      <c r="AO153" s="2"/>
      <c r="AT153" s="2"/>
      <c r="AY153" s="2"/>
      <c r="BD153" s="2"/>
      <c r="BI153" s="2"/>
    </row>
    <row r="154" spans="1:61" x14ac:dyDescent="0.3">
      <c r="A154" s="2">
        <v>40313</v>
      </c>
      <c r="B154">
        <v>1.4154999999999999E-2</v>
      </c>
      <c r="C154">
        <f t="shared" si="29"/>
        <v>6.1043361613071266E-3</v>
      </c>
      <c r="D154">
        <f t="shared" si="28"/>
        <v>-7.355982905982994E-4</v>
      </c>
      <c r="F154" s="2"/>
      <c r="K154" s="2"/>
      <c r="P154" s="2"/>
      <c r="U154" s="2"/>
      <c r="Z154" s="2"/>
      <c r="AE154" s="2"/>
      <c r="AJ154" s="2"/>
      <c r="AO154" s="2"/>
      <c r="AT154" s="2"/>
      <c r="AY154" s="2"/>
      <c r="BD154" s="2"/>
      <c r="BI154" s="2"/>
    </row>
    <row r="155" spans="1:61" x14ac:dyDescent="0.3">
      <c r="A155" s="2">
        <v>40344</v>
      </c>
      <c r="B155">
        <v>1.0364999999999999E-2</v>
      </c>
      <c r="C155">
        <f t="shared" si="29"/>
        <v>4.4782934358925993E-3</v>
      </c>
      <c r="D155">
        <f t="shared" si="28"/>
        <v>-4.5255982905982994E-3</v>
      </c>
      <c r="F155" s="2"/>
      <c r="K155" s="2"/>
      <c r="P155" s="2"/>
      <c r="U155" s="2"/>
      <c r="Z155" s="2"/>
      <c r="AE155" s="2"/>
      <c r="AJ155" s="2"/>
      <c r="AO155" s="2"/>
      <c r="AT155" s="2"/>
      <c r="AY155" s="2"/>
      <c r="BD155" s="2"/>
      <c r="BI155" s="2"/>
    </row>
    <row r="156" spans="1:61" x14ac:dyDescent="0.3">
      <c r="A156" s="2">
        <v>40374</v>
      </c>
      <c r="B156">
        <v>1.0485E-2</v>
      </c>
      <c r="C156">
        <f t="shared" si="29"/>
        <v>4.5298710768750536E-3</v>
      </c>
      <c r="D156">
        <f t="shared" si="28"/>
        <v>-4.405598290598299E-3</v>
      </c>
      <c r="F156" s="2"/>
      <c r="K156" s="2"/>
      <c r="P156" s="2"/>
      <c r="U156" s="2"/>
      <c r="Z156" s="2"/>
      <c r="AE156" s="2"/>
      <c r="AJ156" s="2"/>
      <c r="AO156" s="2"/>
      <c r="AT156" s="2"/>
      <c r="AY156" s="2"/>
      <c r="BD156" s="2"/>
      <c r="BI156" s="2"/>
    </row>
    <row r="157" spans="1:61" x14ac:dyDescent="0.3">
      <c r="A157" s="2">
        <v>40405</v>
      </c>
      <c r="B157">
        <v>1.2185000000000001E-2</v>
      </c>
      <c r="C157">
        <f t="shared" si="29"/>
        <v>5.2598970258233612E-3</v>
      </c>
      <c r="D157">
        <f t="shared" si="28"/>
        <v>-2.7055982905982972E-3</v>
      </c>
      <c r="F157" s="2"/>
      <c r="K157" s="2"/>
      <c r="P157" s="2"/>
      <c r="U157" s="2"/>
      <c r="Z157" s="2"/>
      <c r="AE157" s="2"/>
      <c r="AJ157" s="2"/>
      <c r="AO157" s="2"/>
      <c r="AT157" s="2"/>
      <c r="AY157" s="2"/>
      <c r="BD157" s="2"/>
      <c r="BI157" s="2"/>
    </row>
    <row r="158" spans="1:61" x14ac:dyDescent="0.3">
      <c r="A158" s="2">
        <v>40436</v>
      </c>
      <c r="B158">
        <v>1.401E-2</v>
      </c>
      <c r="C158">
        <f t="shared" si="29"/>
        <v>6.0422379592543424E-3</v>
      </c>
      <c r="D158">
        <f t="shared" si="28"/>
        <v>-8.8059829059829869E-4</v>
      </c>
      <c r="F158" s="2"/>
      <c r="K158" s="2"/>
      <c r="P158" s="2"/>
      <c r="U158" s="2"/>
      <c r="Z158" s="2"/>
      <c r="AE158" s="2"/>
      <c r="AJ158" s="2"/>
      <c r="AO158" s="2"/>
      <c r="AT158" s="2"/>
      <c r="AY158" s="2"/>
      <c r="BD158" s="2"/>
      <c r="BI158" s="2"/>
    </row>
    <row r="159" spans="1:61" x14ac:dyDescent="0.3">
      <c r="A159" s="2">
        <v>40466</v>
      </c>
      <c r="B159">
        <v>1.533E-2</v>
      </c>
      <c r="C159">
        <f t="shared" si="29"/>
        <v>6.6072184918032628E-3</v>
      </c>
      <c r="D159">
        <f t="shared" si="28"/>
        <v>4.394017094017013E-4</v>
      </c>
      <c r="F159" s="2"/>
      <c r="K159" s="2"/>
      <c r="P159" s="2"/>
      <c r="U159" s="2"/>
      <c r="Z159" s="2"/>
      <c r="AE159" s="2"/>
      <c r="AJ159" s="2"/>
      <c r="AO159" s="2"/>
      <c r="AT159" s="2"/>
      <c r="AY159" s="2"/>
      <c r="BD159" s="2"/>
      <c r="BI159" s="2"/>
    </row>
    <row r="160" spans="1:61" x14ac:dyDescent="0.3">
      <c r="A160" s="2">
        <v>40497</v>
      </c>
      <c r="B160">
        <v>1.821E-2</v>
      </c>
      <c r="C160">
        <f t="shared" si="29"/>
        <v>7.8373579964408375E-3</v>
      </c>
      <c r="D160">
        <f t="shared" si="28"/>
        <v>3.3194017094017019E-3</v>
      </c>
      <c r="F160" s="2"/>
      <c r="K160" s="2"/>
      <c r="P160" s="2"/>
      <c r="U160" s="2"/>
      <c r="Z160" s="2"/>
      <c r="AE160" s="2"/>
      <c r="AJ160" s="2"/>
      <c r="AO160" s="2"/>
      <c r="AT160" s="2"/>
      <c r="AY160" s="2"/>
      <c r="BD160" s="2"/>
      <c r="BI160" s="2"/>
    </row>
    <row r="161" spans="1:61" x14ac:dyDescent="0.3">
      <c r="A161" s="2">
        <v>40527</v>
      </c>
      <c r="B161">
        <v>1.545E-2</v>
      </c>
      <c r="C161">
        <f t="shared" si="29"/>
        <v>6.6585439311802538E-3</v>
      </c>
      <c r="D161">
        <f t="shared" si="28"/>
        <v>5.5940170940170161E-4</v>
      </c>
      <c r="F161" s="2"/>
      <c r="K161" s="2"/>
      <c r="P161" s="2"/>
      <c r="U161" s="2"/>
      <c r="Z161" s="2"/>
      <c r="AE161" s="2"/>
      <c r="AJ161" s="2"/>
      <c r="AO161" s="2"/>
      <c r="AT161" s="2"/>
      <c r="AY161" s="2"/>
      <c r="BD161" s="2"/>
      <c r="BI161" s="2"/>
    </row>
    <row r="162" spans="1:61" x14ac:dyDescent="0.3">
      <c r="A162" s="2">
        <v>40558</v>
      </c>
      <c r="B162">
        <v>1.431E-2</v>
      </c>
      <c r="C162">
        <f t="shared" si="29"/>
        <v>6.1707071806011001E-3</v>
      </c>
      <c r="D162">
        <f t="shared" si="28"/>
        <v>-5.8059829059829877E-4</v>
      </c>
      <c r="F162" s="2"/>
      <c r="K162" s="2"/>
      <c r="P162" s="2"/>
      <c r="U162" s="2"/>
      <c r="Z162" s="2"/>
      <c r="AE162" s="2"/>
      <c r="AJ162" s="2"/>
      <c r="AO162" s="2"/>
      <c r="AT162" s="2"/>
      <c r="AY162" s="2"/>
      <c r="BD162" s="2"/>
      <c r="BI162" s="2"/>
    </row>
    <row r="163" spans="1:61" x14ac:dyDescent="0.3">
      <c r="A163" s="2">
        <v>40589</v>
      </c>
      <c r="B163">
        <v>1.541E-2</v>
      </c>
      <c r="C163">
        <f t="shared" si="29"/>
        <v>6.6414361253458844E-3</v>
      </c>
      <c r="D163">
        <f t="shared" si="28"/>
        <v>5.1940170940170151E-4</v>
      </c>
      <c r="F163" s="2"/>
      <c r="K163" s="2"/>
      <c r="P163" s="2"/>
      <c r="U163" s="2"/>
      <c r="Z163" s="2"/>
      <c r="AE163" s="2"/>
      <c r="AJ163" s="2"/>
      <c r="AO163" s="2"/>
      <c r="AT163" s="2"/>
      <c r="AY163" s="2"/>
      <c r="BD163" s="2"/>
      <c r="BI163" s="2"/>
    </row>
    <row r="164" spans="1:61" x14ac:dyDescent="0.3">
      <c r="A164" s="2">
        <v>40617</v>
      </c>
      <c r="B164">
        <v>1.6709999999999999E-2</v>
      </c>
      <c r="C164">
        <f t="shared" si="29"/>
        <v>7.1970951449831762E-3</v>
      </c>
      <c r="D164">
        <f t="shared" si="28"/>
        <v>1.8194017094017006E-3</v>
      </c>
      <c r="F164" s="2"/>
      <c r="K164" s="2"/>
      <c r="P164" s="2"/>
      <c r="U164" s="2"/>
      <c r="Z164" s="2"/>
      <c r="AE164" s="2"/>
      <c r="AJ164" s="2"/>
      <c r="AO164" s="2"/>
      <c r="AT164" s="2"/>
      <c r="AY164" s="2"/>
      <c r="BD164" s="2"/>
      <c r="BI164" s="2"/>
    </row>
    <row r="165" spans="1:61" x14ac:dyDescent="0.3">
      <c r="A165" s="2">
        <v>40648</v>
      </c>
      <c r="B165">
        <v>1.227E-2</v>
      </c>
      <c r="C165">
        <f t="shared" si="29"/>
        <v>5.2963661308253699E-3</v>
      </c>
      <c r="D165">
        <f t="shared" si="28"/>
        <v>-2.6205982905982989E-3</v>
      </c>
      <c r="F165" s="2"/>
      <c r="K165" s="2"/>
      <c r="P165" s="2"/>
      <c r="U165" s="2"/>
      <c r="Z165" s="2"/>
      <c r="AE165" s="2"/>
      <c r="AJ165" s="2"/>
      <c r="AO165" s="2"/>
      <c r="AT165" s="2"/>
      <c r="AY165" s="2"/>
      <c r="BD165" s="2"/>
      <c r="BI165" s="2"/>
    </row>
    <row r="166" spans="1:61" x14ac:dyDescent="0.3">
      <c r="A166" s="2">
        <v>40678</v>
      </c>
      <c r="B166">
        <v>6.4200000000000004E-3</v>
      </c>
      <c r="C166">
        <f t="shared" si="29"/>
        <v>2.7792586688931437E-3</v>
      </c>
      <c r="D166">
        <f t="shared" si="28"/>
        <v>-8.4705982905982982E-3</v>
      </c>
      <c r="F166" s="2"/>
      <c r="K166" s="2"/>
      <c r="P166" s="2"/>
      <c r="U166" s="2"/>
      <c r="Z166" s="2"/>
      <c r="AE166" s="2"/>
      <c r="AJ166" s="2"/>
      <c r="AO166" s="2"/>
      <c r="AT166" s="2"/>
      <c r="AY166" s="2"/>
      <c r="BD166" s="2"/>
      <c r="BI166" s="2"/>
    </row>
    <row r="167" spans="1:61" x14ac:dyDescent="0.3">
      <c r="A167" s="2">
        <v>40709</v>
      </c>
      <c r="B167">
        <v>7.8600000000000007E-3</v>
      </c>
      <c r="C167">
        <f t="shared" si="29"/>
        <v>3.4002092422793801E-3</v>
      </c>
      <c r="D167">
        <f t="shared" si="28"/>
        <v>-7.0305982905982979E-3</v>
      </c>
      <c r="F167" s="2"/>
      <c r="K167" s="2"/>
      <c r="P167" s="2"/>
      <c r="U167" s="2"/>
      <c r="Z167" s="2"/>
      <c r="AE167" s="2"/>
      <c r="AJ167" s="2"/>
      <c r="AO167" s="2"/>
      <c r="AT167" s="2"/>
      <c r="AY167" s="2"/>
      <c r="BD167" s="2"/>
      <c r="BI167" s="2"/>
    </row>
    <row r="168" spans="1:61" x14ac:dyDescent="0.3">
      <c r="A168" s="2">
        <v>40739</v>
      </c>
      <c r="B168">
        <v>5.7800000000000004E-3</v>
      </c>
      <c r="C168">
        <f t="shared" si="29"/>
        <v>2.5029953970605429E-3</v>
      </c>
      <c r="D168">
        <f t="shared" si="28"/>
        <v>-9.1105982905982982E-3</v>
      </c>
      <c r="F168" s="2"/>
      <c r="K168" s="2"/>
      <c r="P168" s="2"/>
      <c r="U168" s="2"/>
      <c r="Z168" s="2"/>
      <c r="AE168" s="2"/>
      <c r="AJ168" s="2"/>
      <c r="AO168" s="2"/>
      <c r="AT168" s="2"/>
      <c r="AY168" s="2"/>
      <c r="BD168" s="2"/>
      <c r="BI168" s="2"/>
    </row>
    <row r="169" spans="1:61" x14ac:dyDescent="0.3">
      <c r="A169" s="2">
        <v>40770</v>
      </c>
      <c r="B169">
        <v>9.6600000000000002E-3</v>
      </c>
      <c r="C169">
        <f t="shared" si="29"/>
        <v>4.1751510270876735E-3</v>
      </c>
      <c r="D169">
        <f t="shared" si="28"/>
        <v>-5.2305982905982984E-3</v>
      </c>
      <c r="F169" s="2"/>
      <c r="K169" s="2"/>
      <c r="P169" s="2"/>
      <c r="U169" s="2"/>
      <c r="Z169" s="2"/>
      <c r="AE169" s="2"/>
      <c r="AJ169" s="2"/>
      <c r="AO169" s="2"/>
      <c r="AT169" s="2"/>
      <c r="AY169" s="2"/>
      <c r="BD169" s="2"/>
      <c r="BI169" s="2"/>
    </row>
    <row r="170" spans="1:61" x14ac:dyDescent="0.3">
      <c r="A170" s="2">
        <v>40801</v>
      </c>
      <c r="B170">
        <v>1.409E-2</v>
      </c>
      <c r="C170">
        <f t="shared" si="29"/>
        <v>6.0765001342656519E-3</v>
      </c>
      <c r="D170">
        <f t="shared" si="28"/>
        <v>-8.0059829059829848E-4</v>
      </c>
      <c r="F170" s="2"/>
      <c r="K170" s="2"/>
      <c r="P170" s="2"/>
      <c r="U170" s="2"/>
      <c r="Z170" s="2"/>
      <c r="AE170" s="2"/>
      <c r="AJ170" s="2"/>
      <c r="AO170" s="2"/>
      <c r="AT170" s="2"/>
      <c r="AY170" s="2"/>
      <c r="BD170" s="2"/>
      <c r="BI170" s="2"/>
    </row>
    <row r="171" spans="1:61" x14ac:dyDescent="0.3">
      <c r="A171" s="2">
        <v>40831</v>
      </c>
      <c r="B171">
        <v>1.5129999999999999E-2</v>
      </c>
      <c r="C171">
        <f t="shared" si="29"/>
        <v>6.5216626112032522E-3</v>
      </c>
      <c r="D171">
        <f t="shared" si="28"/>
        <v>2.3940170940170077E-4</v>
      </c>
      <c r="F171" s="2"/>
      <c r="K171" s="2"/>
      <c r="P171" s="2"/>
      <c r="U171" s="2"/>
      <c r="Z171" s="2"/>
      <c r="AE171" s="2"/>
      <c r="AJ171" s="2"/>
      <c r="AO171" s="2"/>
      <c r="AT171" s="2"/>
      <c r="AY171" s="2"/>
      <c r="BD171" s="2"/>
      <c r="BI171" s="2"/>
    </row>
    <row r="172" spans="1:61" x14ac:dyDescent="0.3">
      <c r="A172" s="2">
        <v>40862</v>
      </c>
      <c r="B172">
        <v>1.5339999999999999E-2</v>
      </c>
      <c r="C172">
        <f t="shared" si="29"/>
        <v>6.6114958434349896E-3</v>
      </c>
      <c r="D172">
        <f t="shared" si="28"/>
        <v>4.4940170940170089E-4</v>
      </c>
      <c r="F172" s="2"/>
      <c r="K172" s="2"/>
      <c r="P172" s="2"/>
      <c r="U172" s="2"/>
      <c r="Z172" s="2"/>
      <c r="AE172" s="2"/>
      <c r="AJ172" s="2"/>
      <c r="AO172" s="2"/>
      <c r="AT172" s="2"/>
      <c r="AY172" s="2"/>
      <c r="BD172" s="2"/>
      <c r="BI172" s="2"/>
    </row>
    <row r="173" spans="1:61" x14ac:dyDescent="0.3">
      <c r="A173" s="2">
        <v>40892</v>
      </c>
      <c r="B173">
        <v>1.5890000000000001E-2</v>
      </c>
      <c r="C173">
        <f t="shared" si="29"/>
        <v>6.8466853304791865E-3</v>
      </c>
      <c r="D173">
        <f t="shared" si="28"/>
        <v>9.9940170940170277E-4</v>
      </c>
      <c r="F173" s="2"/>
      <c r="K173" s="2"/>
      <c r="P173" s="2"/>
      <c r="U173" s="2"/>
      <c r="Z173" s="2"/>
      <c r="AE173" s="2"/>
      <c r="AJ173" s="2"/>
      <c r="AO173" s="2"/>
      <c r="AT173" s="2"/>
      <c r="AY173" s="2"/>
      <c r="BD173" s="2"/>
      <c r="BI173" s="2"/>
    </row>
    <row r="174" spans="1:61" x14ac:dyDescent="0.3">
      <c r="A174" s="2">
        <v>40923</v>
      </c>
      <c r="B174">
        <v>1.4970000000000001E-2</v>
      </c>
      <c r="C174">
        <f t="shared" si="29"/>
        <v>6.4532057694235709E-3</v>
      </c>
      <c r="D174">
        <f t="shared" si="28"/>
        <v>7.9401709401702089E-5</v>
      </c>
      <c r="F174" s="2"/>
      <c r="K174" s="2"/>
      <c r="P174" s="2"/>
      <c r="U174" s="2"/>
      <c r="Z174" s="2"/>
      <c r="AE174" s="2"/>
      <c r="AJ174" s="2"/>
      <c r="AO174" s="2"/>
      <c r="AT174" s="2"/>
      <c r="AY174" s="2"/>
      <c r="BD174" s="2"/>
      <c r="BI174" s="2"/>
    </row>
    <row r="175" spans="1:61" x14ac:dyDescent="0.3">
      <c r="A175" s="2">
        <v>40954</v>
      </c>
      <c r="B175">
        <v>1.367E-2</v>
      </c>
      <c r="C175">
        <f t="shared" si="29"/>
        <v>5.8965935526112852E-3</v>
      </c>
      <c r="D175">
        <f t="shared" si="28"/>
        <v>-1.2205982905982987E-3</v>
      </c>
      <c r="F175" s="2"/>
      <c r="K175" s="2"/>
      <c r="P175" s="2"/>
      <c r="U175" s="2"/>
      <c r="Z175" s="2"/>
      <c r="AE175" s="2"/>
      <c r="AJ175" s="2"/>
      <c r="AO175" s="2"/>
      <c r="AT175" s="2"/>
      <c r="AY175" s="2"/>
      <c r="BD175" s="2"/>
      <c r="BI175" s="2"/>
    </row>
    <row r="176" spans="1:61" x14ac:dyDescent="0.3">
      <c r="A176" s="2">
        <v>40983</v>
      </c>
      <c r="B176">
        <v>1.1900000000000001E-2</v>
      </c>
      <c r="C176">
        <f t="shared" si="29"/>
        <v>5.1375959088639034E-3</v>
      </c>
      <c r="D176">
        <f t="shared" si="28"/>
        <v>-2.9905982905982977E-3</v>
      </c>
      <c r="F176" s="2"/>
      <c r="K176" s="2"/>
      <c r="P176" s="2"/>
      <c r="U176" s="2"/>
      <c r="Z176" s="2"/>
      <c r="AE176" s="2"/>
      <c r="AJ176" s="2"/>
      <c r="AO176" s="2"/>
      <c r="AT176" s="2"/>
      <c r="AY176" s="2"/>
      <c r="BD176" s="2"/>
      <c r="BI176" s="2"/>
    </row>
    <row r="177" spans="1:61" x14ac:dyDescent="0.3">
      <c r="A177" s="2">
        <v>41014</v>
      </c>
      <c r="B177">
        <v>9.2399999999999999E-3</v>
      </c>
      <c r="C177">
        <f t="shared" si="29"/>
        <v>3.9944549202663646E-3</v>
      </c>
      <c r="D177">
        <f t="shared" si="28"/>
        <v>-5.6505982905982986E-3</v>
      </c>
      <c r="F177" s="2"/>
      <c r="K177" s="2"/>
      <c r="P177" s="2"/>
      <c r="U177" s="2"/>
      <c r="Z177" s="2"/>
      <c r="AE177" s="2"/>
      <c r="AJ177" s="2"/>
      <c r="AO177" s="2"/>
      <c r="AT177" s="2"/>
      <c r="AY177" s="2"/>
      <c r="BD177" s="2"/>
      <c r="BI177" s="2"/>
    </row>
    <row r="178" spans="1:61" x14ac:dyDescent="0.3">
      <c r="A178" s="2">
        <v>41044</v>
      </c>
      <c r="B178">
        <v>9.6799999999999994E-3</v>
      </c>
      <c r="C178">
        <f t="shared" si="29"/>
        <v>4.1837537286023366E-3</v>
      </c>
      <c r="D178">
        <f t="shared" si="28"/>
        <v>-5.2105982905982992E-3</v>
      </c>
      <c r="F178" s="2"/>
      <c r="K178" s="2"/>
      <c r="P178" s="2"/>
      <c r="U178" s="2"/>
      <c r="Z178" s="2"/>
      <c r="AE178" s="2"/>
      <c r="AJ178" s="2"/>
      <c r="AO178" s="2"/>
      <c r="AT178" s="2"/>
      <c r="AY178" s="2"/>
      <c r="BD178" s="2"/>
      <c r="BI178" s="2"/>
    </row>
    <row r="179" spans="1:61" x14ac:dyDescent="0.3">
      <c r="A179" s="2">
        <v>41075</v>
      </c>
      <c r="B179">
        <v>1.265E-2</v>
      </c>
      <c r="C179">
        <f t="shared" si="29"/>
        <v>5.4593670445015272E-3</v>
      </c>
      <c r="D179">
        <f t="shared" si="28"/>
        <v>-2.2405982905982988E-3</v>
      </c>
      <c r="F179" s="2"/>
      <c r="K179" s="2"/>
      <c r="P179" s="2"/>
      <c r="U179" s="2"/>
      <c r="Z179" s="2"/>
      <c r="AE179" s="2"/>
      <c r="AJ179" s="2"/>
      <c r="AO179" s="2"/>
      <c r="AT179" s="2"/>
      <c r="AY179" s="2"/>
      <c r="BD179" s="2"/>
      <c r="BI179" s="2"/>
    </row>
    <row r="180" spans="1:61" x14ac:dyDescent="0.3">
      <c r="A180" s="2">
        <v>41105</v>
      </c>
      <c r="B180">
        <v>7.8100000000000001E-3</v>
      </c>
      <c r="C180">
        <f t="shared" si="29"/>
        <v>3.3786633303993941E-3</v>
      </c>
      <c r="D180">
        <f t="shared" si="28"/>
        <v>-7.0805982905982985E-3</v>
      </c>
      <c r="F180" s="2"/>
      <c r="K180" s="2"/>
      <c r="P180" s="2"/>
      <c r="U180" s="2"/>
      <c r="Z180" s="2"/>
      <c r="AE180" s="2"/>
      <c r="AJ180" s="2"/>
      <c r="AO180" s="2"/>
      <c r="AT180" s="2"/>
      <c r="AY180" s="2"/>
      <c r="BD180" s="2"/>
      <c r="BI180" s="2"/>
    </row>
    <row r="181" spans="1:61" x14ac:dyDescent="0.3">
      <c r="A181" s="2">
        <v>41136</v>
      </c>
      <c r="B181">
        <v>1.1039999999999999E-2</v>
      </c>
      <c r="C181">
        <f t="shared" si="29"/>
        <v>4.7683380199128253E-3</v>
      </c>
      <c r="D181">
        <f t="shared" si="28"/>
        <v>-3.8505982905982991E-3</v>
      </c>
      <c r="F181" s="2"/>
      <c r="K181" s="2"/>
      <c r="P181" s="2"/>
      <c r="U181" s="2"/>
      <c r="Z181" s="2"/>
      <c r="AE181" s="2"/>
      <c r="AJ181" s="2"/>
      <c r="AO181" s="2"/>
      <c r="AT181" s="2"/>
      <c r="AY181" s="2"/>
      <c r="BD181" s="2"/>
      <c r="BI181" s="2"/>
    </row>
    <row r="182" spans="1:61" x14ac:dyDescent="0.3">
      <c r="A182" s="2">
        <v>41167</v>
      </c>
      <c r="B182">
        <v>1.3089999999999999E-2</v>
      </c>
      <c r="C182">
        <f t="shared" si="29"/>
        <v>5.6480285460194833E-3</v>
      </c>
      <c r="D182">
        <f t="shared" si="28"/>
        <v>-1.8005982905982994E-3</v>
      </c>
      <c r="F182" s="2"/>
      <c r="K182" s="2"/>
      <c r="P182" s="2"/>
      <c r="U182" s="2"/>
      <c r="Z182" s="2"/>
      <c r="AE182" s="2"/>
      <c r="AJ182" s="2"/>
      <c r="AO182" s="2"/>
      <c r="AT182" s="2"/>
      <c r="AY182" s="2"/>
      <c r="BD182" s="2"/>
      <c r="BI182" s="2"/>
    </row>
    <row r="183" spans="1:61" x14ac:dyDescent="0.3">
      <c r="A183" s="2">
        <v>41197</v>
      </c>
      <c r="B183">
        <v>1.353E-2</v>
      </c>
      <c r="C183">
        <f t="shared" si="29"/>
        <v>5.8366081268386638E-3</v>
      </c>
      <c r="D183">
        <f t="shared" si="28"/>
        <v>-1.3605982905982982E-3</v>
      </c>
      <c r="F183" s="2"/>
      <c r="K183" s="2"/>
      <c r="P183" s="2"/>
      <c r="U183" s="2"/>
      <c r="Z183" s="2"/>
      <c r="AE183" s="2"/>
      <c r="AJ183" s="2"/>
      <c r="AO183" s="2"/>
      <c r="AT183" s="2"/>
      <c r="AY183" s="2"/>
      <c r="BD183" s="2"/>
      <c r="BI183" s="2"/>
    </row>
    <row r="184" spans="1:61" x14ac:dyDescent="0.3">
      <c r="A184" s="2">
        <v>41228</v>
      </c>
      <c r="B184">
        <v>1.532E-2</v>
      </c>
      <c r="C184">
        <f t="shared" si="29"/>
        <v>6.6029410980435344E-3</v>
      </c>
      <c r="D184">
        <f t="shared" si="28"/>
        <v>4.2940170940170171E-4</v>
      </c>
      <c r="F184" s="2"/>
      <c r="K184" s="2"/>
      <c r="P184" s="2"/>
      <c r="U184" s="2"/>
      <c r="Z184" s="2"/>
      <c r="AE184" s="2"/>
      <c r="AJ184" s="2"/>
      <c r="AO184" s="2"/>
      <c r="AT184" s="2"/>
      <c r="AY184" s="2"/>
      <c r="BD184" s="2"/>
      <c r="BI184" s="2"/>
    </row>
    <row r="185" spans="1:61" x14ac:dyDescent="0.3">
      <c r="A185" s="2">
        <v>41258</v>
      </c>
      <c r="B185">
        <v>1.46E-2</v>
      </c>
      <c r="C185">
        <f t="shared" si="29"/>
        <v>6.2948579813853558E-3</v>
      </c>
      <c r="D185">
        <f t="shared" si="28"/>
        <v>-2.9059829059829845E-4</v>
      </c>
      <c r="F185" s="2"/>
      <c r="K185" s="2"/>
      <c r="P185" s="2"/>
      <c r="U185" s="2"/>
      <c r="Z185" s="2"/>
      <c r="AE185" s="2"/>
      <c r="AJ185" s="2"/>
      <c r="AO185" s="2"/>
      <c r="AT185" s="2"/>
      <c r="AY185" s="2"/>
      <c r="BD185" s="2"/>
      <c r="BI185" s="2"/>
    </row>
    <row r="186" spans="1:61" x14ac:dyDescent="0.3">
      <c r="A186" s="2">
        <v>41289</v>
      </c>
      <c r="B186">
        <v>1.538E-2</v>
      </c>
      <c r="C186">
        <f t="shared" si="29"/>
        <v>6.628604828699718E-3</v>
      </c>
      <c r="D186">
        <f t="shared" si="28"/>
        <v>4.89401709401701E-4</v>
      </c>
      <c r="F186" s="2"/>
      <c r="K186" s="2"/>
      <c r="P186" s="2"/>
      <c r="U186" s="2"/>
      <c r="Z186" s="2"/>
      <c r="AE186" s="2"/>
      <c r="AJ186" s="2"/>
      <c r="AO186" s="2"/>
      <c r="AT186" s="2"/>
      <c r="AY186" s="2"/>
      <c r="BD186" s="2"/>
      <c r="BI186" s="2"/>
    </row>
    <row r="187" spans="1:61" x14ac:dyDescent="0.3">
      <c r="A187" s="2">
        <v>41320</v>
      </c>
      <c r="B187">
        <v>1.553E-2</v>
      </c>
      <c r="C187">
        <f t="shared" si="29"/>
        <v>6.6927575212404845E-3</v>
      </c>
      <c r="D187">
        <f t="shared" si="28"/>
        <v>6.3940170940170182E-4</v>
      </c>
      <c r="F187" s="2"/>
      <c r="K187" s="2"/>
      <c r="P187" s="2"/>
      <c r="U187" s="2"/>
      <c r="Z187" s="2"/>
      <c r="AE187" s="2"/>
      <c r="AJ187" s="2"/>
      <c r="AO187" s="2"/>
      <c r="AT187" s="2"/>
      <c r="AY187" s="2"/>
      <c r="BD187" s="2"/>
      <c r="BI187" s="2"/>
    </row>
    <row r="188" spans="1:61" x14ac:dyDescent="0.3">
      <c r="A188" s="2">
        <v>41348</v>
      </c>
      <c r="B188">
        <v>1.494E-2</v>
      </c>
      <c r="C188">
        <f t="shared" si="29"/>
        <v>6.4403689101952943E-3</v>
      </c>
      <c r="D188">
        <f t="shared" si="28"/>
        <v>4.9401709401701577E-5</v>
      </c>
      <c r="F188" s="2"/>
      <c r="K188" s="2"/>
      <c r="P188" s="2"/>
      <c r="U188" s="2"/>
      <c r="Z188" s="2"/>
      <c r="AE188" s="2"/>
      <c r="AJ188" s="2"/>
      <c r="AO188" s="2"/>
      <c r="AT188" s="2"/>
      <c r="AY188" s="2"/>
      <c r="BD188" s="2"/>
      <c r="BI188" s="2"/>
    </row>
    <row r="189" spans="1:61" x14ac:dyDescent="0.3">
      <c r="A189" s="2">
        <v>41379</v>
      </c>
      <c r="B189">
        <v>1.273E-2</v>
      </c>
      <c r="C189">
        <f t="shared" si="29"/>
        <v>5.4936752321702769E-3</v>
      </c>
      <c r="D189">
        <f t="shared" si="28"/>
        <v>-2.1605982905982986E-3</v>
      </c>
      <c r="F189" s="2"/>
      <c r="K189" s="2"/>
      <c r="P189" s="2"/>
      <c r="U189" s="2"/>
      <c r="Z189" s="2"/>
      <c r="AE189" s="2"/>
      <c r="AJ189" s="2"/>
      <c r="AO189" s="2"/>
      <c r="AT189" s="2"/>
      <c r="AY189" s="2"/>
      <c r="BD189" s="2"/>
      <c r="BI189" s="2"/>
    </row>
    <row r="190" spans="1:61" x14ac:dyDescent="0.3">
      <c r="A190" s="2">
        <v>41409</v>
      </c>
      <c r="B190">
        <v>1.052E-2</v>
      </c>
      <c r="C190">
        <f t="shared" si="29"/>
        <v>4.5449134017264388E-3</v>
      </c>
      <c r="D190">
        <f t="shared" si="28"/>
        <v>-4.3705982905982987E-3</v>
      </c>
      <c r="F190" s="2"/>
      <c r="K190" s="2"/>
      <c r="P190" s="2"/>
      <c r="U190" s="2"/>
      <c r="Z190" s="2"/>
      <c r="AE190" s="2"/>
      <c r="AJ190" s="2"/>
      <c r="AO190" s="2"/>
      <c r="AT190" s="2"/>
      <c r="AY190" s="2"/>
      <c r="BD190" s="2"/>
      <c r="BI190" s="2"/>
    </row>
    <row r="191" spans="1:61" x14ac:dyDescent="0.3">
      <c r="A191" s="2">
        <v>41440</v>
      </c>
      <c r="B191">
        <v>1.328E-2</v>
      </c>
      <c r="C191">
        <f t="shared" si="29"/>
        <v>5.7294706832435802E-3</v>
      </c>
      <c r="D191">
        <f t="shared" si="28"/>
        <v>-1.6105982905982984E-3</v>
      </c>
      <c r="F191" s="2"/>
      <c r="K191" s="2"/>
      <c r="P191" s="2"/>
      <c r="U191" s="2"/>
      <c r="Z191" s="2"/>
      <c r="AE191" s="2"/>
      <c r="AJ191" s="2"/>
      <c r="AO191" s="2"/>
      <c r="AT191" s="2"/>
      <c r="AY191" s="2"/>
      <c r="BD191" s="2"/>
      <c r="BI191" s="2"/>
    </row>
    <row r="192" spans="1:61" x14ac:dyDescent="0.3">
      <c r="A192" s="2">
        <v>41470</v>
      </c>
      <c r="B192">
        <v>1.2970000000000001E-2</v>
      </c>
      <c r="C192">
        <f t="shared" si="29"/>
        <v>5.5965835366028008E-3</v>
      </c>
      <c r="D192">
        <f t="shared" si="28"/>
        <v>-1.920598290598298E-3</v>
      </c>
      <c r="F192" s="2"/>
      <c r="K192" s="2"/>
      <c r="P192" s="2"/>
      <c r="U192" s="2"/>
      <c r="Z192" s="2"/>
      <c r="AE192" s="2"/>
      <c r="AJ192" s="2"/>
      <c r="AO192" s="2"/>
      <c r="AT192" s="2"/>
      <c r="AY192" s="2"/>
      <c r="BD192" s="2"/>
      <c r="BI192" s="2"/>
    </row>
    <row r="193" spans="1:61" x14ac:dyDescent="0.3">
      <c r="A193" s="2">
        <v>41501</v>
      </c>
      <c r="B193">
        <v>1.384E-2</v>
      </c>
      <c r="C193">
        <f t="shared" si="29"/>
        <v>5.9694218613215453E-3</v>
      </c>
      <c r="D193">
        <f t="shared" si="28"/>
        <v>-1.0505982905982987E-3</v>
      </c>
      <c r="F193" s="2"/>
      <c r="K193" s="2"/>
      <c r="P193" s="2"/>
      <c r="U193" s="2"/>
      <c r="Z193" s="2"/>
      <c r="AE193" s="2"/>
      <c r="AJ193" s="2"/>
      <c r="AO193" s="2"/>
      <c r="AT193" s="2"/>
      <c r="AY193" s="2"/>
      <c r="BD193" s="2"/>
      <c r="BI193" s="2"/>
    </row>
    <row r="194" spans="1:61" x14ac:dyDescent="0.3">
      <c r="A194" s="2">
        <v>41532</v>
      </c>
      <c r="B194">
        <v>1.771E-2</v>
      </c>
      <c r="C194">
        <f t="shared" si="29"/>
        <v>7.6240419080705916E-3</v>
      </c>
      <c r="D194">
        <f t="shared" ref="D194:D235" si="30">B194-(AVERAGE($B$2:$B$235))</f>
        <v>2.8194017094017015E-3</v>
      </c>
      <c r="F194" s="2"/>
      <c r="K194" s="2"/>
      <c r="P194" s="2"/>
      <c r="U194" s="2"/>
      <c r="Z194" s="2"/>
      <c r="AE194" s="2"/>
      <c r="AJ194" s="2"/>
      <c r="AO194" s="2"/>
      <c r="AT194" s="2"/>
      <c r="AY194" s="2"/>
      <c r="BD194" s="2"/>
      <c r="BI194" s="2"/>
    </row>
    <row r="195" spans="1:61" x14ac:dyDescent="0.3">
      <c r="A195" s="2">
        <v>41562</v>
      </c>
      <c r="B195">
        <v>1.8249999999999999E-2</v>
      </c>
      <c r="C195">
        <f t="shared" ref="C195:C235" si="31">LOG(B195+1)</f>
        <v>7.8544187580353517E-3</v>
      </c>
      <c r="D195">
        <f t="shared" si="30"/>
        <v>3.3594017094017003E-3</v>
      </c>
      <c r="F195" s="2"/>
      <c r="K195" s="2"/>
      <c r="P195" s="2"/>
      <c r="U195" s="2"/>
      <c r="Z195" s="2"/>
      <c r="AE195" s="2"/>
      <c r="AJ195" s="2"/>
      <c r="AO195" s="2"/>
      <c r="AT195" s="2"/>
      <c r="AY195" s="2"/>
      <c r="BD195" s="2"/>
      <c r="BI195" s="2"/>
    </row>
    <row r="196" spans="1:61" x14ac:dyDescent="0.3">
      <c r="A196" s="2">
        <v>41593</v>
      </c>
      <c r="B196">
        <v>1.7100000000000001E-2</v>
      </c>
      <c r="C196">
        <f t="shared" si="31"/>
        <v>7.3636543122783142E-3</v>
      </c>
      <c r="D196">
        <f t="shared" si="30"/>
        <v>2.209401709401702E-3</v>
      </c>
      <c r="F196" s="2"/>
      <c r="K196" s="2"/>
      <c r="P196" s="2"/>
      <c r="U196" s="2"/>
      <c r="Z196" s="2"/>
      <c r="AE196" s="2"/>
      <c r="AJ196" s="2"/>
      <c r="AO196" s="2"/>
      <c r="AT196" s="2"/>
      <c r="AY196" s="2"/>
      <c r="BD196" s="2"/>
      <c r="BI196" s="2"/>
    </row>
    <row r="197" spans="1:61" x14ac:dyDescent="0.3">
      <c r="A197" s="2">
        <v>41623</v>
      </c>
      <c r="B197">
        <v>1.736E-2</v>
      </c>
      <c r="C197">
        <f t="shared" si="31"/>
        <v>7.4746582798270898E-3</v>
      </c>
      <c r="D197">
        <f t="shared" si="30"/>
        <v>2.4694017094017019E-3</v>
      </c>
      <c r="F197" s="2"/>
      <c r="K197" s="2"/>
      <c r="P197" s="2"/>
      <c r="U197" s="2"/>
      <c r="Z197" s="2"/>
      <c r="AE197" s="2"/>
      <c r="AJ197" s="2"/>
      <c r="AO197" s="2"/>
      <c r="AT197" s="2"/>
      <c r="AY197" s="2"/>
      <c r="BD197" s="2"/>
      <c r="BI197" s="2"/>
    </row>
    <row r="198" spans="1:61" x14ac:dyDescent="0.3">
      <c r="A198" s="2">
        <v>41654</v>
      </c>
      <c r="B198">
        <v>1.464E-2</v>
      </c>
      <c r="C198">
        <f t="shared" si="31"/>
        <v>6.3119794448676424E-3</v>
      </c>
      <c r="D198">
        <f t="shared" si="30"/>
        <v>-2.5059829059829834E-4</v>
      </c>
      <c r="F198" s="2"/>
      <c r="K198" s="2"/>
      <c r="P198" s="2"/>
      <c r="U198" s="2"/>
      <c r="Z198" s="2"/>
      <c r="AE198" s="2"/>
      <c r="AJ198" s="2"/>
      <c r="AO198" s="2"/>
      <c r="AT198" s="2"/>
      <c r="AY198" s="2"/>
      <c r="BD198" s="2"/>
      <c r="BI198" s="2"/>
    </row>
    <row r="199" spans="1:61" x14ac:dyDescent="0.3">
      <c r="A199" s="2">
        <v>41685</v>
      </c>
      <c r="B199">
        <v>1.644E-2</v>
      </c>
      <c r="C199">
        <f t="shared" si="31"/>
        <v>7.0817475210467364E-3</v>
      </c>
      <c r="D199">
        <f t="shared" si="30"/>
        <v>1.5494017094017012E-3</v>
      </c>
      <c r="F199" s="2"/>
      <c r="K199" s="2"/>
      <c r="P199" s="2"/>
      <c r="U199" s="2"/>
      <c r="Z199" s="2"/>
      <c r="AE199" s="2"/>
      <c r="AJ199" s="2"/>
      <c r="AO199" s="2"/>
      <c r="AT199" s="2"/>
      <c r="AY199" s="2"/>
      <c r="BD199" s="2"/>
      <c r="BI199" s="2"/>
    </row>
    <row r="200" spans="1:61" x14ac:dyDescent="0.3">
      <c r="A200" s="2">
        <v>41713</v>
      </c>
      <c r="B200">
        <v>1.3820000000000001E-2</v>
      </c>
      <c r="C200">
        <f t="shared" si="31"/>
        <v>5.9608544588591961E-3</v>
      </c>
      <c r="D200">
        <f t="shared" si="30"/>
        <v>-1.0705982905982979E-3</v>
      </c>
      <c r="F200" s="2"/>
      <c r="K200" s="2"/>
      <c r="P200" s="2"/>
      <c r="U200" s="2"/>
      <c r="Z200" s="2"/>
      <c r="AE200" s="2"/>
      <c r="AJ200" s="2"/>
      <c r="AO200" s="2"/>
      <c r="AT200" s="2"/>
      <c r="AY200" s="2"/>
      <c r="BD200" s="2"/>
      <c r="BI200" s="2"/>
    </row>
    <row r="201" spans="1:61" x14ac:dyDescent="0.3">
      <c r="A201" s="2">
        <v>41744</v>
      </c>
      <c r="B201">
        <v>1.0840000000000001E-2</v>
      </c>
      <c r="C201">
        <f t="shared" si="31"/>
        <v>4.6824190764899335E-3</v>
      </c>
      <c r="D201">
        <f t="shared" si="30"/>
        <v>-4.0505982905982979E-3</v>
      </c>
      <c r="F201" s="2"/>
      <c r="K201" s="2"/>
      <c r="P201" s="2"/>
      <c r="U201" s="2"/>
      <c r="Z201" s="2"/>
      <c r="AE201" s="2"/>
      <c r="AJ201" s="2"/>
      <c r="AO201" s="2"/>
      <c r="AT201" s="2"/>
      <c r="AY201" s="2"/>
      <c r="BD201" s="2"/>
      <c r="BI201" s="2"/>
    </row>
    <row r="202" spans="1:61" x14ac:dyDescent="0.3">
      <c r="A202" s="2">
        <v>41774</v>
      </c>
      <c r="B202">
        <v>1.2789999999999999E-2</v>
      </c>
      <c r="C202">
        <f t="shared" si="31"/>
        <v>5.5194045944297375E-3</v>
      </c>
      <c r="D202">
        <f t="shared" si="30"/>
        <v>-2.1005982905982993E-3</v>
      </c>
      <c r="F202" s="2"/>
      <c r="K202" s="2"/>
      <c r="P202" s="2"/>
      <c r="U202" s="2"/>
      <c r="Z202" s="2"/>
      <c r="AE202" s="2"/>
      <c r="AJ202" s="2"/>
      <c r="AO202" s="2"/>
      <c r="AT202" s="2"/>
      <c r="AY202" s="2"/>
      <c r="BD202" s="2"/>
      <c r="BI202" s="2"/>
    </row>
    <row r="203" spans="1:61" x14ac:dyDescent="0.3">
      <c r="A203" s="2">
        <v>41805</v>
      </c>
      <c r="B203">
        <v>1.907E-2</v>
      </c>
      <c r="C203">
        <f t="shared" si="31"/>
        <v>8.2040167538248131E-3</v>
      </c>
      <c r="D203">
        <f t="shared" si="30"/>
        <v>4.1794017094017016E-3</v>
      </c>
      <c r="F203" s="2"/>
      <c r="K203" s="2"/>
      <c r="P203" s="2"/>
      <c r="U203" s="2"/>
      <c r="Z203" s="2"/>
      <c r="AE203" s="2"/>
      <c r="AJ203" s="2"/>
      <c r="AO203" s="2"/>
      <c r="AT203" s="2"/>
      <c r="AY203" s="2"/>
      <c r="BD203" s="2"/>
      <c r="BI203" s="2"/>
    </row>
    <row r="204" spans="1:61" x14ac:dyDescent="0.3">
      <c r="A204" s="2">
        <v>41835</v>
      </c>
      <c r="B204">
        <v>1.8120000000000001E-2</v>
      </c>
      <c r="C204">
        <f t="shared" si="31"/>
        <v>7.7989688322122443E-3</v>
      </c>
      <c r="D204">
        <f t="shared" si="30"/>
        <v>3.2294017094017021E-3</v>
      </c>
      <c r="F204" s="2"/>
      <c r="K204" s="2"/>
      <c r="P204" s="2"/>
      <c r="U204" s="2"/>
      <c r="Z204" s="2"/>
      <c r="AE204" s="2"/>
      <c r="AJ204" s="2"/>
      <c r="AO204" s="2"/>
      <c r="AT204" s="2"/>
      <c r="AY204" s="2"/>
      <c r="BD204" s="2"/>
      <c r="BI204" s="2"/>
    </row>
    <row r="205" spans="1:61" x14ac:dyDescent="0.3">
      <c r="A205" s="2">
        <v>41866</v>
      </c>
      <c r="B205">
        <v>2.0369999999999999E-2</v>
      </c>
      <c r="C205">
        <f t="shared" si="31"/>
        <v>8.7576813901375141E-3</v>
      </c>
      <c r="D205">
        <f t="shared" si="30"/>
        <v>5.4794017094017006E-3</v>
      </c>
      <c r="F205" s="2"/>
      <c r="K205" s="2"/>
      <c r="P205" s="2"/>
      <c r="U205" s="2"/>
      <c r="Z205" s="2"/>
      <c r="AE205" s="2"/>
      <c r="AJ205" s="2"/>
      <c r="AO205" s="2"/>
      <c r="AT205" s="2"/>
      <c r="AY205" s="2"/>
      <c r="BD205" s="2"/>
      <c r="BI205" s="2"/>
    </row>
    <row r="206" spans="1:61" x14ac:dyDescent="0.3">
      <c r="A206" s="2">
        <v>41897</v>
      </c>
      <c r="B206">
        <v>1.8450000000000001E-2</v>
      </c>
      <c r="C206">
        <f t="shared" si="31"/>
        <v>7.9397125142683066E-3</v>
      </c>
      <c r="D206">
        <f t="shared" si="30"/>
        <v>3.5594017094017025E-3</v>
      </c>
      <c r="F206" s="2"/>
      <c r="K206" s="2"/>
      <c r="P206" s="2"/>
      <c r="U206" s="2"/>
      <c r="Z206" s="2"/>
      <c r="AE206" s="2"/>
      <c r="AJ206" s="2"/>
      <c r="AO206" s="2"/>
      <c r="AT206" s="2"/>
      <c r="AY206" s="2"/>
      <c r="BD206" s="2"/>
      <c r="BI206" s="2"/>
    </row>
    <row r="207" spans="1:61" x14ac:dyDescent="0.3">
      <c r="A207" s="2">
        <v>41927</v>
      </c>
      <c r="B207">
        <v>1.967E-2</v>
      </c>
      <c r="C207">
        <f t="shared" si="31"/>
        <v>8.459641989671517E-3</v>
      </c>
      <c r="D207">
        <f t="shared" si="30"/>
        <v>4.7794017094017014E-3</v>
      </c>
      <c r="F207" s="2"/>
      <c r="K207" s="2"/>
      <c r="P207" s="2"/>
      <c r="U207" s="2"/>
      <c r="Z207" s="2"/>
      <c r="AE207" s="2"/>
      <c r="AJ207" s="2"/>
      <c r="AO207" s="2"/>
      <c r="AT207" s="2"/>
      <c r="AY207" s="2"/>
      <c r="BD207" s="2"/>
      <c r="BI207" s="2"/>
    </row>
    <row r="208" spans="1:61" x14ac:dyDescent="0.3">
      <c r="A208" s="2">
        <v>41958</v>
      </c>
      <c r="B208">
        <v>2.069E-2</v>
      </c>
      <c r="C208">
        <f t="shared" si="31"/>
        <v>8.8938598810665032E-3</v>
      </c>
      <c r="D208">
        <f t="shared" si="30"/>
        <v>5.7994017094017015E-3</v>
      </c>
      <c r="F208" s="2"/>
      <c r="K208" s="2"/>
      <c r="P208" s="2"/>
      <c r="U208" s="2"/>
      <c r="Z208" s="2"/>
      <c r="AE208" s="2"/>
      <c r="AJ208" s="2"/>
      <c r="AO208" s="2"/>
      <c r="AT208" s="2"/>
      <c r="AY208" s="2"/>
      <c r="BD208" s="2"/>
      <c r="BI208" s="2"/>
    </row>
    <row r="209" spans="1:61" x14ac:dyDescent="0.3">
      <c r="A209" s="2">
        <v>41988</v>
      </c>
      <c r="B209">
        <v>1.865E-2</v>
      </c>
      <c r="C209">
        <f t="shared" si="31"/>
        <v>8.0249895224266902E-3</v>
      </c>
      <c r="D209">
        <f t="shared" si="30"/>
        <v>3.7594017094017013E-3</v>
      </c>
      <c r="F209" s="2"/>
      <c r="K209" s="2"/>
      <c r="P209" s="2"/>
      <c r="U209" s="2"/>
      <c r="Z209" s="2"/>
      <c r="AE209" s="2"/>
      <c r="AJ209" s="2"/>
      <c r="AO209" s="2"/>
      <c r="AT209" s="2"/>
      <c r="AY209" s="2"/>
      <c r="BD209" s="2"/>
      <c r="BI209" s="2"/>
    </row>
    <row r="210" spans="1:61" x14ac:dyDescent="0.3">
      <c r="A210" s="2">
        <v>42019</v>
      </c>
      <c r="B210">
        <v>1.511E-2</v>
      </c>
      <c r="C210">
        <f t="shared" si="31"/>
        <v>6.5131060960736094E-3</v>
      </c>
      <c r="D210">
        <f t="shared" si="30"/>
        <v>2.1940170940170159E-4</v>
      </c>
      <c r="F210" s="2"/>
      <c r="K210" s="2"/>
      <c r="P210" s="2"/>
      <c r="U210" s="2"/>
      <c r="Z210" s="2"/>
      <c r="AE210" s="2"/>
      <c r="AJ210" s="2"/>
      <c r="AO210" s="2"/>
      <c r="AT210" s="2"/>
      <c r="AY210" s="2"/>
      <c r="BD210" s="2"/>
      <c r="BI210" s="2"/>
    </row>
    <row r="211" spans="1:61" x14ac:dyDescent="0.3">
      <c r="A211" s="2">
        <v>42050</v>
      </c>
      <c r="B211">
        <v>1.4840000000000001E-2</v>
      </c>
      <c r="C211">
        <f t="shared" si="31"/>
        <v>6.3975766388895787E-3</v>
      </c>
      <c r="D211">
        <f t="shared" si="30"/>
        <v>-5.0598290598297818E-5</v>
      </c>
      <c r="F211" s="2"/>
      <c r="K211" s="2"/>
      <c r="P211" s="2"/>
      <c r="U211" s="2"/>
      <c r="Z211" s="2"/>
      <c r="AE211" s="2"/>
      <c r="AJ211" s="2"/>
      <c r="AO211" s="2"/>
      <c r="AT211" s="2"/>
      <c r="AY211" s="2"/>
      <c r="BD211" s="2"/>
      <c r="BI211" s="2"/>
    </row>
    <row r="212" spans="1:61" x14ac:dyDescent="0.3">
      <c r="A212" s="2">
        <v>42078</v>
      </c>
      <c r="B212">
        <v>1.6230000000000001E-2</v>
      </c>
      <c r="C212">
        <f t="shared" si="31"/>
        <v>6.9920115171462687E-3</v>
      </c>
      <c r="D212">
        <f t="shared" si="30"/>
        <v>1.3394017094017028E-3</v>
      </c>
      <c r="F212" s="2"/>
      <c r="K212" s="2"/>
      <c r="P212" s="2"/>
      <c r="U212" s="2"/>
      <c r="Z212" s="2"/>
      <c r="AE212" s="2"/>
      <c r="AJ212" s="2"/>
      <c r="AO212" s="2"/>
      <c r="AT212" s="2"/>
      <c r="AY212" s="2"/>
      <c r="BD212" s="2"/>
      <c r="BI212" s="2"/>
    </row>
    <row r="213" spans="1:61" x14ac:dyDescent="0.3">
      <c r="A213" s="2">
        <v>42109</v>
      </c>
      <c r="B213">
        <v>1.6250000000000001E-2</v>
      </c>
      <c r="C213">
        <f t="shared" si="31"/>
        <v>7.0005586021246232E-3</v>
      </c>
      <c r="D213">
        <f t="shared" si="30"/>
        <v>1.359401709401702E-3</v>
      </c>
      <c r="F213" s="2"/>
      <c r="K213" s="2"/>
      <c r="P213" s="2"/>
      <c r="U213" s="2"/>
      <c r="Z213" s="2"/>
      <c r="AE213" s="2"/>
      <c r="AJ213" s="2"/>
      <c r="AO213" s="2"/>
      <c r="AT213" s="2"/>
      <c r="AY213" s="2"/>
      <c r="BD213" s="2"/>
      <c r="BI213" s="2"/>
    </row>
    <row r="214" spans="1:61" x14ac:dyDescent="0.3">
      <c r="A214" s="2">
        <v>42139</v>
      </c>
      <c r="B214">
        <v>2.0899999999999998E-2</v>
      </c>
      <c r="C214">
        <f t="shared" si="31"/>
        <v>8.9832038154718016E-3</v>
      </c>
      <c r="D214">
        <f t="shared" si="30"/>
        <v>6.0094017094016999E-3</v>
      </c>
      <c r="F214" s="2"/>
      <c r="K214" s="2"/>
      <c r="P214" s="2"/>
      <c r="U214" s="2"/>
      <c r="Z214" s="2"/>
      <c r="AE214" s="2"/>
      <c r="AJ214" s="2"/>
      <c r="AO214" s="2"/>
      <c r="AT214" s="2"/>
      <c r="AY214" s="2"/>
      <c r="BD214" s="2"/>
      <c r="BI214" s="2"/>
    </row>
    <row r="215" spans="1:61" x14ac:dyDescent="0.3">
      <c r="A215" s="2">
        <v>42170</v>
      </c>
      <c r="B215">
        <v>3.1460000000000002E-2</v>
      </c>
      <c r="C215">
        <f t="shared" si="31"/>
        <v>1.3452390703634355E-2</v>
      </c>
      <c r="D215">
        <f t="shared" si="30"/>
        <v>1.6569401709401702E-2</v>
      </c>
      <c r="F215" s="2"/>
      <c r="K215" s="2"/>
      <c r="P215" s="2"/>
      <c r="U215" s="2"/>
      <c r="Z215" s="2"/>
      <c r="AE215" s="2"/>
      <c r="AJ215" s="2"/>
      <c r="AO215" s="2"/>
      <c r="AT215" s="2"/>
      <c r="AY215" s="2"/>
      <c r="BD215" s="2"/>
      <c r="BI215" s="2"/>
    </row>
    <row r="216" spans="1:61" x14ac:dyDescent="0.3">
      <c r="A216" s="2">
        <v>42200</v>
      </c>
      <c r="B216">
        <v>2.8920000000000001E-2</v>
      </c>
      <c r="C216">
        <f t="shared" si="31"/>
        <v>1.2381609058644895E-2</v>
      </c>
      <c r="D216">
        <f t="shared" si="30"/>
        <v>1.4029401709401703E-2</v>
      </c>
      <c r="F216" s="2"/>
      <c r="K216" s="2"/>
      <c r="P216" s="2"/>
      <c r="U216" s="2"/>
      <c r="Z216" s="2"/>
      <c r="AE216" s="2"/>
      <c r="AJ216" s="2"/>
      <c r="AO216" s="2"/>
      <c r="AT216" s="2"/>
      <c r="AY216" s="2"/>
      <c r="BD216" s="2"/>
      <c r="BI216" s="2"/>
    </row>
    <row r="217" spans="1:61" x14ac:dyDescent="0.3">
      <c r="A217" s="2">
        <v>42231</v>
      </c>
      <c r="B217">
        <v>2.1870000000000001E-2</v>
      </c>
      <c r="C217">
        <f t="shared" si="31"/>
        <v>9.3956493468906974E-3</v>
      </c>
      <c r="D217">
        <f t="shared" si="30"/>
        <v>6.979401709401702E-3</v>
      </c>
      <c r="F217" s="2"/>
      <c r="K217" s="2"/>
      <c r="P217" s="2"/>
      <c r="U217" s="2"/>
      <c r="Z217" s="2"/>
      <c r="AE217" s="2"/>
      <c r="AJ217" s="2"/>
      <c r="AO217" s="2"/>
      <c r="AT217" s="2"/>
      <c r="AY217" s="2"/>
      <c r="BD217" s="2"/>
      <c r="BI217" s="2"/>
    </row>
    <row r="218" spans="1:61" x14ac:dyDescent="0.3">
      <c r="A218" s="2">
        <v>42262</v>
      </c>
      <c r="B218">
        <v>2.4910000000000002E-2</v>
      </c>
      <c r="C218">
        <f t="shared" si="31"/>
        <v>1.0685730543514974E-2</v>
      </c>
      <c r="D218">
        <f t="shared" si="30"/>
        <v>1.0019401709401703E-2</v>
      </c>
      <c r="F218" s="2"/>
      <c r="K218" s="2"/>
      <c r="P218" s="2"/>
      <c r="U218" s="2"/>
      <c r="Z218" s="2"/>
      <c r="AE218" s="2"/>
      <c r="AJ218" s="2"/>
      <c r="AO218" s="2"/>
      <c r="AT218" s="2"/>
      <c r="AY218" s="2"/>
      <c r="BD218" s="2"/>
      <c r="BI218" s="2"/>
    </row>
    <row r="219" spans="1:61" x14ac:dyDescent="0.3">
      <c r="A219" s="2">
        <v>42292</v>
      </c>
      <c r="B219">
        <v>2.5010000000000001E-2</v>
      </c>
      <c r="C219">
        <f t="shared" si="31"/>
        <v>1.0728102390440484E-2</v>
      </c>
      <c r="D219">
        <f t="shared" si="30"/>
        <v>1.0119401709401702E-2</v>
      </c>
      <c r="F219" s="2"/>
      <c r="K219" s="2"/>
      <c r="P219" s="2"/>
      <c r="U219" s="2"/>
      <c r="Z219" s="2"/>
      <c r="AE219" s="2"/>
      <c r="AJ219" s="2"/>
      <c r="AO219" s="2"/>
      <c r="AT219" s="2"/>
      <c r="AY219" s="2"/>
      <c r="BD219" s="2"/>
      <c r="BI219" s="2"/>
    </row>
    <row r="220" spans="1:61" x14ac:dyDescent="0.3">
      <c r="A220" s="2">
        <v>42323</v>
      </c>
      <c r="B220">
        <v>2.4459999999999999E-2</v>
      </c>
      <c r="C220">
        <f t="shared" si="31"/>
        <v>1.0495006057455909E-2</v>
      </c>
      <c r="D220">
        <f t="shared" si="30"/>
        <v>9.5694017094017005E-3</v>
      </c>
      <c r="F220" s="2"/>
      <c r="K220" s="2"/>
      <c r="P220" s="2"/>
      <c r="U220" s="2"/>
      <c r="Z220" s="2"/>
      <c r="AE220" s="2"/>
      <c r="AJ220" s="2"/>
      <c r="AO220" s="2"/>
      <c r="AT220" s="2"/>
      <c r="AY220" s="2"/>
      <c r="BD220" s="2"/>
      <c r="BI220" s="2"/>
    </row>
    <row r="221" spans="1:61" x14ac:dyDescent="0.3">
      <c r="A221" s="2">
        <v>42353</v>
      </c>
      <c r="B221">
        <v>2.104E-2</v>
      </c>
      <c r="C221">
        <f t="shared" si="31"/>
        <v>9.0427562289234591E-3</v>
      </c>
      <c r="D221">
        <f t="shared" si="30"/>
        <v>6.1494017094017011E-3</v>
      </c>
      <c r="F221" s="2"/>
      <c r="K221" s="2"/>
      <c r="P221" s="2"/>
      <c r="U221" s="2"/>
      <c r="Z221" s="2"/>
      <c r="AE221" s="2"/>
      <c r="AJ221" s="2"/>
      <c r="AO221" s="2"/>
      <c r="AT221" s="2"/>
      <c r="AY221" s="2"/>
      <c r="BD221" s="2"/>
      <c r="BI221" s="2"/>
    </row>
    <row r="222" spans="1:61" x14ac:dyDescent="0.3">
      <c r="A222" s="2">
        <v>42384</v>
      </c>
      <c r="B222">
        <v>1.8329999999999999E-2</v>
      </c>
      <c r="C222">
        <f t="shared" si="31"/>
        <v>7.8885382707184464E-3</v>
      </c>
      <c r="D222">
        <f t="shared" si="30"/>
        <v>3.4394017094017005E-3</v>
      </c>
      <c r="F222" s="2"/>
      <c r="K222" s="2"/>
      <c r="P222" s="2"/>
      <c r="U222" s="2"/>
      <c r="Z222" s="2"/>
      <c r="AE222" s="2"/>
      <c r="AJ222" s="2"/>
      <c r="AO222" s="2"/>
      <c r="AT222" s="2"/>
      <c r="AY222" s="2"/>
      <c r="BD222" s="2"/>
      <c r="BI222" s="2"/>
    </row>
    <row r="223" spans="1:61" x14ac:dyDescent="0.3">
      <c r="A223" s="2">
        <v>42415</v>
      </c>
      <c r="B223">
        <v>1.67E-2</v>
      </c>
      <c r="C223">
        <f t="shared" si="31"/>
        <v>7.1928235570406594E-3</v>
      </c>
      <c r="D223">
        <f t="shared" si="30"/>
        <v>1.809401709401701E-3</v>
      </c>
      <c r="F223" s="2"/>
      <c r="K223" s="2"/>
      <c r="P223" s="2"/>
      <c r="U223" s="2"/>
      <c r="Z223" s="2"/>
      <c r="AE223" s="2"/>
      <c r="AJ223" s="2"/>
      <c r="AO223" s="2"/>
      <c r="AT223" s="2"/>
      <c r="AY223" s="2"/>
      <c r="BD223" s="2"/>
      <c r="BI223" s="2"/>
    </row>
    <row r="224" spans="1:61" x14ac:dyDescent="0.3">
      <c r="A224" s="2">
        <v>42444</v>
      </c>
      <c r="B224">
        <v>1.6119999999999999E-2</v>
      </c>
      <c r="C224">
        <f t="shared" si="31"/>
        <v>6.9449995427756823E-3</v>
      </c>
      <c r="D224">
        <f t="shared" si="30"/>
        <v>1.2294017094017003E-3</v>
      </c>
      <c r="F224" s="2"/>
      <c r="K224" s="2"/>
      <c r="P224" s="2"/>
      <c r="U224" s="2"/>
      <c r="Z224" s="2"/>
      <c r="AE224" s="2"/>
      <c r="AJ224" s="2"/>
      <c r="AO224" s="2"/>
      <c r="AT224" s="2"/>
      <c r="AY224" s="2"/>
      <c r="BD224" s="2"/>
      <c r="BI224" s="2"/>
    </row>
    <row r="225" spans="1:61" x14ac:dyDescent="0.3">
      <c r="A225" s="2">
        <v>42475</v>
      </c>
      <c r="B225">
        <v>1.5980000000000001E-2</v>
      </c>
      <c r="C225">
        <f t="shared" si="31"/>
        <v>6.8851587597801934E-3</v>
      </c>
      <c r="D225">
        <f t="shared" si="30"/>
        <v>1.0894017094017026E-3</v>
      </c>
      <c r="F225" s="2"/>
      <c r="K225" s="2"/>
      <c r="P225" s="2"/>
      <c r="U225" s="2"/>
      <c r="Z225" s="2"/>
      <c r="AE225" s="2"/>
      <c r="AJ225" s="2"/>
      <c r="AO225" s="2"/>
      <c r="AT225" s="2"/>
      <c r="AY225" s="2"/>
      <c r="BD225" s="2"/>
      <c r="BI225" s="2"/>
    </row>
    <row r="226" spans="1:61" x14ac:dyDescent="0.3">
      <c r="A226" s="2">
        <v>42505</v>
      </c>
      <c r="B226">
        <v>1.7500000000000002E-2</v>
      </c>
      <c r="C226">
        <f t="shared" si="31"/>
        <v>7.5344178972576777E-3</v>
      </c>
      <c r="D226">
        <f t="shared" si="30"/>
        <v>2.6094017094017031E-3</v>
      </c>
      <c r="F226" s="2"/>
      <c r="K226" s="2"/>
      <c r="P226" s="2"/>
      <c r="U226" s="2"/>
      <c r="Z226" s="2"/>
      <c r="AE226" s="2"/>
      <c r="AJ226" s="2"/>
      <c r="AO226" s="2"/>
      <c r="AT226" s="2"/>
      <c r="AY226" s="2"/>
      <c r="BD226" s="2"/>
      <c r="BI226" s="2"/>
    </row>
    <row r="227" spans="1:61" x14ac:dyDescent="0.3">
      <c r="A227" s="2">
        <v>42536</v>
      </c>
      <c r="B227">
        <v>3.022E-2</v>
      </c>
      <c r="C227">
        <f t="shared" si="31"/>
        <v>1.2929976728142415E-2</v>
      </c>
      <c r="D227">
        <f t="shared" si="30"/>
        <v>1.5329401709401702E-2</v>
      </c>
      <c r="F227" s="2"/>
      <c r="K227" s="2"/>
      <c r="P227" s="2"/>
      <c r="U227" s="2"/>
      <c r="Z227" s="2"/>
      <c r="AE227" s="2"/>
      <c r="AJ227" s="2"/>
      <c r="AO227" s="2"/>
      <c r="AT227" s="2"/>
      <c r="AY227" s="2"/>
      <c r="BD227" s="2"/>
      <c r="BI227" s="2"/>
    </row>
    <row r="228" spans="1:61" x14ac:dyDescent="0.3">
      <c r="A228" s="2">
        <v>42566</v>
      </c>
      <c r="B228">
        <v>2.29E-2</v>
      </c>
      <c r="C228">
        <f t="shared" si="31"/>
        <v>9.8331786085627728E-3</v>
      </c>
      <c r="D228">
        <f t="shared" si="30"/>
        <v>8.0094017094017016E-3</v>
      </c>
      <c r="F228" s="2"/>
      <c r="K228" s="2"/>
      <c r="P228" s="2"/>
      <c r="U228" s="2"/>
      <c r="Z228" s="2"/>
      <c r="AE228" s="2"/>
      <c r="AJ228" s="2"/>
      <c r="AO228" s="2"/>
      <c r="AT228" s="2"/>
      <c r="AY228" s="2"/>
      <c r="BD228" s="2"/>
      <c r="BI228" s="2"/>
    </row>
    <row r="229" spans="1:61" x14ac:dyDescent="0.3">
      <c r="A229" s="2">
        <v>42597</v>
      </c>
      <c r="B229">
        <v>1.84E-2</v>
      </c>
      <c r="C229">
        <f t="shared" si="31"/>
        <v>7.9183906455989692E-3</v>
      </c>
      <c r="D229">
        <f t="shared" si="30"/>
        <v>3.5094017094017011E-3</v>
      </c>
      <c r="F229" s="2"/>
      <c r="K229" s="2"/>
      <c r="P229" s="2"/>
      <c r="U229" s="2"/>
      <c r="Z229" s="2"/>
      <c r="AE229" s="2"/>
      <c r="AJ229" s="2"/>
      <c r="AO229" s="2"/>
      <c r="AT229" s="2"/>
      <c r="AY229" s="2"/>
      <c r="BD229" s="2"/>
      <c r="BI229" s="2"/>
    </row>
    <row r="230" spans="1:61" x14ac:dyDescent="0.3">
      <c r="A230" s="2">
        <v>42628</v>
      </c>
      <c r="B230">
        <v>2.087E-2</v>
      </c>
      <c r="C230">
        <f t="shared" si="31"/>
        <v>8.9704415215229004E-3</v>
      </c>
      <c r="D230">
        <f t="shared" si="30"/>
        <v>5.9794017094017011E-3</v>
      </c>
      <c r="F230" s="2"/>
      <c r="K230" s="2"/>
      <c r="P230" s="2"/>
      <c r="U230" s="2"/>
      <c r="Z230" s="2"/>
      <c r="AE230" s="2"/>
      <c r="AJ230" s="2"/>
      <c r="AO230" s="2"/>
      <c r="AT230" s="2"/>
      <c r="AY230" s="2"/>
      <c r="BD230" s="2"/>
      <c r="BI230" s="2"/>
    </row>
    <row r="231" spans="1:61" x14ac:dyDescent="0.3">
      <c r="A231" s="2">
        <v>42658</v>
      </c>
      <c r="B231">
        <v>2.3959999999999999E-2</v>
      </c>
      <c r="C231">
        <f t="shared" si="31"/>
        <v>1.0282991680263575E-2</v>
      </c>
      <c r="D231">
        <f t="shared" si="30"/>
        <v>9.0694017094017001E-3</v>
      </c>
      <c r="F231" s="2"/>
      <c r="K231" s="2"/>
      <c r="P231" s="2"/>
      <c r="U231" s="2"/>
      <c r="Z231" s="2"/>
      <c r="AE231" s="2"/>
      <c r="AJ231" s="2"/>
      <c r="AO231" s="2"/>
      <c r="AT231" s="2"/>
      <c r="AY231" s="2"/>
      <c r="BD231" s="2"/>
      <c r="BI231" s="2"/>
    </row>
    <row r="232" spans="1:61" x14ac:dyDescent="0.3">
      <c r="A232" s="2">
        <v>42689</v>
      </c>
      <c r="B232">
        <v>2.7949999999999999E-2</v>
      </c>
      <c r="C232">
        <f t="shared" si="31"/>
        <v>1.1971990873075863E-2</v>
      </c>
      <c r="D232">
        <f t="shared" si="30"/>
        <v>1.3059401709401701E-2</v>
      </c>
      <c r="F232" s="2"/>
      <c r="K232" s="2"/>
      <c r="P232" s="2"/>
      <c r="U232" s="2"/>
      <c r="Z232" s="2"/>
      <c r="AE232" s="2"/>
      <c r="AJ232" s="2"/>
      <c r="AO232" s="2"/>
      <c r="AT232" s="2"/>
      <c r="AY232" s="2"/>
      <c r="BD232" s="2"/>
      <c r="BI232" s="2"/>
    </row>
    <row r="233" spans="1:61" x14ac:dyDescent="0.3">
      <c r="A233" s="2">
        <v>42719</v>
      </c>
      <c r="B233">
        <v>2.6509999999999999E-2</v>
      </c>
      <c r="C233">
        <f t="shared" si="31"/>
        <v>1.1363184513883007E-2</v>
      </c>
      <c r="D233">
        <f t="shared" si="30"/>
        <v>1.16194017094017E-2</v>
      </c>
      <c r="F233" s="2"/>
      <c r="K233" s="2"/>
      <c r="P233" s="2"/>
      <c r="U233" s="2"/>
      <c r="Z233" s="2"/>
      <c r="AE233" s="2"/>
      <c r="AJ233" s="2"/>
      <c r="AO233" s="2"/>
      <c r="AT233" s="2"/>
      <c r="AY233" s="2"/>
      <c r="BD233" s="2"/>
      <c r="BI233" s="2"/>
    </row>
    <row r="234" spans="1:61" x14ac:dyDescent="0.3">
      <c r="A234" s="2">
        <v>42750</v>
      </c>
      <c r="B234">
        <v>2.0369999999999999E-2</v>
      </c>
      <c r="C234">
        <f t="shared" si="31"/>
        <v>8.7576813901375141E-3</v>
      </c>
      <c r="D234">
        <f t="shared" si="30"/>
        <v>5.4794017094017006E-3</v>
      </c>
      <c r="F234" s="2"/>
      <c r="K234" s="2"/>
      <c r="P234" s="2"/>
      <c r="U234" s="2"/>
      <c r="Z234" s="2"/>
      <c r="AE234" s="2"/>
      <c r="AJ234" s="2"/>
      <c r="AO234" s="2"/>
      <c r="AT234" s="2"/>
      <c r="AY234" s="2"/>
      <c r="BD234" s="2"/>
      <c r="BI234" s="2"/>
    </row>
    <row r="235" spans="1:61" x14ac:dyDescent="0.3">
      <c r="A235" s="2">
        <v>42781</v>
      </c>
      <c r="B235">
        <v>2.1659999999999999E-2</v>
      </c>
      <c r="C235">
        <f t="shared" si="31"/>
        <v>9.3063902300480356E-3</v>
      </c>
      <c r="D235">
        <f t="shared" si="30"/>
        <v>6.7694017094017001E-3</v>
      </c>
      <c r="F235" s="2"/>
      <c r="K235" s="2"/>
      <c r="P235" s="2"/>
      <c r="U235" s="2"/>
      <c r="Z235" s="2"/>
      <c r="AE235" s="2"/>
      <c r="AJ235" s="2"/>
      <c r="AO235" s="2"/>
      <c r="AT235" s="2"/>
      <c r="AY235" s="2"/>
      <c r="BD235" s="2"/>
      <c r="BI235" s="2"/>
    </row>
    <row r="236" spans="1:61" x14ac:dyDescent="0.3">
      <c r="F236" s="2"/>
    </row>
  </sheetData>
  <sortState ref="BI2:BJ236">
    <sortCondition ref="BI2:BI2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5"/>
  <sheetViews>
    <sheetView topLeftCell="BB1" workbookViewId="0">
      <selection activeCell="BS2" sqref="BS2:BS21"/>
    </sheetView>
  </sheetViews>
  <sheetFormatPr defaultRowHeight="14.4" x14ac:dyDescent="0.3"/>
  <cols>
    <col min="2" max="2" width="20.109375" customWidth="1"/>
    <col min="3" max="3" width="13.44140625" customWidth="1"/>
    <col min="12" max="12" width="20.109375" customWidth="1"/>
    <col min="14" max="14" width="11.33203125" bestFit="1" customWidth="1"/>
    <col min="17" max="17" width="2.33203125" customWidth="1"/>
    <col min="19" max="19" width="12.33203125" customWidth="1"/>
    <col min="22" max="22" width="3" customWidth="1"/>
    <col min="24" max="24" width="10.44140625" customWidth="1"/>
    <col min="27" max="27" width="2.6640625" customWidth="1"/>
    <col min="29" max="29" width="12.109375" customWidth="1"/>
    <col min="32" max="32" width="2" customWidth="1"/>
    <col min="33" max="34" width="13.6640625" customWidth="1"/>
    <col min="35" max="35" width="8.88671875" style="9"/>
    <col min="36" max="36" width="11.88671875" style="9" customWidth="1"/>
    <col min="37" max="37" width="2.21875" customWidth="1"/>
    <col min="38" max="39" width="14.44140625" customWidth="1"/>
    <col min="41" max="41" width="11.44140625" customWidth="1"/>
    <col min="42" max="42" width="2.6640625" customWidth="1"/>
    <col min="43" max="44" width="12.44140625" customWidth="1"/>
    <col min="47" max="47" width="3" customWidth="1"/>
    <col min="49" max="49" width="13.5546875" customWidth="1"/>
    <col min="52" max="52" width="2.109375" customWidth="1"/>
    <col min="53" max="54" width="13.109375" customWidth="1"/>
    <col min="57" max="57" width="2.88671875" customWidth="1"/>
    <col min="59" max="59" width="13.21875" customWidth="1"/>
    <col min="62" max="62" width="2.21875" customWidth="1"/>
    <col min="63" max="64" width="12.5546875" customWidth="1"/>
    <col min="67" max="67" width="2.5546875" customWidth="1"/>
    <col min="69" max="69" width="10.77734375" customWidth="1"/>
  </cols>
  <sheetData>
    <row r="1" spans="1:71" ht="72" x14ac:dyDescent="0.3">
      <c r="A1" t="s">
        <v>2</v>
      </c>
      <c r="B1" s="4" t="s">
        <v>5</v>
      </c>
      <c r="C1" s="6" t="s">
        <v>6</v>
      </c>
      <c r="D1" s="6" t="s">
        <v>7</v>
      </c>
      <c r="E1" s="6"/>
      <c r="F1" s="6"/>
      <c r="G1" s="6"/>
      <c r="H1" s="6"/>
      <c r="I1" s="6"/>
      <c r="J1" s="6"/>
      <c r="K1" t="s">
        <v>2</v>
      </c>
      <c r="L1" s="4" t="s">
        <v>5</v>
      </c>
      <c r="M1" t="s">
        <v>2</v>
      </c>
      <c r="N1" s="5" t="s">
        <v>8</v>
      </c>
      <c r="O1" s="6" t="s">
        <v>9</v>
      </c>
      <c r="P1" s="6" t="s">
        <v>10</v>
      </c>
      <c r="Q1" s="7"/>
      <c r="R1" t="s">
        <v>2</v>
      </c>
      <c r="S1" s="5" t="s">
        <v>13</v>
      </c>
      <c r="T1" s="6" t="s">
        <v>11</v>
      </c>
      <c r="U1" s="6" t="s">
        <v>12</v>
      </c>
      <c r="V1" s="6"/>
      <c r="W1" t="s">
        <v>2</v>
      </c>
      <c r="X1" s="5" t="s">
        <v>79</v>
      </c>
      <c r="Y1" s="6" t="s">
        <v>16</v>
      </c>
      <c r="Z1" s="6" t="s">
        <v>14</v>
      </c>
      <c r="AB1" t="s">
        <v>2</v>
      </c>
      <c r="AC1" s="5" t="s">
        <v>80</v>
      </c>
      <c r="AD1" s="6" t="s">
        <v>17</v>
      </c>
      <c r="AE1" s="6" t="s">
        <v>18</v>
      </c>
      <c r="AG1" t="s">
        <v>2</v>
      </c>
      <c r="AH1" s="4" t="s">
        <v>5</v>
      </c>
      <c r="AI1" s="8" t="s">
        <v>20</v>
      </c>
      <c r="AJ1" s="8" t="s">
        <v>21</v>
      </c>
      <c r="AL1" t="s">
        <v>2</v>
      </c>
      <c r="AM1" s="5" t="s">
        <v>81</v>
      </c>
      <c r="AN1" s="8" t="s">
        <v>23</v>
      </c>
      <c r="AO1" s="8" t="s">
        <v>24</v>
      </c>
      <c r="AQ1" t="s">
        <v>2</v>
      </c>
      <c r="AR1" s="4" t="s">
        <v>5</v>
      </c>
      <c r="AS1" s="8" t="s">
        <v>26</v>
      </c>
      <c r="AT1" s="8" t="s">
        <v>27</v>
      </c>
      <c r="AV1" t="s">
        <v>2</v>
      </c>
      <c r="AW1" s="4" t="s">
        <v>5</v>
      </c>
      <c r="AX1" s="8" t="s">
        <v>29</v>
      </c>
      <c r="AY1" s="8" t="s">
        <v>30</v>
      </c>
      <c r="BA1" t="s">
        <v>2</v>
      </c>
      <c r="BB1" s="4" t="s">
        <v>5</v>
      </c>
      <c r="BC1" s="8" t="s">
        <v>32</v>
      </c>
      <c r="BD1" s="8" t="s">
        <v>33</v>
      </c>
      <c r="BF1" t="s">
        <v>2</v>
      </c>
      <c r="BG1" s="4" t="s">
        <v>5</v>
      </c>
      <c r="BH1" s="8" t="s">
        <v>35</v>
      </c>
      <c r="BI1" s="8" t="s">
        <v>36</v>
      </c>
      <c r="BK1" t="s">
        <v>2</v>
      </c>
      <c r="BL1" s="5" t="s">
        <v>189</v>
      </c>
      <c r="BM1" s="8" t="s">
        <v>38</v>
      </c>
      <c r="BN1" s="8" t="s">
        <v>39</v>
      </c>
      <c r="BP1" t="s">
        <v>2</v>
      </c>
      <c r="BQ1" s="4" t="s">
        <v>5</v>
      </c>
      <c r="BR1" s="8" t="s">
        <v>41</v>
      </c>
      <c r="BS1" s="8" t="s">
        <v>42</v>
      </c>
    </row>
    <row r="2" spans="1:71" ht="14.4" customHeight="1" x14ac:dyDescent="0.3">
      <c r="A2" s="1">
        <v>35674</v>
      </c>
      <c r="B2">
        <v>0.16</v>
      </c>
      <c r="C2">
        <f>LOG(B2+1)</f>
        <v>6.445798922691845E-2</v>
      </c>
      <c r="D2">
        <f>B2-AVERAGE($B$2:$B$235)</f>
        <v>-2.7153301886792464E-2</v>
      </c>
      <c r="K2" s="1">
        <v>35765</v>
      </c>
      <c r="L2">
        <v>0.313</v>
      </c>
      <c r="M2" s="1">
        <v>35796</v>
      </c>
      <c r="N2">
        <v>0.182</v>
      </c>
      <c r="O2">
        <f>LOG(N2+1)</f>
        <v>7.2617476545236537E-2</v>
      </c>
      <c r="P2">
        <f>N2-AVERAGE($N$2:$N$21)</f>
        <v>-1.3349999999999973E-2</v>
      </c>
      <c r="R2" s="1">
        <v>35827</v>
      </c>
      <c r="S2">
        <v>0.13100000000000001</v>
      </c>
      <c r="T2">
        <f>LOG(S2+1)</f>
        <v>5.3462604925455293E-2</v>
      </c>
      <c r="U2">
        <f>S2-AVERAGE($S$2:$S$21)</f>
        <v>-2.7624999999999983E-2</v>
      </c>
      <c r="W2" s="1">
        <v>35855</v>
      </c>
      <c r="X2">
        <v>0.13700000000000001</v>
      </c>
      <c r="Y2">
        <f>LOG(X2+1)</f>
        <v>5.5760464687734781E-2</v>
      </c>
      <c r="Z2">
        <f>X2-AVERAGE($X$2:$X$20)</f>
        <v>-2.1342105263157912E-2</v>
      </c>
      <c r="AB2" s="1">
        <v>35886</v>
      </c>
      <c r="AC2">
        <v>0.14299999999999999</v>
      </c>
      <c r="AD2">
        <f>LOG(AC2+1)</f>
        <v>5.8046230395281742E-2</v>
      </c>
      <c r="AE2">
        <v>-5.6789473684210501E-2</v>
      </c>
      <c r="AG2" s="1">
        <v>35916</v>
      </c>
      <c r="AH2">
        <v>0.14699999999999999</v>
      </c>
      <c r="AI2" s="9">
        <f>LOG(AH2+1)</f>
        <v>5.9563417901267686E-2</v>
      </c>
      <c r="AJ2" s="9">
        <f>AH2-(AVERAGE($AH$2:$AH$20))</f>
        <v>-8.3447368421052687E-2</v>
      </c>
      <c r="AL2" s="1">
        <v>35947</v>
      </c>
      <c r="AN2">
        <f>LOG(AM2+1)</f>
        <v>0</v>
      </c>
      <c r="AO2" t="e">
        <f>AM2-AVERAGE($AM$2:$AM$20)</f>
        <v>#DIV/0!</v>
      </c>
      <c r="AQ2" s="1">
        <v>35977</v>
      </c>
      <c r="AR2">
        <v>0.155</v>
      </c>
      <c r="AS2">
        <f>LOG(AR2+1)</f>
        <v>6.2581984228163121E-2</v>
      </c>
      <c r="AT2">
        <f>AR2-AVERAGE($AR$2:$AR$20)</f>
        <v>4.4615384615384612E-3</v>
      </c>
      <c r="AV2" s="1">
        <v>36008</v>
      </c>
      <c r="AW2">
        <v>0.14000000000000001</v>
      </c>
      <c r="AX2">
        <f>LOG(AW2+1)</f>
        <v>5.6904851336472641E-2</v>
      </c>
      <c r="AY2">
        <f>AW2-AVERAGE($AW$2:$AW$20)</f>
        <v>-2.8210526315789436E-2</v>
      </c>
      <c r="BA2" s="1">
        <v>35674</v>
      </c>
      <c r="BB2">
        <v>0.16</v>
      </c>
      <c r="BC2">
        <f>LOG(BB2+1)</f>
        <v>6.445798922691845E-2</v>
      </c>
      <c r="BD2">
        <f>BB2-AVERAGE($BB$2:$BB$21)</f>
        <v>-3.999999999999837E-4</v>
      </c>
      <c r="BF2" s="1">
        <v>35704</v>
      </c>
      <c r="BG2">
        <v>0.157</v>
      </c>
      <c r="BH2">
        <f>LOG(BG2+1)</f>
        <v>6.333335895174956E-2</v>
      </c>
      <c r="BI2">
        <f>BG2-AVERAGE($BG$2:$BG$21)</f>
        <v>-1.3550000000000006E-2</v>
      </c>
      <c r="BK2" s="1">
        <v>35735</v>
      </c>
      <c r="BL2">
        <v>0.27200000000000002</v>
      </c>
      <c r="BM2">
        <f>LOG(BL2+1)</f>
        <v>0.10448711131239508</v>
      </c>
      <c r="BN2">
        <f>BL2-AVERAGE($BL$2:$BL$21)</f>
        <v>-0.16525000000000001</v>
      </c>
      <c r="BP2" s="1">
        <v>35765</v>
      </c>
      <c r="BQ2">
        <v>0.313</v>
      </c>
      <c r="BR2">
        <f>LOG(BQ2+1)</f>
        <v>0.11826472608947933</v>
      </c>
      <c r="BS2">
        <f>BQ2-AVERAGE($BQ$2:$BQ$21)</f>
        <v>4.0750000000000008E-2</v>
      </c>
    </row>
    <row r="3" spans="1:71" ht="14.4" customHeight="1" x14ac:dyDescent="0.3">
      <c r="A3" s="1">
        <v>35704</v>
      </c>
      <c r="B3">
        <v>0.157</v>
      </c>
      <c r="C3">
        <f t="shared" ref="C3:C66" si="0">LOG(B3+1)</f>
        <v>6.333335895174956E-2</v>
      </c>
      <c r="D3">
        <f t="shared" ref="D3:D66" si="1">B3-AVERAGE($B$2:$B$235)</f>
        <v>-3.0153301886792466E-2</v>
      </c>
      <c r="K3" s="1">
        <v>36130</v>
      </c>
      <c r="L3">
        <v>0.27300000000000002</v>
      </c>
      <c r="M3" s="1">
        <v>36161</v>
      </c>
      <c r="N3">
        <v>0.20300000000000001</v>
      </c>
      <c r="O3">
        <f t="shared" ref="O3:O21" si="2">LOG(N3+1)</f>
        <v>8.0265627339844769E-2</v>
      </c>
      <c r="P3">
        <f t="shared" ref="P3:P21" si="3">N3-AVERAGE($N$2:$N$21)</f>
        <v>7.6500000000000457E-3</v>
      </c>
      <c r="R3" s="1">
        <v>36192</v>
      </c>
      <c r="S3">
        <v>0.14899999999999999</v>
      </c>
      <c r="T3">
        <f t="shared" ref="T3:T21" si="4">LOG(S3+1)</f>
        <v>6.0320028688285184E-2</v>
      </c>
      <c r="U3">
        <f t="shared" ref="U3:U21" si="5">S3-AVERAGE($S$2:$S$21)</f>
        <v>-9.6249999999999947E-3</v>
      </c>
      <c r="W3" s="1">
        <v>36220</v>
      </c>
      <c r="X3">
        <v>0.152</v>
      </c>
      <c r="Y3">
        <f t="shared" ref="Y3:Y20" si="6">LOG(X3+1)</f>
        <v>6.1452479087193208E-2</v>
      </c>
      <c r="Z3">
        <f t="shared" ref="Z3:Z20" si="7">X3-AVERAGE($X$2:$X$20)</f>
        <v>-6.3421052631579267E-3</v>
      </c>
      <c r="AB3" s="1">
        <v>36251</v>
      </c>
      <c r="AC3">
        <v>0.13900000000000001</v>
      </c>
      <c r="AD3">
        <f t="shared" ref="AD3:AD20" si="8">LOG(AC3+1)</f>
        <v>5.6523724079100369E-2</v>
      </c>
      <c r="AE3">
        <v>-5.7789473684210502E-2</v>
      </c>
      <c r="AG3" s="1">
        <v>36281</v>
      </c>
      <c r="AH3">
        <v>0.14599999999999999</v>
      </c>
      <c r="AI3" s="9">
        <f t="shared" ref="AI3:AI20" si="9">LOG(AH3+1)</f>
        <v>5.9184617631371138E-2</v>
      </c>
      <c r="AJ3" s="9">
        <f t="shared" ref="AJ3:AJ20" si="10">AH3-(AVERAGE($AH$2:$AH$20))</f>
        <v>-8.4447368421052688E-2</v>
      </c>
      <c r="AL3" s="1">
        <v>36312</v>
      </c>
      <c r="AN3">
        <f t="shared" ref="AN3:AN20" si="11">LOG(AM3+1)</f>
        <v>0</v>
      </c>
      <c r="AO3" t="e">
        <f t="shared" ref="AO3:AO20" si="12">AM3-AVERAGE($AM$2:$AM$20)</f>
        <v>#DIV/0!</v>
      </c>
      <c r="AQ3" s="1">
        <v>36342</v>
      </c>
      <c r="AR3">
        <v>0.16900000000000001</v>
      </c>
      <c r="AS3">
        <f t="shared" ref="AS3:AS14" si="13">LOG(AR3+1)</f>
        <v>6.7814511161840119E-2</v>
      </c>
      <c r="AT3">
        <f t="shared" ref="AT3:AT14" si="14">AR3-AVERAGE($AR$2:$AR$20)</f>
        <v>1.8461538461538474E-2</v>
      </c>
      <c r="AV3" s="1">
        <v>36373</v>
      </c>
      <c r="AW3">
        <v>0.14399999999999999</v>
      </c>
      <c r="AX3">
        <f t="shared" ref="AX3:AX20" si="15">LOG(AW3+1)</f>
        <v>5.8426024457005357E-2</v>
      </c>
      <c r="AY3">
        <f t="shared" ref="AY3:AY20" si="16">AW3-AVERAGE($AW$2:$AW$20)</f>
        <v>-2.421052631578946E-2</v>
      </c>
      <c r="BA3" s="1">
        <v>36039</v>
      </c>
      <c r="BB3">
        <v>0.14299999999999999</v>
      </c>
      <c r="BC3">
        <f t="shared" ref="BC3:BC21" si="17">LOG(BB3+1)</f>
        <v>5.8046230395281742E-2</v>
      </c>
      <c r="BD3">
        <f t="shared" ref="BD3:BD21" si="18">BB3-AVERAGE($BB$2:$BB$21)</f>
        <v>-1.7399999999999999E-2</v>
      </c>
      <c r="BF3" s="1">
        <v>36069</v>
      </c>
      <c r="BG3">
        <v>0.14899999999999999</v>
      </c>
      <c r="BH3">
        <f t="shared" ref="BH3:BH21" si="19">LOG(BG3+1)</f>
        <v>6.0320028688285184E-2</v>
      </c>
      <c r="BI3">
        <f t="shared" ref="BI3:BI21" si="20">BG3-AVERAGE($BG$2:$BG$21)</f>
        <v>-2.1550000000000014E-2</v>
      </c>
      <c r="BK3" s="1">
        <v>36100</v>
      </c>
      <c r="BL3">
        <v>0.376</v>
      </c>
      <c r="BM3">
        <f t="shared" ref="BM3:BM21" si="21">LOG(BL3+1)</f>
        <v>0.13861843389949247</v>
      </c>
      <c r="BN3">
        <f t="shared" ref="BN3:BN21" si="22">BL3-AVERAGE($BL$2:$BL$21)</f>
        <v>-6.1250000000000027E-2</v>
      </c>
      <c r="BP3" s="1">
        <v>36130</v>
      </c>
      <c r="BQ3">
        <v>0.27300000000000002</v>
      </c>
      <c r="BR3">
        <f t="shared" ref="BR3:BR21" si="23">LOG(BQ3+1)</f>
        <v>0.10482840365365544</v>
      </c>
      <c r="BS3">
        <f t="shared" ref="BS3:BS21" si="24">BQ3-AVERAGE($BQ$2:$BQ$21)</f>
        <v>7.5000000000002842E-4</v>
      </c>
    </row>
    <row r="4" spans="1:71" ht="14.4" customHeight="1" x14ac:dyDescent="0.3">
      <c r="A4" s="1">
        <v>35735</v>
      </c>
      <c r="B4">
        <v>0.20799999999999999</v>
      </c>
      <c r="C4">
        <f t="shared" si="0"/>
        <v>8.2066934285113011E-2</v>
      </c>
      <c r="D4">
        <f t="shared" si="1"/>
        <v>2.0846698113207524E-2</v>
      </c>
      <c r="K4" s="1">
        <v>36495</v>
      </c>
      <c r="L4">
        <v>0.249</v>
      </c>
      <c r="M4" s="1">
        <v>36526</v>
      </c>
      <c r="N4">
        <v>0.19700000000000001</v>
      </c>
      <c r="O4">
        <f t="shared" si="2"/>
        <v>7.8094150406410684E-2</v>
      </c>
      <c r="P4">
        <f t="shared" si="3"/>
        <v>1.6500000000000403E-3</v>
      </c>
      <c r="R4" s="1">
        <v>36557</v>
      </c>
      <c r="S4">
        <v>0.14399999999999999</v>
      </c>
      <c r="T4">
        <f t="shared" si="4"/>
        <v>5.8426024457005357E-2</v>
      </c>
      <c r="U4">
        <f t="shared" si="5"/>
        <v>-1.4624999999999999E-2</v>
      </c>
      <c r="W4" s="1">
        <v>36586</v>
      </c>
      <c r="X4">
        <v>0.14699999999999999</v>
      </c>
      <c r="Y4">
        <f t="shared" si="6"/>
        <v>5.9563417901267686E-2</v>
      </c>
      <c r="Z4">
        <f t="shared" si="7"/>
        <v>-1.1342105263157931E-2</v>
      </c>
      <c r="AB4" s="1">
        <v>36617</v>
      </c>
      <c r="AC4">
        <v>0.14099999999999999</v>
      </c>
      <c r="AD4">
        <f t="shared" si="8"/>
        <v>5.7285644418214647E-2</v>
      </c>
      <c r="AE4">
        <v>3.210526315789497E-3</v>
      </c>
      <c r="AG4" s="1">
        <v>36647</v>
      </c>
      <c r="AH4">
        <v>0.14599999999999999</v>
      </c>
      <c r="AI4" s="9">
        <f t="shared" si="9"/>
        <v>5.9184617631371138E-2</v>
      </c>
      <c r="AJ4" s="9">
        <f t="shared" si="10"/>
        <v>-8.4447368421052688E-2</v>
      </c>
      <c r="AL4" s="1">
        <v>36678</v>
      </c>
      <c r="AN4">
        <f t="shared" si="11"/>
        <v>0</v>
      </c>
      <c r="AO4" t="e">
        <f t="shared" si="12"/>
        <v>#DIV/0!</v>
      </c>
      <c r="AQ4" s="1">
        <v>36708</v>
      </c>
      <c r="AR4">
        <v>0.14000000000000001</v>
      </c>
      <c r="AS4">
        <f t="shared" si="13"/>
        <v>5.6904851336472641E-2</v>
      </c>
      <c r="AT4">
        <f t="shared" si="14"/>
        <v>-1.0538461538461524E-2</v>
      </c>
      <c r="AV4" s="1">
        <v>36739</v>
      </c>
      <c r="AW4">
        <v>0.14199999999999999</v>
      </c>
      <c r="AX4">
        <f t="shared" si="15"/>
        <v>5.7666103909829208E-2</v>
      </c>
      <c r="AY4">
        <f t="shared" si="16"/>
        <v>-2.6210526315789462E-2</v>
      </c>
      <c r="BA4" s="1">
        <v>36404</v>
      </c>
      <c r="BB4">
        <v>0.14299999999999999</v>
      </c>
      <c r="BC4">
        <f t="shared" si="17"/>
        <v>5.8046230395281742E-2</v>
      </c>
      <c r="BD4">
        <f t="shared" si="18"/>
        <v>-1.7399999999999999E-2</v>
      </c>
      <c r="BF4" s="1">
        <v>36434</v>
      </c>
      <c r="BG4">
        <v>0.151</v>
      </c>
      <c r="BH4">
        <f t="shared" si="19"/>
        <v>6.107532362979181E-2</v>
      </c>
      <c r="BI4">
        <f t="shared" si="20"/>
        <v>-1.9550000000000012E-2</v>
      </c>
      <c r="BK4" s="1">
        <v>36465</v>
      </c>
      <c r="BL4">
        <v>0.436</v>
      </c>
      <c r="BM4">
        <f t="shared" si="21"/>
        <v>0.15715443990628153</v>
      </c>
      <c r="BN4">
        <f t="shared" si="22"/>
        <v>-1.2500000000000289E-3</v>
      </c>
      <c r="BP4" s="1">
        <v>36495</v>
      </c>
      <c r="BQ4">
        <v>0.249</v>
      </c>
      <c r="BR4">
        <f t="shared" si="23"/>
        <v>9.6562438374135556E-2</v>
      </c>
      <c r="BS4">
        <f t="shared" si="24"/>
        <v>-2.3249999999999993E-2</v>
      </c>
    </row>
    <row r="5" spans="1:71" ht="14.4" customHeight="1" x14ac:dyDescent="0.3">
      <c r="A5" s="1">
        <v>35765</v>
      </c>
      <c r="B5">
        <v>0.313</v>
      </c>
      <c r="C5">
        <f t="shared" si="0"/>
        <v>0.11826472608947933</v>
      </c>
      <c r="D5">
        <f t="shared" si="1"/>
        <v>0.12584669811320753</v>
      </c>
      <c r="K5" s="1">
        <v>36861</v>
      </c>
      <c r="L5">
        <v>0.253</v>
      </c>
      <c r="M5" s="1">
        <v>36892</v>
      </c>
      <c r="N5">
        <v>0.16200000000000001</v>
      </c>
      <c r="O5">
        <f t="shared" si="2"/>
        <v>6.5206128054311904E-2</v>
      </c>
      <c r="P5">
        <f t="shared" si="3"/>
        <v>-3.3349999999999963E-2</v>
      </c>
      <c r="R5" s="1">
        <v>36923</v>
      </c>
      <c r="S5">
        <v>0.14299999999999999</v>
      </c>
      <c r="T5">
        <f t="shared" si="4"/>
        <v>5.8046230395281742E-2</v>
      </c>
      <c r="U5">
        <f t="shared" si="5"/>
        <v>-1.5625E-2</v>
      </c>
      <c r="W5" s="1">
        <v>36951</v>
      </c>
      <c r="X5">
        <v>0.14199999999999999</v>
      </c>
      <c r="Y5">
        <f t="shared" si="6"/>
        <v>5.7666103909829208E-2</v>
      </c>
      <c r="Z5">
        <f t="shared" si="7"/>
        <v>-1.6342105263157936E-2</v>
      </c>
      <c r="AB5" s="1">
        <v>36982</v>
      </c>
      <c r="AC5">
        <v>0.14499999999999999</v>
      </c>
      <c r="AD5">
        <f t="shared" si="8"/>
        <v>5.8805486675906807E-2</v>
      </c>
      <c r="AE5">
        <v>-4.2789473684210488E-2</v>
      </c>
      <c r="AG5" s="1">
        <v>37012</v>
      </c>
      <c r="AH5">
        <v>0.14699999999999999</v>
      </c>
      <c r="AI5" s="9">
        <f t="shared" si="9"/>
        <v>5.9563417901267686E-2</v>
      </c>
      <c r="AJ5" s="9">
        <f t="shared" si="10"/>
        <v>-8.3447368421052687E-2</v>
      </c>
      <c r="AL5" s="1">
        <v>37043</v>
      </c>
      <c r="AN5">
        <f t="shared" si="11"/>
        <v>0</v>
      </c>
      <c r="AO5" t="e">
        <f t="shared" si="12"/>
        <v>#DIV/0!</v>
      </c>
      <c r="AQ5" s="1">
        <v>37073</v>
      </c>
      <c r="AR5">
        <v>0.13200000000000001</v>
      </c>
      <c r="AS5">
        <f t="shared" si="13"/>
        <v>5.3846426852252674E-2</v>
      </c>
      <c r="AT5">
        <f t="shared" si="14"/>
        <v>-1.8538461538461531E-2</v>
      </c>
      <c r="AV5" s="1">
        <v>37104</v>
      </c>
      <c r="AW5">
        <v>0.14199999999999999</v>
      </c>
      <c r="AX5">
        <f t="shared" si="15"/>
        <v>5.7666103909829208E-2</v>
      </c>
      <c r="AY5">
        <f t="shared" si="16"/>
        <v>-2.6210526315789462E-2</v>
      </c>
      <c r="BA5" s="1">
        <v>36770</v>
      </c>
      <c r="BB5">
        <v>0.151</v>
      </c>
      <c r="BC5">
        <f t="shared" si="17"/>
        <v>6.107532362979181E-2</v>
      </c>
      <c r="BD5">
        <f t="shared" si="18"/>
        <v>-9.3999999999999917E-3</v>
      </c>
      <c r="BF5" s="1">
        <v>36800</v>
      </c>
      <c r="BG5">
        <v>0.17499999999999999</v>
      </c>
      <c r="BH5">
        <f t="shared" si="19"/>
        <v>7.0037866607755087E-2</v>
      </c>
      <c r="BI5">
        <f t="shared" si="20"/>
        <v>4.4499999999999817E-3</v>
      </c>
      <c r="BK5" s="1">
        <v>36831</v>
      </c>
      <c r="BL5">
        <v>0.35499999999999998</v>
      </c>
      <c r="BM5">
        <f t="shared" si="21"/>
        <v>0.13193929521042452</v>
      </c>
      <c r="BN5">
        <f t="shared" si="22"/>
        <v>-8.2250000000000045E-2</v>
      </c>
      <c r="BP5" s="1">
        <v>36861</v>
      </c>
      <c r="BQ5">
        <v>0.253</v>
      </c>
      <c r="BR5">
        <f t="shared" si="23"/>
        <v>9.7951070994150041E-2</v>
      </c>
      <c r="BS5">
        <f t="shared" si="24"/>
        <v>-1.9249999999999989E-2</v>
      </c>
    </row>
    <row r="6" spans="1:71" ht="14.4" customHeight="1" x14ac:dyDescent="0.3">
      <c r="A6" s="1">
        <v>35796</v>
      </c>
      <c r="B6">
        <v>0.182</v>
      </c>
      <c r="C6">
        <f t="shared" si="0"/>
        <v>7.2617476545236537E-2</v>
      </c>
      <c r="D6">
        <f t="shared" si="1"/>
        <v>-5.1533018867924718E-3</v>
      </c>
      <c r="E6">
        <f>AVERAGE(B6:B65)</f>
        <v>0.16601818181818181</v>
      </c>
      <c r="F6">
        <v>0.20749999999999996</v>
      </c>
      <c r="K6" s="1">
        <v>37226</v>
      </c>
      <c r="L6">
        <v>0.252</v>
      </c>
      <c r="M6" s="1">
        <v>37257</v>
      </c>
      <c r="N6">
        <v>0.189</v>
      </c>
      <c r="O6">
        <f t="shared" si="2"/>
        <v>7.5181854618691604E-2</v>
      </c>
      <c r="P6">
        <f t="shared" si="3"/>
        <v>-6.3499999999999668E-3</v>
      </c>
      <c r="R6" s="1">
        <v>37288</v>
      </c>
      <c r="S6">
        <v>0.127</v>
      </c>
      <c r="T6">
        <f t="shared" si="4"/>
        <v>5.1923916046106543E-2</v>
      </c>
      <c r="U6">
        <f t="shared" si="5"/>
        <v>-3.1624999999999986E-2</v>
      </c>
      <c r="W6" s="1">
        <v>37316</v>
      </c>
      <c r="X6">
        <v>0.127</v>
      </c>
      <c r="Y6">
        <f t="shared" si="6"/>
        <v>5.1923916046106543E-2</v>
      </c>
      <c r="Z6">
        <f t="shared" si="7"/>
        <v>-3.1342105263157921E-2</v>
      </c>
      <c r="AB6" s="1">
        <v>37347</v>
      </c>
      <c r="AC6">
        <v>0.126</v>
      </c>
      <c r="AD6">
        <f t="shared" si="8"/>
        <v>5.1538390515327381E-2</v>
      </c>
      <c r="AE6">
        <v>-6.1789473684210505E-2</v>
      </c>
      <c r="AG6" s="1">
        <v>37377</v>
      </c>
      <c r="AH6">
        <v>0.14099999999999999</v>
      </c>
      <c r="AI6" s="9">
        <f t="shared" si="9"/>
        <v>5.7285644418214647E-2</v>
      </c>
      <c r="AJ6" s="9">
        <f t="shared" si="10"/>
        <v>-8.9447368421052692E-2</v>
      </c>
      <c r="AL6" s="1">
        <v>37408</v>
      </c>
      <c r="AN6">
        <f t="shared" si="11"/>
        <v>0</v>
      </c>
      <c r="AO6" t="e">
        <f t="shared" si="12"/>
        <v>#DIV/0!</v>
      </c>
      <c r="AQ6" s="1">
        <v>37438</v>
      </c>
      <c r="AR6">
        <v>0.13</v>
      </c>
      <c r="AS6">
        <f t="shared" si="13"/>
        <v>5.3078443483419682E-2</v>
      </c>
      <c r="AT6">
        <f t="shared" si="14"/>
        <v>-2.0538461538461533E-2</v>
      </c>
      <c r="AV6" s="1">
        <v>37469</v>
      </c>
      <c r="AW6">
        <v>0.13400000000000001</v>
      </c>
      <c r="AX6">
        <f t="shared" si="15"/>
        <v>5.4613054556887738E-2</v>
      </c>
      <c r="AY6">
        <f t="shared" si="16"/>
        <v>-3.4210526315789441E-2</v>
      </c>
      <c r="BA6" s="1">
        <v>37135</v>
      </c>
      <c r="BB6">
        <v>0.14699999999999999</v>
      </c>
      <c r="BC6">
        <f t="shared" si="17"/>
        <v>5.9563417901267686E-2</v>
      </c>
      <c r="BD6">
        <f t="shared" si="18"/>
        <v>-1.3399999999999995E-2</v>
      </c>
      <c r="BF6" s="1">
        <v>37165</v>
      </c>
      <c r="BG6">
        <v>0.16300000000000001</v>
      </c>
      <c r="BH6">
        <f t="shared" si="19"/>
        <v>6.5579714728448424E-2</v>
      </c>
      <c r="BI6">
        <f t="shared" si="20"/>
        <v>-7.5500000000000012E-3</v>
      </c>
      <c r="BK6" s="1">
        <v>37196</v>
      </c>
      <c r="BL6">
        <v>0.35899999999999999</v>
      </c>
      <c r="BM6">
        <f t="shared" si="21"/>
        <v>0.1332194567324943</v>
      </c>
      <c r="BN6">
        <f t="shared" si="22"/>
        <v>-7.8250000000000042E-2</v>
      </c>
      <c r="BP6" s="1">
        <v>37226</v>
      </c>
      <c r="BQ6">
        <v>0.252</v>
      </c>
      <c r="BR6">
        <f t="shared" si="23"/>
        <v>9.7604328874410881E-2</v>
      </c>
      <c r="BS6">
        <f t="shared" si="24"/>
        <v>-2.024999999999999E-2</v>
      </c>
    </row>
    <row r="7" spans="1:71" ht="14.4" customHeight="1" x14ac:dyDescent="0.3">
      <c r="A7" s="1">
        <v>35827</v>
      </c>
      <c r="B7">
        <v>0.13100000000000001</v>
      </c>
      <c r="C7">
        <f t="shared" si="0"/>
        <v>5.3462604925455293E-2</v>
      </c>
      <c r="D7">
        <f t="shared" si="1"/>
        <v>-5.6153301886792462E-2</v>
      </c>
      <c r="K7" s="1">
        <v>37591</v>
      </c>
      <c r="L7">
        <v>0.3</v>
      </c>
      <c r="M7" s="1">
        <v>37622</v>
      </c>
      <c r="N7">
        <v>0.16400000000000001</v>
      </c>
      <c r="O7">
        <f t="shared" si="2"/>
        <v>6.5952980313869647E-2</v>
      </c>
      <c r="P7">
        <f t="shared" si="3"/>
        <v>-3.1349999999999961E-2</v>
      </c>
      <c r="R7" s="1">
        <v>37653</v>
      </c>
      <c r="S7">
        <v>0.159</v>
      </c>
      <c r="T7">
        <f t="shared" si="4"/>
        <v>6.4083435963596003E-2</v>
      </c>
      <c r="U7">
        <f t="shared" si="5"/>
        <v>3.7500000000001421E-4</v>
      </c>
      <c r="W7" s="1">
        <v>37681</v>
      </c>
      <c r="X7">
        <v>0.161</v>
      </c>
      <c r="Y7">
        <f t="shared" si="6"/>
        <v>6.4832219738573851E-2</v>
      </c>
      <c r="Z7">
        <f t="shared" si="7"/>
        <v>2.6578947368420813E-3</v>
      </c>
      <c r="AB7" s="1">
        <v>37712</v>
      </c>
      <c r="AC7">
        <v>0.13300000000000001</v>
      </c>
      <c r="AD7">
        <f t="shared" si="8"/>
        <v>5.4229909863397249E-2</v>
      </c>
      <c r="AE7">
        <v>-6.678947368421051E-2</v>
      </c>
      <c r="AG7" s="1">
        <v>37742</v>
      </c>
      <c r="AH7">
        <v>0.14799999999999999</v>
      </c>
      <c r="AI7" s="9">
        <f t="shared" si="9"/>
        <v>5.9941888061954683E-2</v>
      </c>
      <c r="AJ7" s="9">
        <f t="shared" si="10"/>
        <v>-8.2447368421052686E-2</v>
      </c>
      <c r="AL7" s="1">
        <v>37773</v>
      </c>
      <c r="AN7">
        <f t="shared" si="11"/>
        <v>0</v>
      </c>
      <c r="AO7" t="e">
        <f t="shared" si="12"/>
        <v>#DIV/0!</v>
      </c>
      <c r="AQ7" s="1">
        <v>37803</v>
      </c>
      <c r="AR7">
        <v>0.13200000000000001</v>
      </c>
      <c r="AS7">
        <f t="shared" si="13"/>
        <v>5.3846426852252674E-2</v>
      </c>
      <c r="AT7">
        <f t="shared" si="14"/>
        <v>-1.8538461538461531E-2</v>
      </c>
      <c r="AV7" s="1">
        <v>37834</v>
      </c>
      <c r="AW7">
        <v>0.14649999999999999</v>
      </c>
      <c r="AX7">
        <f t="shared" si="15"/>
        <v>5.9374059065957691E-2</v>
      </c>
      <c r="AY7">
        <f t="shared" si="16"/>
        <v>-2.1710526315789458E-2</v>
      </c>
      <c r="BA7" s="1">
        <v>37500</v>
      </c>
      <c r="BB7">
        <v>0.14200000000000002</v>
      </c>
      <c r="BC7">
        <f t="shared" si="17"/>
        <v>5.7666103909829208E-2</v>
      </c>
      <c r="BD7">
        <f t="shared" si="18"/>
        <v>-1.8399999999999972E-2</v>
      </c>
      <c r="BF7" s="1">
        <v>37530</v>
      </c>
      <c r="BG7">
        <v>0.14799999999999999</v>
      </c>
      <c r="BH7">
        <f t="shared" si="19"/>
        <v>5.9941888061954683E-2</v>
      </c>
      <c r="BI7">
        <f t="shared" si="20"/>
        <v>-2.2550000000000014E-2</v>
      </c>
      <c r="BK7" s="1">
        <v>37561</v>
      </c>
      <c r="BL7">
        <v>0.40700000000000003</v>
      </c>
      <c r="BM7">
        <f t="shared" si="21"/>
        <v>0.1482940974347457</v>
      </c>
      <c r="BN7">
        <f t="shared" si="22"/>
        <v>-3.0249999999999999E-2</v>
      </c>
      <c r="BP7" s="1">
        <v>37591</v>
      </c>
      <c r="BQ7">
        <v>0.3</v>
      </c>
      <c r="BR7">
        <f t="shared" si="23"/>
        <v>0.11394335230683679</v>
      </c>
      <c r="BS7">
        <f t="shared" si="24"/>
        <v>2.7749999999999997E-2</v>
      </c>
    </row>
    <row r="8" spans="1:71" x14ac:dyDescent="0.3">
      <c r="A8" s="1">
        <v>35855</v>
      </c>
      <c r="B8">
        <v>0.13700000000000001</v>
      </c>
      <c r="C8">
        <f t="shared" si="0"/>
        <v>5.5760464687734781E-2</v>
      </c>
      <c r="D8">
        <f t="shared" si="1"/>
        <v>-5.0153301886792456E-2</v>
      </c>
      <c r="E8">
        <f>100*(F6-E6)/E6</f>
        <v>24.986310371262711</v>
      </c>
      <c r="K8" s="1">
        <v>37956</v>
      </c>
      <c r="L8">
        <v>0.34799999999999998</v>
      </c>
      <c r="M8" s="1">
        <v>37987</v>
      </c>
      <c r="N8">
        <v>0.25900000000000001</v>
      </c>
      <c r="O8">
        <f t="shared" si="2"/>
        <v>0.10002573010786256</v>
      </c>
      <c r="P8">
        <f t="shared" si="3"/>
        <v>6.365000000000004E-2</v>
      </c>
      <c r="R8" s="1">
        <v>38018</v>
      </c>
      <c r="S8">
        <v>0.161</v>
      </c>
      <c r="T8">
        <f t="shared" si="4"/>
        <v>6.4832219738573851E-2</v>
      </c>
      <c r="U8">
        <f t="shared" si="5"/>
        <v>2.375000000000016E-3</v>
      </c>
      <c r="W8" s="1">
        <v>38047</v>
      </c>
      <c r="X8">
        <v>0.155</v>
      </c>
      <c r="Y8">
        <f t="shared" si="6"/>
        <v>6.2581984228163121E-2</v>
      </c>
      <c r="Z8">
        <f t="shared" si="7"/>
        <v>-3.342105263157924E-3</v>
      </c>
      <c r="AB8" s="1">
        <v>38078</v>
      </c>
      <c r="AC8">
        <v>0.14749999999999999</v>
      </c>
      <c r="AD8">
        <f t="shared" si="8"/>
        <v>5.9752694209298837E-2</v>
      </c>
      <c r="AE8">
        <v>-6.2894736842105115E-3</v>
      </c>
      <c r="AG8" s="1">
        <v>38108</v>
      </c>
      <c r="AH8">
        <v>0.16700000000000001</v>
      </c>
      <c r="AI8" s="9">
        <f t="shared" si="9"/>
        <v>6.7070856045370192E-2</v>
      </c>
      <c r="AJ8" s="9">
        <f t="shared" si="10"/>
        <v>-6.3447368421052669E-2</v>
      </c>
      <c r="AL8" s="1">
        <v>38139</v>
      </c>
      <c r="AN8">
        <f t="shared" si="11"/>
        <v>0</v>
      </c>
      <c r="AO8" t="e">
        <f t="shared" si="12"/>
        <v>#DIV/0!</v>
      </c>
      <c r="AQ8" s="1">
        <v>38169</v>
      </c>
      <c r="AR8">
        <v>0.14599999999999999</v>
      </c>
      <c r="AS8">
        <f t="shared" si="13"/>
        <v>5.9184617631371138E-2</v>
      </c>
      <c r="AT8">
        <f t="shared" si="14"/>
        <v>-4.5384615384615468E-3</v>
      </c>
      <c r="AV8" s="1">
        <v>38200</v>
      </c>
      <c r="AW8">
        <v>0.1515</v>
      </c>
      <c r="AX8">
        <f t="shared" si="15"/>
        <v>6.1263942300249917E-2</v>
      </c>
      <c r="AY8">
        <f t="shared" si="16"/>
        <v>-1.6710526315789453E-2</v>
      </c>
      <c r="BA8" s="1">
        <v>37865</v>
      </c>
      <c r="BB8">
        <v>0.1565</v>
      </c>
      <c r="BC8">
        <f t="shared" si="17"/>
        <v>6.3145637106638244E-2</v>
      </c>
      <c r="BD8">
        <f t="shared" si="18"/>
        <v>-3.8999999999999868E-3</v>
      </c>
      <c r="BF8" s="1">
        <v>37895</v>
      </c>
      <c r="BG8">
        <v>0.1825</v>
      </c>
      <c r="BH8">
        <f t="shared" si="19"/>
        <v>7.280114940984922E-2</v>
      </c>
      <c r="BI8">
        <f t="shared" si="20"/>
        <v>1.1949999999999988E-2</v>
      </c>
      <c r="BK8" s="1">
        <v>37926</v>
      </c>
      <c r="BL8">
        <v>0.47199999999999998</v>
      </c>
      <c r="BM8">
        <f t="shared" si="21"/>
        <v>0.16790781000148003</v>
      </c>
      <c r="BN8">
        <f t="shared" si="22"/>
        <v>3.4749999999999948E-2</v>
      </c>
      <c r="BP8" s="1">
        <v>37956</v>
      </c>
      <c r="BQ8">
        <v>0.34799999999999998</v>
      </c>
      <c r="BR8">
        <f t="shared" si="23"/>
        <v>0.12968989219930097</v>
      </c>
      <c r="BS8">
        <f t="shared" si="24"/>
        <v>7.5749999999999984E-2</v>
      </c>
    </row>
    <row r="9" spans="1:71" ht="14.4" customHeight="1" x14ac:dyDescent="0.3">
      <c r="A9" s="1">
        <v>35886</v>
      </c>
      <c r="B9">
        <v>0.14299999999999999</v>
      </c>
      <c r="C9">
        <f t="shared" si="0"/>
        <v>5.8046230395281742E-2</v>
      </c>
      <c r="D9">
        <f t="shared" si="1"/>
        <v>-4.4153301886792479E-2</v>
      </c>
      <c r="K9" s="1">
        <v>38322</v>
      </c>
      <c r="L9">
        <v>0.35050000000000003</v>
      </c>
      <c r="M9" s="1">
        <v>38353</v>
      </c>
      <c r="N9">
        <v>0.2135</v>
      </c>
      <c r="O9">
        <f t="shared" si="2"/>
        <v>8.4039780667953548E-2</v>
      </c>
      <c r="P9">
        <f t="shared" si="3"/>
        <v>1.8150000000000027E-2</v>
      </c>
      <c r="R9" s="1">
        <v>38384</v>
      </c>
      <c r="S9">
        <v>0.1605</v>
      </c>
      <c r="T9">
        <f t="shared" si="4"/>
        <v>6.4645144791936546E-2</v>
      </c>
      <c r="U9">
        <f t="shared" si="5"/>
        <v>1.8750000000000155E-3</v>
      </c>
      <c r="W9" s="1">
        <v>38412</v>
      </c>
      <c r="X9">
        <v>0.1605</v>
      </c>
      <c r="Y9">
        <f t="shared" si="6"/>
        <v>6.4645144791936546E-2</v>
      </c>
      <c r="Z9">
        <f t="shared" si="7"/>
        <v>2.1578947368420809E-3</v>
      </c>
      <c r="AB9" s="1">
        <v>38443</v>
      </c>
      <c r="AC9">
        <v>0.157</v>
      </c>
      <c r="AD9">
        <f t="shared" si="8"/>
        <v>6.333335895174956E-2</v>
      </c>
      <c r="AE9">
        <v>-8.2894736842105132E-3</v>
      </c>
      <c r="AG9" s="1">
        <v>38473</v>
      </c>
      <c r="AH9">
        <v>0.22600000000000001</v>
      </c>
      <c r="AI9" s="9">
        <f t="shared" si="9"/>
        <v>8.8490470182396225E-2</v>
      </c>
      <c r="AJ9" s="9">
        <f t="shared" si="10"/>
        <v>-4.447368421052672E-3</v>
      </c>
      <c r="AL9" s="1">
        <v>38504</v>
      </c>
      <c r="AN9">
        <f t="shared" si="11"/>
        <v>0</v>
      </c>
      <c r="AO9" t="e">
        <f t="shared" si="12"/>
        <v>#DIV/0!</v>
      </c>
      <c r="AQ9" s="1">
        <v>38534</v>
      </c>
      <c r="AR9">
        <v>0.159</v>
      </c>
      <c r="AS9">
        <f t="shared" si="13"/>
        <v>6.4083435963596003E-2</v>
      </c>
      <c r="AT9">
        <f t="shared" si="14"/>
        <v>8.4615384615384648E-3</v>
      </c>
      <c r="AV9" s="1">
        <v>38565</v>
      </c>
      <c r="AW9">
        <v>0.15049999999999999</v>
      </c>
      <c r="AX9">
        <f t="shared" si="15"/>
        <v>6.088662300466223E-2</v>
      </c>
      <c r="AY9">
        <f t="shared" si="16"/>
        <v>-1.7710526315789454E-2</v>
      </c>
      <c r="BA9" s="1">
        <v>38231</v>
      </c>
      <c r="BB9">
        <v>0.1545</v>
      </c>
      <c r="BC9">
        <f t="shared" si="17"/>
        <v>6.2393937253195177E-2</v>
      </c>
      <c r="BD9">
        <f t="shared" si="18"/>
        <v>-5.8999999999999886E-3</v>
      </c>
      <c r="BF9" s="1">
        <v>38261</v>
      </c>
      <c r="BG9">
        <v>0.16350000000000001</v>
      </c>
      <c r="BH9">
        <f t="shared" si="19"/>
        <v>6.5766387622748737E-2</v>
      </c>
      <c r="BI9">
        <f t="shared" si="20"/>
        <v>-7.0500000000000007E-3</v>
      </c>
      <c r="BK9" s="1">
        <v>38292</v>
      </c>
      <c r="BL9">
        <v>0.35749999999999998</v>
      </c>
      <c r="BM9">
        <f t="shared" si="21"/>
        <v>0.13273983826088454</v>
      </c>
      <c r="BN9">
        <f t="shared" si="22"/>
        <v>-7.9750000000000043E-2</v>
      </c>
      <c r="BP9" s="1">
        <v>38322</v>
      </c>
      <c r="BQ9">
        <v>0.35050000000000003</v>
      </c>
      <c r="BR9">
        <f t="shared" si="23"/>
        <v>0.13049458852346971</v>
      </c>
      <c r="BS9">
        <f t="shared" si="24"/>
        <v>7.8250000000000042E-2</v>
      </c>
    </row>
    <row r="10" spans="1:71" ht="14.4" customHeight="1" x14ac:dyDescent="0.3">
      <c r="A10" s="1">
        <v>35916</v>
      </c>
      <c r="B10">
        <v>0.14699999999999999</v>
      </c>
      <c r="C10">
        <f t="shared" si="0"/>
        <v>5.9563417901267686E-2</v>
      </c>
      <c r="D10">
        <f t="shared" si="1"/>
        <v>-4.0153301886792475E-2</v>
      </c>
      <c r="K10" s="1">
        <v>38687</v>
      </c>
      <c r="L10">
        <v>0.24249999999999999</v>
      </c>
      <c r="M10" s="1">
        <v>38718</v>
      </c>
      <c r="N10">
        <v>0.191</v>
      </c>
      <c r="O10">
        <f t="shared" si="2"/>
        <v>7.5911761482777521E-2</v>
      </c>
      <c r="P10">
        <f t="shared" si="3"/>
        <v>-4.349999999999965E-3</v>
      </c>
      <c r="R10" s="1">
        <v>38749</v>
      </c>
      <c r="S10">
        <v>0.14949999999999999</v>
      </c>
      <c r="T10">
        <f t="shared" si="4"/>
        <v>6.0508975605297832E-2</v>
      </c>
      <c r="U10">
        <f t="shared" si="5"/>
        <v>-9.1249999999999942E-3</v>
      </c>
      <c r="W10" s="1">
        <v>38777</v>
      </c>
      <c r="X10">
        <v>0.14949999999999999</v>
      </c>
      <c r="Y10">
        <f t="shared" si="6"/>
        <v>6.0508975605297832E-2</v>
      </c>
      <c r="Z10">
        <f t="shared" si="7"/>
        <v>-8.8421052631579289E-3</v>
      </c>
      <c r="AB10" s="1">
        <v>38808</v>
      </c>
      <c r="AC10">
        <v>0.1555</v>
      </c>
      <c r="AD10">
        <f t="shared" si="8"/>
        <v>6.2769949815128109E-2</v>
      </c>
      <c r="AE10">
        <v>2.6710526315789518E-2</v>
      </c>
      <c r="AG10" s="1">
        <v>38838</v>
      </c>
      <c r="AH10">
        <v>0.187</v>
      </c>
      <c r="AI10" s="9">
        <f t="shared" si="9"/>
        <v>7.4450718954591238E-2</v>
      </c>
      <c r="AJ10" s="9">
        <f t="shared" si="10"/>
        <v>-4.3447368421052679E-2</v>
      </c>
      <c r="AL10" s="1">
        <v>38869</v>
      </c>
      <c r="AN10">
        <f t="shared" si="11"/>
        <v>0</v>
      </c>
      <c r="AO10" t="e">
        <f t="shared" si="12"/>
        <v>#DIV/0!</v>
      </c>
      <c r="AQ10" s="1">
        <v>38899</v>
      </c>
      <c r="AR10">
        <v>0.14899999999999999</v>
      </c>
      <c r="AS10">
        <f t="shared" si="13"/>
        <v>6.0320028688285184E-2</v>
      </c>
      <c r="AT10">
        <f t="shared" si="14"/>
        <v>-1.5384615384615441E-3</v>
      </c>
      <c r="AV10" s="1">
        <v>38930</v>
      </c>
      <c r="AW10">
        <v>0.156</v>
      </c>
      <c r="AX10">
        <f t="shared" si="15"/>
        <v>6.2957834084510222E-2</v>
      </c>
      <c r="AY10">
        <f t="shared" si="16"/>
        <v>-1.2210526315789449E-2</v>
      </c>
      <c r="BA10" s="1">
        <v>38596</v>
      </c>
      <c r="BB10">
        <v>0.153</v>
      </c>
      <c r="BC10">
        <f t="shared" si="17"/>
        <v>6.1829307294699029E-2</v>
      </c>
      <c r="BD10">
        <f t="shared" si="18"/>
        <v>-7.3999999999999899E-3</v>
      </c>
      <c r="BF10" s="1">
        <v>38626</v>
      </c>
      <c r="BG10">
        <v>0.1595</v>
      </c>
      <c r="BH10">
        <f t="shared" si="19"/>
        <v>6.427075297400614E-2</v>
      </c>
      <c r="BI10">
        <f t="shared" si="20"/>
        <v>-1.1050000000000004E-2</v>
      </c>
      <c r="BK10" s="1">
        <v>38657</v>
      </c>
      <c r="BL10">
        <v>0.40700000000000003</v>
      </c>
      <c r="BM10">
        <f t="shared" si="21"/>
        <v>0.1482940974347457</v>
      </c>
      <c r="BN10">
        <f t="shared" si="22"/>
        <v>-3.0249999999999999E-2</v>
      </c>
      <c r="BP10" s="1">
        <v>38687</v>
      </c>
      <c r="BQ10">
        <v>0.24249999999999999</v>
      </c>
      <c r="BR10">
        <f t="shared" si="23"/>
        <v>9.42963974053697E-2</v>
      </c>
      <c r="BS10">
        <f t="shared" si="24"/>
        <v>-2.9749999999999999E-2</v>
      </c>
    </row>
    <row r="11" spans="1:71" ht="14.4" customHeight="1" x14ac:dyDescent="0.3">
      <c r="A11" s="1">
        <v>35947</v>
      </c>
      <c r="K11" s="1">
        <v>39052</v>
      </c>
      <c r="L11">
        <v>0.24149999999999999</v>
      </c>
      <c r="M11" s="1">
        <v>39083</v>
      </c>
      <c r="N11">
        <v>0.188</v>
      </c>
      <c r="O11">
        <f t="shared" si="2"/>
        <v>7.4816440645174717E-2</v>
      </c>
      <c r="P11">
        <f t="shared" si="3"/>
        <v>-7.3499999999999677E-3</v>
      </c>
      <c r="R11" s="1">
        <v>39114</v>
      </c>
      <c r="S11">
        <v>0.152</v>
      </c>
      <c r="T11">
        <f t="shared" si="4"/>
        <v>6.1452479087193208E-2</v>
      </c>
      <c r="U11">
        <f t="shared" si="5"/>
        <v>-6.624999999999992E-3</v>
      </c>
      <c r="W11" s="1">
        <v>39142</v>
      </c>
      <c r="X11">
        <v>0.159</v>
      </c>
      <c r="Y11">
        <f t="shared" si="6"/>
        <v>6.4083435963596003E-2</v>
      </c>
      <c r="Z11">
        <f t="shared" si="7"/>
        <v>6.5789473684207955E-4</v>
      </c>
      <c r="AB11" s="1">
        <v>39173</v>
      </c>
      <c r="AC11">
        <v>0.1605</v>
      </c>
      <c r="AD11">
        <f t="shared" si="8"/>
        <v>6.4645144791936546E-2</v>
      </c>
      <c r="AE11">
        <v>-3.1289473684210534E-2</v>
      </c>
      <c r="AG11" s="1">
        <v>39203</v>
      </c>
      <c r="AH11">
        <v>0.21500000000000002</v>
      </c>
      <c r="AI11" s="9">
        <f t="shared" si="9"/>
        <v>8.4576277934331021E-2</v>
      </c>
      <c r="AJ11" s="9">
        <f t="shared" si="10"/>
        <v>-1.5447368421052654E-2</v>
      </c>
      <c r="AL11" s="1">
        <v>39234</v>
      </c>
      <c r="AN11">
        <f t="shared" si="11"/>
        <v>0</v>
      </c>
      <c r="AO11" t="e">
        <f t="shared" si="12"/>
        <v>#DIV/0!</v>
      </c>
      <c r="AQ11" s="1">
        <v>39264</v>
      </c>
      <c r="AR11">
        <v>0.14599999999999999</v>
      </c>
      <c r="AS11">
        <f t="shared" si="13"/>
        <v>5.9184617631371138E-2</v>
      </c>
      <c r="AT11">
        <f t="shared" si="14"/>
        <v>-4.5384615384615468E-3</v>
      </c>
      <c r="AV11" s="1">
        <v>39295</v>
      </c>
      <c r="AW11">
        <v>0.154</v>
      </c>
      <c r="AX11">
        <f t="shared" si="15"/>
        <v>6.2205808819712591E-2</v>
      </c>
      <c r="AY11">
        <f t="shared" si="16"/>
        <v>-1.4210526315789451E-2</v>
      </c>
      <c r="BA11" s="1">
        <v>38961</v>
      </c>
      <c r="BB11">
        <v>0.1515</v>
      </c>
      <c r="BC11">
        <f t="shared" si="17"/>
        <v>6.1263942300249917E-2</v>
      </c>
      <c r="BD11">
        <f t="shared" si="18"/>
        <v>-8.8999999999999913E-3</v>
      </c>
      <c r="BF11" s="1">
        <v>38991</v>
      </c>
      <c r="BG11">
        <v>0.16850000000000001</v>
      </c>
      <c r="BH11">
        <f t="shared" si="19"/>
        <v>6.7628716728245733E-2</v>
      </c>
      <c r="BI11">
        <f t="shared" si="20"/>
        <v>-2.0499999999999963E-3</v>
      </c>
      <c r="BK11" s="1">
        <v>39022</v>
      </c>
      <c r="BL11">
        <v>0.4</v>
      </c>
      <c r="BM11">
        <f t="shared" si="21"/>
        <v>0.14612803567823801</v>
      </c>
      <c r="BN11">
        <f t="shared" si="22"/>
        <v>-3.7250000000000005E-2</v>
      </c>
      <c r="BP11" s="1">
        <v>39052</v>
      </c>
      <c r="BQ11">
        <v>0.24149999999999999</v>
      </c>
      <c r="BR11">
        <f t="shared" si="23"/>
        <v>9.3946723890583131E-2</v>
      </c>
      <c r="BS11">
        <f t="shared" si="24"/>
        <v>-3.075E-2</v>
      </c>
    </row>
    <row r="12" spans="1:71" ht="14.4" customHeight="1" x14ac:dyDescent="0.3">
      <c r="A12" s="1">
        <v>35977</v>
      </c>
      <c r="B12">
        <v>0.155</v>
      </c>
      <c r="C12">
        <f t="shared" si="0"/>
        <v>6.2581984228163121E-2</v>
      </c>
      <c r="D12">
        <f t="shared" si="1"/>
        <v>-3.2153301886792468E-2</v>
      </c>
      <c r="K12" s="1">
        <v>39417</v>
      </c>
      <c r="L12">
        <v>0.29199999999999998</v>
      </c>
      <c r="M12" s="1">
        <v>39448</v>
      </c>
      <c r="N12">
        <v>0.20899999999999999</v>
      </c>
      <c r="O12">
        <f t="shared" si="2"/>
        <v>8.2426300860771906E-2</v>
      </c>
      <c r="P12">
        <f t="shared" si="3"/>
        <v>1.3650000000000023E-2</v>
      </c>
      <c r="R12" s="1">
        <v>39479</v>
      </c>
      <c r="S12">
        <v>0.17799999999999999</v>
      </c>
      <c r="T12">
        <f t="shared" si="4"/>
        <v>7.114529045108281E-2</v>
      </c>
      <c r="U12">
        <f t="shared" si="5"/>
        <v>1.9375000000000003E-2</v>
      </c>
      <c r="W12" s="1">
        <v>39508</v>
      </c>
      <c r="X12">
        <v>0.16450000000000001</v>
      </c>
      <c r="Y12">
        <f t="shared" si="6"/>
        <v>6.6139492870699534E-2</v>
      </c>
      <c r="Z12">
        <f t="shared" si="7"/>
        <v>6.1578947368420844E-3</v>
      </c>
      <c r="AB12" s="1">
        <v>39539</v>
      </c>
      <c r="AC12">
        <v>0.192</v>
      </c>
      <c r="AD12">
        <f t="shared" si="8"/>
        <v>7.6276255404217605E-2</v>
      </c>
      <c r="AE12">
        <v>-3.7789473684210484E-2</v>
      </c>
      <c r="AG12" s="1">
        <v>39569</v>
      </c>
      <c r="AH12">
        <v>0.32800000000000001</v>
      </c>
      <c r="AI12" s="9">
        <f t="shared" si="9"/>
        <v>0.12319807503199871</v>
      </c>
      <c r="AJ12" s="9">
        <f t="shared" si="10"/>
        <v>9.7552631578947335E-2</v>
      </c>
      <c r="AL12" s="1">
        <v>39600</v>
      </c>
      <c r="AN12">
        <f t="shared" si="11"/>
        <v>0</v>
      </c>
      <c r="AO12" t="e">
        <f t="shared" si="12"/>
        <v>#DIV/0!</v>
      </c>
      <c r="AQ12" s="1">
        <v>39630</v>
      </c>
      <c r="AR12">
        <v>0.157</v>
      </c>
      <c r="AS12">
        <f t="shared" si="13"/>
        <v>6.333335895174956E-2</v>
      </c>
      <c r="AT12">
        <f t="shared" si="14"/>
        <v>6.461538461538463E-3</v>
      </c>
      <c r="AV12" s="1">
        <v>39661</v>
      </c>
      <c r="AW12">
        <v>0.16699999999999998</v>
      </c>
      <c r="AX12">
        <f t="shared" si="15"/>
        <v>6.7070856045370192E-2</v>
      </c>
      <c r="AY12">
        <f t="shared" si="16"/>
        <v>-1.2105263157894675E-3</v>
      </c>
      <c r="BA12" s="1">
        <v>39326</v>
      </c>
      <c r="BB12">
        <v>0.152</v>
      </c>
      <c r="BC12">
        <f t="shared" si="17"/>
        <v>6.1452479087193208E-2</v>
      </c>
      <c r="BD12">
        <f t="shared" si="18"/>
        <v>-8.3999999999999908E-3</v>
      </c>
      <c r="BF12" s="1">
        <v>39356</v>
      </c>
      <c r="BG12">
        <v>0.16999999999999998</v>
      </c>
      <c r="BH12">
        <f t="shared" si="19"/>
        <v>6.8185861746161619E-2</v>
      </c>
      <c r="BI12">
        <f t="shared" si="20"/>
        <v>-5.5000000000002269E-4</v>
      </c>
      <c r="BK12" s="1">
        <v>39387</v>
      </c>
      <c r="BL12">
        <v>0.40500000000000003</v>
      </c>
      <c r="BM12">
        <f t="shared" si="21"/>
        <v>0.14767632424109869</v>
      </c>
      <c r="BN12">
        <f t="shared" si="22"/>
        <v>-3.2250000000000001E-2</v>
      </c>
      <c r="BP12" s="1">
        <v>39417</v>
      </c>
      <c r="BQ12">
        <v>0.29199999999999998</v>
      </c>
      <c r="BR12">
        <f t="shared" si="23"/>
        <v>0.1112625136590653</v>
      </c>
      <c r="BS12">
        <f t="shared" si="24"/>
        <v>1.974999999999999E-2</v>
      </c>
    </row>
    <row r="13" spans="1:71" ht="14.4" customHeight="1" x14ac:dyDescent="0.3">
      <c r="A13" s="1">
        <v>36008</v>
      </c>
      <c r="B13">
        <v>0.14000000000000001</v>
      </c>
      <c r="C13">
        <f t="shared" si="0"/>
        <v>5.6904851336472641E-2</v>
      </c>
      <c r="D13">
        <f t="shared" si="1"/>
        <v>-4.7153301886792454E-2</v>
      </c>
      <c r="K13" s="1">
        <v>39783</v>
      </c>
      <c r="L13">
        <v>0.22849999999999998</v>
      </c>
      <c r="M13" s="1">
        <v>39814</v>
      </c>
      <c r="N13">
        <v>0.20050000000000001</v>
      </c>
      <c r="O13">
        <f t="shared" si="2"/>
        <v>7.9362164393046095E-2</v>
      </c>
      <c r="P13">
        <f t="shared" si="3"/>
        <v>5.1500000000000434E-3</v>
      </c>
      <c r="R13" s="1">
        <v>39845</v>
      </c>
      <c r="S13">
        <v>0.16499999999999998</v>
      </c>
      <c r="T13">
        <f t="shared" si="4"/>
        <v>6.6325925362037796E-2</v>
      </c>
      <c r="U13">
        <f t="shared" si="5"/>
        <v>6.3749999999999918E-3</v>
      </c>
      <c r="W13" s="1">
        <v>39873</v>
      </c>
      <c r="X13">
        <v>0.16300000000000001</v>
      </c>
      <c r="Y13">
        <f t="shared" si="6"/>
        <v>6.5579714728448424E-2</v>
      </c>
      <c r="Z13">
        <f t="shared" si="7"/>
        <v>4.6578947368420831E-3</v>
      </c>
      <c r="AB13" s="1">
        <v>39904</v>
      </c>
      <c r="AC13">
        <v>0.16649999999999998</v>
      </c>
      <c r="AD13">
        <f t="shared" si="8"/>
        <v>6.6884743129771468E-2</v>
      </c>
      <c r="AE13">
        <v>8.7105263157895019E-3</v>
      </c>
      <c r="AG13" s="1">
        <v>39934</v>
      </c>
      <c r="AH13">
        <v>0.29399999999999998</v>
      </c>
      <c r="AI13" s="9">
        <f t="shared" si="9"/>
        <v>0.11193427633268159</v>
      </c>
      <c r="AJ13" s="9">
        <f t="shared" si="10"/>
        <v>6.3552631578947305E-2</v>
      </c>
      <c r="AL13" s="1">
        <v>39965</v>
      </c>
      <c r="AN13">
        <f t="shared" si="11"/>
        <v>0</v>
      </c>
      <c r="AO13" t="e">
        <f t="shared" si="12"/>
        <v>#DIV/0!</v>
      </c>
      <c r="AQ13" s="1">
        <v>39995</v>
      </c>
      <c r="AR13">
        <v>0.17699999999999999</v>
      </c>
      <c r="AS13">
        <f t="shared" si="13"/>
        <v>7.0776462843434695E-2</v>
      </c>
      <c r="AT13">
        <f t="shared" si="14"/>
        <v>2.6461538461538453E-2</v>
      </c>
      <c r="AV13" s="1">
        <v>40026</v>
      </c>
      <c r="AW13">
        <v>0.218</v>
      </c>
      <c r="AX13">
        <f t="shared" si="15"/>
        <v>8.5647288296856541E-2</v>
      </c>
      <c r="AY13">
        <f t="shared" si="16"/>
        <v>4.978947368421055E-2</v>
      </c>
      <c r="BA13" s="1">
        <v>39692</v>
      </c>
      <c r="BB13">
        <v>0.17599999999999999</v>
      </c>
      <c r="BC13">
        <f t="shared" si="17"/>
        <v>7.0407321740119655E-2</v>
      </c>
      <c r="BD13">
        <f t="shared" si="18"/>
        <v>1.5600000000000003E-2</v>
      </c>
      <c r="BF13" s="1">
        <v>39722</v>
      </c>
      <c r="BG13">
        <v>0.22749999999999998</v>
      </c>
      <c r="BH13">
        <f t="shared" si="19"/>
        <v>8.9021500795006092E-2</v>
      </c>
      <c r="BI13">
        <f t="shared" si="20"/>
        <v>5.6949999999999973E-2</v>
      </c>
      <c r="BK13" s="1">
        <v>39753</v>
      </c>
      <c r="BL13">
        <v>0.47050000000000003</v>
      </c>
      <c r="BM13">
        <f t="shared" si="21"/>
        <v>0.16746502884308812</v>
      </c>
      <c r="BN13">
        <f t="shared" si="22"/>
        <v>3.3250000000000002E-2</v>
      </c>
      <c r="BP13" s="1">
        <v>39783</v>
      </c>
      <c r="BQ13">
        <v>0.22849999999999998</v>
      </c>
      <c r="BR13">
        <f t="shared" si="23"/>
        <v>8.9375160816099697E-2</v>
      </c>
      <c r="BS13">
        <f t="shared" si="24"/>
        <v>-4.3750000000000011E-2</v>
      </c>
    </row>
    <row r="14" spans="1:71" ht="14.4" customHeight="1" x14ac:dyDescent="0.3">
      <c r="A14" s="1">
        <v>36039</v>
      </c>
      <c r="B14">
        <v>0.14299999999999999</v>
      </c>
      <c r="C14">
        <f t="shared" si="0"/>
        <v>5.8046230395281742E-2</v>
      </c>
      <c r="D14">
        <f t="shared" si="1"/>
        <v>-4.4153301886792479E-2</v>
      </c>
      <c r="K14" s="1">
        <v>40148</v>
      </c>
      <c r="L14">
        <v>0.23599999999999999</v>
      </c>
      <c r="M14" s="1">
        <v>40179</v>
      </c>
      <c r="N14">
        <v>0.19600000000000001</v>
      </c>
      <c r="O14">
        <f t="shared" si="2"/>
        <v>7.7731179652392027E-2</v>
      </c>
      <c r="P14">
        <f t="shared" si="3"/>
        <v>6.5000000000003944E-4</v>
      </c>
      <c r="R14" s="1">
        <v>40210</v>
      </c>
      <c r="S14">
        <v>0.17849999999999999</v>
      </c>
      <c r="T14">
        <f t="shared" si="4"/>
        <v>7.1329586860342603E-2</v>
      </c>
      <c r="U14">
        <f t="shared" si="5"/>
        <v>1.9875000000000004E-2</v>
      </c>
      <c r="W14" s="1">
        <v>40238</v>
      </c>
      <c r="X14">
        <v>0.17699999999999999</v>
      </c>
      <c r="Y14">
        <f t="shared" si="6"/>
        <v>7.0776462843434695E-2</v>
      </c>
      <c r="Z14">
        <f t="shared" si="7"/>
        <v>1.8657894736842068E-2</v>
      </c>
      <c r="AB14" s="1">
        <v>40269</v>
      </c>
      <c r="AC14">
        <v>0.20450000000000002</v>
      </c>
      <c r="AD14">
        <f t="shared" si="8"/>
        <v>8.0806804334362145E-2</v>
      </c>
      <c r="AE14">
        <v>8.7105263157895019E-3</v>
      </c>
      <c r="AG14" s="1">
        <v>40299</v>
      </c>
      <c r="AH14">
        <v>0.20950000000000002</v>
      </c>
      <c r="AI14" s="9">
        <f t="shared" si="9"/>
        <v>8.26058726978985E-2</v>
      </c>
      <c r="AJ14" s="9">
        <f t="shared" si="10"/>
        <v>-2.0947368421052659E-2</v>
      </c>
      <c r="AL14" s="1">
        <v>40330</v>
      </c>
      <c r="AN14">
        <f t="shared" si="11"/>
        <v>0</v>
      </c>
      <c r="AO14" t="e">
        <f t="shared" si="12"/>
        <v>#DIV/0!</v>
      </c>
      <c r="AQ14" s="1">
        <v>40360</v>
      </c>
      <c r="AR14">
        <v>0.16500000000000001</v>
      </c>
      <c r="AS14">
        <f t="shared" si="13"/>
        <v>6.6325925362037796E-2</v>
      </c>
      <c r="AT14">
        <f t="shared" si="14"/>
        <v>1.446153846153847E-2</v>
      </c>
      <c r="AV14" s="1">
        <v>40391</v>
      </c>
      <c r="AW14">
        <v>0.2155</v>
      </c>
      <c r="AX14">
        <f t="shared" si="15"/>
        <v>8.4754963179354548E-2</v>
      </c>
      <c r="AY14">
        <f t="shared" si="16"/>
        <v>4.7289473684210548E-2</v>
      </c>
      <c r="BA14" s="1">
        <v>40057</v>
      </c>
      <c r="BB14">
        <v>0.22549999999999998</v>
      </c>
      <c r="BC14">
        <f t="shared" si="17"/>
        <v>8.8313315588096741E-2</v>
      </c>
      <c r="BD14">
        <f t="shared" si="18"/>
        <v>6.5099999999999991E-2</v>
      </c>
      <c r="BF14" s="1">
        <v>40087</v>
      </c>
      <c r="BG14">
        <v>0.1905</v>
      </c>
      <c r="BH14">
        <f t="shared" si="19"/>
        <v>7.5729399740898706E-2</v>
      </c>
      <c r="BI14">
        <f t="shared" si="20"/>
        <v>1.9949999999999996E-2</v>
      </c>
      <c r="BK14" s="1">
        <v>40118</v>
      </c>
      <c r="BL14">
        <v>0.59799999999999998</v>
      </c>
      <c r="BM14">
        <f t="shared" si="21"/>
        <v>0.20357677497797255</v>
      </c>
      <c r="BN14">
        <f t="shared" si="22"/>
        <v>0.16074999999999995</v>
      </c>
      <c r="BP14" s="1">
        <v>40148</v>
      </c>
      <c r="BQ14">
        <v>0.23599999999999999</v>
      </c>
      <c r="BR14">
        <f t="shared" si="23"/>
        <v>9.2018470752797024E-2</v>
      </c>
      <c r="BS14">
        <f t="shared" si="24"/>
        <v>-3.6250000000000004E-2</v>
      </c>
    </row>
    <row r="15" spans="1:71" ht="14.4" customHeight="1" x14ac:dyDescent="0.3">
      <c r="A15" s="1">
        <v>36069</v>
      </c>
      <c r="B15">
        <v>0.14899999999999999</v>
      </c>
      <c r="C15">
        <f t="shared" si="0"/>
        <v>6.0320028688285184E-2</v>
      </c>
      <c r="D15">
        <f t="shared" si="1"/>
        <v>-3.8153301886792473E-2</v>
      </c>
      <c r="K15" s="1">
        <v>40513</v>
      </c>
      <c r="L15">
        <v>0.25800000000000001</v>
      </c>
      <c r="M15" s="1">
        <v>40544</v>
      </c>
      <c r="N15">
        <v>0.21299999999999999</v>
      </c>
      <c r="O15">
        <f t="shared" si="2"/>
        <v>8.3860800866573007E-2</v>
      </c>
      <c r="P15">
        <f t="shared" si="3"/>
        <v>1.7650000000000027E-2</v>
      </c>
      <c r="R15" s="1">
        <v>40575</v>
      </c>
      <c r="S15">
        <v>0.16600000000000001</v>
      </c>
      <c r="T15">
        <f t="shared" si="4"/>
        <v>6.6698550422995259E-2</v>
      </c>
      <c r="U15">
        <f t="shared" si="5"/>
        <v>7.3750000000000204E-3</v>
      </c>
      <c r="W15" s="1">
        <v>40603</v>
      </c>
      <c r="X15">
        <v>0.17499999999999999</v>
      </c>
      <c r="Y15">
        <f t="shared" si="6"/>
        <v>7.0037866607755087E-2</v>
      </c>
      <c r="Z15">
        <f t="shared" si="7"/>
        <v>1.6657894736842066E-2</v>
      </c>
      <c r="AB15" s="1">
        <v>40634</v>
      </c>
      <c r="AC15">
        <v>0.17499999999999999</v>
      </c>
      <c r="AD15">
        <f t="shared" si="8"/>
        <v>7.0037866607755087E-2</v>
      </c>
      <c r="AE15">
        <v>8.9210526315789518E-2</v>
      </c>
      <c r="AG15" s="1">
        <v>40664</v>
      </c>
      <c r="AH15">
        <v>0.26600000000000001</v>
      </c>
      <c r="AI15" s="9">
        <f t="shared" si="9"/>
        <v>0.10243370568133631</v>
      </c>
      <c r="AJ15" s="9">
        <f t="shared" si="10"/>
        <v>3.5552631578947336E-2</v>
      </c>
      <c r="AL15" s="1">
        <v>40695</v>
      </c>
      <c r="AN15">
        <f t="shared" si="11"/>
        <v>0</v>
      </c>
      <c r="AO15" t="e">
        <f t="shared" si="12"/>
        <v>#DIV/0!</v>
      </c>
      <c r="AQ15" s="1"/>
      <c r="AV15" s="1">
        <v>40756</v>
      </c>
      <c r="AW15">
        <v>0.16800000000000001</v>
      </c>
      <c r="AX15">
        <f t="shared" si="15"/>
        <v>6.7442842776380657E-2</v>
      </c>
      <c r="AY15">
        <f t="shared" si="16"/>
        <v>-2.1052631578943881E-4</v>
      </c>
      <c r="BA15" s="1">
        <v>40422</v>
      </c>
      <c r="BB15">
        <v>0.156</v>
      </c>
      <c r="BC15">
        <f t="shared" si="17"/>
        <v>6.2957834084510222E-2</v>
      </c>
      <c r="BD15">
        <f t="shared" si="18"/>
        <v>-4.3999999999999873E-3</v>
      </c>
      <c r="BF15" s="1">
        <v>40452</v>
      </c>
      <c r="BG15">
        <v>0.157</v>
      </c>
      <c r="BH15">
        <f t="shared" si="19"/>
        <v>6.333335895174956E-2</v>
      </c>
      <c r="BI15">
        <f t="shared" si="20"/>
        <v>-1.3550000000000006E-2</v>
      </c>
      <c r="BK15" s="1">
        <v>40483</v>
      </c>
      <c r="BL15">
        <v>0.64600000000000002</v>
      </c>
      <c r="BM15">
        <f t="shared" si="21"/>
        <v>0.21642983087625101</v>
      </c>
      <c r="BN15">
        <f t="shared" si="22"/>
        <v>0.20874999999999999</v>
      </c>
      <c r="BP15" s="1">
        <v>40513</v>
      </c>
      <c r="BQ15">
        <v>0.25800000000000001</v>
      </c>
      <c r="BR15">
        <f t="shared" si="23"/>
        <v>9.9680641109250123E-2</v>
      </c>
      <c r="BS15">
        <f t="shared" si="24"/>
        <v>-1.4249999999999985E-2</v>
      </c>
    </row>
    <row r="16" spans="1:71" ht="14.4" customHeight="1" x14ac:dyDescent="0.3">
      <c r="A16" s="1">
        <v>36100</v>
      </c>
      <c r="B16">
        <v>0.18</v>
      </c>
      <c r="C16">
        <f t="shared" si="0"/>
        <v>7.1882007306125359E-2</v>
      </c>
      <c r="D16">
        <f t="shared" si="1"/>
        <v>-7.1533018867924736E-3</v>
      </c>
      <c r="K16" s="1">
        <v>40878</v>
      </c>
      <c r="L16">
        <v>0.23799999999999999</v>
      </c>
      <c r="M16" s="1">
        <v>40909</v>
      </c>
      <c r="N16">
        <v>0.19400000000000001</v>
      </c>
      <c r="O16">
        <f t="shared" si="2"/>
        <v>7.7004326793350258E-2</v>
      </c>
      <c r="P16">
        <f t="shared" si="3"/>
        <v>-1.3499999999999623E-3</v>
      </c>
      <c r="R16" s="1">
        <v>40940</v>
      </c>
      <c r="S16">
        <v>0.14799999999999999</v>
      </c>
      <c r="T16">
        <f t="shared" si="4"/>
        <v>5.9941888061954683E-2</v>
      </c>
      <c r="U16">
        <f t="shared" si="5"/>
        <v>-1.0624999999999996E-2</v>
      </c>
      <c r="W16" s="1">
        <v>40969</v>
      </c>
      <c r="X16">
        <v>0.14899999999999999</v>
      </c>
      <c r="Y16">
        <f t="shared" si="6"/>
        <v>6.0320028688285184E-2</v>
      </c>
      <c r="Z16">
        <f t="shared" si="7"/>
        <v>-9.3421052631579293E-3</v>
      </c>
      <c r="AB16" s="1">
        <v>41000</v>
      </c>
      <c r="AC16">
        <v>0.159</v>
      </c>
      <c r="AD16">
        <f t="shared" si="8"/>
        <v>6.4083435963596003E-2</v>
      </c>
      <c r="AE16">
        <v>1.6210526315789509E-2</v>
      </c>
      <c r="AG16" s="1">
        <v>41030</v>
      </c>
      <c r="AH16">
        <v>0.40600000000000003</v>
      </c>
      <c r="AI16" s="9">
        <f t="shared" si="9"/>
        <v>0.14798532068380518</v>
      </c>
      <c r="AJ16" s="9">
        <f t="shared" si="10"/>
        <v>0.17555263157894735</v>
      </c>
      <c r="AL16" s="1">
        <v>41061</v>
      </c>
      <c r="AN16">
        <f t="shared" si="11"/>
        <v>0</v>
      </c>
      <c r="AO16" t="e">
        <f t="shared" si="12"/>
        <v>#DIV/0!</v>
      </c>
      <c r="AQ16" s="1"/>
      <c r="AV16" s="1">
        <v>41122</v>
      </c>
      <c r="AW16">
        <v>0.17399999999999999</v>
      </c>
      <c r="AX16">
        <f t="shared" si="15"/>
        <v>6.9668096911595645E-2</v>
      </c>
      <c r="AY16">
        <f t="shared" si="16"/>
        <v>5.7894736842105388E-3</v>
      </c>
      <c r="BA16" s="1">
        <v>40787</v>
      </c>
      <c r="BB16">
        <v>0.159</v>
      </c>
      <c r="BC16">
        <f t="shared" si="17"/>
        <v>6.4083435963596003E-2</v>
      </c>
      <c r="BD16">
        <f t="shared" si="18"/>
        <v>-1.3999999999999846E-3</v>
      </c>
      <c r="BF16" s="1">
        <v>40817</v>
      </c>
      <c r="BG16">
        <v>0.158</v>
      </c>
      <c r="BH16">
        <f t="shared" si="19"/>
        <v>6.3708559391417369E-2</v>
      </c>
      <c r="BI16">
        <f t="shared" si="20"/>
        <v>-1.2550000000000006E-2</v>
      </c>
      <c r="BK16" s="1">
        <v>40848</v>
      </c>
      <c r="BL16">
        <v>0.59299999999999997</v>
      </c>
      <c r="BM16">
        <f t="shared" si="21"/>
        <v>0.20221577580113148</v>
      </c>
      <c r="BN16">
        <f t="shared" si="22"/>
        <v>0.15574999999999994</v>
      </c>
      <c r="BP16" s="1">
        <v>40878</v>
      </c>
      <c r="BQ16">
        <v>0.23799999999999999</v>
      </c>
      <c r="BR16">
        <f t="shared" si="23"/>
        <v>9.2720644684099171E-2</v>
      </c>
      <c r="BS16">
        <f t="shared" si="24"/>
        <v>-3.4250000000000003E-2</v>
      </c>
    </row>
    <row r="17" spans="1:71" ht="14.4" customHeight="1" x14ac:dyDescent="0.3">
      <c r="A17" s="1">
        <v>36130</v>
      </c>
      <c r="B17">
        <v>0.27300000000000002</v>
      </c>
      <c r="C17">
        <f t="shared" si="0"/>
        <v>0.10482840365365544</v>
      </c>
      <c r="D17">
        <f t="shared" si="1"/>
        <v>8.5846698113207554E-2</v>
      </c>
      <c r="K17" s="1">
        <v>41244</v>
      </c>
      <c r="L17">
        <v>0.33300000000000002</v>
      </c>
      <c r="M17" s="1">
        <v>41275</v>
      </c>
      <c r="N17">
        <v>0.193</v>
      </c>
      <c r="O17" s="20">
        <f t="shared" si="2"/>
        <v>7.6640443670341896E-2</v>
      </c>
      <c r="P17" s="20">
        <f t="shared" si="3"/>
        <v>-2.3499999999999632E-3</v>
      </c>
      <c r="R17" s="1">
        <v>41306</v>
      </c>
      <c r="S17">
        <v>0.18099999999999999</v>
      </c>
      <c r="T17">
        <f t="shared" si="4"/>
        <v>7.2249897613514816E-2</v>
      </c>
      <c r="U17">
        <f t="shared" si="5"/>
        <v>2.2375000000000006E-2</v>
      </c>
      <c r="W17" s="1">
        <v>41334</v>
      </c>
      <c r="X17">
        <v>0.17599999999999999</v>
      </c>
      <c r="Y17">
        <f t="shared" si="6"/>
        <v>7.0407321740119655E-2</v>
      </c>
      <c r="Z17">
        <f t="shared" si="7"/>
        <v>1.7657894736842067E-2</v>
      </c>
      <c r="AB17" s="1">
        <v>41365</v>
      </c>
      <c r="AC17">
        <v>0.20499999999999999</v>
      </c>
      <c r="AD17">
        <f t="shared" si="8"/>
        <v>8.098704691088722E-2</v>
      </c>
      <c r="AE17">
        <v>7.7210526315789507E-2</v>
      </c>
      <c r="AG17" s="1">
        <v>41395</v>
      </c>
      <c r="AH17">
        <v>0.442</v>
      </c>
      <c r="AI17" s="9">
        <f t="shared" si="9"/>
        <v>0.15896526038341022</v>
      </c>
      <c r="AJ17" s="9">
        <f t="shared" si="10"/>
        <v>0.21155263157894733</v>
      </c>
      <c r="AL17" s="1">
        <v>41426</v>
      </c>
      <c r="AN17">
        <f t="shared" si="11"/>
        <v>0</v>
      </c>
      <c r="AO17" t="e">
        <f t="shared" si="12"/>
        <v>#DIV/0!</v>
      </c>
      <c r="AQ17" s="1"/>
      <c r="AV17" s="1">
        <v>41487</v>
      </c>
      <c r="AW17">
        <v>0.219</v>
      </c>
      <c r="AX17">
        <f t="shared" si="15"/>
        <v>8.6003705618381956E-2</v>
      </c>
      <c r="AY17">
        <f t="shared" si="16"/>
        <v>5.0789473684210551E-2</v>
      </c>
      <c r="BA17" s="1">
        <v>41153</v>
      </c>
      <c r="BB17">
        <v>0.152</v>
      </c>
      <c r="BC17">
        <f t="shared" si="17"/>
        <v>6.1452479087193208E-2</v>
      </c>
      <c r="BD17">
        <f t="shared" si="18"/>
        <v>-8.3999999999999908E-3</v>
      </c>
      <c r="BF17" s="1">
        <v>41183</v>
      </c>
      <c r="BG17">
        <v>0.16</v>
      </c>
      <c r="BH17">
        <f t="shared" si="19"/>
        <v>6.445798922691845E-2</v>
      </c>
      <c r="BI17">
        <f t="shared" si="20"/>
        <v>-1.0550000000000004E-2</v>
      </c>
      <c r="BK17" s="1">
        <v>41214</v>
      </c>
      <c r="BL17">
        <v>0.51400000000000001</v>
      </c>
      <c r="BM17">
        <f t="shared" si="21"/>
        <v>0.18012587516405396</v>
      </c>
      <c r="BN17">
        <f t="shared" si="22"/>
        <v>7.6749999999999985E-2</v>
      </c>
      <c r="BP17" s="1">
        <v>41244</v>
      </c>
      <c r="BQ17">
        <v>0.33300000000000002</v>
      </c>
      <c r="BR17">
        <f t="shared" si="23"/>
        <v>0.1248301494138592</v>
      </c>
      <c r="BS17">
        <f t="shared" si="24"/>
        <v>6.0750000000000026E-2</v>
      </c>
    </row>
    <row r="18" spans="1:71" ht="14.4" customHeight="1" x14ac:dyDescent="0.3">
      <c r="A18" s="1">
        <v>36161</v>
      </c>
      <c r="B18">
        <v>0.20300000000000001</v>
      </c>
      <c r="C18">
        <f t="shared" si="0"/>
        <v>8.0265627339844769E-2</v>
      </c>
      <c r="D18">
        <f t="shared" si="1"/>
        <v>1.5846698113207547E-2</v>
      </c>
      <c r="K18" s="1">
        <v>41609</v>
      </c>
      <c r="L18">
        <v>0.27700000000000002</v>
      </c>
      <c r="M18" s="1">
        <v>41640</v>
      </c>
      <c r="N18">
        <v>0.19400000000000001</v>
      </c>
      <c r="O18">
        <f t="shared" si="2"/>
        <v>7.7004326793350258E-2</v>
      </c>
      <c r="P18">
        <f t="shared" si="3"/>
        <v>-1.3499999999999623E-3</v>
      </c>
      <c r="R18" s="1">
        <v>41671</v>
      </c>
      <c r="S18">
        <v>0.182</v>
      </c>
      <c r="T18">
        <f t="shared" si="4"/>
        <v>7.2617476545236537E-2</v>
      </c>
      <c r="U18">
        <f t="shared" si="5"/>
        <v>2.3375000000000007E-2</v>
      </c>
      <c r="W18" s="1">
        <v>41699</v>
      </c>
      <c r="X18">
        <v>0.185</v>
      </c>
      <c r="Y18">
        <f t="shared" si="6"/>
        <v>7.3718350346122688E-2</v>
      </c>
      <c r="Z18">
        <f t="shared" si="7"/>
        <v>2.6657894736842075E-2</v>
      </c>
      <c r="AB18" s="1">
        <v>41730</v>
      </c>
      <c r="AC18">
        <v>0.20699999999999999</v>
      </c>
      <c r="AD18">
        <f t="shared" si="8"/>
        <v>8.1707270097349238E-2</v>
      </c>
      <c r="AE18">
        <v>3.9210526315789473E-2</v>
      </c>
      <c r="AG18" s="1">
        <v>41760</v>
      </c>
      <c r="AH18">
        <v>0.318</v>
      </c>
      <c r="AI18" s="9">
        <f t="shared" si="9"/>
        <v>0.11991541025799107</v>
      </c>
      <c r="AJ18" s="9">
        <f t="shared" si="10"/>
        <v>8.7552631578947326E-2</v>
      </c>
      <c r="AL18" s="1">
        <v>41791</v>
      </c>
      <c r="AN18">
        <f t="shared" si="11"/>
        <v>0</v>
      </c>
      <c r="AO18" t="e">
        <f t="shared" si="12"/>
        <v>#DIV/0!</v>
      </c>
      <c r="AQ18" s="1"/>
      <c r="AV18" s="1">
        <v>41852</v>
      </c>
      <c r="AW18">
        <v>0.19</v>
      </c>
      <c r="AX18">
        <f t="shared" si="15"/>
        <v>7.554696139253074E-2</v>
      </c>
      <c r="AY18">
        <f t="shared" si="16"/>
        <v>2.1789473684210553E-2</v>
      </c>
      <c r="BA18" s="1">
        <v>41518</v>
      </c>
      <c r="BB18">
        <v>0.16200000000000001</v>
      </c>
      <c r="BC18">
        <f t="shared" si="17"/>
        <v>6.5206128054311904E-2</v>
      </c>
      <c r="BD18">
        <f t="shared" si="18"/>
        <v>1.6000000000000181E-3</v>
      </c>
      <c r="BF18" s="1">
        <v>41548</v>
      </c>
      <c r="BG18">
        <v>0.17899999999999999</v>
      </c>
      <c r="BH18">
        <f t="shared" si="19"/>
        <v>7.1513805095089159E-2</v>
      </c>
      <c r="BI18">
        <f t="shared" si="20"/>
        <v>8.4499999999999853E-3</v>
      </c>
      <c r="BK18" s="1">
        <v>41579</v>
      </c>
      <c r="BL18">
        <v>0.46400000000000002</v>
      </c>
      <c r="BM18">
        <f t="shared" si="21"/>
        <v>0.16554107672237306</v>
      </c>
      <c r="BN18">
        <f t="shared" si="22"/>
        <v>2.6749999999999996E-2</v>
      </c>
      <c r="BP18" s="1">
        <v>41609</v>
      </c>
      <c r="BQ18">
        <v>0.27700000000000002</v>
      </c>
      <c r="BR18">
        <f t="shared" si="23"/>
        <v>0.10619089726341534</v>
      </c>
      <c r="BS18">
        <f t="shared" si="24"/>
        <v>4.750000000000032E-3</v>
      </c>
    </row>
    <row r="19" spans="1:71" ht="14.4" customHeight="1" x14ac:dyDescent="0.3">
      <c r="A19" s="1">
        <v>36192</v>
      </c>
      <c r="B19">
        <v>0.14899999999999999</v>
      </c>
      <c r="C19">
        <f t="shared" si="0"/>
        <v>6.0320028688285184E-2</v>
      </c>
      <c r="D19">
        <f t="shared" si="1"/>
        <v>-3.8153301886792473E-2</v>
      </c>
      <c r="K19" s="1">
        <v>41974</v>
      </c>
      <c r="L19">
        <v>0.26200000000000001</v>
      </c>
      <c r="M19" s="1">
        <v>42005</v>
      </c>
      <c r="N19">
        <v>0.17399999999999999</v>
      </c>
      <c r="O19">
        <f t="shared" si="2"/>
        <v>6.9668096911595645E-2</v>
      </c>
      <c r="P19">
        <f t="shared" si="3"/>
        <v>-2.134999999999998E-2</v>
      </c>
      <c r="R19" s="1">
        <v>42036</v>
      </c>
      <c r="S19">
        <v>0.16900000000000001</v>
      </c>
      <c r="T19">
        <f t="shared" si="4"/>
        <v>6.7814511161840119E-2</v>
      </c>
      <c r="U19">
        <f t="shared" si="5"/>
        <v>1.0375000000000023E-2</v>
      </c>
      <c r="W19" s="1">
        <v>42064</v>
      </c>
      <c r="X19">
        <v>0.17699999999999999</v>
      </c>
      <c r="Y19">
        <f t="shared" si="6"/>
        <v>7.0776462843434695E-2</v>
      </c>
      <c r="Z19">
        <f t="shared" si="7"/>
        <v>1.8657894736842068E-2</v>
      </c>
      <c r="AB19" s="1">
        <v>42095</v>
      </c>
      <c r="AC19">
        <v>0.186</v>
      </c>
      <c r="AD19">
        <f t="shared" si="8"/>
        <v>7.4084689028243778E-2</v>
      </c>
      <c r="AE19">
        <v>9.4210526315789467E-2</v>
      </c>
      <c r="AG19" s="1">
        <v>42125</v>
      </c>
      <c r="AH19">
        <v>0.24</v>
      </c>
      <c r="AI19" s="9">
        <f t="shared" si="9"/>
        <v>9.3421685162235063E-2</v>
      </c>
      <c r="AJ19" s="9">
        <f t="shared" si="10"/>
        <v>9.5526315789473126E-3</v>
      </c>
      <c r="AL19" s="1">
        <v>42156</v>
      </c>
      <c r="AN19">
        <f t="shared" si="11"/>
        <v>0</v>
      </c>
      <c r="AO19" t="e">
        <f t="shared" si="12"/>
        <v>#DIV/0!</v>
      </c>
      <c r="AQ19" s="1"/>
      <c r="AV19" s="1">
        <v>42217</v>
      </c>
      <c r="AW19">
        <v>0.19400000000000001</v>
      </c>
      <c r="AX19">
        <f t="shared" si="15"/>
        <v>7.7004326793350258E-2</v>
      </c>
      <c r="AY19">
        <f t="shared" si="16"/>
        <v>2.5789473684210557E-2</v>
      </c>
      <c r="BA19" s="1">
        <v>41883</v>
      </c>
      <c r="BB19">
        <v>0.17699999999999999</v>
      </c>
      <c r="BC19">
        <f t="shared" si="17"/>
        <v>7.0776462843434695E-2</v>
      </c>
      <c r="BD19">
        <f t="shared" si="18"/>
        <v>1.6600000000000004E-2</v>
      </c>
      <c r="BF19" s="1">
        <v>41913</v>
      </c>
      <c r="BG19">
        <v>0.184</v>
      </c>
      <c r="BH19">
        <f t="shared" si="19"/>
        <v>7.3351702386900947E-2</v>
      </c>
      <c r="BI19">
        <f t="shared" si="20"/>
        <v>1.344999999999999E-2</v>
      </c>
      <c r="BK19" s="1">
        <v>41944</v>
      </c>
      <c r="BL19">
        <v>0.38500000000000001</v>
      </c>
      <c r="BM19">
        <f t="shared" si="21"/>
        <v>0.14144977340046735</v>
      </c>
      <c r="BN19">
        <f t="shared" si="22"/>
        <v>-5.2250000000000019E-2</v>
      </c>
      <c r="BP19" s="1">
        <v>41974</v>
      </c>
      <c r="BQ19">
        <v>0.26200000000000001</v>
      </c>
      <c r="BR19">
        <f t="shared" si="23"/>
        <v>0.10105935490811552</v>
      </c>
      <c r="BS19">
        <f t="shared" si="24"/>
        <v>-1.0249999999999981E-2</v>
      </c>
    </row>
    <row r="20" spans="1:71" x14ac:dyDescent="0.3">
      <c r="A20" s="1">
        <v>36220</v>
      </c>
      <c r="B20">
        <v>0.152</v>
      </c>
      <c r="C20">
        <f t="shared" si="0"/>
        <v>6.1452479087193208E-2</v>
      </c>
      <c r="D20">
        <f t="shared" si="1"/>
        <v>-3.5153301886792471E-2</v>
      </c>
      <c r="K20" s="1">
        <v>42339</v>
      </c>
      <c r="L20">
        <v>0.24199999999999999</v>
      </c>
      <c r="M20" s="1">
        <v>42370</v>
      </c>
      <c r="N20">
        <v>0.182</v>
      </c>
      <c r="O20">
        <f t="shared" si="2"/>
        <v>7.2617476545236537E-2</v>
      </c>
      <c r="P20">
        <f t="shared" si="3"/>
        <v>-1.3349999999999973E-2</v>
      </c>
      <c r="R20" s="1">
        <v>42401</v>
      </c>
      <c r="S20">
        <v>0.159</v>
      </c>
      <c r="T20">
        <f t="shared" si="4"/>
        <v>6.4083435963596003E-2</v>
      </c>
      <c r="U20">
        <f t="shared" si="5"/>
        <v>3.7500000000001421E-4</v>
      </c>
      <c r="W20" s="1">
        <v>42430</v>
      </c>
      <c r="X20">
        <v>0.152</v>
      </c>
      <c r="Y20">
        <f t="shared" si="6"/>
        <v>6.1452479087193208E-2</v>
      </c>
      <c r="Z20">
        <f t="shared" si="7"/>
        <v>-6.3421052631579267E-3</v>
      </c>
      <c r="AB20" s="1">
        <v>42461</v>
      </c>
      <c r="AC20">
        <v>0.183</v>
      </c>
      <c r="AD20">
        <f t="shared" si="8"/>
        <v>7.2984744627930392E-2</v>
      </c>
      <c r="AE20">
        <v>6.2105263157894997E-3</v>
      </c>
      <c r="AG20" s="1">
        <v>42491</v>
      </c>
      <c r="AH20">
        <v>0.20499999999999999</v>
      </c>
      <c r="AI20" s="9">
        <f t="shared" si="9"/>
        <v>8.098704691088722E-2</v>
      </c>
      <c r="AJ20" s="9">
        <f t="shared" si="10"/>
        <v>-2.5447368421052691E-2</v>
      </c>
      <c r="AL20" s="1">
        <v>42522</v>
      </c>
      <c r="AN20">
        <f t="shared" si="11"/>
        <v>0</v>
      </c>
      <c r="AO20" t="e">
        <f t="shared" si="12"/>
        <v>#DIV/0!</v>
      </c>
      <c r="AQ20" s="1"/>
      <c r="AV20" s="1">
        <v>42583</v>
      </c>
      <c r="AW20">
        <v>0.19</v>
      </c>
      <c r="AX20">
        <f t="shared" si="15"/>
        <v>7.554696139253074E-2</v>
      </c>
      <c r="AY20">
        <f t="shared" si="16"/>
        <v>2.1789473684210553E-2</v>
      </c>
      <c r="BA20" s="1">
        <v>42248</v>
      </c>
      <c r="BB20">
        <v>0.182</v>
      </c>
      <c r="BC20">
        <f t="shared" si="17"/>
        <v>7.2617476545236537E-2</v>
      </c>
      <c r="BD20">
        <f t="shared" si="18"/>
        <v>2.1600000000000008E-2</v>
      </c>
      <c r="BF20" s="1">
        <v>42278</v>
      </c>
      <c r="BG20">
        <v>0.17899999999999999</v>
      </c>
      <c r="BH20">
        <f t="shared" si="19"/>
        <v>7.1513805095089159E-2</v>
      </c>
      <c r="BI20">
        <f t="shared" si="20"/>
        <v>8.4499999999999853E-3</v>
      </c>
      <c r="BK20" s="1">
        <v>42309</v>
      </c>
      <c r="BL20">
        <v>0.44800000000000001</v>
      </c>
      <c r="BM20">
        <f t="shared" si="21"/>
        <v>0.16076856186112809</v>
      </c>
      <c r="BN20">
        <f t="shared" si="22"/>
        <v>1.0749999999999982E-2</v>
      </c>
      <c r="BP20" s="1">
        <v>42339</v>
      </c>
      <c r="BQ20">
        <v>0.24199999999999999</v>
      </c>
      <c r="BR20">
        <f t="shared" si="23"/>
        <v>9.4121595840561387E-2</v>
      </c>
      <c r="BS20">
        <f t="shared" si="24"/>
        <v>-3.0249999999999999E-2</v>
      </c>
    </row>
    <row r="21" spans="1:71" ht="14.4" customHeight="1" x14ac:dyDescent="0.3">
      <c r="A21" s="1">
        <v>36251</v>
      </c>
      <c r="B21">
        <v>0.13900000000000001</v>
      </c>
      <c r="C21">
        <f t="shared" si="0"/>
        <v>5.6523724079100369E-2</v>
      </c>
      <c r="D21">
        <f t="shared" si="1"/>
        <v>-4.8153301886792454E-2</v>
      </c>
      <c r="K21" s="1">
        <v>42705</v>
      </c>
      <c r="L21">
        <v>0.25600000000000001</v>
      </c>
      <c r="M21" s="1">
        <v>42736</v>
      </c>
      <c r="N21">
        <v>0.20300000000000001</v>
      </c>
      <c r="O21">
        <f t="shared" si="2"/>
        <v>8.0265627339844769E-2</v>
      </c>
      <c r="P21">
        <f t="shared" si="3"/>
        <v>7.6500000000000457E-3</v>
      </c>
      <c r="R21" s="1">
        <v>42767</v>
      </c>
      <c r="S21">
        <v>0.17</v>
      </c>
      <c r="T21">
        <f t="shared" si="4"/>
        <v>6.8185861746161619E-2</v>
      </c>
      <c r="U21">
        <f t="shared" si="5"/>
        <v>1.1375000000000024E-2</v>
      </c>
      <c r="W21" s="1"/>
      <c r="AB21" s="1"/>
      <c r="AG21" s="1"/>
      <c r="AL21" s="1"/>
      <c r="AQ21" s="1"/>
      <c r="AV21" s="1"/>
      <c r="BA21" s="1">
        <v>42614</v>
      </c>
      <c r="BB21">
        <v>0.16500000000000001</v>
      </c>
      <c r="BC21">
        <f t="shared" si="17"/>
        <v>6.6325925362037796E-2</v>
      </c>
      <c r="BD21">
        <f t="shared" si="18"/>
        <v>4.6000000000000207E-3</v>
      </c>
      <c r="BF21" s="1">
        <v>42644</v>
      </c>
      <c r="BG21">
        <v>0.189</v>
      </c>
      <c r="BH21">
        <f t="shared" si="19"/>
        <v>7.5181854618691604E-2</v>
      </c>
      <c r="BI21">
        <f t="shared" si="20"/>
        <v>1.8449999999999994E-2</v>
      </c>
      <c r="BK21" s="1">
        <v>42675</v>
      </c>
      <c r="BL21">
        <v>0.38</v>
      </c>
      <c r="BM21">
        <f t="shared" si="21"/>
        <v>0.13987908640123647</v>
      </c>
      <c r="BN21">
        <f t="shared" si="22"/>
        <v>-5.7250000000000023E-2</v>
      </c>
      <c r="BP21" s="1">
        <v>42705</v>
      </c>
      <c r="BQ21">
        <v>0.25600000000000001</v>
      </c>
      <c r="BR21">
        <f t="shared" si="23"/>
        <v>9.8989639401177318E-2</v>
      </c>
      <c r="BS21">
        <f t="shared" si="24"/>
        <v>-1.6249999999999987E-2</v>
      </c>
    </row>
    <row r="22" spans="1:71" ht="14.4" customHeight="1" x14ac:dyDescent="0.3">
      <c r="A22" s="1">
        <v>36281</v>
      </c>
      <c r="B22">
        <v>0.14599999999999999</v>
      </c>
      <c r="C22">
        <f t="shared" si="0"/>
        <v>5.9184617631371138E-2</v>
      </c>
      <c r="D22">
        <f t="shared" si="1"/>
        <v>-4.1153301886792476E-2</v>
      </c>
      <c r="K22" s="1"/>
      <c r="M22" s="1"/>
      <c r="R22" s="1"/>
      <c r="W22" s="1"/>
      <c r="AB22" s="1"/>
      <c r="AG22" s="1"/>
      <c r="AL22" s="1"/>
      <c r="AQ22" s="1"/>
      <c r="AV22" s="1"/>
      <c r="BA22" s="1"/>
      <c r="BF22" s="1"/>
      <c r="BK22" s="1"/>
      <c r="BP22" s="1"/>
    </row>
    <row r="23" spans="1:71" ht="14.4" customHeight="1" x14ac:dyDescent="0.3">
      <c r="A23" s="1">
        <v>36312</v>
      </c>
      <c r="K23" s="1"/>
      <c r="M23" s="1"/>
      <c r="R23" s="1"/>
      <c r="W23" s="1"/>
      <c r="AB23" s="1"/>
      <c r="AG23" s="1"/>
      <c r="AL23" s="1"/>
      <c r="AQ23" s="1"/>
      <c r="AV23" s="1"/>
      <c r="BA23" s="1"/>
      <c r="BF23" s="1"/>
      <c r="BK23" s="1"/>
      <c r="BP23" s="1"/>
    </row>
    <row r="24" spans="1:71" ht="14.4" customHeight="1" x14ac:dyDescent="0.3">
      <c r="A24" s="1">
        <v>36342</v>
      </c>
      <c r="B24">
        <v>0.16900000000000001</v>
      </c>
      <c r="C24">
        <f t="shared" si="0"/>
        <v>6.7814511161840119E-2</v>
      </c>
      <c r="D24">
        <f t="shared" si="1"/>
        <v>-1.8153301886792456E-2</v>
      </c>
      <c r="K24" s="1"/>
      <c r="M24" s="1"/>
      <c r="R24" s="1"/>
      <c r="W24" s="1"/>
      <c r="AB24" s="1"/>
      <c r="AG24" s="1"/>
      <c r="AL24" s="1"/>
      <c r="AQ24" s="1"/>
      <c r="AV24" s="1"/>
      <c r="BA24" s="1"/>
      <c r="BF24" s="1"/>
      <c r="BK24" s="1"/>
      <c r="BP24" s="1"/>
    </row>
    <row r="25" spans="1:71" ht="14.4" customHeight="1" x14ac:dyDescent="0.3">
      <c r="A25" s="1">
        <v>36373</v>
      </c>
      <c r="B25">
        <v>0.14399999999999999</v>
      </c>
      <c r="C25">
        <f t="shared" si="0"/>
        <v>5.8426024457005357E-2</v>
      </c>
      <c r="D25">
        <f t="shared" si="1"/>
        <v>-4.3153301886792478E-2</v>
      </c>
      <c r="K25" s="1"/>
      <c r="M25" s="1"/>
      <c r="R25" s="1"/>
      <c r="W25" s="1"/>
      <c r="AB25" s="1"/>
      <c r="AG25" s="1"/>
      <c r="AL25" s="1"/>
      <c r="AQ25" s="1"/>
      <c r="AV25" s="1"/>
      <c r="BA25" s="1"/>
      <c r="BF25" s="1"/>
      <c r="BK25" s="1"/>
      <c r="BP25" s="1"/>
    </row>
    <row r="26" spans="1:71" ht="14.4" customHeight="1" x14ac:dyDescent="0.3">
      <c r="A26" s="1">
        <v>36404</v>
      </c>
      <c r="B26">
        <v>0.14299999999999999</v>
      </c>
      <c r="C26">
        <f t="shared" si="0"/>
        <v>5.8046230395281742E-2</v>
      </c>
      <c r="D26">
        <f t="shared" si="1"/>
        <v>-4.4153301886792479E-2</v>
      </c>
      <c r="K26" s="1"/>
      <c r="M26" s="1"/>
      <c r="R26" s="1"/>
      <c r="W26" s="1"/>
      <c r="AB26" s="1"/>
      <c r="AG26" s="1"/>
      <c r="AL26" s="1"/>
      <c r="AQ26" s="1"/>
      <c r="AV26" s="1"/>
      <c r="BA26" s="1"/>
      <c r="BF26" s="1"/>
      <c r="BK26" s="1"/>
      <c r="BP26" s="1"/>
    </row>
    <row r="27" spans="1:71" ht="14.4" customHeight="1" x14ac:dyDescent="0.3">
      <c r="A27" s="1">
        <v>36434</v>
      </c>
      <c r="B27">
        <v>0.151</v>
      </c>
      <c r="C27">
        <f t="shared" si="0"/>
        <v>6.107532362979181E-2</v>
      </c>
      <c r="D27">
        <f t="shared" si="1"/>
        <v>-3.6153301886792472E-2</v>
      </c>
      <c r="K27" s="1"/>
      <c r="M27" s="1"/>
      <c r="R27" s="1"/>
      <c r="W27" s="1"/>
      <c r="AB27" s="1"/>
      <c r="AG27" s="1"/>
      <c r="AL27" s="1"/>
      <c r="AQ27" s="1"/>
      <c r="AV27" s="1"/>
      <c r="BA27" s="1"/>
      <c r="BF27" s="1"/>
      <c r="BK27" s="1"/>
      <c r="BP27" s="1"/>
    </row>
    <row r="28" spans="1:71" ht="14.4" customHeight="1" x14ac:dyDescent="0.3">
      <c r="A28" s="1">
        <v>36465</v>
      </c>
      <c r="B28">
        <v>0.19900000000000001</v>
      </c>
      <c r="C28">
        <f t="shared" si="0"/>
        <v>7.8819183098848694E-2</v>
      </c>
      <c r="D28">
        <f t="shared" si="1"/>
        <v>1.1846698113207543E-2</v>
      </c>
      <c r="K28" s="1"/>
      <c r="M28" s="1"/>
      <c r="R28" s="1"/>
      <c r="W28" s="1"/>
      <c r="AB28" s="1"/>
      <c r="AG28" s="1"/>
      <c r="AL28" s="1"/>
      <c r="AQ28" s="1"/>
      <c r="AV28" s="1"/>
      <c r="BA28" s="1"/>
      <c r="BF28" s="1"/>
      <c r="BK28" s="1"/>
      <c r="BP28" s="1"/>
    </row>
    <row r="29" spans="1:71" ht="14.4" customHeight="1" x14ac:dyDescent="0.3">
      <c r="A29" s="1">
        <v>36495</v>
      </c>
      <c r="B29">
        <v>0.249</v>
      </c>
      <c r="C29">
        <f t="shared" si="0"/>
        <v>9.6562438374135556E-2</v>
      </c>
      <c r="D29">
        <f t="shared" si="1"/>
        <v>6.1846698113207532E-2</v>
      </c>
      <c r="K29" s="1"/>
      <c r="M29" s="1"/>
      <c r="R29" s="1"/>
      <c r="W29" s="1"/>
      <c r="AB29" s="1"/>
      <c r="AG29" s="1"/>
      <c r="AL29" s="1"/>
      <c r="AQ29" s="1"/>
      <c r="AV29" s="1"/>
      <c r="BA29" s="1"/>
      <c r="BF29" s="1"/>
      <c r="BK29" s="1"/>
      <c r="BP29" s="1"/>
    </row>
    <row r="30" spans="1:71" ht="14.4" customHeight="1" x14ac:dyDescent="0.3">
      <c r="A30" s="1">
        <v>36526</v>
      </c>
      <c r="B30">
        <v>0.19700000000000001</v>
      </c>
      <c r="C30">
        <f t="shared" si="0"/>
        <v>7.8094150406410684E-2</v>
      </c>
      <c r="D30">
        <f t="shared" si="1"/>
        <v>9.8466981132075415E-3</v>
      </c>
      <c r="K30" s="1"/>
      <c r="M30" s="1"/>
      <c r="R30" s="1"/>
      <c r="W30" s="1"/>
      <c r="AB30" s="1"/>
      <c r="AG30" s="1"/>
      <c r="AL30" s="1"/>
      <c r="AQ30" s="1"/>
      <c r="AV30" s="1"/>
      <c r="BA30" s="1"/>
      <c r="BF30" s="1"/>
      <c r="BK30" s="1"/>
      <c r="BP30" s="1"/>
    </row>
    <row r="31" spans="1:71" ht="14.4" customHeight="1" x14ac:dyDescent="0.3">
      <c r="A31" s="1">
        <v>36557</v>
      </c>
      <c r="B31">
        <v>0.14399999999999999</v>
      </c>
      <c r="C31">
        <f t="shared" si="0"/>
        <v>5.8426024457005357E-2</v>
      </c>
      <c r="D31">
        <f t="shared" si="1"/>
        <v>-4.3153301886792478E-2</v>
      </c>
      <c r="K31" s="1"/>
      <c r="M31" s="1"/>
      <c r="R31" s="1"/>
      <c r="W31" s="1"/>
      <c r="AB31" s="1"/>
      <c r="AG31" s="1"/>
      <c r="AL31" s="1"/>
      <c r="AQ31" s="1"/>
      <c r="AV31" s="1"/>
      <c r="BA31" s="1"/>
      <c r="BF31" s="1"/>
      <c r="BK31" s="1"/>
      <c r="BP31" s="1"/>
    </row>
    <row r="32" spans="1:71" x14ac:dyDescent="0.3">
      <c r="A32" s="1">
        <v>36586</v>
      </c>
      <c r="B32">
        <v>0.14699999999999999</v>
      </c>
      <c r="C32">
        <f t="shared" si="0"/>
        <v>5.9563417901267686E-2</v>
      </c>
      <c r="D32">
        <f t="shared" si="1"/>
        <v>-4.0153301886792475E-2</v>
      </c>
      <c r="K32" s="1"/>
      <c r="M32" s="1"/>
      <c r="R32" s="1"/>
      <c r="W32" s="1"/>
      <c r="AB32" s="1"/>
      <c r="AG32" s="1"/>
      <c r="AL32" s="1"/>
      <c r="AQ32" s="1"/>
      <c r="AV32" s="1"/>
      <c r="BA32" s="1"/>
      <c r="BF32" s="1"/>
      <c r="BK32" s="1"/>
      <c r="BP32" s="1"/>
    </row>
    <row r="33" spans="1:68" ht="14.4" customHeight="1" x14ac:dyDescent="0.3">
      <c r="A33" s="1">
        <v>36617</v>
      </c>
      <c r="B33">
        <v>0.14099999999999999</v>
      </c>
      <c r="C33">
        <f t="shared" si="0"/>
        <v>5.7285644418214647E-2</v>
      </c>
      <c r="D33">
        <f t="shared" si="1"/>
        <v>-4.615330188679248E-2</v>
      </c>
      <c r="K33" s="1"/>
      <c r="M33" s="1"/>
      <c r="R33" s="1"/>
      <c r="W33" s="1"/>
      <c r="AB33" s="1"/>
      <c r="AG33" s="1"/>
      <c r="AL33" s="1"/>
      <c r="AQ33" s="1"/>
      <c r="AV33" s="1"/>
      <c r="BA33" s="1"/>
      <c r="BF33" s="1"/>
      <c r="BK33" s="1"/>
      <c r="BP33" s="1"/>
    </row>
    <row r="34" spans="1:68" ht="14.4" customHeight="1" x14ac:dyDescent="0.3">
      <c r="A34" s="1">
        <v>36647</v>
      </c>
      <c r="B34">
        <v>0.14599999999999999</v>
      </c>
      <c r="C34">
        <f t="shared" si="0"/>
        <v>5.9184617631371138E-2</v>
      </c>
      <c r="D34">
        <f t="shared" si="1"/>
        <v>-4.1153301886792476E-2</v>
      </c>
      <c r="K34" s="1"/>
      <c r="M34" s="1"/>
      <c r="R34" s="1"/>
      <c r="W34" s="1"/>
      <c r="AB34" s="1"/>
      <c r="AG34" s="1"/>
      <c r="AL34" s="1"/>
      <c r="AQ34" s="1"/>
      <c r="AV34" s="1"/>
      <c r="BA34" s="1"/>
      <c r="BF34" s="1"/>
      <c r="BK34" s="1"/>
      <c r="BP34" s="1"/>
    </row>
    <row r="35" spans="1:68" ht="14.4" customHeight="1" x14ac:dyDescent="0.3">
      <c r="A35" s="1">
        <v>36678</v>
      </c>
      <c r="K35" s="1"/>
      <c r="M35" s="1"/>
      <c r="R35" s="1"/>
      <c r="W35" s="1"/>
      <c r="AB35" s="1"/>
      <c r="AG35" s="1"/>
      <c r="AL35" s="1"/>
      <c r="AQ35" s="1"/>
      <c r="AV35" s="1"/>
      <c r="BA35" s="1"/>
      <c r="BF35" s="1"/>
      <c r="BK35" s="1"/>
      <c r="BP35" s="1"/>
    </row>
    <row r="36" spans="1:68" ht="14.4" customHeight="1" x14ac:dyDescent="0.3">
      <c r="A36" s="1">
        <v>36708</v>
      </c>
      <c r="B36">
        <v>0.14000000000000001</v>
      </c>
      <c r="C36">
        <f t="shared" si="0"/>
        <v>5.6904851336472641E-2</v>
      </c>
      <c r="D36">
        <f t="shared" si="1"/>
        <v>-4.7153301886792454E-2</v>
      </c>
      <c r="K36" s="1"/>
      <c r="M36" s="1"/>
      <c r="R36" s="1"/>
      <c r="W36" s="1"/>
      <c r="AB36" s="1"/>
      <c r="AG36" s="1"/>
      <c r="AL36" s="1"/>
      <c r="AQ36" s="1"/>
      <c r="AV36" s="1"/>
      <c r="BA36" s="1"/>
      <c r="BF36" s="1"/>
      <c r="BK36" s="1"/>
      <c r="BP36" s="1"/>
    </row>
    <row r="37" spans="1:68" ht="14.4" customHeight="1" x14ac:dyDescent="0.3">
      <c r="A37" s="1">
        <v>36739</v>
      </c>
      <c r="B37">
        <v>0.14199999999999999</v>
      </c>
      <c r="C37">
        <f t="shared" si="0"/>
        <v>5.7666103909829208E-2</v>
      </c>
      <c r="D37">
        <f t="shared" si="1"/>
        <v>-4.515330188679248E-2</v>
      </c>
      <c r="K37" s="1"/>
      <c r="M37" s="1"/>
      <c r="R37" s="1"/>
      <c r="W37" s="1"/>
      <c r="AB37" s="1"/>
      <c r="AG37" s="1"/>
      <c r="AL37" s="1"/>
      <c r="AQ37" s="1"/>
      <c r="AV37" s="1"/>
      <c r="BA37" s="1"/>
      <c r="BF37" s="1"/>
      <c r="BK37" s="1"/>
      <c r="BP37" s="1"/>
    </row>
    <row r="38" spans="1:68" ht="14.4" customHeight="1" x14ac:dyDescent="0.3">
      <c r="A38" s="1">
        <v>36770</v>
      </c>
      <c r="B38">
        <v>0.151</v>
      </c>
      <c r="C38">
        <f t="shared" si="0"/>
        <v>6.107532362979181E-2</v>
      </c>
      <c r="D38">
        <f t="shared" si="1"/>
        <v>-3.6153301886792472E-2</v>
      </c>
      <c r="K38" s="1"/>
      <c r="M38" s="1"/>
      <c r="R38" s="1"/>
      <c r="W38" s="1"/>
      <c r="AB38" s="1"/>
      <c r="AG38" s="1"/>
      <c r="AL38" s="1"/>
      <c r="AQ38" s="1"/>
      <c r="AV38" s="1"/>
      <c r="BA38" s="1"/>
      <c r="BF38" s="1"/>
      <c r="BK38" s="1"/>
      <c r="BP38" s="1"/>
    </row>
    <row r="39" spans="1:68" ht="14.4" customHeight="1" x14ac:dyDescent="0.3">
      <c r="A39" s="1">
        <v>36800</v>
      </c>
      <c r="B39">
        <v>0.17499999999999999</v>
      </c>
      <c r="C39">
        <f t="shared" si="0"/>
        <v>7.0037866607755087E-2</v>
      </c>
      <c r="D39">
        <f t="shared" si="1"/>
        <v>-1.2153301886792478E-2</v>
      </c>
      <c r="K39" s="1"/>
      <c r="M39" s="1"/>
      <c r="R39" s="1"/>
      <c r="W39" s="1"/>
      <c r="AB39" s="1"/>
      <c r="AG39" s="1"/>
      <c r="AL39" s="1"/>
      <c r="AQ39" s="1"/>
      <c r="AV39" s="1"/>
      <c r="BA39" s="1"/>
      <c r="BF39" s="1"/>
      <c r="BK39" s="1"/>
      <c r="BP39" s="1"/>
    </row>
    <row r="40" spans="1:68" ht="14.4" customHeight="1" x14ac:dyDescent="0.3">
      <c r="A40" s="1">
        <v>36831</v>
      </c>
      <c r="B40">
        <v>0.214</v>
      </c>
      <c r="C40">
        <f t="shared" si="0"/>
        <v>8.4218686739238768E-2</v>
      </c>
      <c r="D40">
        <f t="shared" si="1"/>
        <v>2.6846698113207529E-2</v>
      </c>
      <c r="K40" s="1"/>
      <c r="M40" s="1"/>
      <c r="R40" s="1"/>
      <c r="W40" s="1"/>
      <c r="AB40" s="1"/>
      <c r="AG40" s="1"/>
      <c r="AL40" s="1"/>
      <c r="AQ40" s="1"/>
      <c r="AV40" s="1"/>
      <c r="BA40" s="1"/>
      <c r="BF40" s="1"/>
      <c r="BK40" s="1"/>
      <c r="BP40" s="1"/>
    </row>
    <row r="41" spans="1:68" ht="14.4" customHeight="1" x14ac:dyDescent="0.3">
      <c r="A41" s="1">
        <v>36861</v>
      </c>
      <c r="B41">
        <v>0.253</v>
      </c>
      <c r="C41">
        <f t="shared" si="0"/>
        <v>9.7951070994150041E-2</v>
      </c>
      <c r="D41">
        <f t="shared" si="1"/>
        <v>6.5846698113207536E-2</v>
      </c>
      <c r="K41" s="1"/>
      <c r="M41" s="1"/>
      <c r="R41" s="1"/>
      <c r="W41" s="1"/>
      <c r="AB41" s="1"/>
      <c r="AG41" s="1"/>
      <c r="AL41" s="1"/>
      <c r="AQ41" s="1"/>
      <c r="AV41" s="1"/>
      <c r="BA41" s="1"/>
      <c r="BF41" s="1"/>
      <c r="BK41" s="1"/>
      <c r="BP41" s="1"/>
    </row>
    <row r="42" spans="1:68" ht="14.4" customHeight="1" x14ac:dyDescent="0.3">
      <c r="A42" s="1">
        <v>36892</v>
      </c>
      <c r="B42">
        <v>0.16200000000000001</v>
      </c>
      <c r="C42">
        <f t="shared" si="0"/>
        <v>6.5206128054311904E-2</v>
      </c>
      <c r="D42">
        <f t="shared" si="1"/>
        <v>-2.5153301886792462E-2</v>
      </c>
      <c r="K42" s="1"/>
      <c r="M42" s="1"/>
      <c r="R42" s="1"/>
      <c r="W42" s="1"/>
      <c r="AB42" s="1"/>
      <c r="AG42" s="1"/>
      <c r="AL42" s="1"/>
      <c r="AQ42" s="1"/>
      <c r="AV42" s="1"/>
      <c r="BA42" s="1"/>
      <c r="BF42" s="1"/>
      <c r="BK42" s="1"/>
      <c r="BP42" s="1"/>
    </row>
    <row r="43" spans="1:68" ht="14.4" customHeight="1" x14ac:dyDescent="0.3">
      <c r="A43" s="1">
        <v>36923</v>
      </c>
      <c r="B43">
        <v>0.14299999999999999</v>
      </c>
      <c r="C43">
        <f t="shared" si="0"/>
        <v>5.8046230395281742E-2</v>
      </c>
      <c r="D43">
        <f t="shared" si="1"/>
        <v>-4.4153301886792479E-2</v>
      </c>
      <c r="K43" s="1"/>
      <c r="M43" s="1"/>
      <c r="R43" s="1"/>
      <c r="W43" s="1"/>
      <c r="AB43" s="1"/>
      <c r="AG43" s="1"/>
      <c r="AL43" s="1"/>
      <c r="AQ43" s="1"/>
      <c r="AV43" s="1"/>
      <c r="BA43" s="1"/>
      <c r="BF43" s="1"/>
      <c r="BK43" s="1"/>
      <c r="BP43" s="1"/>
    </row>
    <row r="44" spans="1:68" x14ac:dyDescent="0.3">
      <c r="A44" s="1">
        <v>36951</v>
      </c>
      <c r="B44">
        <v>0.14199999999999999</v>
      </c>
      <c r="C44">
        <f t="shared" si="0"/>
        <v>5.7666103909829208E-2</v>
      </c>
      <c r="D44">
        <f t="shared" si="1"/>
        <v>-4.515330188679248E-2</v>
      </c>
      <c r="K44" s="1"/>
      <c r="M44" s="1"/>
      <c r="R44" s="1"/>
      <c r="W44" s="1"/>
      <c r="AB44" s="1"/>
      <c r="AG44" s="1"/>
      <c r="AL44" s="1"/>
      <c r="AQ44" s="1"/>
      <c r="AV44" s="1"/>
      <c r="BA44" s="1"/>
      <c r="BF44" s="1"/>
      <c r="BK44" s="1"/>
      <c r="BP44" s="1"/>
    </row>
    <row r="45" spans="1:68" ht="14.4" customHeight="1" x14ac:dyDescent="0.3">
      <c r="A45" s="1">
        <v>36982</v>
      </c>
      <c r="B45">
        <v>0.14499999999999999</v>
      </c>
      <c r="C45">
        <f t="shared" si="0"/>
        <v>5.8805486675906807E-2</v>
      </c>
      <c r="D45">
        <f t="shared" si="1"/>
        <v>-4.2153301886792477E-2</v>
      </c>
      <c r="K45" s="1"/>
      <c r="M45" s="1"/>
      <c r="R45" s="1"/>
      <c r="W45" s="1"/>
      <c r="AB45" s="1"/>
      <c r="AG45" s="1"/>
      <c r="AL45" s="1"/>
      <c r="AQ45" s="1"/>
      <c r="AV45" s="1"/>
      <c r="BA45" s="1"/>
      <c r="BF45" s="1"/>
      <c r="BK45" s="1"/>
      <c r="BP45" s="1"/>
    </row>
    <row r="46" spans="1:68" ht="14.4" customHeight="1" x14ac:dyDescent="0.3">
      <c r="A46" s="1">
        <v>37012</v>
      </c>
      <c r="B46">
        <v>0.14699999999999999</v>
      </c>
      <c r="C46">
        <f t="shared" si="0"/>
        <v>5.9563417901267686E-2</v>
      </c>
      <c r="D46">
        <f t="shared" si="1"/>
        <v>-4.0153301886792475E-2</v>
      </c>
      <c r="K46" s="1"/>
      <c r="M46" s="1"/>
      <c r="R46" s="1"/>
      <c r="W46" s="1"/>
      <c r="AB46" s="1"/>
      <c r="AG46" s="1"/>
      <c r="AL46" s="1"/>
      <c r="AQ46" s="1"/>
      <c r="AV46" s="1"/>
      <c r="BA46" s="1"/>
      <c r="BF46" s="1"/>
      <c r="BK46" s="1"/>
      <c r="BP46" s="1"/>
    </row>
    <row r="47" spans="1:68" ht="14.4" customHeight="1" x14ac:dyDescent="0.3">
      <c r="A47" s="1">
        <v>37043</v>
      </c>
      <c r="K47" s="1"/>
      <c r="M47" s="1"/>
      <c r="R47" s="1"/>
      <c r="W47" s="1"/>
      <c r="AB47" s="1"/>
      <c r="AG47" s="1"/>
      <c r="AL47" s="1"/>
      <c r="AQ47" s="1"/>
      <c r="AV47" s="1"/>
      <c r="BA47" s="1"/>
      <c r="BF47" s="1"/>
      <c r="BK47" s="1"/>
      <c r="BP47" s="1"/>
    </row>
    <row r="48" spans="1:68" ht="14.4" customHeight="1" x14ac:dyDescent="0.3">
      <c r="A48" s="1">
        <v>37073</v>
      </c>
      <c r="B48">
        <v>0.13200000000000001</v>
      </c>
      <c r="C48">
        <f t="shared" si="0"/>
        <v>5.3846426852252674E-2</v>
      </c>
      <c r="D48">
        <f t="shared" si="1"/>
        <v>-5.5153301886792461E-2</v>
      </c>
      <c r="K48" s="1"/>
      <c r="M48" s="1"/>
      <c r="R48" s="1"/>
      <c r="W48" s="1"/>
      <c r="AB48" s="1"/>
      <c r="AG48" s="1"/>
      <c r="AL48" s="1"/>
      <c r="AQ48" s="1"/>
      <c r="AV48" s="1"/>
      <c r="BA48" s="1"/>
      <c r="BF48" s="1"/>
      <c r="BK48" s="1"/>
      <c r="BP48" s="1"/>
    </row>
    <row r="49" spans="1:68" ht="14.4" customHeight="1" x14ac:dyDescent="0.3">
      <c r="A49" s="1">
        <v>37104</v>
      </c>
      <c r="B49">
        <v>0.14199999999999999</v>
      </c>
      <c r="C49">
        <f t="shared" si="0"/>
        <v>5.7666103909829208E-2</v>
      </c>
      <c r="D49">
        <f t="shared" si="1"/>
        <v>-4.515330188679248E-2</v>
      </c>
      <c r="K49" s="1"/>
      <c r="M49" s="1"/>
      <c r="R49" s="1"/>
      <c r="W49" s="1"/>
      <c r="AB49" s="1"/>
      <c r="AG49" s="1"/>
      <c r="AL49" s="1"/>
      <c r="AQ49" s="1"/>
      <c r="AV49" s="1"/>
      <c r="BA49" s="1"/>
      <c r="BF49" s="1"/>
      <c r="BK49" s="1"/>
      <c r="BP49" s="1"/>
    </row>
    <row r="50" spans="1:68" ht="14.4" customHeight="1" x14ac:dyDescent="0.3">
      <c r="A50" s="1">
        <v>37135</v>
      </c>
      <c r="B50">
        <v>0.14699999999999999</v>
      </c>
      <c r="C50">
        <f t="shared" si="0"/>
        <v>5.9563417901267686E-2</v>
      </c>
      <c r="D50">
        <f t="shared" si="1"/>
        <v>-4.0153301886792475E-2</v>
      </c>
      <c r="K50" s="1"/>
      <c r="M50" s="1"/>
      <c r="R50" s="1"/>
      <c r="W50" s="1"/>
      <c r="AB50" s="1"/>
      <c r="AG50" s="1"/>
      <c r="AL50" s="1"/>
      <c r="AQ50" s="1"/>
      <c r="AV50" s="1"/>
      <c r="BA50" s="1"/>
      <c r="BF50" s="1"/>
      <c r="BK50" s="1"/>
      <c r="BP50" s="1"/>
    </row>
    <row r="51" spans="1:68" ht="14.4" customHeight="1" x14ac:dyDescent="0.3">
      <c r="A51" s="1">
        <v>37165</v>
      </c>
      <c r="B51">
        <v>0.16300000000000001</v>
      </c>
      <c r="C51">
        <f t="shared" si="0"/>
        <v>6.5579714728448424E-2</v>
      </c>
      <c r="D51">
        <f t="shared" si="1"/>
        <v>-2.4153301886792461E-2</v>
      </c>
      <c r="K51" s="1"/>
      <c r="M51" s="1"/>
      <c r="R51" s="1"/>
      <c r="W51" s="1"/>
      <c r="AB51" s="1"/>
      <c r="AG51" s="1"/>
      <c r="AL51" s="1"/>
      <c r="AQ51" s="1"/>
      <c r="AV51" s="1"/>
      <c r="BA51" s="1"/>
      <c r="BF51" s="1"/>
      <c r="BK51" s="1"/>
      <c r="BP51" s="1"/>
    </row>
    <row r="52" spans="1:68" ht="14.4" customHeight="1" x14ac:dyDescent="0.3">
      <c r="A52" s="1">
        <v>37196</v>
      </c>
      <c r="B52">
        <v>0.27</v>
      </c>
      <c r="C52">
        <f t="shared" si="0"/>
        <v>0.10380372095595687</v>
      </c>
      <c r="D52">
        <f t="shared" si="1"/>
        <v>8.2846698113207551E-2</v>
      </c>
      <c r="K52" s="1"/>
      <c r="M52" s="1"/>
      <c r="R52" s="1"/>
      <c r="W52" s="1"/>
      <c r="AB52" s="1"/>
      <c r="AG52" s="1"/>
      <c r="AL52" s="1"/>
      <c r="AQ52" s="1"/>
      <c r="AV52" s="1"/>
      <c r="BA52" s="1"/>
      <c r="BF52" s="1"/>
      <c r="BK52" s="1"/>
      <c r="BP52" s="1"/>
    </row>
    <row r="53" spans="1:68" ht="14.4" customHeight="1" x14ac:dyDescent="0.3">
      <c r="A53" s="1">
        <v>37226</v>
      </c>
      <c r="B53">
        <v>0.252</v>
      </c>
      <c r="C53">
        <f t="shared" si="0"/>
        <v>9.7604328874410881E-2</v>
      </c>
      <c r="D53">
        <f t="shared" si="1"/>
        <v>6.4846698113207535E-2</v>
      </c>
      <c r="K53" s="1"/>
      <c r="M53" s="1"/>
      <c r="R53" s="1"/>
      <c r="W53" s="1"/>
      <c r="AB53" s="1"/>
      <c r="AG53" s="1"/>
      <c r="AL53" s="1"/>
      <c r="AQ53" s="1"/>
      <c r="AV53" s="1"/>
      <c r="BA53" s="1"/>
      <c r="BF53" s="1"/>
      <c r="BK53" s="1"/>
      <c r="BP53" s="1"/>
    </row>
    <row r="54" spans="1:68" ht="14.4" customHeight="1" x14ac:dyDescent="0.3">
      <c r="A54" s="1">
        <v>37257</v>
      </c>
      <c r="B54">
        <v>0.189</v>
      </c>
      <c r="C54">
        <f t="shared" si="0"/>
        <v>7.5181854618691604E-2</v>
      </c>
      <c r="D54">
        <f t="shared" si="1"/>
        <v>1.8466981132075344E-3</v>
      </c>
      <c r="K54" s="1"/>
      <c r="M54" s="1"/>
      <c r="R54" s="1"/>
      <c r="W54" s="1"/>
      <c r="AB54" s="1"/>
      <c r="AG54" s="1"/>
      <c r="AL54" s="1"/>
      <c r="AQ54" s="1"/>
      <c r="AV54" s="1"/>
      <c r="BA54" s="1"/>
      <c r="BF54" s="1"/>
      <c r="BK54" s="1"/>
      <c r="BP54" s="1"/>
    </row>
    <row r="55" spans="1:68" ht="14.4" customHeight="1" x14ac:dyDescent="0.3">
      <c r="A55" s="1">
        <v>37288</v>
      </c>
      <c r="B55">
        <v>0.127</v>
      </c>
      <c r="C55">
        <f t="shared" si="0"/>
        <v>5.1923916046106543E-2</v>
      </c>
      <c r="D55">
        <f t="shared" si="1"/>
        <v>-6.0153301886792465E-2</v>
      </c>
      <c r="K55" s="1"/>
      <c r="M55" s="1"/>
      <c r="R55" s="1"/>
      <c r="W55" s="1"/>
      <c r="AB55" s="1"/>
      <c r="AG55" s="1"/>
      <c r="AL55" s="1"/>
      <c r="AQ55" s="1"/>
      <c r="AV55" s="1"/>
      <c r="BA55" s="1"/>
      <c r="BF55" s="1"/>
      <c r="BK55" s="1"/>
      <c r="BP55" s="1"/>
    </row>
    <row r="56" spans="1:68" x14ac:dyDescent="0.3">
      <c r="A56" s="1">
        <v>37316</v>
      </c>
      <c r="B56">
        <v>0.127</v>
      </c>
      <c r="C56">
        <f t="shared" si="0"/>
        <v>5.1923916046106543E-2</v>
      </c>
      <c r="D56">
        <f t="shared" si="1"/>
        <v>-6.0153301886792465E-2</v>
      </c>
      <c r="K56" s="1"/>
      <c r="M56" s="1"/>
      <c r="R56" s="1"/>
      <c r="W56" s="1"/>
      <c r="AB56" s="1"/>
      <c r="AG56" s="1"/>
      <c r="AL56" s="1"/>
      <c r="AQ56" s="1"/>
      <c r="AV56" s="1"/>
      <c r="BA56" s="1"/>
      <c r="BF56" s="1"/>
      <c r="BK56" s="1"/>
      <c r="BP56" s="1"/>
    </row>
    <row r="57" spans="1:68" ht="14.4" customHeight="1" x14ac:dyDescent="0.3">
      <c r="A57" s="1">
        <v>37347</v>
      </c>
      <c r="B57">
        <v>0.126</v>
      </c>
      <c r="C57">
        <f t="shared" si="0"/>
        <v>5.1538390515327381E-2</v>
      </c>
      <c r="D57">
        <f t="shared" si="1"/>
        <v>-6.1153301886792466E-2</v>
      </c>
      <c r="K57" s="1"/>
      <c r="M57" s="1"/>
      <c r="R57" s="1"/>
      <c r="W57" s="1"/>
      <c r="AB57" s="1"/>
      <c r="AG57" s="1"/>
      <c r="AL57" s="1"/>
      <c r="AQ57" s="1"/>
      <c r="AV57" s="1"/>
      <c r="BA57" s="1"/>
      <c r="BF57" s="1"/>
      <c r="BK57" s="1"/>
      <c r="BP57" s="1"/>
    </row>
    <row r="58" spans="1:68" ht="14.4" customHeight="1" x14ac:dyDescent="0.3">
      <c r="A58" s="1">
        <v>37377</v>
      </c>
      <c r="B58">
        <v>0.14099999999999999</v>
      </c>
      <c r="C58">
        <f t="shared" si="0"/>
        <v>5.7285644418214647E-2</v>
      </c>
      <c r="D58">
        <f t="shared" si="1"/>
        <v>-4.615330188679248E-2</v>
      </c>
      <c r="K58" s="1"/>
      <c r="M58" s="1"/>
      <c r="R58" s="1"/>
      <c r="W58" s="1"/>
      <c r="AB58" s="1"/>
      <c r="AG58" s="1"/>
      <c r="AL58" s="1"/>
      <c r="AQ58" s="1"/>
      <c r="AV58" s="1"/>
      <c r="BA58" s="1"/>
      <c r="BF58" s="1"/>
      <c r="BK58" s="1"/>
      <c r="BP58" s="1"/>
    </row>
    <row r="59" spans="1:68" ht="14.4" customHeight="1" x14ac:dyDescent="0.3">
      <c r="A59" s="1">
        <v>37408</v>
      </c>
      <c r="K59" s="1"/>
      <c r="M59" s="1"/>
      <c r="R59" s="1"/>
      <c r="W59" s="1"/>
      <c r="AB59" s="1"/>
      <c r="AG59" s="1"/>
      <c r="AL59" s="1"/>
      <c r="AQ59" s="1"/>
      <c r="AV59" s="1"/>
      <c r="BA59" s="1"/>
      <c r="BF59" s="1"/>
      <c r="BK59" s="1"/>
      <c r="BP59" s="1"/>
    </row>
    <row r="60" spans="1:68" ht="14.4" customHeight="1" x14ac:dyDescent="0.3">
      <c r="A60" s="1">
        <v>37438</v>
      </c>
      <c r="B60">
        <v>0.13</v>
      </c>
      <c r="C60">
        <f t="shared" si="0"/>
        <v>5.3078443483419682E-2</v>
      </c>
      <c r="D60">
        <f t="shared" si="1"/>
        <v>-5.7153301886792462E-2</v>
      </c>
      <c r="K60" s="1"/>
      <c r="M60" s="1"/>
      <c r="R60" s="1"/>
      <c r="W60" s="1"/>
      <c r="AB60" s="1"/>
      <c r="AG60" s="1"/>
      <c r="AL60" s="1"/>
      <c r="AQ60" s="1"/>
      <c r="AV60" s="1"/>
      <c r="BA60" s="1"/>
      <c r="BF60" s="1"/>
      <c r="BK60" s="1"/>
      <c r="BP60" s="1"/>
    </row>
    <row r="61" spans="1:68" ht="14.4" customHeight="1" x14ac:dyDescent="0.3">
      <c r="A61" s="1">
        <v>37469</v>
      </c>
      <c r="B61">
        <v>0.13400000000000001</v>
      </c>
      <c r="C61">
        <f t="shared" si="0"/>
        <v>5.4613054556887738E-2</v>
      </c>
      <c r="D61">
        <f t="shared" si="1"/>
        <v>-5.3153301886792459E-2</v>
      </c>
      <c r="K61" s="1"/>
      <c r="M61" s="1"/>
      <c r="R61" s="1"/>
      <c r="W61" s="1"/>
      <c r="AB61" s="1"/>
      <c r="AG61" s="1"/>
      <c r="AL61" s="1"/>
      <c r="AQ61" s="1"/>
      <c r="AV61" s="1"/>
      <c r="BA61" s="1"/>
      <c r="BF61" s="1"/>
      <c r="BK61" s="1"/>
      <c r="BP61" s="1"/>
    </row>
    <row r="62" spans="1:68" ht="14.4" customHeight="1" x14ac:dyDescent="0.3">
      <c r="A62" s="1">
        <v>37500</v>
      </c>
      <c r="B62">
        <v>0.14200000000000002</v>
      </c>
      <c r="C62">
        <f t="shared" si="0"/>
        <v>5.7666103909829208E-2</v>
      </c>
      <c r="D62">
        <f t="shared" si="1"/>
        <v>-4.5153301886792452E-2</v>
      </c>
      <c r="K62" s="1"/>
      <c r="M62" s="1"/>
      <c r="R62" s="1"/>
      <c r="W62" s="1"/>
      <c r="AB62" s="1"/>
      <c r="AG62" s="1"/>
      <c r="AL62" s="1"/>
      <c r="AQ62" s="1"/>
      <c r="AV62" s="1"/>
      <c r="BA62" s="1"/>
      <c r="BF62" s="1"/>
      <c r="BK62" s="1"/>
      <c r="BP62" s="1"/>
    </row>
    <row r="63" spans="1:68" ht="14.4" customHeight="1" x14ac:dyDescent="0.3">
      <c r="A63" s="1">
        <v>37530</v>
      </c>
      <c r="B63">
        <v>0.14799999999999999</v>
      </c>
      <c r="C63">
        <f t="shared" si="0"/>
        <v>5.9941888061954683E-2</v>
      </c>
      <c r="D63">
        <f t="shared" si="1"/>
        <v>-3.9153301886792474E-2</v>
      </c>
      <c r="K63" s="1"/>
      <c r="M63" s="1"/>
      <c r="R63" s="1"/>
      <c r="W63" s="1"/>
      <c r="AB63" s="1"/>
      <c r="AG63" s="1"/>
      <c r="AL63" s="1"/>
      <c r="AQ63" s="1"/>
      <c r="AV63" s="1"/>
      <c r="BA63" s="1"/>
      <c r="BF63" s="1"/>
      <c r="BK63" s="1"/>
      <c r="BP63" s="1"/>
    </row>
    <row r="64" spans="1:68" ht="14.4" customHeight="1" x14ac:dyDescent="0.3">
      <c r="A64" s="1">
        <v>37561</v>
      </c>
      <c r="B64">
        <v>0.248</v>
      </c>
      <c r="C64">
        <f t="shared" si="0"/>
        <v>9.6214585346405188E-2</v>
      </c>
      <c r="D64">
        <f t="shared" si="1"/>
        <v>6.0846698113207531E-2</v>
      </c>
      <c r="K64" s="1"/>
      <c r="M64" s="1"/>
      <c r="R64" s="1"/>
      <c r="W64" s="1"/>
      <c r="AB64" s="1"/>
      <c r="AG64" s="1"/>
      <c r="AL64" s="1"/>
      <c r="AQ64" s="1"/>
      <c r="AV64" s="1"/>
      <c r="BA64" s="1"/>
      <c r="BF64" s="1"/>
      <c r="BK64" s="1"/>
      <c r="BP64" s="1"/>
    </row>
    <row r="65" spans="1:68" ht="14.4" customHeight="1" x14ac:dyDescent="0.3">
      <c r="A65" s="1">
        <v>37591</v>
      </c>
      <c r="B65">
        <v>0.3</v>
      </c>
      <c r="C65">
        <f t="shared" si="0"/>
        <v>0.11394335230683679</v>
      </c>
      <c r="D65">
        <f t="shared" si="1"/>
        <v>0.11284669811320752</v>
      </c>
      <c r="K65" s="1"/>
      <c r="M65" s="1"/>
      <c r="R65" s="1"/>
      <c r="W65" s="1"/>
      <c r="AB65" s="1"/>
      <c r="AG65" s="1"/>
      <c r="AL65" s="1"/>
      <c r="AQ65" s="1"/>
      <c r="AV65" s="1"/>
      <c r="BA65" s="1"/>
      <c r="BF65" s="1"/>
      <c r="BK65" s="1"/>
      <c r="BP65" s="1"/>
    </row>
    <row r="66" spans="1:68" ht="14.4" customHeight="1" x14ac:dyDescent="0.3">
      <c r="A66" s="1">
        <v>37622</v>
      </c>
      <c r="B66">
        <v>0.16400000000000001</v>
      </c>
      <c r="C66">
        <f t="shared" si="0"/>
        <v>6.5952980313869647E-2</v>
      </c>
      <c r="D66">
        <f t="shared" si="1"/>
        <v>-2.315330188679246E-2</v>
      </c>
      <c r="K66" s="1"/>
      <c r="M66" s="1"/>
      <c r="R66" s="1"/>
      <c r="W66" s="1"/>
      <c r="AB66" s="1"/>
      <c r="AG66" s="1"/>
      <c r="AL66" s="1"/>
      <c r="AQ66" s="1"/>
      <c r="AV66" s="1"/>
      <c r="BA66" s="1"/>
      <c r="BF66" s="1"/>
      <c r="BK66" s="1"/>
      <c r="BP66" s="1"/>
    </row>
    <row r="67" spans="1:68" ht="14.4" customHeight="1" x14ac:dyDescent="0.3">
      <c r="A67" s="1">
        <v>37653</v>
      </c>
      <c r="B67">
        <v>0.159</v>
      </c>
      <c r="C67">
        <f t="shared" ref="C67:C130" si="25">LOG(B67+1)</f>
        <v>6.4083435963596003E-2</v>
      </c>
      <c r="D67">
        <f t="shared" ref="D67:D130" si="26">B67-AVERAGE($B$2:$B$235)</f>
        <v>-2.8153301886792464E-2</v>
      </c>
      <c r="K67" s="1"/>
      <c r="M67" s="1"/>
      <c r="R67" s="1"/>
      <c r="W67" s="1"/>
      <c r="AB67" s="1"/>
      <c r="AG67" s="1"/>
      <c r="AL67" s="1"/>
      <c r="AQ67" s="1"/>
      <c r="AV67" s="1"/>
      <c r="BA67" s="1"/>
      <c r="BF67" s="1"/>
      <c r="BK67" s="1"/>
      <c r="BP67" s="1"/>
    </row>
    <row r="68" spans="1:68" x14ac:dyDescent="0.3">
      <c r="A68" s="1">
        <v>37681</v>
      </c>
      <c r="B68">
        <v>0.161</v>
      </c>
      <c r="C68">
        <f t="shared" si="25"/>
        <v>6.4832219738573851E-2</v>
      </c>
      <c r="D68">
        <f t="shared" si="26"/>
        <v>-2.6153301886792463E-2</v>
      </c>
      <c r="K68" s="1"/>
      <c r="M68" s="1"/>
      <c r="R68" s="1"/>
      <c r="W68" s="1"/>
      <c r="AB68" s="1"/>
      <c r="AG68" s="1"/>
      <c r="AL68" s="1"/>
      <c r="AQ68" s="1"/>
      <c r="AV68" s="1"/>
      <c r="BA68" s="1"/>
      <c r="BF68" s="1"/>
      <c r="BK68" s="1"/>
      <c r="BP68" s="1"/>
    </row>
    <row r="69" spans="1:68" ht="14.4" customHeight="1" x14ac:dyDescent="0.3">
      <c r="A69" s="1">
        <v>37712</v>
      </c>
      <c r="B69">
        <v>0.13300000000000001</v>
      </c>
      <c r="C69">
        <f t="shared" si="25"/>
        <v>5.4229909863397249E-2</v>
      </c>
      <c r="D69">
        <f t="shared" si="26"/>
        <v>-5.415330188679246E-2</v>
      </c>
      <c r="K69" s="1"/>
      <c r="M69" s="1"/>
      <c r="R69" s="1"/>
      <c r="W69" s="1"/>
      <c r="AB69" s="1"/>
      <c r="AG69" s="1"/>
      <c r="AL69" s="1"/>
      <c r="AQ69" s="1"/>
      <c r="AV69" s="1"/>
      <c r="BA69" s="1"/>
      <c r="BF69" s="1"/>
      <c r="BK69" s="1"/>
      <c r="BP69" s="1"/>
    </row>
    <row r="70" spans="1:68" ht="14.4" customHeight="1" x14ac:dyDescent="0.3">
      <c r="A70" s="1">
        <v>37742</v>
      </c>
      <c r="B70">
        <v>0.14799999999999999</v>
      </c>
      <c r="C70">
        <f t="shared" si="25"/>
        <v>5.9941888061954683E-2</v>
      </c>
      <c r="D70">
        <f t="shared" si="26"/>
        <v>-3.9153301886792474E-2</v>
      </c>
      <c r="K70" s="1"/>
      <c r="M70" s="1"/>
      <c r="R70" s="1"/>
      <c r="W70" s="1"/>
      <c r="AB70" s="1"/>
      <c r="AG70" s="1"/>
      <c r="AL70" s="1"/>
      <c r="AQ70" s="1"/>
      <c r="AV70" s="1"/>
      <c r="BA70" s="1"/>
      <c r="BF70" s="1"/>
      <c r="BK70" s="1"/>
      <c r="BP70" s="1"/>
    </row>
    <row r="71" spans="1:68" ht="14.4" customHeight="1" x14ac:dyDescent="0.3">
      <c r="A71" s="1">
        <v>37773</v>
      </c>
      <c r="C71">
        <f t="shared" si="25"/>
        <v>0</v>
      </c>
      <c r="K71" s="1"/>
      <c r="M71" s="1"/>
      <c r="R71" s="1"/>
      <c r="W71" s="1"/>
      <c r="AB71" s="1"/>
      <c r="AG71" s="1"/>
      <c r="AL71" s="1"/>
      <c r="AQ71" s="1"/>
      <c r="AV71" s="1"/>
      <c r="BA71" s="1"/>
      <c r="BF71" s="1"/>
      <c r="BK71" s="1"/>
      <c r="BP71" s="1"/>
    </row>
    <row r="72" spans="1:68" ht="14.4" customHeight="1" x14ac:dyDescent="0.3">
      <c r="A72" s="1">
        <v>37803</v>
      </c>
      <c r="B72">
        <v>0.13200000000000001</v>
      </c>
      <c r="C72">
        <f t="shared" si="25"/>
        <v>5.3846426852252674E-2</v>
      </c>
      <c r="D72">
        <f t="shared" si="26"/>
        <v>-5.5153301886792461E-2</v>
      </c>
      <c r="K72" s="1"/>
      <c r="M72" s="1"/>
      <c r="R72" s="1"/>
      <c r="W72" s="1"/>
      <c r="AB72" s="1"/>
      <c r="AG72" s="1"/>
      <c r="AL72" s="1"/>
      <c r="AQ72" s="1"/>
      <c r="AV72" s="1"/>
      <c r="BA72" s="1"/>
      <c r="BF72" s="1"/>
      <c r="BK72" s="1"/>
      <c r="BP72" s="1"/>
    </row>
    <row r="73" spans="1:68" ht="14.4" customHeight="1" x14ac:dyDescent="0.3">
      <c r="A73" s="1">
        <v>37834</v>
      </c>
      <c r="B73">
        <v>0.14649999999999999</v>
      </c>
      <c r="C73">
        <f t="shared" si="25"/>
        <v>5.9374059065957691E-2</v>
      </c>
      <c r="D73">
        <f t="shared" si="26"/>
        <v>-4.0653301886792476E-2</v>
      </c>
      <c r="K73" s="1"/>
      <c r="M73" s="1"/>
      <c r="R73" s="1"/>
      <c r="W73" s="1"/>
      <c r="AB73" s="1"/>
      <c r="AG73" s="1"/>
      <c r="AL73" s="1"/>
      <c r="AQ73" s="1"/>
      <c r="AV73" s="1"/>
      <c r="BA73" s="1"/>
      <c r="BF73" s="1"/>
      <c r="BK73" s="1"/>
      <c r="BP73" s="1"/>
    </row>
    <row r="74" spans="1:68" ht="14.4" customHeight="1" x14ac:dyDescent="0.3">
      <c r="A74" s="1">
        <v>37865</v>
      </c>
      <c r="B74">
        <v>0.1565</v>
      </c>
      <c r="C74">
        <f t="shared" si="25"/>
        <v>6.3145637106638244E-2</v>
      </c>
      <c r="D74">
        <f t="shared" si="26"/>
        <v>-3.0653301886792467E-2</v>
      </c>
      <c r="K74" s="1"/>
      <c r="M74" s="1"/>
      <c r="R74" s="1"/>
      <c r="W74" s="1"/>
      <c r="AB74" s="1"/>
      <c r="AG74" s="1"/>
      <c r="AL74" s="1"/>
      <c r="AQ74" s="1"/>
      <c r="AV74" s="1"/>
      <c r="BA74" s="1"/>
      <c r="BF74" s="1"/>
      <c r="BK74" s="1"/>
      <c r="BP74" s="1"/>
    </row>
    <row r="75" spans="1:68" ht="14.4" customHeight="1" x14ac:dyDescent="0.3">
      <c r="A75" s="1">
        <v>37895</v>
      </c>
      <c r="B75">
        <v>0.1825</v>
      </c>
      <c r="C75">
        <f t="shared" si="25"/>
        <v>7.280114940984922E-2</v>
      </c>
      <c r="D75">
        <f t="shared" si="26"/>
        <v>-4.6533018867924714E-3</v>
      </c>
      <c r="K75" s="1"/>
      <c r="M75" s="1"/>
      <c r="R75" s="1"/>
      <c r="W75" s="1"/>
      <c r="AB75" s="1"/>
      <c r="AG75" s="1"/>
      <c r="AL75" s="1"/>
      <c r="AQ75" s="1"/>
      <c r="AV75" s="1"/>
      <c r="BA75" s="1"/>
      <c r="BF75" s="1"/>
      <c r="BK75" s="1"/>
      <c r="BP75" s="1"/>
    </row>
    <row r="76" spans="1:68" ht="14.4" customHeight="1" x14ac:dyDescent="0.3">
      <c r="A76" s="1">
        <v>37926</v>
      </c>
      <c r="B76">
        <v>0.26700000000000002</v>
      </c>
      <c r="C76">
        <f t="shared" si="25"/>
        <v>0.10277661488344131</v>
      </c>
      <c r="D76">
        <f t="shared" si="26"/>
        <v>7.9846698113207548E-2</v>
      </c>
      <c r="K76" s="1"/>
      <c r="M76" s="1"/>
      <c r="R76" s="1"/>
      <c r="W76" s="1"/>
      <c r="AB76" s="1"/>
      <c r="AG76" s="1"/>
      <c r="AL76" s="1"/>
      <c r="AQ76" s="1"/>
      <c r="AV76" s="1"/>
      <c r="BA76" s="1"/>
      <c r="BF76" s="1"/>
      <c r="BK76" s="1"/>
      <c r="BP76" s="1"/>
    </row>
    <row r="77" spans="1:68" ht="14.4" customHeight="1" x14ac:dyDescent="0.3">
      <c r="A77" s="1">
        <v>37956</v>
      </c>
      <c r="B77">
        <v>0.34799999999999998</v>
      </c>
      <c r="C77">
        <f t="shared" si="25"/>
        <v>0.12968989219930097</v>
      </c>
      <c r="D77">
        <f t="shared" si="26"/>
        <v>0.16084669811320751</v>
      </c>
      <c r="K77" s="1"/>
      <c r="M77" s="1"/>
      <c r="R77" s="1"/>
      <c r="W77" s="1"/>
      <c r="AB77" s="1"/>
      <c r="AG77" s="1"/>
      <c r="AL77" s="1"/>
      <c r="AQ77" s="1"/>
      <c r="AV77" s="1"/>
      <c r="BA77" s="1"/>
      <c r="BF77" s="1"/>
      <c r="BK77" s="1"/>
      <c r="BP77" s="1"/>
    </row>
    <row r="78" spans="1:68" ht="14.4" customHeight="1" x14ac:dyDescent="0.3">
      <c r="A78" s="1">
        <v>37987</v>
      </c>
      <c r="B78">
        <v>0.25900000000000001</v>
      </c>
      <c r="C78">
        <f t="shared" si="25"/>
        <v>0.10002573010786256</v>
      </c>
      <c r="D78">
        <f t="shared" si="26"/>
        <v>7.1846698113207541E-2</v>
      </c>
      <c r="K78" s="1"/>
      <c r="M78" s="1"/>
      <c r="R78" s="1"/>
      <c r="W78" s="1"/>
      <c r="AB78" s="1"/>
      <c r="AG78" s="1"/>
      <c r="AL78" s="1"/>
      <c r="AQ78" s="1"/>
      <c r="AV78" s="1"/>
      <c r="BA78" s="1"/>
      <c r="BF78" s="1"/>
      <c r="BK78" s="1"/>
      <c r="BP78" s="1"/>
    </row>
    <row r="79" spans="1:68" ht="14.4" customHeight="1" x14ac:dyDescent="0.3">
      <c r="A79" s="1">
        <v>38018</v>
      </c>
      <c r="B79">
        <v>0.161</v>
      </c>
      <c r="C79">
        <f t="shared" si="25"/>
        <v>6.4832219738573851E-2</v>
      </c>
      <c r="D79">
        <f t="shared" si="26"/>
        <v>-2.6153301886792463E-2</v>
      </c>
      <c r="K79" s="1"/>
      <c r="M79" s="1"/>
      <c r="R79" s="1"/>
      <c r="W79" s="1"/>
      <c r="AB79" s="1"/>
      <c r="AG79" s="1"/>
      <c r="AL79" s="1"/>
      <c r="AQ79" s="1"/>
      <c r="AV79" s="1"/>
      <c r="BA79" s="1"/>
      <c r="BF79" s="1"/>
      <c r="BK79" s="1"/>
      <c r="BP79" s="1"/>
    </row>
    <row r="80" spans="1:68" x14ac:dyDescent="0.3">
      <c r="A80" s="1">
        <v>38047</v>
      </c>
      <c r="B80">
        <v>0.155</v>
      </c>
      <c r="C80">
        <f t="shared" si="25"/>
        <v>6.2581984228163121E-2</v>
      </c>
      <c r="D80">
        <f t="shared" si="26"/>
        <v>-3.2153301886792468E-2</v>
      </c>
      <c r="K80" s="1"/>
      <c r="M80" s="1"/>
      <c r="R80" s="1"/>
      <c r="W80" s="1"/>
      <c r="AB80" s="1"/>
      <c r="AG80" s="1"/>
      <c r="AL80" s="1"/>
      <c r="AQ80" s="1"/>
      <c r="AV80" s="1"/>
      <c r="BA80" s="1"/>
      <c r="BF80" s="1"/>
      <c r="BK80" s="1"/>
      <c r="BP80" s="1"/>
    </row>
    <row r="81" spans="1:68" ht="14.4" customHeight="1" x14ac:dyDescent="0.3">
      <c r="A81" s="1">
        <v>38078</v>
      </c>
      <c r="B81">
        <v>0.14749999999999999</v>
      </c>
      <c r="C81">
        <f t="shared" si="25"/>
        <v>5.9752694209298837E-2</v>
      </c>
      <c r="D81">
        <f t="shared" si="26"/>
        <v>-3.9653301886792475E-2</v>
      </c>
      <c r="K81" s="1"/>
      <c r="M81" s="1"/>
      <c r="R81" s="1"/>
      <c r="W81" s="1"/>
      <c r="AB81" s="1"/>
      <c r="AG81" s="1"/>
      <c r="AL81" s="1"/>
      <c r="AQ81" s="1"/>
      <c r="AV81" s="1"/>
      <c r="BA81" s="1"/>
      <c r="BF81" s="1"/>
      <c r="BK81" s="1"/>
      <c r="BP81" s="1"/>
    </row>
    <row r="82" spans="1:68" ht="14.4" customHeight="1" x14ac:dyDescent="0.3">
      <c r="A82" s="1">
        <v>38108</v>
      </c>
      <c r="B82">
        <v>0.16700000000000001</v>
      </c>
      <c r="C82">
        <f t="shared" si="25"/>
        <v>6.7070856045370192E-2</v>
      </c>
      <c r="D82">
        <f t="shared" si="26"/>
        <v>-2.0153301886792457E-2</v>
      </c>
      <c r="K82" s="1"/>
      <c r="M82" s="1"/>
      <c r="R82" s="1"/>
      <c r="W82" s="1"/>
      <c r="AB82" s="1"/>
      <c r="AG82" s="1"/>
      <c r="AL82" s="1"/>
      <c r="AQ82" s="1"/>
      <c r="AV82" s="1"/>
      <c r="BA82" s="1"/>
      <c r="BF82" s="1"/>
      <c r="BK82" s="1"/>
      <c r="BP82" s="1"/>
    </row>
    <row r="83" spans="1:68" ht="14.4" customHeight="1" x14ac:dyDescent="0.3">
      <c r="A83" s="1">
        <v>38139</v>
      </c>
      <c r="C83">
        <f t="shared" si="25"/>
        <v>0</v>
      </c>
      <c r="K83" s="1"/>
      <c r="M83" s="1"/>
      <c r="R83" s="1"/>
      <c r="W83" s="1"/>
      <c r="AB83" s="1"/>
      <c r="AG83" s="1"/>
      <c r="AL83" s="1"/>
      <c r="AQ83" s="1"/>
      <c r="AV83" s="1"/>
      <c r="BA83" s="1"/>
      <c r="BF83" s="1"/>
      <c r="BK83" s="1"/>
      <c r="BP83" s="1"/>
    </row>
    <row r="84" spans="1:68" ht="14.4" customHeight="1" x14ac:dyDescent="0.3">
      <c r="A84" s="1">
        <v>38169</v>
      </c>
      <c r="B84">
        <v>0.14599999999999999</v>
      </c>
      <c r="C84">
        <f t="shared" si="25"/>
        <v>5.9184617631371138E-2</v>
      </c>
      <c r="D84">
        <f t="shared" si="26"/>
        <v>-4.1153301886792476E-2</v>
      </c>
      <c r="K84" s="1"/>
      <c r="M84" s="1"/>
      <c r="R84" s="1"/>
      <c r="W84" s="1"/>
      <c r="AB84" s="1"/>
      <c r="AG84" s="1"/>
      <c r="AL84" s="1"/>
      <c r="AQ84" s="1"/>
      <c r="AV84" s="1"/>
      <c r="BA84" s="1"/>
      <c r="BF84" s="1"/>
      <c r="BK84" s="1"/>
      <c r="BP84" s="1"/>
    </row>
    <row r="85" spans="1:68" ht="14.4" customHeight="1" x14ac:dyDescent="0.3">
      <c r="A85" s="1">
        <v>38200</v>
      </c>
      <c r="B85">
        <v>0.1515</v>
      </c>
      <c r="C85">
        <f t="shared" si="25"/>
        <v>6.1263942300249917E-2</v>
      </c>
      <c r="D85">
        <f t="shared" si="26"/>
        <v>-3.5653301886792471E-2</v>
      </c>
      <c r="K85" s="1"/>
      <c r="M85" s="1"/>
      <c r="R85" s="1"/>
      <c r="W85" s="1"/>
      <c r="AB85" s="1"/>
      <c r="AG85" s="1"/>
      <c r="AL85" s="1"/>
      <c r="AQ85" s="1"/>
      <c r="AV85" s="1"/>
      <c r="BA85" s="1"/>
      <c r="BF85" s="1"/>
      <c r="BK85" s="1"/>
      <c r="BP85" s="1"/>
    </row>
    <row r="86" spans="1:68" ht="14.4" customHeight="1" x14ac:dyDescent="0.3">
      <c r="A86" s="1">
        <v>38231</v>
      </c>
      <c r="B86">
        <v>0.1545</v>
      </c>
      <c r="C86">
        <f t="shared" si="25"/>
        <v>6.2393937253195177E-2</v>
      </c>
      <c r="D86">
        <f t="shared" si="26"/>
        <v>-3.2653301886792468E-2</v>
      </c>
      <c r="K86" s="1"/>
      <c r="M86" s="1"/>
      <c r="R86" s="1"/>
      <c r="W86" s="1"/>
      <c r="AB86" s="1"/>
      <c r="AG86" s="1"/>
      <c r="AL86" s="1"/>
      <c r="AQ86" s="1"/>
      <c r="AV86" s="1"/>
      <c r="BA86" s="1"/>
      <c r="BF86" s="1"/>
      <c r="BK86" s="1"/>
      <c r="BP86" s="1"/>
    </row>
    <row r="87" spans="1:68" ht="14.4" customHeight="1" x14ac:dyDescent="0.3">
      <c r="A87" s="1">
        <v>38261</v>
      </c>
      <c r="B87">
        <v>0.16350000000000001</v>
      </c>
      <c r="C87">
        <f t="shared" si="25"/>
        <v>6.5766387622748737E-2</v>
      </c>
      <c r="D87">
        <f t="shared" si="26"/>
        <v>-2.365330188679246E-2</v>
      </c>
      <c r="K87" s="1"/>
      <c r="M87" s="1"/>
      <c r="R87" s="1"/>
      <c r="W87" s="1"/>
      <c r="AB87" s="1"/>
      <c r="AG87" s="1"/>
      <c r="AL87" s="1"/>
      <c r="AQ87" s="1"/>
      <c r="AV87" s="1"/>
      <c r="BA87" s="1"/>
      <c r="BF87" s="1"/>
      <c r="BK87" s="1"/>
      <c r="BP87" s="1"/>
    </row>
    <row r="88" spans="1:68" ht="14.4" customHeight="1" x14ac:dyDescent="0.3">
      <c r="A88" s="1">
        <v>38292</v>
      </c>
      <c r="B88">
        <v>0.20800000000000002</v>
      </c>
      <c r="C88">
        <f t="shared" si="25"/>
        <v>8.2066934285113011E-2</v>
      </c>
      <c r="D88">
        <f t="shared" si="26"/>
        <v>2.0846698113207551E-2</v>
      </c>
      <c r="K88" s="1"/>
      <c r="M88" s="1"/>
      <c r="R88" s="1"/>
      <c r="W88" s="1"/>
      <c r="AB88" s="1"/>
      <c r="AG88" s="1"/>
      <c r="AL88" s="1"/>
      <c r="AQ88" s="1"/>
      <c r="AV88" s="1"/>
      <c r="BA88" s="1"/>
      <c r="BF88" s="1"/>
      <c r="BK88" s="1"/>
      <c r="BP88" s="1"/>
    </row>
    <row r="89" spans="1:68" ht="14.4" customHeight="1" x14ac:dyDescent="0.3">
      <c r="A89" s="1">
        <v>38322</v>
      </c>
      <c r="B89">
        <v>0.35050000000000003</v>
      </c>
      <c r="C89">
        <f t="shared" si="25"/>
        <v>0.13049458852346971</v>
      </c>
      <c r="D89">
        <f t="shared" si="26"/>
        <v>0.16334669811320757</v>
      </c>
      <c r="K89" s="1"/>
      <c r="M89" s="1"/>
      <c r="R89" s="1"/>
      <c r="W89" s="1"/>
      <c r="AB89" s="1"/>
      <c r="AG89" s="1"/>
      <c r="AL89" s="1"/>
      <c r="AQ89" s="1"/>
      <c r="AV89" s="1"/>
      <c r="BA89" s="1"/>
      <c r="BF89" s="1"/>
      <c r="BK89" s="1"/>
      <c r="BP89" s="1"/>
    </row>
    <row r="90" spans="1:68" ht="14.4" customHeight="1" x14ac:dyDescent="0.3">
      <c r="A90" s="1">
        <v>38353</v>
      </c>
      <c r="B90">
        <v>0.2135</v>
      </c>
      <c r="C90">
        <f t="shared" si="25"/>
        <v>8.4039780667953548E-2</v>
      </c>
      <c r="D90">
        <f t="shared" si="26"/>
        <v>2.6346698113207528E-2</v>
      </c>
      <c r="K90" s="1"/>
      <c r="M90" s="1"/>
      <c r="R90" s="1"/>
      <c r="W90" s="1"/>
      <c r="AB90" s="1"/>
      <c r="AG90" s="1"/>
      <c r="AL90" s="1"/>
      <c r="AQ90" s="1"/>
      <c r="AV90" s="1"/>
      <c r="BA90" s="1"/>
      <c r="BF90" s="1"/>
      <c r="BK90" s="1"/>
      <c r="BP90" s="1"/>
    </row>
    <row r="91" spans="1:68" ht="14.4" customHeight="1" x14ac:dyDescent="0.3">
      <c r="A91" s="1">
        <v>38384</v>
      </c>
      <c r="B91">
        <v>0.1605</v>
      </c>
      <c r="C91">
        <f t="shared" si="25"/>
        <v>6.4645144791936546E-2</v>
      </c>
      <c r="D91">
        <f t="shared" si="26"/>
        <v>-2.6653301886792463E-2</v>
      </c>
      <c r="K91" s="1"/>
      <c r="M91" s="1"/>
      <c r="R91" s="1"/>
      <c r="W91" s="1"/>
      <c r="AB91" s="1"/>
      <c r="AG91" s="1"/>
      <c r="AL91" s="1"/>
      <c r="AQ91" s="1"/>
      <c r="AV91" s="1"/>
      <c r="BA91" s="1"/>
      <c r="BF91" s="1"/>
      <c r="BK91" s="1"/>
      <c r="BP91" s="1"/>
    </row>
    <row r="92" spans="1:68" x14ac:dyDescent="0.3">
      <c r="A92" s="1">
        <v>38412</v>
      </c>
      <c r="B92">
        <v>0.1605</v>
      </c>
      <c r="C92">
        <f t="shared" si="25"/>
        <v>6.4645144791936546E-2</v>
      </c>
      <c r="D92">
        <f t="shared" si="26"/>
        <v>-2.6653301886792463E-2</v>
      </c>
      <c r="K92" s="1"/>
      <c r="M92" s="1"/>
      <c r="R92" s="1"/>
      <c r="W92" s="1"/>
      <c r="AB92" s="1"/>
      <c r="AG92" s="1"/>
      <c r="AL92" s="1"/>
      <c r="AQ92" s="1"/>
      <c r="AV92" s="1"/>
      <c r="BA92" s="1"/>
      <c r="BF92" s="1"/>
      <c r="BK92" s="1"/>
      <c r="BP92" s="1"/>
    </row>
    <row r="93" spans="1:68" ht="14.4" customHeight="1" x14ac:dyDescent="0.3">
      <c r="A93" s="1">
        <v>38443</v>
      </c>
      <c r="B93">
        <v>0.157</v>
      </c>
      <c r="C93">
        <f t="shared" si="25"/>
        <v>6.333335895174956E-2</v>
      </c>
      <c r="D93">
        <f t="shared" si="26"/>
        <v>-3.0153301886792466E-2</v>
      </c>
      <c r="K93" s="1"/>
      <c r="M93" s="1"/>
      <c r="R93" s="1"/>
      <c r="W93" s="1"/>
      <c r="AB93" s="1"/>
      <c r="AG93" s="1"/>
      <c r="AL93" s="1"/>
      <c r="AQ93" s="1"/>
      <c r="AV93" s="1"/>
      <c r="BA93" s="1"/>
      <c r="BF93" s="1"/>
      <c r="BK93" s="1"/>
      <c r="BP93" s="1"/>
    </row>
    <row r="94" spans="1:68" ht="14.4" customHeight="1" x14ac:dyDescent="0.3">
      <c r="A94" s="1">
        <v>38473</v>
      </c>
      <c r="B94">
        <v>0.22600000000000001</v>
      </c>
      <c r="C94">
        <f t="shared" si="25"/>
        <v>8.8490470182396225E-2</v>
      </c>
      <c r="D94">
        <f t="shared" si="26"/>
        <v>3.884669811320754E-2</v>
      </c>
      <c r="K94" s="1"/>
      <c r="M94" s="1"/>
      <c r="R94" s="1"/>
      <c r="W94" s="1"/>
      <c r="AB94" s="1"/>
      <c r="AG94" s="1"/>
      <c r="AL94" s="1"/>
      <c r="AQ94" s="1"/>
      <c r="AV94" s="1"/>
      <c r="BA94" s="1"/>
      <c r="BF94" s="1"/>
      <c r="BK94" s="1"/>
      <c r="BP94" s="1"/>
    </row>
    <row r="95" spans="1:68" ht="14.4" customHeight="1" x14ac:dyDescent="0.3">
      <c r="A95" s="1">
        <v>38504</v>
      </c>
      <c r="C95">
        <f t="shared" si="25"/>
        <v>0</v>
      </c>
      <c r="K95" s="1"/>
      <c r="M95" s="1"/>
      <c r="R95" s="1"/>
      <c r="W95" s="1"/>
      <c r="AB95" s="1"/>
      <c r="AG95" s="1"/>
      <c r="AL95" s="1"/>
      <c r="AQ95" s="1"/>
      <c r="AV95" s="1"/>
      <c r="BA95" s="1"/>
      <c r="BF95" s="1"/>
      <c r="BK95" s="1"/>
      <c r="BP95" s="1"/>
    </row>
    <row r="96" spans="1:68" ht="14.4" customHeight="1" x14ac:dyDescent="0.3">
      <c r="A96" s="1">
        <v>38534</v>
      </c>
      <c r="B96">
        <v>0.159</v>
      </c>
      <c r="C96">
        <f t="shared" si="25"/>
        <v>6.4083435963596003E-2</v>
      </c>
      <c r="D96">
        <f t="shared" si="26"/>
        <v>-2.8153301886792464E-2</v>
      </c>
      <c r="K96" s="1"/>
      <c r="M96" s="1"/>
      <c r="R96" s="1"/>
      <c r="W96" s="1"/>
      <c r="AB96" s="1"/>
      <c r="AG96" s="1"/>
      <c r="AL96" s="1"/>
      <c r="AQ96" s="1"/>
      <c r="AV96" s="1"/>
      <c r="BA96" s="1"/>
      <c r="BF96" s="1"/>
      <c r="BK96" s="1"/>
      <c r="BP96" s="1"/>
    </row>
    <row r="97" spans="1:68" ht="14.4" customHeight="1" x14ac:dyDescent="0.3">
      <c r="A97" s="1">
        <v>38565</v>
      </c>
      <c r="B97">
        <v>0.15049999999999999</v>
      </c>
      <c r="C97">
        <f t="shared" si="25"/>
        <v>6.088662300466223E-2</v>
      </c>
      <c r="D97">
        <f t="shared" si="26"/>
        <v>-3.6653301886792472E-2</v>
      </c>
      <c r="K97" s="1"/>
      <c r="M97" s="1"/>
      <c r="R97" s="1"/>
      <c r="W97" s="1"/>
      <c r="AB97" s="1"/>
      <c r="AG97" s="1"/>
      <c r="AL97" s="1"/>
      <c r="AQ97" s="1"/>
      <c r="AV97" s="1"/>
      <c r="BA97" s="1"/>
      <c r="BF97" s="1"/>
      <c r="BK97" s="1"/>
      <c r="BP97" s="1"/>
    </row>
    <row r="98" spans="1:68" ht="14.4" customHeight="1" x14ac:dyDescent="0.3">
      <c r="A98" s="1">
        <v>38596</v>
      </c>
      <c r="B98">
        <v>0.153</v>
      </c>
      <c r="C98">
        <f t="shared" si="25"/>
        <v>6.1829307294699029E-2</v>
      </c>
      <c r="D98">
        <f t="shared" si="26"/>
        <v>-3.415330188679247E-2</v>
      </c>
      <c r="K98" s="1"/>
      <c r="M98" s="1"/>
      <c r="R98" s="1"/>
      <c r="W98" s="1"/>
      <c r="AB98" s="1"/>
      <c r="AG98" s="1"/>
      <c r="AL98" s="1"/>
      <c r="AQ98" s="1"/>
      <c r="AV98" s="1"/>
      <c r="BA98" s="1"/>
      <c r="BF98" s="1"/>
      <c r="BK98" s="1"/>
      <c r="BP98" s="1"/>
    </row>
    <row r="99" spans="1:68" ht="14.4" customHeight="1" x14ac:dyDescent="0.3">
      <c r="A99" s="1">
        <v>38626</v>
      </c>
      <c r="B99">
        <v>0.1595</v>
      </c>
      <c r="C99">
        <f t="shared" si="25"/>
        <v>6.427075297400614E-2</v>
      </c>
      <c r="D99">
        <f t="shared" si="26"/>
        <v>-2.7653301886792464E-2</v>
      </c>
      <c r="K99" s="1"/>
      <c r="M99" s="1"/>
      <c r="R99" s="1"/>
      <c r="W99" s="1"/>
      <c r="AB99" s="1"/>
      <c r="AG99" s="1"/>
      <c r="AL99" s="1"/>
      <c r="AQ99" s="1"/>
      <c r="AV99" s="1"/>
      <c r="BA99" s="1"/>
      <c r="BF99" s="1"/>
      <c r="BK99" s="1"/>
      <c r="BP99" s="1"/>
    </row>
    <row r="100" spans="1:68" ht="14.4" customHeight="1" x14ac:dyDescent="0.3">
      <c r="A100" s="1">
        <v>38657</v>
      </c>
      <c r="B100">
        <v>0.183</v>
      </c>
      <c r="C100">
        <f t="shared" si="25"/>
        <v>7.2984744627930392E-2</v>
      </c>
      <c r="D100">
        <f t="shared" si="26"/>
        <v>-4.1533018867924709E-3</v>
      </c>
      <c r="K100" s="1"/>
      <c r="M100" s="1"/>
      <c r="R100" s="1"/>
      <c r="W100" s="1"/>
      <c r="AB100" s="1"/>
      <c r="AG100" s="1"/>
      <c r="AL100" s="1"/>
      <c r="AQ100" s="1"/>
      <c r="AV100" s="1"/>
      <c r="BA100" s="1"/>
      <c r="BF100" s="1"/>
      <c r="BK100" s="1"/>
      <c r="BP100" s="1"/>
    </row>
    <row r="101" spans="1:68" ht="14.4" customHeight="1" x14ac:dyDescent="0.3">
      <c r="A101" s="1">
        <v>38687</v>
      </c>
      <c r="B101">
        <v>0.24249999999999999</v>
      </c>
      <c r="C101">
        <f t="shared" si="25"/>
        <v>9.42963974053697E-2</v>
      </c>
      <c r="D101">
        <f t="shared" si="26"/>
        <v>5.5346698113207526E-2</v>
      </c>
      <c r="K101" s="1"/>
      <c r="M101" s="1"/>
      <c r="R101" s="1"/>
      <c r="W101" s="1"/>
      <c r="AB101" s="1"/>
      <c r="AG101" s="1"/>
      <c r="AL101" s="1"/>
      <c r="AQ101" s="1"/>
      <c r="AV101" s="1"/>
      <c r="BA101" s="1"/>
      <c r="BF101" s="1"/>
      <c r="BK101" s="1"/>
      <c r="BP101" s="1"/>
    </row>
    <row r="102" spans="1:68" ht="14.4" customHeight="1" x14ac:dyDescent="0.3">
      <c r="A102" s="1">
        <v>38718</v>
      </c>
      <c r="B102">
        <v>0.191</v>
      </c>
      <c r="C102">
        <f t="shared" si="25"/>
        <v>7.5911761482777521E-2</v>
      </c>
      <c r="D102">
        <f t="shared" si="26"/>
        <v>3.8466981132075362E-3</v>
      </c>
      <c r="K102" s="1"/>
      <c r="M102" s="1"/>
      <c r="R102" s="1"/>
      <c r="W102" s="1"/>
      <c r="AB102" s="1"/>
      <c r="AG102" s="1"/>
      <c r="AL102" s="1"/>
      <c r="AQ102" s="1"/>
      <c r="AV102" s="1"/>
      <c r="BA102" s="1"/>
      <c r="BF102" s="1"/>
      <c r="BK102" s="1"/>
      <c r="BP102" s="1"/>
    </row>
    <row r="103" spans="1:68" ht="14.4" customHeight="1" x14ac:dyDescent="0.3">
      <c r="A103" s="1">
        <v>38749</v>
      </c>
      <c r="B103">
        <v>0.14949999999999999</v>
      </c>
      <c r="C103">
        <f t="shared" si="25"/>
        <v>6.0508975605297832E-2</v>
      </c>
      <c r="D103">
        <f t="shared" si="26"/>
        <v>-3.7653301886792473E-2</v>
      </c>
      <c r="K103" s="1"/>
      <c r="M103" s="1"/>
      <c r="R103" s="1"/>
      <c r="W103" s="1"/>
      <c r="AB103" s="1"/>
      <c r="AG103" s="1"/>
      <c r="AL103" s="1"/>
      <c r="AQ103" s="1"/>
      <c r="AV103" s="1"/>
      <c r="BA103" s="1"/>
      <c r="BF103" s="1"/>
      <c r="BK103" s="1"/>
      <c r="BP103" s="1"/>
    </row>
    <row r="104" spans="1:68" x14ac:dyDescent="0.3">
      <c r="A104" s="1">
        <v>38777</v>
      </c>
      <c r="B104">
        <v>0.14949999999999999</v>
      </c>
      <c r="C104">
        <f t="shared" si="25"/>
        <v>6.0508975605297832E-2</v>
      </c>
      <c r="D104">
        <f t="shared" si="26"/>
        <v>-3.7653301886792473E-2</v>
      </c>
      <c r="K104" s="1"/>
      <c r="M104" s="1"/>
      <c r="R104" s="1"/>
      <c r="W104" s="1"/>
      <c r="AB104" s="1"/>
      <c r="AG104" s="1"/>
      <c r="AL104" s="1"/>
      <c r="AQ104" s="1"/>
      <c r="AV104" s="1"/>
      <c r="BA104" s="1"/>
      <c r="BF104" s="1"/>
      <c r="BK104" s="1"/>
      <c r="BP104" s="1"/>
    </row>
    <row r="105" spans="1:68" ht="14.4" customHeight="1" x14ac:dyDescent="0.3">
      <c r="A105" s="1">
        <v>38808</v>
      </c>
      <c r="B105">
        <v>0.1555</v>
      </c>
      <c r="C105">
        <f t="shared" si="25"/>
        <v>6.2769949815128109E-2</v>
      </c>
      <c r="D105">
        <f t="shared" si="26"/>
        <v>-3.1653301886792468E-2</v>
      </c>
      <c r="K105" s="1"/>
      <c r="M105" s="1"/>
      <c r="R105" s="1"/>
      <c r="W105" s="1"/>
      <c r="AB105" s="1"/>
      <c r="AG105" s="1"/>
      <c r="AL105" s="1"/>
      <c r="AQ105" s="1"/>
      <c r="AV105" s="1"/>
      <c r="BA105" s="1"/>
      <c r="BF105" s="1"/>
      <c r="BK105" s="1"/>
      <c r="BP105" s="1"/>
    </row>
    <row r="106" spans="1:68" ht="14.4" customHeight="1" x14ac:dyDescent="0.3">
      <c r="A106" s="1">
        <v>38838</v>
      </c>
      <c r="B106">
        <v>0.187</v>
      </c>
      <c r="C106">
        <f t="shared" si="25"/>
        <v>7.4450718954591238E-2</v>
      </c>
      <c r="D106">
        <f t="shared" si="26"/>
        <v>-1.5330188679246737E-4</v>
      </c>
      <c r="K106" s="1"/>
      <c r="M106" s="1"/>
      <c r="R106" s="1"/>
      <c r="W106" s="1"/>
      <c r="AB106" s="1"/>
      <c r="AG106" s="1"/>
      <c r="AL106" s="1"/>
      <c r="AQ106" s="1"/>
      <c r="AV106" s="1"/>
      <c r="BA106" s="1"/>
      <c r="BF106" s="1"/>
      <c r="BK106" s="1"/>
      <c r="BP106" s="1"/>
    </row>
    <row r="107" spans="1:68" ht="14.4" customHeight="1" x14ac:dyDescent="0.3">
      <c r="A107" s="1">
        <v>38869</v>
      </c>
      <c r="C107">
        <f t="shared" si="25"/>
        <v>0</v>
      </c>
      <c r="K107" s="1"/>
      <c r="M107" s="1"/>
      <c r="R107" s="1"/>
      <c r="W107" s="1"/>
      <c r="AB107" s="1"/>
      <c r="AG107" s="1"/>
      <c r="AL107" s="1"/>
      <c r="AQ107" s="1"/>
      <c r="AV107" s="1"/>
      <c r="BA107" s="1"/>
      <c r="BF107" s="1"/>
      <c r="BK107" s="1"/>
      <c r="BP107" s="1"/>
    </row>
    <row r="108" spans="1:68" ht="14.4" customHeight="1" x14ac:dyDescent="0.3">
      <c r="A108" s="1">
        <v>38899</v>
      </c>
      <c r="B108">
        <v>0.14899999999999999</v>
      </c>
      <c r="C108">
        <f t="shared" si="25"/>
        <v>6.0320028688285184E-2</v>
      </c>
      <c r="D108">
        <f t="shared" si="26"/>
        <v>-3.8153301886792473E-2</v>
      </c>
      <c r="K108" s="1"/>
      <c r="M108" s="1"/>
      <c r="R108" s="1"/>
      <c r="W108" s="1"/>
      <c r="AB108" s="1"/>
      <c r="AG108" s="1"/>
      <c r="AL108" s="1"/>
      <c r="AQ108" s="1"/>
      <c r="AV108" s="1"/>
      <c r="BA108" s="1"/>
      <c r="BF108" s="1"/>
      <c r="BK108" s="1"/>
      <c r="BP108" s="1"/>
    </row>
    <row r="109" spans="1:68" ht="14.4" customHeight="1" x14ac:dyDescent="0.3">
      <c r="A109" s="1">
        <v>38930</v>
      </c>
      <c r="B109">
        <v>0.156</v>
      </c>
      <c r="C109">
        <f t="shared" si="25"/>
        <v>6.2957834084510222E-2</v>
      </c>
      <c r="D109">
        <f t="shared" si="26"/>
        <v>-3.1153301886792467E-2</v>
      </c>
      <c r="K109" s="1"/>
      <c r="M109" s="1"/>
      <c r="R109" s="1"/>
      <c r="W109" s="1"/>
      <c r="AB109" s="1"/>
      <c r="AG109" s="1"/>
      <c r="AL109" s="1"/>
      <c r="AQ109" s="1"/>
      <c r="AV109" s="1"/>
      <c r="BA109" s="1"/>
      <c r="BF109" s="1"/>
      <c r="BK109" s="1"/>
      <c r="BP109" s="1"/>
    </row>
    <row r="110" spans="1:68" ht="14.4" customHeight="1" x14ac:dyDescent="0.3">
      <c r="A110" s="1">
        <v>38961</v>
      </c>
      <c r="B110">
        <v>0.1515</v>
      </c>
      <c r="C110">
        <f t="shared" si="25"/>
        <v>6.1263942300249917E-2</v>
      </c>
      <c r="D110">
        <f t="shared" si="26"/>
        <v>-3.5653301886792471E-2</v>
      </c>
      <c r="K110" s="1"/>
      <c r="M110" s="1"/>
      <c r="R110" s="1"/>
      <c r="W110" s="1"/>
      <c r="AB110" s="1"/>
      <c r="AG110" s="1"/>
      <c r="AL110" s="1"/>
      <c r="AQ110" s="1"/>
      <c r="AV110" s="1"/>
      <c r="BA110" s="1"/>
      <c r="BF110" s="1"/>
      <c r="BK110" s="1"/>
      <c r="BP110" s="1"/>
    </row>
    <row r="111" spans="1:68" ht="14.4" customHeight="1" x14ac:dyDescent="0.3">
      <c r="A111" s="1">
        <v>38991</v>
      </c>
      <c r="B111">
        <v>0.16850000000000001</v>
      </c>
      <c r="C111">
        <f t="shared" si="25"/>
        <v>6.7628716728245733E-2</v>
      </c>
      <c r="D111">
        <f t="shared" si="26"/>
        <v>-1.8653301886792456E-2</v>
      </c>
      <c r="K111" s="1"/>
      <c r="M111" s="1"/>
      <c r="R111" s="1"/>
      <c r="W111" s="1"/>
      <c r="AB111" s="1"/>
      <c r="AG111" s="1"/>
      <c r="AL111" s="1"/>
      <c r="AQ111" s="1"/>
      <c r="AV111" s="1"/>
      <c r="BA111" s="1"/>
      <c r="BF111" s="1"/>
      <c r="BK111" s="1"/>
      <c r="BP111" s="1"/>
    </row>
    <row r="112" spans="1:68" ht="14.4" customHeight="1" x14ac:dyDescent="0.3">
      <c r="A112" s="1">
        <v>39022</v>
      </c>
      <c r="B112">
        <v>0.192</v>
      </c>
      <c r="C112">
        <f t="shared" si="25"/>
        <v>7.6276255404217605E-2</v>
      </c>
      <c r="D112">
        <f t="shared" si="26"/>
        <v>4.8466981132075371E-3</v>
      </c>
      <c r="K112" s="1"/>
      <c r="M112" s="1"/>
      <c r="R112" s="1"/>
      <c r="W112" s="1"/>
      <c r="AB112" s="1"/>
      <c r="AG112" s="1"/>
      <c r="AL112" s="1"/>
      <c r="AQ112" s="1"/>
      <c r="AV112" s="1"/>
      <c r="BA112" s="1"/>
      <c r="BF112" s="1"/>
      <c r="BK112" s="1"/>
      <c r="BP112" s="1"/>
    </row>
    <row r="113" spans="1:68" ht="14.4" customHeight="1" x14ac:dyDescent="0.3">
      <c r="A113" s="1">
        <v>39052</v>
      </c>
      <c r="B113">
        <v>0.24149999999999999</v>
      </c>
      <c r="C113">
        <f t="shared" si="25"/>
        <v>9.3946723890583131E-2</v>
      </c>
      <c r="D113">
        <f t="shared" si="26"/>
        <v>5.4346698113207526E-2</v>
      </c>
      <c r="K113" s="1"/>
      <c r="M113" s="1"/>
      <c r="R113" s="1"/>
      <c r="W113" s="1"/>
      <c r="AB113" s="1"/>
      <c r="AG113" s="1"/>
      <c r="AL113" s="1"/>
      <c r="AQ113" s="1"/>
      <c r="AV113" s="1"/>
      <c r="BA113" s="1"/>
      <c r="BF113" s="1"/>
      <c r="BK113" s="1"/>
      <c r="BP113" s="1"/>
    </row>
    <row r="114" spans="1:68" ht="14.4" customHeight="1" x14ac:dyDescent="0.3">
      <c r="A114" s="1">
        <v>39083</v>
      </c>
      <c r="B114">
        <v>0.188</v>
      </c>
      <c r="C114">
        <f t="shared" si="25"/>
        <v>7.4816440645174717E-2</v>
      </c>
      <c r="D114">
        <f t="shared" si="26"/>
        <v>8.4669811320753352E-4</v>
      </c>
      <c r="K114" s="1"/>
      <c r="M114" s="1"/>
      <c r="R114" s="1"/>
      <c r="W114" s="1"/>
      <c r="AB114" s="1"/>
      <c r="AG114" s="1"/>
      <c r="AL114" s="1"/>
      <c r="AQ114" s="1"/>
      <c r="AV114" s="1"/>
      <c r="BA114" s="1"/>
      <c r="BF114" s="1"/>
      <c r="BK114" s="1"/>
      <c r="BP114" s="1"/>
    </row>
    <row r="115" spans="1:68" ht="14.4" customHeight="1" x14ac:dyDescent="0.3">
      <c r="A115" s="1">
        <v>39114</v>
      </c>
      <c r="B115">
        <v>0.152</v>
      </c>
      <c r="C115">
        <f t="shared" si="25"/>
        <v>6.1452479087193208E-2</v>
      </c>
      <c r="D115">
        <f t="shared" si="26"/>
        <v>-3.5153301886792471E-2</v>
      </c>
      <c r="K115" s="1"/>
      <c r="M115" s="1"/>
      <c r="R115" s="1"/>
      <c r="W115" s="1"/>
      <c r="AB115" s="1"/>
      <c r="AG115" s="1"/>
      <c r="AL115" s="1"/>
      <c r="AQ115" s="1"/>
      <c r="AV115" s="1"/>
      <c r="BA115" s="1"/>
      <c r="BF115" s="1"/>
      <c r="BK115" s="1"/>
      <c r="BP115" s="1"/>
    </row>
    <row r="116" spans="1:68" x14ac:dyDescent="0.3">
      <c r="A116" s="1">
        <v>39142</v>
      </c>
      <c r="B116">
        <v>0.159</v>
      </c>
      <c r="C116">
        <f t="shared" si="25"/>
        <v>6.4083435963596003E-2</v>
      </c>
      <c r="D116">
        <f t="shared" si="26"/>
        <v>-2.8153301886792464E-2</v>
      </c>
      <c r="K116" s="1"/>
      <c r="M116" s="1"/>
      <c r="R116" s="1"/>
      <c r="W116" s="1"/>
      <c r="AB116" s="1"/>
      <c r="AG116" s="1"/>
      <c r="AL116" s="1"/>
      <c r="AQ116" s="1"/>
      <c r="AV116" s="1"/>
      <c r="BA116" s="1"/>
      <c r="BF116" s="1"/>
      <c r="BK116" s="1"/>
      <c r="BP116" s="1"/>
    </row>
    <row r="117" spans="1:68" ht="14.4" customHeight="1" x14ac:dyDescent="0.3">
      <c r="A117" s="1">
        <v>39173</v>
      </c>
      <c r="B117">
        <v>0.1605</v>
      </c>
      <c r="C117">
        <f t="shared" si="25"/>
        <v>6.4645144791936546E-2</v>
      </c>
      <c r="D117">
        <f t="shared" si="26"/>
        <v>-2.6653301886792463E-2</v>
      </c>
      <c r="K117" s="1"/>
      <c r="M117" s="1"/>
      <c r="R117" s="1"/>
      <c r="W117" s="1"/>
      <c r="AB117" s="1"/>
      <c r="AG117" s="1"/>
      <c r="AL117" s="1"/>
      <c r="AQ117" s="1"/>
      <c r="AV117" s="1"/>
      <c r="BA117" s="1"/>
      <c r="BF117" s="1"/>
      <c r="BK117" s="1"/>
      <c r="BP117" s="1"/>
    </row>
    <row r="118" spans="1:68" ht="14.4" customHeight="1" x14ac:dyDescent="0.3">
      <c r="A118" s="1">
        <v>39203</v>
      </c>
      <c r="B118">
        <v>0.21500000000000002</v>
      </c>
      <c r="C118">
        <f t="shared" si="25"/>
        <v>8.4576277934331021E-2</v>
      </c>
      <c r="D118">
        <f t="shared" si="26"/>
        <v>2.7846698113207558E-2</v>
      </c>
      <c r="K118" s="1"/>
      <c r="M118" s="1"/>
      <c r="R118" s="1"/>
      <c r="W118" s="1"/>
      <c r="AB118" s="1"/>
      <c r="AG118" s="1"/>
      <c r="AL118" s="1"/>
      <c r="AQ118" s="1"/>
      <c r="AV118" s="1"/>
      <c r="BA118" s="1"/>
      <c r="BF118" s="1"/>
      <c r="BK118" s="1"/>
      <c r="BP118" s="1"/>
    </row>
    <row r="119" spans="1:68" ht="14.4" customHeight="1" x14ac:dyDescent="0.3">
      <c r="A119" s="1">
        <v>39234</v>
      </c>
      <c r="C119">
        <f t="shared" si="25"/>
        <v>0</v>
      </c>
      <c r="K119" s="1"/>
      <c r="M119" s="1"/>
      <c r="R119" s="1"/>
      <c r="W119" s="1"/>
      <c r="AB119" s="1"/>
      <c r="AG119" s="1"/>
      <c r="AL119" s="1"/>
      <c r="AQ119" s="1"/>
      <c r="AV119" s="1"/>
      <c r="BA119" s="1"/>
      <c r="BF119" s="1"/>
      <c r="BK119" s="1"/>
      <c r="BP119" s="1"/>
    </row>
    <row r="120" spans="1:68" ht="14.4" customHeight="1" x14ac:dyDescent="0.3">
      <c r="A120" s="1">
        <v>39264</v>
      </c>
      <c r="B120">
        <v>0.14599999999999999</v>
      </c>
      <c r="C120">
        <f t="shared" si="25"/>
        <v>5.9184617631371138E-2</v>
      </c>
      <c r="D120">
        <f t="shared" si="26"/>
        <v>-4.1153301886792476E-2</v>
      </c>
      <c r="K120" s="1"/>
      <c r="M120" s="1"/>
      <c r="R120" s="1"/>
      <c r="W120" s="1"/>
      <c r="AB120" s="1"/>
      <c r="AG120" s="1"/>
      <c r="AL120" s="1"/>
      <c r="AQ120" s="1"/>
      <c r="AV120" s="1"/>
      <c r="BA120" s="1"/>
      <c r="BF120" s="1"/>
      <c r="BK120" s="1"/>
      <c r="BP120" s="1"/>
    </row>
    <row r="121" spans="1:68" ht="14.4" customHeight="1" x14ac:dyDescent="0.3">
      <c r="A121" s="1">
        <v>39295</v>
      </c>
      <c r="B121">
        <v>0.154</v>
      </c>
      <c r="C121">
        <f t="shared" si="25"/>
        <v>6.2205808819712591E-2</v>
      </c>
      <c r="D121">
        <f t="shared" si="26"/>
        <v>-3.3153301886792469E-2</v>
      </c>
      <c r="K121" s="1"/>
      <c r="M121" s="1"/>
      <c r="R121" s="1"/>
      <c r="W121" s="1"/>
      <c r="AB121" s="1"/>
      <c r="AG121" s="1"/>
      <c r="AL121" s="1"/>
      <c r="AQ121" s="1"/>
      <c r="AV121" s="1"/>
      <c r="BA121" s="1"/>
      <c r="BF121" s="1"/>
      <c r="BK121" s="1"/>
      <c r="BP121" s="1"/>
    </row>
    <row r="122" spans="1:68" ht="14.4" customHeight="1" x14ac:dyDescent="0.3">
      <c r="A122" s="1">
        <v>39326</v>
      </c>
      <c r="B122">
        <v>0.152</v>
      </c>
      <c r="C122">
        <f t="shared" si="25"/>
        <v>6.1452479087193208E-2</v>
      </c>
      <c r="D122">
        <f t="shared" si="26"/>
        <v>-3.5153301886792471E-2</v>
      </c>
      <c r="K122" s="1"/>
      <c r="M122" s="1"/>
      <c r="R122" s="1"/>
      <c r="W122" s="1"/>
      <c r="AB122" s="1"/>
      <c r="AG122" s="1"/>
      <c r="AL122" s="1"/>
      <c r="AQ122" s="1"/>
      <c r="AV122" s="1"/>
      <c r="BA122" s="1"/>
      <c r="BF122" s="1"/>
      <c r="BK122" s="1"/>
      <c r="BP122" s="1"/>
    </row>
    <row r="123" spans="1:68" ht="14.4" customHeight="1" x14ac:dyDescent="0.3">
      <c r="A123" s="1">
        <v>39356</v>
      </c>
      <c r="B123">
        <v>0.16999999999999998</v>
      </c>
      <c r="C123">
        <f t="shared" si="25"/>
        <v>6.8185861746161619E-2</v>
      </c>
      <c r="D123">
        <f t="shared" si="26"/>
        <v>-1.7153301886792482E-2</v>
      </c>
      <c r="K123" s="1"/>
      <c r="M123" s="1"/>
      <c r="R123" s="1"/>
      <c r="W123" s="1"/>
      <c r="AB123" s="1"/>
      <c r="AG123" s="1"/>
      <c r="AL123" s="1"/>
      <c r="AQ123" s="1"/>
      <c r="AV123" s="1"/>
      <c r="BA123" s="1"/>
      <c r="BF123" s="1"/>
      <c r="BK123" s="1"/>
      <c r="BP123" s="1"/>
    </row>
    <row r="124" spans="1:68" ht="14.4" customHeight="1" x14ac:dyDescent="0.3">
      <c r="A124" s="1">
        <v>39387</v>
      </c>
      <c r="B124">
        <v>0.23099999999999998</v>
      </c>
      <c r="C124">
        <f t="shared" si="25"/>
        <v>9.0258052931316265E-2</v>
      </c>
      <c r="D124">
        <f t="shared" si="26"/>
        <v>4.3846698113207516E-2</v>
      </c>
      <c r="K124" s="1"/>
      <c r="M124" s="1"/>
      <c r="R124" s="1"/>
      <c r="W124" s="1"/>
      <c r="AB124" s="1"/>
      <c r="AG124" s="1"/>
      <c r="AL124" s="1"/>
      <c r="AQ124" s="1"/>
      <c r="AV124" s="1"/>
      <c r="BA124" s="1"/>
      <c r="BF124" s="1"/>
      <c r="BK124" s="1"/>
      <c r="BP124" s="1"/>
    </row>
    <row r="125" spans="1:68" ht="14.4" customHeight="1" x14ac:dyDescent="0.3">
      <c r="A125" s="1">
        <v>39417</v>
      </c>
      <c r="B125">
        <v>0.29199999999999998</v>
      </c>
      <c r="C125">
        <f t="shared" si="25"/>
        <v>0.1112625136590653</v>
      </c>
      <c r="D125">
        <f t="shared" si="26"/>
        <v>0.10484669811320751</v>
      </c>
      <c r="K125" s="1"/>
      <c r="M125" s="1"/>
      <c r="R125" s="1"/>
      <c r="W125" s="1"/>
      <c r="AB125" s="1"/>
      <c r="AG125" s="1"/>
      <c r="AL125" s="1"/>
      <c r="AQ125" s="1"/>
      <c r="AV125" s="1"/>
      <c r="BA125" s="1"/>
      <c r="BF125" s="1"/>
      <c r="BK125" s="1"/>
      <c r="BP125" s="1"/>
    </row>
    <row r="126" spans="1:68" ht="14.4" customHeight="1" x14ac:dyDescent="0.3">
      <c r="A126" s="1">
        <v>39448</v>
      </c>
      <c r="B126">
        <v>0.20899999999999999</v>
      </c>
      <c r="C126">
        <f t="shared" si="25"/>
        <v>8.2426300860771906E-2</v>
      </c>
      <c r="D126">
        <f t="shared" si="26"/>
        <v>2.1846698113207524E-2</v>
      </c>
      <c r="K126" s="1"/>
      <c r="M126" s="1"/>
      <c r="R126" s="1"/>
      <c r="W126" s="1"/>
      <c r="AB126" s="1"/>
      <c r="AG126" s="1"/>
      <c r="AL126" s="1"/>
      <c r="AQ126" s="1"/>
      <c r="AV126" s="1"/>
      <c r="BA126" s="1"/>
      <c r="BF126" s="1"/>
      <c r="BK126" s="1"/>
      <c r="BP126" s="1"/>
    </row>
    <row r="127" spans="1:68" ht="14.4" customHeight="1" x14ac:dyDescent="0.3">
      <c r="A127" s="1">
        <v>39479</v>
      </c>
      <c r="B127">
        <v>0.17799999999999999</v>
      </c>
      <c r="C127">
        <f t="shared" si="25"/>
        <v>7.114529045108281E-2</v>
      </c>
      <c r="D127">
        <f t="shared" si="26"/>
        <v>-9.1533018867924754E-3</v>
      </c>
      <c r="K127" s="1"/>
      <c r="M127" s="1"/>
      <c r="R127" s="1"/>
      <c r="W127" s="1"/>
      <c r="AB127" s="1"/>
      <c r="AG127" s="1"/>
      <c r="AL127" s="1"/>
      <c r="AQ127" s="1"/>
      <c r="AV127" s="1"/>
      <c r="BA127" s="1"/>
      <c r="BF127" s="1"/>
      <c r="BK127" s="1"/>
      <c r="BP127" s="1"/>
    </row>
    <row r="128" spans="1:68" x14ac:dyDescent="0.3">
      <c r="A128" s="1">
        <v>39508</v>
      </c>
      <c r="B128">
        <v>0.16450000000000001</v>
      </c>
      <c r="C128">
        <f t="shared" si="25"/>
        <v>6.6139492870699534E-2</v>
      </c>
      <c r="D128">
        <f t="shared" si="26"/>
        <v>-2.265330188679246E-2</v>
      </c>
      <c r="K128" s="1"/>
      <c r="M128" s="1"/>
      <c r="R128" s="1"/>
      <c r="W128" s="1"/>
      <c r="AB128" s="1"/>
      <c r="AG128" s="1"/>
      <c r="AL128" s="1"/>
      <c r="AQ128" s="1"/>
      <c r="AV128" s="1"/>
      <c r="BA128" s="1"/>
      <c r="BF128" s="1"/>
      <c r="BK128" s="1"/>
      <c r="BP128" s="1"/>
    </row>
    <row r="129" spans="1:68" ht="14.4" customHeight="1" x14ac:dyDescent="0.3">
      <c r="A129" s="1">
        <v>39539</v>
      </c>
      <c r="B129">
        <v>0.192</v>
      </c>
      <c r="C129">
        <f t="shared" si="25"/>
        <v>7.6276255404217605E-2</v>
      </c>
      <c r="D129">
        <f t="shared" si="26"/>
        <v>4.8466981132075371E-3</v>
      </c>
      <c r="K129" s="1"/>
      <c r="M129" s="1"/>
      <c r="R129" s="1"/>
      <c r="W129" s="1"/>
      <c r="AB129" s="1"/>
      <c r="AG129" s="1"/>
      <c r="AL129" s="1"/>
      <c r="AQ129" s="1"/>
      <c r="AV129" s="1"/>
      <c r="BA129" s="1"/>
      <c r="BF129" s="1"/>
      <c r="BK129" s="1"/>
      <c r="BP129" s="1"/>
    </row>
    <row r="130" spans="1:68" ht="14.4" customHeight="1" x14ac:dyDescent="0.3">
      <c r="A130" s="1">
        <v>39569</v>
      </c>
      <c r="B130">
        <v>0.32800000000000001</v>
      </c>
      <c r="C130">
        <f t="shared" si="25"/>
        <v>0.12319807503199871</v>
      </c>
      <c r="D130">
        <f t="shared" si="26"/>
        <v>0.14084669811320755</v>
      </c>
      <c r="K130" s="1"/>
      <c r="M130" s="1"/>
      <c r="R130" s="1"/>
      <c r="W130" s="1"/>
      <c r="AB130" s="1"/>
      <c r="AG130" s="1"/>
      <c r="AL130" s="1"/>
      <c r="AQ130" s="1"/>
      <c r="AV130" s="1"/>
      <c r="BA130" s="1"/>
      <c r="BF130" s="1"/>
      <c r="BK130" s="1"/>
      <c r="BP130" s="1"/>
    </row>
    <row r="131" spans="1:68" ht="14.4" customHeight="1" x14ac:dyDescent="0.3">
      <c r="A131" s="1">
        <v>39600</v>
      </c>
      <c r="B131">
        <v>0.156</v>
      </c>
      <c r="C131">
        <f t="shared" ref="C131:C194" si="27">LOG(B131+1)</f>
        <v>6.2957834084510222E-2</v>
      </c>
      <c r="D131">
        <f t="shared" ref="D131:D194" si="28">B131-AVERAGE($B$2:$B$235)</f>
        <v>-3.1153301886792467E-2</v>
      </c>
      <c r="K131" s="1"/>
      <c r="M131" s="1"/>
      <c r="R131" s="1"/>
      <c r="W131" s="1"/>
      <c r="AB131" s="1"/>
      <c r="AG131" s="1"/>
      <c r="AL131" s="1"/>
      <c r="AQ131" s="1"/>
      <c r="AV131" s="1"/>
      <c r="BA131" s="1"/>
      <c r="BF131" s="1"/>
      <c r="BK131" s="1"/>
      <c r="BP131" s="1"/>
    </row>
    <row r="132" spans="1:68" ht="14.4" customHeight="1" x14ac:dyDescent="0.3">
      <c r="A132" s="1">
        <v>39630</v>
      </c>
      <c r="B132">
        <v>0.157</v>
      </c>
      <c r="C132">
        <f t="shared" si="27"/>
        <v>6.333335895174956E-2</v>
      </c>
      <c r="D132">
        <f t="shared" si="28"/>
        <v>-3.0153301886792466E-2</v>
      </c>
      <c r="K132" s="1"/>
      <c r="M132" s="1"/>
      <c r="R132" s="1"/>
      <c r="W132" s="1"/>
      <c r="AB132" s="1"/>
      <c r="AG132" s="1"/>
      <c r="AL132" s="1"/>
      <c r="AQ132" s="1"/>
      <c r="AV132" s="1"/>
      <c r="BA132" s="1"/>
      <c r="BF132" s="1"/>
      <c r="BK132" s="1"/>
      <c r="BP132" s="1"/>
    </row>
    <row r="133" spans="1:68" ht="14.4" customHeight="1" x14ac:dyDescent="0.3">
      <c r="A133" s="1">
        <v>39661</v>
      </c>
      <c r="B133">
        <v>0.16699999999999998</v>
      </c>
      <c r="C133">
        <f t="shared" si="27"/>
        <v>6.7070856045370192E-2</v>
      </c>
      <c r="D133">
        <f t="shared" si="28"/>
        <v>-2.0153301886792485E-2</v>
      </c>
      <c r="K133" s="1"/>
      <c r="M133" s="1"/>
      <c r="R133" s="1"/>
      <c r="W133" s="1"/>
      <c r="AB133" s="1"/>
      <c r="AG133" s="1"/>
      <c r="AL133" s="1"/>
      <c r="AQ133" s="1"/>
      <c r="AV133" s="1"/>
      <c r="BA133" s="1"/>
      <c r="BF133" s="1"/>
      <c r="BK133" s="1"/>
      <c r="BP133" s="1"/>
    </row>
    <row r="134" spans="1:68" ht="14.4" customHeight="1" x14ac:dyDescent="0.3">
      <c r="A134" s="1">
        <v>39692</v>
      </c>
      <c r="B134">
        <v>0.17599999999999999</v>
      </c>
      <c r="C134">
        <f t="shared" si="27"/>
        <v>7.0407321740119655E-2</v>
      </c>
      <c r="D134">
        <f t="shared" si="28"/>
        <v>-1.1153301886792477E-2</v>
      </c>
      <c r="K134" s="1"/>
      <c r="M134" s="1"/>
      <c r="R134" s="1"/>
      <c r="W134" s="1"/>
      <c r="AB134" s="1"/>
      <c r="AG134" s="1"/>
      <c r="AL134" s="1"/>
      <c r="AQ134" s="1"/>
      <c r="AV134" s="1"/>
      <c r="BA134" s="1"/>
      <c r="BF134" s="1"/>
      <c r="BK134" s="1"/>
      <c r="BP134" s="1"/>
    </row>
    <row r="135" spans="1:68" ht="14.4" customHeight="1" x14ac:dyDescent="0.3">
      <c r="A135" s="1">
        <v>39722</v>
      </c>
      <c r="B135">
        <v>0.22749999999999998</v>
      </c>
      <c r="C135">
        <f t="shared" si="27"/>
        <v>8.9021500795006092E-2</v>
      </c>
      <c r="D135">
        <f t="shared" si="28"/>
        <v>4.0346698113207513E-2</v>
      </c>
      <c r="K135" s="1"/>
      <c r="M135" s="1"/>
      <c r="R135" s="1"/>
      <c r="W135" s="1"/>
      <c r="AB135" s="1"/>
      <c r="AG135" s="1"/>
      <c r="AL135" s="1"/>
      <c r="AQ135" s="1"/>
      <c r="AV135" s="1"/>
      <c r="BA135" s="1"/>
      <c r="BF135" s="1"/>
      <c r="BK135" s="1"/>
      <c r="BP135" s="1"/>
    </row>
    <row r="136" spans="1:68" ht="14.4" customHeight="1" x14ac:dyDescent="0.3">
      <c r="A136" s="1">
        <v>39753</v>
      </c>
      <c r="B136">
        <v>0.20300000000000001</v>
      </c>
      <c r="C136">
        <f t="shared" si="27"/>
        <v>8.0265627339844769E-2</v>
      </c>
      <c r="D136">
        <f t="shared" si="28"/>
        <v>1.5846698113207547E-2</v>
      </c>
      <c r="K136" s="1"/>
      <c r="M136" s="1"/>
      <c r="R136" s="1"/>
      <c r="W136" s="1"/>
      <c r="AB136" s="1"/>
      <c r="AG136" s="1"/>
      <c r="AL136" s="1"/>
      <c r="AQ136" s="1"/>
      <c r="AV136" s="1"/>
      <c r="BA136" s="1"/>
      <c r="BF136" s="1"/>
      <c r="BK136" s="1"/>
      <c r="BP136" s="1"/>
    </row>
    <row r="137" spans="1:68" ht="14.4" customHeight="1" x14ac:dyDescent="0.3">
      <c r="A137" s="1">
        <v>39783</v>
      </c>
      <c r="B137">
        <v>0.22849999999999998</v>
      </c>
      <c r="C137">
        <f t="shared" si="27"/>
        <v>8.9375160816099697E-2</v>
      </c>
      <c r="D137">
        <f t="shared" si="28"/>
        <v>4.1346698113207514E-2</v>
      </c>
      <c r="K137" s="1"/>
      <c r="M137" s="1"/>
      <c r="R137" s="1"/>
      <c r="W137" s="1"/>
      <c r="AB137" s="1"/>
      <c r="AG137" s="1"/>
      <c r="AL137" s="1"/>
      <c r="AQ137" s="1"/>
      <c r="AV137" s="1"/>
      <c r="BA137" s="1"/>
      <c r="BF137" s="1"/>
      <c r="BK137" s="1"/>
      <c r="BP137" s="1"/>
    </row>
    <row r="138" spans="1:68" ht="14.4" customHeight="1" x14ac:dyDescent="0.3">
      <c r="A138" s="1">
        <v>39814</v>
      </c>
      <c r="B138">
        <v>0.20050000000000001</v>
      </c>
      <c r="C138">
        <f t="shared" si="27"/>
        <v>7.9362164393046095E-2</v>
      </c>
      <c r="D138">
        <f t="shared" si="28"/>
        <v>1.3346698113207545E-2</v>
      </c>
      <c r="K138" s="1"/>
      <c r="M138" s="1"/>
      <c r="R138" s="1"/>
      <c r="W138" s="1"/>
      <c r="AB138" s="1"/>
      <c r="AG138" s="1"/>
      <c r="AL138" s="1"/>
      <c r="AQ138" s="1"/>
      <c r="AV138" s="1"/>
      <c r="BA138" s="1"/>
      <c r="BF138" s="1"/>
      <c r="BK138" s="1"/>
      <c r="BP138" s="1"/>
    </row>
    <row r="139" spans="1:68" ht="14.4" customHeight="1" x14ac:dyDescent="0.3">
      <c r="A139" s="1">
        <v>39845</v>
      </c>
      <c r="B139">
        <v>0.16499999999999998</v>
      </c>
      <c r="C139">
        <f t="shared" si="27"/>
        <v>6.6325925362037796E-2</v>
      </c>
      <c r="D139">
        <f t="shared" si="28"/>
        <v>-2.2153301886792487E-2</v>
      </c>
      <c r="K139" s="1"/>
      <c r="M139" s="1"/>
      <c r="R139" s="1"/>
      <c r="W139" s="1"/>
      <c r="AB139" s="1"/>
      <c r="AG139" s="1"/>
      <c r="AL139" s="1"/>
      <c r="AQ139" s="1"/>
      <c r="AV139" s="1"/>
      <c r="BA139" s="1"/>
      <c r="BF139" s="1"/>
      <c r="BK139" s="1"/>
      <c r="BP139" s="1"/>
    </row>
    <row r="140" spans="1:68" x14ac:dyDescent="0.3">
      <c r="A140" s="1">
        <v>39873</v>
      </c>
      <c r="B140">
        <v>0.16300000000000001</v>
      </c>
      <c r="C140">
        <f t="shared" si="27"/>
        <v>6.5579714728448424E-2</v>
      </c>
      <c r="D140">
        <f t="shared" si="28"/>
        <v>-2.4153301886792461E-2</v>
      </c>
      <c r="K140" s="1"/>
      <c r="M140" s="1"/>
      <c r="R140" s="1"/>
      <c r="W140" s="1"/>
      <c r="AB140" s="1"/>
      <c r="AG140" s="1"/>
      <c r="AL140" s="1"/>
      <c r="AQ140" s="1"/>
      <c r="AV140" s="1"/>
      <c r="BA140" s="1"/>
      <c r="BF140" s="1"/>
      <c r="BK140" s="1"/>
      <c r="BP140" s="1"/>
    </row>
    <row r="141" spans="1:68" ht="14.4" customHeight="1" x14ac:dyDescent="0.3">
      <c r="A141" s="1">
        <v>39904</v>
      </c>
      <c r="B141">
        <v>0.16649999999999998</v>
      </c>
      <c r="C141">
        <f t="shared" si="27"/>
        <v>6.6884743129771468E-2</v>
      </c>
      <c r="D141">
        <f t="shared" si="28"/>
        <v>-2.0653301886792486E-2</v>
      </c>
      <c r="K141" s="1"/>
      <c r="M141" s="1"/>
      <c r="R141" s="1"/>
      <c r="W141" s="1"/>
      <c r="AB141" s="1"/>
      <c r="AG141" s="1"/>
      <c r="AL141" s="1"/>
      <c r="AQ141" s="1"/>
      <c r="AV141" s="1"/>
      <c r="BA141" s="1"/>
      <c r="BF141" s="1"/>
      <c r="BK141" s="1"/>
      <c r="BP141" s="1"/>
    </row>
    <row r="142" spans="1:68" ht="14.4" customHeight="1" x14ac:dyDescent="0.3">
      <c r="A142" s="1">
        <v>39934</v>
      </c>
      <c r="B142">
        <v>0.29399999999999998</v>
      </c>
      <c r="C142">
        <f t="shared" si="27"/>
        <v>0.11193427633268159</v>
      </c>
      <c r="D142">
        <f t="shared" si="28"/>
        <v>0.10684669811320752</v>
      </c>
      <c r="K142" s="1"/>
      <c r="M142" s="1"/>
      <c r="R142" s="1"/>
      <c r="W142" s="1"/>
      <c r="AB142" s="1"/>
      <c r="AG142" s="1"/>
      <c r="AL142" s="1"/>
      <c r="AQ142" s="1"/>
      <c r="AV142" s="1"/>
      <c r="BA142" s="1"/>
      <c r="BF142" s="1"/>
      <c r="BK142" s="1"/>
      <c r="BP142" s="1"/>
    </row>
    <row r="143" spans="1:68" ht="14.4" customHeight="1" x14ac:dyDescent="0.3">
      <c r="A143" s="1">
        <v>39965</v>
      </c>
      <c r="B143">
        <v>0.186</v>
      </c>
      <c r="C143">
        <f t="shared" si="27"/>
        <v>7.4084689028243778E-2</v>
      </c>
      <c r="D143">
        <f t="shared" si="28"/>
        <v>-1.1533018867924683E-3</v>
      </c>
      <c r="K143" s="1"/>
      <c r="M143" s="1"/>
      <c r="R143" s="1"/>
      <c r="W143" s="1"/>
      <c r="AB143" s="1"/>
      <c r="AG143" s="1"/>
      <c r="AL143" s="1"/>
      <c r="AQ143" s="1"/>
      <c r="AV143" s="1"/>
      <c r="BA143" s="1"/>
      <c r="BF143" s="1"/>
      <c r="BK143" s="1"/>
      <c r="BP143" s="1"/>
    </row>
    <row r="144" spans="1:68" ht="14.4" customHeight="1" x14ac:dyDescent="0.3">
      <c r="A144" s="1">
        <v>39995</v>
      </c>
      <c r="B144">
        <v>0.17699999999999999</v>
      </c>
      <c r="C144">
        <f t="shared" si="27"/>
        <v>7.0776462843434695E-2</v>
      </c>
      <c r="D144">
        <f t="shared" si="28"/>
        <v>-1.0153301886792476E-2</v>
      </c>
      <c r="K144" s="1"/>
      <c r="M144" s="1"/>
      <c r="R144" s="1"/>
      <c r="W144" s="1"/>
      <c r="AB144" s="1"/>
      <c r="AG144" s="1"/>
      <c r="AL144" s="1"/>
      <c r="AQ144" s="1"/>
      <c r="AV144" s="1"/>
      <c r="BA144" s="1"/>
      <c r="BF144" s="1"/>
      <c r="BK144" s="1"/>
      <c r="BP144" s="1"/>
    </row>
    <row r="145" spans="1:68" ht="14.4" customHeight="1" x14ac:dyDescent="0.3">
      <c r="A145" s="1">
        <v>40026</v>
      </c>
      <c r="B145">
        <v>0.218</v>
      </c>
      <c r="C145">
        <f t="shared" si="27"/>
        <v>8.5647288296856541E-2</v>
      </c>
      <c r="D145">
        <f t="shared" si="28"/>
        <v>3.0846698113207532E-2</v>
      </c>
      <c r="K145" s="1"/>
      <c r="M145" s="1"/>
      <c r="R145" s="1"/>
      <c r="W145" s="1"/>
      <c r="AB145" s="1"/>
      <c r="AG145" s="1"/>
      <c r="AL145" s="1"/>
      <c r="AQ145" s="1"/>
      <c r="AV145" s="1"/>
      <c r="BA145" s="1"/>
      <c r="BF145" s="1"/>
      <c r="BK145" s="1"/>
      <c r="BP145" s="1"/>
    </row>
    <row r="146" spans="1:68" ht="14.4" customHeight="1" x14ac:dyDescent="0.3">
      <c r="A146" s="1">
        <v>40057</v>
      </c>
      <c r="B146">
        <v>0.22549999999999998</v>
      </c>
      <c r="C146">
        <f t="shared" si="27"/>
        <v>8.8313315588096741E-2</v>
      </c>
      <c r="D146">
        <f t="shared" si="28"/>
        <v>3.8346698113207511E-2</v>
      </c>
      <c r="K146" s="1"/>
      <c r="M146" s="1"/>
      <c r="R146" s="1"/>
      <c r="W146" s="1"/>
      <c r="AB146" s="1"/>
      <c r="AG146" s="1"/>
      <c r="AL146" s="1"/>
      <c r="AQ146" s="1"/>
      <c r="AV146" s="1"/>
      <c r="BA146" s="1"/>
      <c r="BF146" s="1"/>
      <c r="BK146" s="1"/>
      <c r="BP146" s="1"/>
    </row>
    <row r="147" spans="1:68" ht="14.4" customHeight="1" x14ac:dyDescent="0.3">
      <c r="A147" s="1">
        <v>40087</v>
      </c>
      <c r="B147">
        <v>0.1905</v>
      </c>
      <c r="C147">
        <f t="shared" si="27"/>
        <v>7.5729399740898706E-2</v>
      </c>
      <c r="D147">
        <f t="shared" si="28"/>
        <v>3.3466981132075357E-3</v>
      </c>
      <c r="K147" s="1"/>
      <c r="M147" s="1"/>
      <c r="R147" s="1"/>
      <c r="W147" s="1"/>
      <c r="AB147" s="1"/>
      <c r="AG147" s="1"/>
      <c r="AL147" s="1"/>
      <c r="AQ147" s="1"/>
      <c r="AV147" s="1"/>
      <c r="BA147" s="1"/>
      <c r="BF147" s="1"/>
      <c r="BK147" s="1"/>
      <c r="BP147" s="1"/>
    </row>
    <row r="148" spans="1:68" ht="14.4" customHeight="1" x14ac:dyDescent="0.3">
      <c r="A148" s="1">
        <v>40118</v>
      </c>
      <c r="B148">
        <v>0.2175</v>
      </c>
      <c r="C148">
        <f t="shared" si="27"/>
        <v>8.546896988667195E-2</v>
      </c>
      <c r="D148">
        <f t="shared" si="28"/>
        <v>3.0346698113207532E-2</v>
      </c>
      <c r="K148" s="1"/>
      <c r="M148" s="1"/>
      <c r="R148" s="1"/>
      <c r="W148" s="1"/>
      <c r="AB148" s="1"/>
      <c r="AG148" s="1"/>
      <c r="AL148" s="1"/>
      <c r="AQ148" s="1"/>
      <c r="AV148" s="1"/>
      <c r="BA148" s="1"/>
      <c r="BF148" s="1"/>
      <c r="BK148" s="1"/>
      <c r="BP148" s="1"/>
    </row>
    <row r="149" spans="1:68" ht="14.4" customHeight="1" x14ac:dyDescent="0.3">
      <c r="A149" s="1">
        <v>40148</v>
      </c>
      <c r="B149">
        <v>0.23599999999999999</v>
      </c>
      <c r="C149">
        <f t="shared" si="27"/>
        <v>9.2018470752797024E-2</v>
      </c>
      <c r="D149">
        <f t="shared" si="28"/>
        <v>4.8846698113207521E-2</v>
      </c>
      <c r="K149" s="1"/>
      <c r="M149" s="1"/>
      <c r="R149" s="1"/>
      <c r="W149" s="1"/>
      <c r="AB149" s="1"/>
      <c r="AG149" s="1"/>
      <c r="AL149" s="1"/>
      <c r="AQ149" s="1"/>
      <c r="AV149" s="1"/>
      <c r="BA149" s="1"/>
      <c r="BF149" s="1"/>
      <c r="BK149" s="1"/>
      <c r="BP149" s="1"/>
    </row>
    <row r="150" spans="1:68" ht="14.4" customHeight="1" x14ac:dyDescent="0.3">
      <c r="A150" s="1">
        <v>40179</v>
      </c>
      <c r="B150">
        <v>0.19600000000000001</v>
      </c>
      <c r="C150">
        <f t="shared" si="27"/>
        <v>7.7731179652392027E-2</v>
      </c>
      <c r="D150">
        <f t="shared" si="28"/>
        <v>8.8466981132075406E-3</v>
      </c>
      <c r="K150" s="1"/>
      <c r="M150" s="1"/>
      <c r="R150" s="1"/>
      <c r="W150" s="1"/>
      <c r="AB150" s="1"/>
      <c r="AG150" s="1"/>
      <c r="AL150" s="1"/>
      <c r="AQ150" s="1"/>
      <c r="AV150" s="1"/>
      <c r="BA150" s="1"/>
      <c r="BF150" s="1"/>
      <c r="BK150" s="1"/>
      <c r="BP150" s="1"/>
    </row>
    <row r="151" spans="1:68" ht="14.4" customHeight="1" x14ac:dyDescent="0.3">
      <c r="A151" s="1">
        <v>40210</v>
      </c>
      <c r="B151">
        <v>0.17849999999999999</v>
      </c>
      <c r="C151">
        <f t="shared" si="27"/>
        <v>7.1329586860342603E-2</v>
      </c>
      <c r="D151">
        <f t="shared" si="28"/>
        <v>-8.6533018867924749E-3</v>
      </c>
      <c r="K151" s="1"/>
      <c r="M151" s="1"/>
      <c r="R151" s="1"/>
      <c r="W151" s="1"/>
      <c r="AB151" s="1"/>
      <c r="AG151" s="1"/>
      <c r="AL151" s="1"/>
      <c r="AQ151" s="1"/>
      <c r="AV151" s="1"/>
      <c r="BA151" s="1"/>
      <c r="BF151" s="1"/>
      <c r="BK151" s="1"/>
      <c r="BP151" s="1"/>
    </row>
    <row r="152" spans="1:68" x14ac:dyDescent="0.3">
      <c r="A152" s="1">
        <v>40238</v>
      </c>
      <c r="B152">
        <v>0.17699999999999999</v>
      </c>
      <c r="C152">
        <f t="shared" si="27"/>
        <v>7.0776462843434695E-2</v>
      </c>
      <c r="D152">
        <f t="shared" si="28"/>
        <v>-1.0153301886792476E-2</v>
      </c>
      <c r="K152" s="1"/>
      <c r="M152" s="1"/>
      <c r="R152" s="1"/>
      <c r="W152" s="1"/>
      <c r="AB152" s="1"/>
      <c r="AG152" s="1"/>
      <c r="AL152" s="1"/>
      <c r="AQ152" s="1"/>
      <c r="AV152" s="1"/>
      <c r="BA152" s="1"/>
      <c r="BF152" s="1"/>
      <c r="BK152" s="1"/>
      <c r="BP152" s="1"/>
    </row>
    <row r="153" spans="1:68" ht="14.4" customHeight="1" x14ac:dyDescent="0.3">
      <c r="A153" s="1">
        <v>40269</v>
      </c>
      <c r="B153">
        <v>0.20450000000000002</v>
      </c>
      <c r="C153">
        <f t="shared" si="27"/>
        <v>8.0806804334362145E-2</v>
      </c>
      <c r="D153">
        <f t="shared" si="28"/>
        <v>1.7346698113207548E-2</v>
      </c>
      <c r="K153" s="1"/>
      <c r="M153" s="1"/>
      <c r="R153" s="1"/>
      <c r="W153" s="1"/>
      <c r="AB153" s="1"/>
      <c r="AG153" s="1"/>
      <c r="AL153" s="1"/>
      <c r="AQ153" s="1"/>
      <c r="AV153" s="1"/>
      <c r="BA153" s="1"/>
      <c r="BF153" s="1"/>
      <c r="BK153" s="1"/>
      <c r="BP153" s="1"/>
    </row>
    <row r="154" spans="1:68" ht="14.4" customHeight="1" x14ac:dyDescent="0.3">
      <c r="A154" s="1">
        <v>40299</v>
      </c>
      <c r="B154">
        <v>0.20950000000000002</v>
      </c>
      <c r="C154">
        <f t="shared" si="27"/>
        <v>8.26058726978985E-2</v>
      </c>
      <c r="D154">
        <f t="shared" si="28"/>
        <v>2.2346698113207553E-2</v>
      </c>
      <c r="K154" s="1"/>
      <c r="M154" s="1"/>
      <c r="R154" s="1"/>
      <c r="W154" s="1"/>
      <c r="AB154" s="1"/>
      <c r="AG154" s="1"/>
      <c r="AL154" s="1"/>
      <c r="AQ154" s="1"/>
      <c r="AV154" s="1"/>
      <c r="BA154" s="1"/>
      <c r="BF154" s="1"/>
      <c r="BK154" s="1"/>
      <c r="BP154" s="1"/>
    </row>
    <row r="155" spans="1:68" ht="14.4" customHeight="1" x14ac:dyDescent="0.3">
      <c r="A155" s="1">
        <v>40330</v>
      </c>
      <c r="B155">
        <v>0.16200000000000001</v>
      </c>
      <c r="C155">
        <f t="shared" si="27"/>
        <v>6.5206128054311904E-2</v>
      </c>
      <c r="D155">
        <f t="shared" si="28"/>
        <v>-2.5153301886792462E-2</v>
      </c>
      <c r="K155" s="1"/>
      <c r="M155" s="1"/>
      <c r="R155" s="1"/>
      <c r="W155" s="1"/>
      <c r="AB155" s="1"/>
      <c r="AG155" s="1"/>
      <c r="AL155" s="1"/>
      <c r="AQ155" s="1"/>
      <c r="AV155" s="1"/>
      <c r="BA155" s="1"/>
      <c r="BF155" s="1"/>
      <c r="BK155" s="1"/>
      <c r="BP155" s="1"/>
    </row>
    <row r="156" spans="1:68" ht="14.4" customHeight="1" x14ac:dyDescent="0.3">
      <c r="A156" s="1">
        <v>40360</v>
      </c>
      <c r="B156">
        <v>0.16500000000000001</v>
      </c>
      <c r="C156">
        <f t="shared" si="27"/>
        <v>6.6325925362037796E-2</v>
      </c>
      <c r="D156">
        <f t="shared" si="28"/>
        <v>-2.2153301886792459E-2</v>
      </c>
      <c r="K156" s="1"/>
      <c r="M156" s="1"/>
      <c r="R156" s="1"/>
      <c r="W156" s="1"/>
      <c r="AB156" s="1"/>
      <c r="AG156" s="1"/>
      <c r="AL156" s="1"/>
      <c r="AQ156" s="1"/>
      <c r="AV156" s="1"/>
      <c r="BA156" s="1"/>
      <c r="BF156" s="1"/>
      <c r="BK156" s="1"/>
      <c r="BP156" s="1"/>
    </row>
    <row r="157" spans="1:68" ht="14.4" customHeight="1" x14ac:dyDescent="0.3">
      <c r="A157" s="1">
        <v>40391</v>
      </c>
      <c r="B157">
        <v>0.2155</v>
      </c>
      <c r="C157">
        <f t="shared" si="27"/>
        <v>8.4754963179354548E-2</v>
      </c>
      <c r="D157">
        <f t="shared" si="28"/>
        <v>2.834669811320753E-2</v>
      </c>
      <c r="K157" s="1"/>
      <c r="M157" s="1"/>
      <c r="R157" s="1"/>
      <c r="W157" s="1"/>
      <c r="AB157" s="1"/>
      <c r="AG157" s="1"/>
      <c r="AL157" s="1"/>
      <c r="AQ157" s="1"/>
      <c r="AV157" s="1"/>
      <c r="BA157" s="1"/>
      <c r="BF157" s="1"/>
      <c r="BK157" s="1"/>
      <c r="BP157" s="1"/>
    </row>
    <row r="158" spans="1:68" ht="14.4" customHeight="1" x14ac:dyDescent="0.3">
      <c r="A158" s="1">
        <v>40422</v>
      </c>
      <c r="B158">
        <v>0.156</v>
      </c>
      <c r="C158">
        <f t="shared" si="27"/>
        <v>6.2957834084510222E-2</v>
      </c>
      <c r="D158">
        <f t="shared" si="28"/>
        <v>-3.1153301886792467E-2</v>
      </c>
      <c r="K158" s="1"/>
      <c r="M158" s="1"/>
      <c r="R158" s="1"/>
      <c r="W158" s="1"/>
      <c r="AB158" s="1"/>
      <c r="AG158" s="1"/>
      <c r="AL158" s="1"/>
      <c r="AQ158" s="1"/>
      <c r="AV158" s="1"/>
      <c r="BA158" s="1"/>
      <c r="BF158" s="1"/>
      <c r="BK158" s="1"/>
      <c r="BP158" s="1"/>
    </row>
    <row r="159" spans="1:68" ht="14.4" customHeight="1" x14ac:dyDescent="0.3">
      <c r="A159" s="1">
        <v>40452</v>
      </c>
      <c r="B159">
        <v>0.157</v>
      </c>
      <c r="C159">
        <f t="shared" si="27"/>
        <v>6.333335895174956E-2</v>
      </c>
      <c r="D159">
        <f t="shared" si="28"/>
        <v>-3.0153301886792466E-2</v>
      </c>
      <c r="K159" s="1"/>
      <c r="M159" s="1"/>
      <c r="R159" s="1"/>
      <c r="W159" s="1"/>
      <c r="AB159" s="1"/>
      <c r="AG159" s="1"/>
      <c r="AL159" s="1"/>
      <c r="AQ159" s="1"/>
      <c r="AV159" s="1"/>
      <c r="BA159" s="1"/>
      <c r="BF159" s="1"/>
      <c r="BK159" s="1"/>
      <c r="BP159" s="1"/>
    </row>
    <row r="160" spans="1:68" ht="14.4" customHeight="1" x14ac:dyDescent="0.3">
      <c r="A160" s="1">
        <v>40483</v>
      </c>
      <c r="B160">
        <v>0.20499999999999999</v>
      </c>
      <c r="C160">
        <f t="shared" si="27"/>
        <v>8.098704691088722E-2</v>
      </c>
      <c r="D160">
        <f t="shared" si="28"/>
        <v>1.7846698113207521E-2</v>
      </c>
      <c r="K160" s="1"/>
      <c r="M160" s="1"/>
      <c r="R160" s="1"/>
      <c r="W160" s="1"/>
      <c r="AB160" s="1"/>
      <c r="AG160" s="1"/>
      <c r="AL160" s="1"/>
      <c r="AQ160" s="1"/>
      <c r="AV160" s="1"/>
      <c r="BA160" s="1"/>
      <c r="BF160" s="1"/>
      <c r="BK160" s="1"/>
      <c r="BP160" s="1"/>
    </row>
    <row r="161" spans="1:68" ht="14.4" customHeight="1" x14ac:dyDescent="0.3">
      <c r="A161" s="1">
        <v>40513</v>
      </c>
      <c r="B161">
        <v>0.25800000000000001</v>
      </c>
      <c r="C161">
        <f t="shared" si="27"/>
        <v>9.9680641109250123E-2</v>
      </c>
      <c r="D161">
        <f t="shared" si="28"/>
        <v>7.084669811320754E-2</v>
      </c>
      <c r="K161" s="1"/>
      <c r="M161" s="1"/>
      <c r="R161" s="1"/>
      <c r="W161" s="1"/>
      <c r="AB161" s="1"/>
      <c r="AG161" s="1"/>
      <c r="AL161" s="1"/>
      <c r="AQ161" s="1"/>
      <c r="AV161" s="1"/>
      <c r="BA161" s="1"/>
      <c r="BF161" s="1"/>
      <c r="BK161" s="1"/>
      <c r="BP161" s="1"/>
    </row>
    <row r="162" spans="1:68" ht="14.4" customHeight="1" x14ac:dyDescent="0.3">
      <c r="A162" s="1">
        <v>40544</v>
      </c>
      <c r="B162">
        <v>0.21299999999999999</v>
      </c>
      <c r="C162">
        <f t="shared" si="27"/>
        <v>8.3860800866573007E-2</v>
      </c>
      <c r="D162">
        <f t="shared" si="28"/>
        <v>2.5846698113207528E-2</v>
      </c>
      <c r="K162" s="1"/>
      <c r="M162" s="1"/>
      <c r="R162" s="1"/>
      <c r="W162" s="1"/>
      <c r="AB162" s="1"/>
      <c r="AG162" s="1"/>
      <c r="AL162" s="1"/>
      <c r="AQ162" s="1"/>
      <c r="AV162" s="1"/>
      <c r="BA162" s="1"/>
      <c r="BF162" s="1"/>
      <c r="BK162" s="1"/>
      <c r="BP162" s="1"/>
    </row>
    <row r="163" spans="1:68" ht="14.4" customHeight="1" x14ac:dyDescent="0.3">
      <c r="A163" s="1">
        <v>40575</v>
      </c>
      <c r="B163">
        <v>0.16600000000000001</v>
      </c>
      <c r="C163">
        <f t="shared" si="27"/>
        <v>6.6698550422995259E-2</v>
      </c>
      <c r="D163">
        <f t="shared" si="28"/>
        <v>-2.1153301886792458E-2</v>
      </c>
      <c r="K163" s="1"/>
      <c r="M163" s="1"/>
      <c r="R163" s="1"/>
      <c r="W163" s="1"/>
      <c r="AB163" s="1"/>
      <c r="AG163" s="1"/>
      <c r="AL163" s="1"/>
      <c r="AQ163" s="1"/>
      <c r="AV163" s="1"/>
      <c r="BA163" s="1"/>
      <c r="BF163" s="1"/>
      <c r="BK163" s="1"/>
      <c r="BP163" s="1"/>
    </row>
    <row r="164" spans="1:68" x14ac:dyDescent="0.3">
      <c r="A164" s="1">
        <v>40603</v>
      </c>
      <c r="B164">
        <v>0.17499999999999999</v>
      </c>
      <c r="C164">
        <f t="shared" si="27"/>
        <v>7.0037866607755087E-2</v>
      </c>
      <c r="D164">
        <f t="shared" si="28"/>
        <v>-1.2153301886792478E-2</v>
      </c>
      <c r="K164" s="1"/>
      <c r="M164" s="1"/>
      <c r="R164" s="1"/>
      <c r="W164" s="1"/>
      <c r="AB164" s="1"/>
      <c r="AG164" s="1"/>
      <c r="AL164" s="1"/>
      <c r="AQ164" s="1"/>
      <c r="AV164" s="1"/>
      <c r="BA164" s="1"/>
      <c r="BF164" s="1"/>
      <c r="BK164" s="1"/>
      <c r="BP164" s="1"/>
    </row>
    <row r="165" spans="1:68" ht="14.4" customHeight="1" x14ac:dyDescent="0.3">
      <c r="A165" s="1">
        <v>40634</v>
      </c>
      <c r="B165">
        <v>0.17499999999999999</v>
      </c>
      <c r="C165">
        <f t="shared" si="27"/>
        <v>7.0037866607755087E-2</v>
      </c>
      <c r="D165">
        <f t="shared" si="28"/>
        <v>-1.2153301886792478E-2</v>
      </c>
      <c r="K165" s="1"/>
      <c r="M165" s="1"/>
      <c r="R165" s="1"/>
      <c r="W165" s="1"/>
      <c r="AB165" s="1"/>
      <c r="AG165" s="1"/>
      <c r="AL165" s="1"/>
      <c r="AQ165" s="1"/>
      <c r="AV165" s="1"/>
      <c r="BA165" s="1"/>
      <c r="BF165" s="1"/>
      <c r="BK165" s="1"/>
      <c r="BP165" s="1"/>
    </row>
    <row r="166" spans="1:68" ht="14.4" customHeight="1" x14ac:dyDescent="0.3">
      <c r="A166" s="1">
        <v>40664</v>
      </c>
      <c r="B166">
        <v>0.26600000000000001</v>
      </c>
      <c r="C166">
        <f t="shared" si="27"/>
        <v>0.10243370568133631</v>
      </c>
      <c r="D166">
        <f t="shared" si="28"/>
        <v>7.8846698113207547E-2</v>
      </c>
      <c r="K166" s="1"/>
      <c r="M166" s="1"/>
      <c r="R166" s="1"/>
      <c r="W166" s="1"/>
      <c r="AB166" s="1"/>
      <c r="AG166" s="1"/>
      <c r="AL166" s="1"/>
      <c r="AQ166" s="1"/>
      <c r="AV166" s="1"/>
      <c r="BA166" s="1"/>
      <c r="BF166" s="1"/>
      <c r="BK166" s="1"/>
      <c r="BP166" s="1"/>
    </row>
    <row r="167" spans="1:68" ht="14.4" customHeight="1" x14ac:dyDescent="0.3">
      <c r="A167" s="1">
        <v>40695</v>
      </c>
      <c r="C167">
        <f t="shared" si="27"/>
        <v>0</v>
      </c>
      <c r="K167" s="1"/>
      <c r="M167" s="1"/>
      <c r="R167" s="1"/>
      <c r="W167" s="1"/>
      <c r="AB167" s="1"/>
      <c r="AG167" s="1"/>
      <c r="AL167" s="1"/>
      <c r="AQ167" s="1"/>
      <c r="AV167" s="1"/>
      <c r="BA167" s="1"/>
      <c r="BF167" s="1"/>
      <c r="BK167" s="1"/>
      <c r="BP167" s="1"/>
    </row>
    <row r="168" spans="1:68" ht="14.4" customHeight="1" x14ac:dyDescent="0.3">
      <c r="A168" s="1">
        <v>40725</v>
      </c>
      <c r="C168">
        <f t="shared" si="27"/>
        <v>0</v>
      </c>
      <c r="K168" s="1"/>
      <c r="M168" s="1"/>
      <c r="R168" s="1"/>
      <c r="W168" s="1"/>
      <c r="AB168" s="1"/>
      <c r="AG168" s="1"/>
      <c r="AL168" s="1"/>
      <c r="AQ168" s="1"/>
      <c r="AV168" s="1"/>
      <c r="BA168" s="1"/>
      <c r="BF168" s="1"/>
      <c r="BK168" s="1"/>
      <c r="BP168" s="1"/>
    </row>
    <row r="169" spans="1:68" ht="14.4" customHeight="1" x14ac:dyDescent="0.3">
      <c r="A169" s="1">
        <v>40756</v>
      </c>
      <c r="B169">
        <v>0.16800000000000001</v>
      </c>
      <c r="C169">
        <f t="shared" si="27"/>
        <v>6.7442842776380657E-2</v>
      </c>
      <c r="D169">
        <f t="shared" si="28"/>
        <v>-1.9153301886792456E-2</v>
      </c>
      <c r="K169" s="1"/>
      <c r="M169" s="1"/>
      <c r="R169" s="1"/>
      <c r="W169" s="1"/>
      <c r="AB169" s="1"/>
      <c r="AG169" s="1"/>
      <c r="AL169" s="1"/>
      <c r="AQ169" s="1"/>
      <c r="AV169" s="1"/>
      <c r="BA169" s="1"/>
      <c r="BF169" s="1"/>
      <c r="BK169" s="1"/>
      <c r="BP169" s="1"/>
    </row>
    <row r="170" spans="1:68" ht="14.4" customHeight="1" x14ac:dyDescent="0.3">
      <c r="A170" s="1">
        <v>40787</v>
      </c>
      <c r="B170">
        <v>0.159</v>
      </c>
      <c r="C170">
        <f t="shared" si="27"/>
        <v>6.4083435963596003E-2</v>
      </c>
      <c r="D170">
        <f t="shared" si="28"/>
        <v>-2.8153301886792464E-2</v>
      </c>
      <c r="K170" s="1"/>
      <c r="M170" s="1"/>
      <c r="R170" s="1"/>
      <c r="W170" s="1"/>
      <c r="AB170" s="1"/>
      <c r="AG170" s="1"/>
      <c r="AL170" s="1"/>
      <c r="AQ170" s="1"/>
      <c r="AV170" s="1"/>
      <c r="BA170" s="1"/>
      <c r="BF170" s="1"/>
      <c r="BK170" s="1"/>
      <c r="BP170" s="1"/>
    </row>
    <row r="171" spans="1:68" ht="14.4" customHeight="1" x14ac:dyDescent="0.3">
      <c r="A171" s="1">
        <v>40817</v>
      </c>
      <c r="B171">
        <v>0.158</v>
      </c>
      <c r="C171">
        <f t="shared" si="27"/>
        <v>6.3708559391417369E-2</v>
      </c>
      <c r="D171">
        <f t="shared" si="28"/>
        <v>-2.9153301886792465E-2</v>
      </c>
      <c r="K171" s="1"/>
      <c r="M171" s="1"/>
      <c r="R171" s="1"/>
      <c r="W171" s="1"/>
      <c r="AB171" s="1"/>
      <c r="AG171" s="1"/>
      <c r="AL171" s="1"/>
      <c r="AQ171" s="1"/>
      <c r="AV171" s="1"/>
      <c r="BA171" s="1"/>
      <c r="BF171" s="1"/>
      <c r="BK171" s="1"/>
      <c r="BP171" s="1"/>
    </row>
    <row r="172" spans="1:68" ht="14.4" customHeight="1" x14ac:dyDescent="0.3">
      <c r="A172" s="1">
        <v>40848</v>
      </c>
      <c r="B172">
        <v>0.19500000000000001</v>
      </c>
      <c r="C172">
        <f t="shared" si="27"/>
        <v>7.7367905284156518E-2</v>
      </c>
      <c r="D172">
        <f t="shared" si="28"/>
        <v>7.8466981132075397E-3</v>
      </c>
      <c r="K172" s="1"/>
      <c r="M172" s="1"/>
      <c r="R172" s="1"/>
      <c r="W172" s="1"/>
      <c r="AB172" s="1"/>
      <c r="AG172" s="1"/>
      <c r="AL172" s="1"/>
      <c r="AQ172" s="1"/>
      <c r="AV172" s="1"/>
      <c r="BA172" s="1"/>
      <c r="BF172" s="1"/>
      <c r="BK172" s="1"/>
      <c r="BP172" s="1"/>
    </row>
    <row r="173" spans="1:68" ht="14.4" customHeight="1" x14ac:dyDescent="0.3">
      <c r="A173" s="1">
        <v>40878</v>
      </c>
      <c r="B173">
        <v>0.23799999999999999</v>
      </c>
      <c r="C173">
        <f t="shared" si="27"/>
        <v>9.2720644684099171E-2</v>
      </c>
      <c r="D173">
        <f t="shared" si="28"/>
        <v>5.0846698113207522E-2</v>
      </c>
      <c r="K173" s="1"/>
      <c r="M173" s="1"/>
      <c r="R173" s="1"/>
      <c r="W173" s="1"/>
      <c r="AB173" s="1"/>
      <c r="AG173" s="1"/>
      <c r="AL173" s="1"/>
      <c r="AQ173" s="1"/>
      <c r="AV173" s="1"/>
      <c r="BA173" s="1"/>
      <c r="BF173" s="1"/>
      <c r="BK173" s="1"/>
      <c r="BP173" s="1"/>
    </row>
    <row r="174" spans="1:68" ht="14.4" customHeight="1" x14ac:dyDescent="0.3">
      <c r="A174" s="1">
        <v>40909</v>
      </c>
      <c r="B174">
        <v>0.19400000000000001</v>
      </c>
      <c r="C174">
        <f t="shared" si="27"/>
        <v>7.7004326793350258E-2</v>
      </c>
      <c r="D174">
        <f t="shared" si="28"/>
        <v>6.8466981132075388E-3</v>
      </c>
      <c r="K174" s="1"/>
      <c r="M174" s="1"/>
      <c r="R174" s="1"/>
      <c r="W174" s="1"/>
      <c r="AB174" s="1"/>
      <c r="AG174" s="1"/>
      <c r="AL174" s="1"/>
      <c r="AQ174" s="1"/>
      <c r="AV174" s="1"/>
      <c r="BA174" s="1"/>
      <c r="BF174" s="1"/>
      <c r="BK174" s="1"/>
      <c r="BP174" s="1"/>
    </row>
    <row r="175" spans="1:68" ht="14.4" customHeight="1" x14ac:dyDescent="0.3">
      <c r="A175" s="1">
        <v>40940</v>
      </c>
      <c r="B175">
        <v>0.14799999999999999</v>
      </c>
      <c r="C175">
        <f t="shared" si="27"/>
        <v>5.9941888061954683E-2</v>
      </c>
      <c r="D175">
        <f t="shared" si="28"/>
        <v>-3.9153301886792474E-2</v>
      </c>
      <c r="K175" s="1"/>
      <c r="M175" s="1"/>
      <c r="R175" s="1"/>
      <c r="W175" s="1"/>
      <c r="AB175" s="1"/>
      <c r="AG175" s="1"/>
      <c r="AL175" s="1"/>
      <c r="AQ175" s="1"/>
      <c r="AV175" s="1"/>
      <c r="BA175" s="1"/>
      <c r="BF175" s="1"/>
      <c r="BK175" s="1"/>
      <c r="BP175" s="1"/>
    </row>
    <row r="176" spans="1:68" x14ac:dyDescent="0.3">
      <c r="A176" s="1">
        <v>40969</v>
      </c>
      <c r="B176">
        <v>0.14899999999999999</v>
      </c>
      <c r="C176">
        <f t="shared" si="27"/>
        <v>6.0320028688285184E-2</v>
      </c>
      <c r="D176">
        <f t="shared" si="28"/>
        <v>-3.8153301886792473E-2</v>
      </c>
      <c r="K176" s="1"/>
      <c r="M176" s="1"/>
      <c r="R176" s="1"/>
      <c r="W176" s="1"/>
      <c r="AB176" s="1"/>
      <c r="AG176" s="1"/>
      <c r="AL176" s="1"/>
      <c r="AQ176" s="1"/>
      <c r="AV176" s="1"/>
      <c r="BA176" s="1"/>
      <c r="BF176" s="1"/>
      <c r="BK176" s="1"/>
      <c r="BP176" s="1"/>
    </row>
    <row r="177" spans="1:68" ht="14.4" customHeight="1" x14ac:dyDescent="0.3">
      <c r="A177" s="1">
        <v>41000</v>
      </c>
      <c r="B177">
        <v>0.159</v>
      </c>
      <c r="C177">
        <f t="shared" si="27"/>
        <v>6.4083435963596003E-2</v>
      </c>
      <c r="D177">
        <f t="shared" si="28"/>
        <v>-2.8153301886792464E-2</v>
      </c>
      <c r="K177" s="1"/>
      <c r="M177" s="1"/>
      <c r="R177" s="1"/>
      <c r="W177" s="1"/>
      <c r="AB177" s="1"/>
      <c r="AG177" s="1"/>
      <c r="AL177" s="1"/>
      <c r="AQ177" s="1"/>
      <c r="AV177" s="1"/>
      <c r="BA177" s="1"/>
      <c r="BF177" s="1"/>
      <c r="BK177" s="1"/>
      <c r="BP177" s="1"/>
    </row>
    <row r="178" spans="1:68" ht="14.4" customHeight="1" x14ac:dyDescent="0.3">
      <c r="A178" s="1">
        <v>41030</v>
      </c>
      <c r="B178">
        <v>0.40600000000000003</v>
      </c>
      <c r="C178">
        <f t="shared" si="27"/>
        <v>0.14798532068380518</v>
      </c>
      <c r="D178">
        <f t="shared" si="28"/>
        <v>0.21884669811320756</v>
      </c>
      <c r="K178" s="1"/>
      <c r="M178" s="1"/>
      <c r="R178" s="1"/>
      <c r="W178" s="1"/>
      <c r="AB178" s="1"/>
      <c r="AG178" s="1"/>
      <c r="AL178" s="1"/>
      <c r="AQ178" s="1"/>
      <c r="AV178" s="1"/>
      <c r="BA178" s="1"/>
      <c r="BF178" s="1"/>
      <c r="BK178" s="1"/>
      <c r="BP178" s="1"/>
    </row>
    <row r="179" spans="1:68" ht="14.4" customHeight="1" x14ac:dyDescent="0.3">
      <c r="A179" s="1">
        <v>41061</v>
      </c>
      <c r="C179">
        <f t="shared" si="27"/>
        <v>0</v>
      </c>
      <c r="K179" s="1"/>
      <c r="M179" s="1"/>
      <c r="R179" s="1"/>
      <c r="W179" s="1"/>
      <c r="AB179" s="1"/>
      <c r="AG179" s="1"/>
      <c r="AL179" s="1"/>
      <c r="AQ179" s="1"/>
      <c r="AV179" s="1"/>
      <c r="BA179" s="1"/>
      <c r="BF179" s="1"/>
      <c r="BK179" s="1"/>
      <c r="BP179" s="1"/>
    </row>
    <row r="180" spans="1:68" ht="14.4" customHeight="1" x14ac:dyDescent="0.3">
      <c r="A180" s="1">
        <v>41091</v>
      </c>
      <c r="C180">
        <f t="shared" si="27"/>
        <v>0</v>
      </c>
      <c r="K180" s="1"/>
      <c r="M180" s="1"/>
      <c r="R180" s="1"/>
      <c r="W180" s="1"/>
      <c r="AB180" s="1"/>
      <c r="AG180" s="1"/>
      <c r="AL180" s="1"/>
      <c r="AQ180" s="1"/>
      <c r="AV180" s="1"/>
      <c r="BA180" s="1"/>
      <c r="BF180" s="1"/>
      <c r="BK180" s="1"/>
      <c r="BP180" s="1"/>
    </row>
    <row r="181" spans="1:68" ht="14.4" customHeight="1" x14ac:dyDescent="0.3">
      <c r="A181" s="1">
        <v>41122</v>
      </c>
      <c r="B181">
        <v>0.17399999999999999</v>
      </c>
      <c r="C181">
        <f t="shared" si="27"/>
        <v>6.9668096911595645E-2</v>
      </c>
      <c r="D181">
        <f t="shared" si="28"/>
        <v>-1.3153301886792479E-2</v>
      </c>
      <c r="K181" s="1"/>
      <c r="M181" s="1"/>
      <c r="R181" s="1"/>
      <c r="W181" s="1"/>
      <c r="AB181" s="1"/>
      <c r="AG181" s="1"/>
      <c r="AL181" s="1"/>
      <c r="AQ181" s="1"/>
      <c r="AV181" s="1"/>
      <c r="BA181" s="1"/>
      <c r="BF181" s="1"/>
      <c r="BK181" s="1"/>
      <c r="BP181" s="1"/>
    </row>
    <row r="182" spans="1:68" ht="14.4" customHeight="1" x14ac:dyDescent="0.3">
      <c r="A182" s="1">
        <v>41153</v>
      </c>
      <c r="B182">
        <v>0.152</v>
      </c>
      <c r="C182">
        <f t="shared" si="27"/>
        <v>6.1452479087193208E-2</v>
      </c>
      <c r="D182">
        <f t="shared" si="28"/>
        <v>-3.5153301886792471E-2</v>
      </c>
      <c r="K182" s="1"/>
      <c r="M182" s="1"/>
      <c r="R182" s="1"/>
      <c r="W182" s="1"/>
      <c r="AB182" s="1"/>
      <c r="AG182" s="1"/>
      <c r="AL182" s="1"/>
      <c r="AQ182" s="1"/>
      <c r="AV182" s="1"/>
      <c r="BA182" s="1"/>
      <c r="BF182" s="1"/>
      <c r="BK182" s="1"/>
      <c r="BP182" s="1"/>
    </row>
    <row r="183" spans="1:68" ht="14.4" customHeight="1" x14ac:dyDescent="0.3">
      <c r="A183" s="1">
        <v>41183</v>
      </c>
      <c r="B183">
        <v>0.16</v>
      </c>
      <c r="C183">
        <f t="shared" si="27"/>
        <v>6.445798922691845E-2</v>
      </c>
      <c r="D183">
        <f t="shared" si="28"/>
        <v>-2.7153301886792464E-2</v>
      </c>
      <c r="K183" s="1"/>
      <c r="M183" s="1"/>
      <c r="R183" s="1"/>
      <c r="W183" s="1"/>
      <c r="AB183" s="1"/>
      <c r="AG183" s="1"/>
      <c r="AL183" s="1"/>
      <c r="AQ183" s="1"/>
      <c r="AV183" s="1"/>
      <c r="BA183" s="1"/>
      <c r="BF183" s="1"/>
      <c r="BK183" s="1"/>
      <c r="BP183" s="1"/>
    </row>
    <row r="184" spans="1:68" ht="14.4" customHeight="1" x14ac:dyDescent="0.3">
      <c r="A184" s="1">
        <v>41214</v>
      </c>
      <c r="B184">
        <v>0.23400000000000001</v>
      </c>
      <c r="C184">
        <f t="shared" si="27"/>
        <v>9.131515969722287E-2</v>
      </c>
      <c r="D184">
        <f t="shared" si="28"/>
        <v>4.6846698113207547E-2</v>
      </c>
      <c r="K184" s="1"/>
      <c r="M184" s="1"/>
      <c r="R184" s="1"/>
      <c r="W184" s="1"/>
      <c r="AB184" s="1"/>
      <c r="AG184" s="1"/>
      <c r="AL184" s="1"/>
      <c r="AQ184" s="1"/>
      <c r="AV184" s="1"/>
      <c r="BA184" s="1"/>
      <c r="BF184" s="1"/>
      <c r="BK184" s="1"/>
      <c r="BP184" s="1"/>
    </row>
    <row r="185" spans="1:68" ht="14.4" customHeight="1" x14ac:dyDescent="0.3">
      <c r="A185" s="1">
        <v>41244</v>
      </c>
      <c r="B185">
        <v>0.33300000000000002</v>
      </c>
      <c r="C185">
        <f t="shared" si="27"/>
        <v>0.1248301494138592</v>
      </c>
      <c r="D185">
        <f t="shared" si="28"/>
        <v>0.14584669811320755</v>
      </c>
      <c r="K185" s="1"/>
      <c r="M185" s="1"/>
      <c r="R185" s="1"/>
      <c r="W185" s="1"/>
      <c r="AB185" s="1"/>
      <c r="AG185" s="1"/>
      <c r="AL185" s="1"/>
      <c r="AQ185" s="1"/>
      <c r="AV185" s="1"/>
      <c r="BA185" s="1"/>
      <c r="BF185" s="1"/>
      <c r="BK185" s="1"/>
      <c r="BP185" s="1"/>
    </row>
    <row r="186" spans="1:68" ht="14.4" customHeight="1" x14ac:dyDescent="0.3">
      <c r="A186" s="1">
        <v>41275</v>
      </c>
      <c r="B186">
        <v>0.193</v>
      </c>
      <c r="C186">
        <f t="shared" si="27"/>
        <v>7.6640443670341896E-2</v>
      </c>
      <c r="D186">
        <f t="shared" si="28"/>
        <v>5.846698113207538E-3</v>
      </c>
      <c r="K186" s="1"/>
      <c r="M186" s="1"/>
      <c r="R186" s="1"/>
      <c r="W186" s="1"/>
      <c r="AB186" s="1"/>
      <c r="AG186" s="1"/>
      <c r="AL186" s="1"/>
      <c r="AQ186" s="1"/>
      <c r="AV186" s="1"/>
      <c r="BA186" s="1"/>
      <c r="BF186" s="1"/>
      <c r="BK186" s="1"/>
      <c r="BP186" s="1"/>
    </row>
    <row r="187" spans="1:68" ht="14.4" customHeight="1" x14ac:dyDescent="0.3">
      <c r="A187" s="1">
        <v>41306</v>
      </c>
      <c r="B187">
        <v>0.18099999999999999</v>
      </c>
      <c r="C187">
        <f t="shared" si="27"/>
        <v>7.2249897613514816E-2</v>
      </c>
      <c r="D187">
        <f t="shared" si="28"/>
        <v>-6.1533018867924727E-3</v>
      </c>
      <c r="K187" s="1"/>
      <c r="M187" s="1"/>
      <c r="R187" s="1"/>
      <c r="W187" s="1"/>
      <c r="AB187" s="1"/>
      <c r="AG187" s="1"/>
      <c r="AL187" s="1"/>
      <c r="AQ187" s="1"/>
      <c r="AV187" s="1"/>
      <c r="BA187" s="1"/>
      <c r="BF187" s="1"/>
      <c r="BK187" s="1"/>
      <c r="BP187" s="1"/>
    </row>
    <row r="188" spans="1:68" x14ac:dyDescent="0.3">
      <c r="A188" s="1">
        <v>41334</v>
      </c>
      <c r="B188">
        <v>0.17599999999999999</v>
      </c>
      <c r="C188">
        <f t="shared" si="27"/>
        <v>7.0407321740119655E-2</v>
      </c>
      <c r="D188">
        <f t="shared" si="28"/>
        <v>-1.1153301886792477E-2</v>
      </c>
      <c r="K188" s="1"/>
      <c r="M188" s="1"/>
      <c r="R188" s="1"/>
      <c r="W188" s="1"/>
      <c r="AB188" s="1"/>
      <c r="AG188" s="1"/>
      <c r="AL188" s="1"/>
      <c r="AQ188" s="1"/>
      <c r="AV188" s="1"/>
      <c r="BA188" s="1"/>
      <c r="BF188" s="1"/>
      <c r="BK188" s="1"/>
      <c r="BP188" s="1"/>
    </row>
    <row r="189" spans="1:68" ht="14.4" customHeight="1" x14ac:dyDescent="0.3">
      <c r="A189" s="1">
        <v>41365</v>
      </c>
      <c r="B189">
        <v>0.20499999999999999</v>
      </c>
      <c r="C189">
        <f t="shared" si="27"/>
        <v>8.098704691088722E-2</v>
      </c>
      <c r="D189">
        <f t="shared" si="28"/>
        <v>1.7846698113207521E-2</v>
      </c>
      <c r="K189" s="1"/>
      <c r="M189" s="1"/>
      <c r="R189" s="1"/>
      <c r="W189" s="1"/>
      <c r="AB189" s="1"/>
      <c r="AG189" s="1"/>
      <c r="AL189" s="1"/>
      <c r="AQ189" s="1"/>
      <c r="AV189" s="1"/>
      <c r="BA189" s="1"/>
      <c r="BF189" s="1"/>
      <c r="BK189" s="1"/>
      <c r="BP189" s="1"/>
    </row>
    <row r="190" spans="1:68" ht="14.4" customHeight="1" x14ac:dyDescent="0.3">
      <c r="A190" s="1">
        <v>41395</v>
      </c>
      <c r="B190">
        <v>0.442</v>
      </c>
      <c r="C190">
        <f t="shared" si="27"/>
        <v>0.15896526038341022</v>
      </c>
      <c r="D190">
        <f t="shared" si="28"/>
        <v>0.25484669811320754</v>
      </c>
      <c r="K190" s="1"/>
      <c r="M190" s="1"/>
      <c r="R190" s="1"/>
      <c r="W190" s="1"/>
      <c r="AB190" s="1"/>
      <c r="AG190" s="1"/>
      <c r="AL190" s="1"/>
      <c r="AQ190" s="1"/>
      <c r="AV190" s="1"/>
      <c r="BA190" s="1"/>
      <c r="BF190" s="1"/>
      <c r="BK190" s="1"/>
      <c r="BP190" s="1"/>
    </row>
    <row r="191" spans="1:68" ht="14.4" customHeight="1" x14ac:dyDescent="0.3">
      <c r="A191" s="1">
        <v>41426</v>
      </c>
      <c r="C191">
        <f t="shared" si="27"/>
        <v>0</v>
      </c>
      <c r="K191" s="1"/>
      <c r="M191" s="1"/>
      <c r="R191" s="1"/>
      <c r="W191" s="1"/>
      <c r="AB191" s="1"/>
      <c r="AG191" s="1"/>
      <c r="AL191" s="1"/>
      <c r="AQ191" s="1"/>
      <c r="AV191" s="1"/>
      <c r="BA191" s="1"/>
      <c r="BF191" s="1"/>
      <c r="BK191" s="1"/>
      <c r="BP191" s="1"/>
    </row>
    <row r="192" spans="1:68" ht="14.4" customHeight="1" x14ac:dyDescent="0.3">
      <c r="A192" s="1">
        <v>41456</v>
      </c>
      <c r="C192">
        <f t="shared" si="27"/>
        <v>0</v>
      </c>
      <c r="K192" s="1"/>
      <c r="M192" s="1"/>
      <c r="R192" s="1"/>
      <c r="W192" s="1"/>
      <c r="AB192" s="1"/>
      <c r="AG192" s="1"/>
      <c r="AL192" s="1"/>
      <c r="AQ192" s="1"/>
      <c r="AV192" s="1"/>
      <c r="BA192" s="1"/>
      <c r="BF192" s="1"/>
      <c r="BK192" s="1"/>
      <c r="BP192" s="1"/>
    </row>
    <row r="193" spans="1:68" ht="14.4" customHeight="1" x14ac:dyDescent="0.3">
      <c r="A193" s="1">
        <v>41487</v>
      </c>
      <c r="B193">
        <v>0.219</v>
      </c>
      <c r="C193">
        <f t="shared" si="27"/>
        <v>8.6003705618381956E-2</v>
      </c>
      <c r="D193">
        <f t="shared" si="28"/>
        <v>3.1846698113207533E-2</v>
      </c>
      <c r="K193" s="1"/>
      <c r="M193" s="1"/>
      <c r="R193" s="1"/>
      <c r="W193" s="1"/>
      <c r="AB193" s="1"/>
      <c r="AG193" s="1"/>
      <c r="AL193" s="1"/>
      <c r="AQ193" s="1"/>
      <c r="AV193" s="1"/>
      <c r="BA193" s="1"/>
      <c r="BF193" s="1"/>
      <c r="BK193" s="1"/>
      <c r="BP193" s="1"/>
    </row>
    <row r="194" spans="1:68" ht="14.4" customHeight="1" x14ac:dyDescent="0.3">
      <c r="A194" s="1">
        <v>41518</v>
      </c>
      <c r="B194">
        <v>0.16200000000000001</v>
      </c>
      <c r="C194">
        <f t="shared" si="27"/>
        <v>6.5206128054311904E-2</v>
      </c>
      <c r="D194">
        <f t="shared" si="28"/>
        <v>-2.5153301886792462E-2</v>
      </c>
      <c r="K194" s="1"/>
      <c r="M194" s="1"/>
      <c r="R194" s="1"/>
      <c r="W194" s="1"/>
      <c r="AB194" s="1"/>
      <c r="AG194" s="1"/>
      <c r="AL194" s="1"/>
      <c r="AQ194" s="1"/>
      <c r="AV194" s="1"/>
      <c r="BA194" s="1"/>
      <c r="BF194" s="1"/>
      <c r="BK194" s="1"/>
      <c r="BP194" s="1"/>
    </row>
    <row r="195" spans="1:68" ht="14.4" customHeight="1" x14ac:dyDescent="0.3">
      <c r="A195" s="1">
        <v>41548</v>
      </c>
      <c r="B195">
        <v>0.17899999999999999</v>
      </c>
      <c r="C195">
        <f t="shared" ref="C195:C235" si="29">LOG(B195+1)</f>
        <v>7.1513805095089159E-2</v>
      </c>
      <c r="D195">
        <f t="shared" ref="D195:D235" si="30">B195-AVERAGE($B$2:$B$235)</f>
        <v>-8.1533018867924745E-3</v>
      </c>
      <c r="K195" s="1"/>
      <c r="M195" s="1"/>
      <c r="R195" s="1"/>
      <c r="W195" s="1"/>
      <c r="AB195" s="1"/>
      <c r="AG195" s="1"/>
      <c r="AL195" s="1"/>
      <c r="AQ195" s="1"/>
      <c r="AV195" s="1"/>
      <c r="BA195" s="1"/>
      <c r="BF195" s="1"/>
      <c r="BK195" s="1"/>
      <c r="BP195" s="1"/>
    </row>
    <row r="196" spans="1:68" ht="14.4" customHeight="1" x14ac:dyDescent="0.3">
      <c r="A196" s="1">
        <v>41579</v>
      </c>
      <c r="B196">
        <v>0.214</v>
      </c>
      <c r="C196">
        <f t="shared" si="29"/>
        <v>8.4218686739238768E-2</v>
      </c>
      <c r="D196">
        <f t="shared" si="30"/>
        <v>2.6846698113207529E-2</v>
      </c>
      <c r="K196" s="1"/>
      <c r="M196" s="1"/>
      <c r="R196" s="1"/>
      <c r="W196" s="1"/>
      <c r="AB196" s="1"/>
      <c r="AG196" s="1"/>
      <c r="AL196" s="1"/>
      <c r="AQ196" s="1"/>
      <c r="AV196" s="1"/>
      <c r="BA196" s="1"/>
      <c r="BF196" s="1"/>
      <c r="BK196" s="1"/>
      <c r="BP196" s="1"/>
    </row>
    <row r="197" spans="1:68" ht="14.4" customHeight="1" x14ac:dyDescent="0.3">
      <c r="A197" s="1">
        <v>41609</v>
      </c>
      <c r="B197">
        <v>0.27700000000000002</v>
      </c>
      <c r="C197">
        <f t="shared" si="29"/>
        <v>0.10619089726341534</v>
      </c>
      <c r="D197">
        <f t="shared" si="30"/>
        <v>8.9846698113207557E-2</v>
      </c>
      <c r="K197" s="1"/>
      <c r="M197" s="1"/>
      <c r="R197" s="1"/>
      <c r="W197" s="1"/>
      <c r="AB197" s="1"/>
      <c r="AG197" s="1"/>
      <c r="AL197" s="1"/>
      <c r="AQ197" s="1"/>
      <c r="AV197" s="1"/>
      <c r="BA197" s="1"/>
      <c r="BF197" s="1"/>
      <c r="BK197" s="1"/>
      <c r="BP197" s="1"/>
    </row>
    <row r="198" spans="1:68" ht="14.4" customHeight="1" x14ac:dyDescent="0.3">
      <c r="A198" s="1">
        <v>41640</v>
      </c>
      <c r="B198">
        <v>0.19400000000000001</v>
      </c>
      <c r="C198">
        <f t="shared" si="29"/>
        <v>7.7004326793350258E-2</v>
      </c>
      <c r="D198">
        <f t="shared" si="30"/>
        <v>6.8466981132075388E-3</v>
      </c>
      <c r="K198" s="1"/>
      <c r="M198" s="1"/>
      <c r="R198" s="1"/>
      <c r="W198" s="1"/>
      <c r="AB198" s="1"/>
      <c r="AG198" s="1"/>
      <c r="AL198" s="1"/>
      <c r="AQ198" s="1"/>
      <c r="AV198" s="1"/>
      <c r="BA198" s="1"/>
      <c r="BF198" s="1"/>
      <c r="BK198" s="1"/>
      <c r="BP198" s="1"/>
    </row>
    <row r="199" spans="1:68" ht="14.4" customHeight="1" x14ac:dyDescent="0.3">
      <c r="A199" s="1">
        <v>41671</v>
      </c>
      <c r="B199">
        <v>0.182</v>
      </c>
      <c r="C199">
        <f t="shared" si="29"/>
        <v>7.2617476545236537E-2</v>
      </c>
      <c r="D199">
        <f t="shared" si="30"/>
        <v>-5.1533018867924718E-3</v>
      </c>
      <c r="K199" s="1"/>
      <c r="M199" s="1"/>
      <c r="R199" s="1"/>
      <c r="W199" s="1"/>
      <c r="AB199" s="1"/>
      <c r="AG199" s="1"/>
      <c r="AL199" s="1"/>
      <c r="AQ199" s="1"/>
      <c r="AV199" s="1"/>
      <c r="BA199" s="1"/>
      <c r="BF199" s="1"/>
      <c r="BK199" s="1"/>
      <c r="BP199" s="1"/>
    </row>
    <row r="200" spans="1:68" x14ac:dyDescent="0.3">
      <c r="A200" s="1">
        <v>41699</v>
      </c>
      <c r="B200">
        <v>0.185</v>
      </c>
      <c r="C200">
        <f t="shared" si="29"/>
        <v>7.3718350346122688E-2</v>
      </c>
      <c r="D200">
        <f t="shared" si="30"/>
        <v>-2.1533018867924691E-3</v>
      </c>
      <c r="K200" s="1"/>
      <c r="M200" s="1"/>
      <c r="R200" s="1"/>
      <c r="W200" s="1"/>
      <c r="AB200" s="1"/>
      <c r="AG200" s="1"/>
      <c r="AL200" s="1"/>
      <c r="AQ200" s="1"/>
      <c r="AV200" s="1"/>
      <c r="BA200" s="1"/>
      <c r="BF200" s="1"/>
      <c r="BK200" s="1"/>
      <c r="BP200" s="1"/>
    </row>
    <row r="201" spans="1:68" ht="14.4" customHeight="1" x14ac:dyDescent="0.3">
      <c r="A201" s="1">
        <v>41730</v>
      </c>
      <c r="B201">
        <v>0.20699999999999999</v>
      </c>
      <c r="C201">
        <f t="shared" si="29"/>
        <v>8.1707270097349238E-2</v>
      </c>
      <c r="D201">
        <f t="shared" si="30"/>
        <v>1.9846698113207523E-2</v>
      </c>
      <c r="K201" s="1"/>
      <c r="M201" s="1"/>
      <c r="R201" s="1"/>
      <c r="W201" s="1"/>
      <c r="AB201" s="1"/>
      <c r="AG201" s="1"/>
      <c r="AL201" s="1"/>
      <c r="AQ201" s="1"/>
      <c r="AV201" s="1"/>
      <c r="BA201" s="1"/>
      <c r="BF201" s="1"/>
      <c r="BK201" s="1"/>
      <c r="BP201" s="1"/>
    </row>
    <row r="202" spans="1:68" ht="14.4" customHeight="1" x14ac:dyDescent="0.3">
      <c r="A202" s="1">
        <v>41760</v>
      </c>
      <c r="B202">
        <v>0.318</v>
      </c>
      <c r="C202">
        <f t="shared" si="29"/>
        <v>0.11991541025799107</v>
      </c>
      <c r="D202">
        <f t="shared" si="30"/>
        <v>0.13084669811320754</v>
      </c>
      <c r="K202" s="1"/>
      <c r="M202" s="1"/>
      <c r="R202" s="1"/>
      <c r="W202" s="1"/>
      <c r="AB202" s="1"/>
      <c r="AG202" s="1"/>
      <c r="AL202" s="1"/>
      <c r="AQ202" s="1"/>
      <c r="AV202" s="1"/>
      <c r="BA202" s="1"/>
      <c r="BF202" s="1"/>
      <c r="BK202" s="1"/>
      <c r="BP202" s="1"/>
    </row>
    <row r="203" spans="1:68" ht="14.4" customHeight="1" x14ac:dyDescent="0.3">
      <c r="A203" s="1">
        <v>41791</v>
      </c>
      <c r="C203">
        <f t="shared" si="29"/>
        <v>0</v>
      </c>
      <c r="K203" s="1"/>
      <c r="M203" s="1"/>
      <c r="R203" s="1"/>
      <c r="W203" s="1"/>
      <c r="AB203" s="1"/>
      <c r="AG203" s="1"/>
      <c r="AL203" s="1"/>
      <c r="AQ203" s="1"/>
      <c r="AV203" s="1"/>
      <c r="BA203" s="1"/>
      <c r="BF203" s="1"/>
      <c r="BK203" s="1"/>
      <c r="BP203" s="1"/>
    </row>
    <row r="204" spans="1:68" ht="14.4" customHeight="1" x14ac:dyDescent="0.3">
      <c r="A204" s="1">
        <v>41821</v>
      </c>
      <c r="C204">
        <f t="shared" si="29"/>
        <v>0</v>
      </c>
      <c r="K204" s="1"/>
      <c r="M204" s="1"/>
      <c r="R204" s="1"/>
      <c r="W204" s="1"/>
      <c r="AB204" s="1"/>
      <c r="AG204" s="1"/>
      <c r="AL204" s="1"/>
      <c r="AQ204" s="1"/>
      <c r="AV204" s="1"/>
      <c r="BA204" s="1"/>
      <c r="BF204" s="1"/>
      <c r="BK204" s="1"/>
      <c r="BP204" s="1"/>
    </row>
    <row r="205" spans="1:68" ht="14.4" customHeight="1" x14ac:dyDescent="0.3">
      <c r="A205" s="1">
        <v>41852</v>
      </c>
      <c r="B205">
        <v>0.19</v>
      </c>
      <c r="C205">
        <f t="shared" si="29"/>
        <v>7.554696139253074E-2</v>
      </c>
      <c r="D205">
        <f t="shared" si="30"/>
        <v>2.8466981132075353E-3</v>
      </c>
      <c r="K205" s="1"/>
      <c r="M205" s="1"/>
      <c r="R205" s="1"/>
      <c r="W205" s="1"/>
      <c r="AB205" s="1"/>
      <c r="AG205" s="1"/>
      <c r="AL205" s="1"/>
      <c r="AQ205" s="1"/>
      <c r="AV205" s="1"/>
      <c r="BA205" s="1"/>
      <c r="BF205" s="1"/>
      <c r="BK205" s="1"/>
      <c r="BP205" s="1"/>
    </row>
    <row r="206" spans="1:68" ht="14.4" customHeight="1" x14ac:dyDescent="0.3">
      <c r="A206" s="1">
        <v>41883</v>
      </c>
      <c r="B206">
        <v>0.17699999999999999</v>
      </c>
      <c r="C206">
        <f t="shared" si="29"/>
        <v>7.0776462843434695E-2</v>
      </c>
      <c r="D206">
        <f t="shared" si="30"/>
        <v>-1.0153301886792476E-2</v>
      </c>
      <c r="K206" s="1"/>
      <c r="M206" s="1"/>
      <c r="R206" s="1"/>
      <c r="W206" s="1"/>
      <c r="AB206" s="1"/>
      <c r="AG206" s="1"/>
      <c r="AL206" s="1"/>
      <c r="AQ206" s="1"/>
      <c r="AV206" s="1"/>
      <c r="BA206" s="1"/>
      <c r="BF206" s="1"/>
      <c r="BK206" s="1"/>
      <c r="BP206" s="1"/>
    </row>
    <row r="207" spans="1:68" ht="14.4" customHeight="1" x14ac:dyDescent="0.3">
      <c r="A207" s="1">
        <v>41913</v>
      </c>
      <c r="B207">
        <v>0.184</v>
      </c>
      <c r="C207">
        <f t="shared" si="29"/>
        <v>7.3351702386900947E-2</v>
      </c>
      <c r="D207">
        <f t="shared" si="30"/>
        <v>-3.15330188679247E-3</v>
      </c>
      <c r="K207" s="1"/>
      <c r="M207" s="1"/>
      <c r="R207" s="1"/>
      <c r="W207" s="1"/>
      <c r="AB207" s="1"/>
      <c r="AG207" s="1"/>
      <c r="AL207" s="1"/>
      <c r="AQ207" s="1"/>
      <c r="AV207" s="1"/>
      <c r="BA207" s="1"/>
      <c r="BF207" s="1"/>
      <c r="BK207" s="1"/>
      <c r="BP207" s="1"/>
    </row>
    <row r="208" spans="1:68" ht="14.4" customHeight="1" x14ac:dyDescent="0.3">
      <c r="A208" s="1">
        <v>41944</v>
      </c>
      <c r="B208">
        <v>0.23200000000000001</v>
      </c>
      <c r="C208">
        <f t="shared" si="29"/>
        <v>9.0610707828406648E-2</v>
      </c>
      <c r="D208">
        <f t="shared" si="30"/>
        <v>4.4846698113207545E-2</v>
      </c>
      <c r="K208" s="1"/>
      <c r="M208" s="1"/>
      <c r="R208" s="1"/>
      <c r="W208" s="1"/>
      <c r="AB208" s="1"/>
      <c r="AG208" s="1"/>
      <c r="AL208" s="1"/>
      <c r="AQ208" s="1"/>
      <c r="AV208" s="1"/>
      <c r="BA208" s="1"/>
      <c r="BF208" s="1"/>
      <c r="BK208" s="1"/>
      <c r="BP208" s="1"/>
    </row>
    <row r="209" spans="1:68" ht="14.4" customHeight="1" x14ac:dyDescent="0.3">
      <c r="A209" s="1">
        <v>41974</v>
      </c>
      <c r="B209">
        <v>0.26200000000000001</v>
      </c>
      <c r="C209">
        <f t="shared" si="29"/>
        <v>0.10105935490811552</v>
      </c>
      <c r="D209">
        <f t="shared" si="30"/>
        <v>7.4846698113207544E-2</v>
      </c>
      <c r="K209" s="1"/>
      <c r="M209" s="1"/>
      <c r="R209" s="1"/>
      <c r="W209" s="1"/>
      <c r="AB209" s="1"/>
      <c r="AG209" s="1"/>
      <c r="AL209" s="1"/>
      <c r="AQ209" s="1"/>
      <c r="AV209" s="1"/>
      <c r="BA209" s="1"/>
      <c r="BF209" s="1"/>
      <c r="BK209" s="1"/>
      <c r="BP209" s="1"/>
    </row>
    <row r="210" spans="1:68" ht="14.4" customHeight="1" x14ac:dyDescent="0.3">
      <c r="A210" s="1">
        <v>42005</v>
      </c>
      <c r="B210">
        <v>0.17399999999999999</v>
      </c>
      <c r="C210">
        <f t="shared" si="29"/>
        <v>6.9668096911595645E-2</v>
      </c>
      <c r="D210">
        <f t="shared" si="30"/>
        <v>-1.3153301886792479E-2</v>
      </c>
      <c r="K210" s="1"/>
      <c r="M210" s="1"/>
      <c r="R210" s="1"/>
      <c r="W210" s="1"/>
      <c r="AB210" s="1"/>
      <c r="AG210" s="1"/>
      <c r="AL210" s="1"/>
      <c r="AQ210" s="1"/>
      <c r="AV210" s="1"/>
      <c r="BA210" s="1"/>
      <c r="BF210" s="1"/>
      <c r="BK210" s="1"/>
      <c r="BP210" s="1"/>
    </row>
    <row r="211" spans="1:68" ht="14.4" customHeight="1" x14ac:dyDescent="0.3">
      <c r="A211" s="1">
        <v>42036</v>
      </c>
      <c r="B211">
        <v>0.16900000000000001</v>
      </c>
      <c r="C211">
        <f t="shared" si="29"/>
        <v>6.7814511161840119E-2</v>
      </c>
      <c r="D211">
        <f t="shared" si="30"/>
        <v>-1.8153301886792456E-2</v>
      </c>
      <c r="K211" s="1"/>
      <c r="M211" s="1"/>
      <c r="R211" s="1"/>
      <c r="W211" s="1"/>
      <c r="AB211" s="1"/>
      <c r="AG211" s="1"/>
      <c r="AL211" s="1"/>
      <c r="AQ211" s="1"/>
      <c r="AV211" s="1"/>
      <c r="BA211" s="1"/>
      <c r="BF211" s="1"/>
      <c r="BK211" s="1"/>
      <c r="BP211" s="1"/>
    </row>
    <row r="212" spans="1:68" x14ac:dyDescent="0.3">
      <c r="A212" s="1">
        <v>42064</v>
      </c>
      <c r="B212">
        <v>0.17699999999999999</v>
      </c>
      <c r="C212">
        <f t="shared" si="29"/>
        <v>7.0776462843434695E-2</v>
      </c>
      <c r="D212">
        <f t="shared" si="30"/>
        <v>-1.0153301886792476E-2</v>
      </c>
      <c r="K212" s="1"/>
      <c r="M212" s="1"/>
      <c r="R212" s="1"/>
      <c r="W212" s="1"/>
      <c r="AB212" s="1"/>
      <c r="AG212" s="1"/>
      <c r="AL212" s="1"/>
      <c r="AQ212" s="1"/>
      <c r="AV212" s="1"/>
      <c r="BA212" s="1"/>
      <c r="BF212" s="1"/>
      <c r="BK212" s="1"/>
      <c r="BP212" s="1"/>
    </row>
    <row r="213" spans="1:68" ht="14.4" customHeight="1" x14ac:dyDescent="0.3">
      <c r="A213" s="1">
        <v>42095</v>
      </c>
      <c r="B213">
        <v>0.186</v>
      </c>
      <c r="C213">
        <f t="shared" si="29"/>
        <v>7.4084689028243778E-2</v>
      </c>
      <c r="D213">
        <f t="shared" si="30"/>
        <v>-1.1533018867924683E-3</v>
      </c>
      <c r="K213" s="1"/>
      <c r="M213" s="1"/>
      <c r="R213" s="1"/>
      <c r="W213" s="1"/>
      <c r="AB213" s="1"/>
      <c r="AG213" s="1"/>
      <c r="AL213" s="1"/>
      <c r="AQ213" s="1"/>
      <c r="AV213" s="1"/>
      <c r="BA213" s="1"/>
      <c r="BF213" s="1"/>
      <c r="BK213" s="1"/>
      <c r="BP213" s="1"/>
    </row>
    <row r="214" spans="1:68" ht="14.4" customHeight="1" x14ac:dyDescent="0.3">
      <c r="A214" s="1">
        <v>42125</v>
      </c>
      <c r="B214">
        <v>0.24</v>
      </c>
      <c r="C214">
        <f t="shared" si="29"/>
        <v>9.3421685162235063E-2</v>
      </c>
      <c r="D214">
        <f t="shared" si="30"/>
        <v>5.2846698113207524E-2</v>
      </c>
      <c r="K214" s="1"/>
      <c r="M214" s="1"/>
      <c r="R214" s="1"/>
      <c r="W214" s="1"/>
      <c r="AB214" s="1"/>
      <c r="AG214" s="1"/>
      <c r="AL214" s="1"/>
      <c r="AQ214" s="1"/>
      <c r="AV214" s="1"/>
      <c r="BA214" s="1"/>
      <c r="BF214" s="1"/>
      <c r="BK214" s="1"/>
      <c r="BP214" s="1"/>
    </row>
    <row r="215" spans="1:68" ht="14.4" customHeight="1" x14ac:dyDescent="0.3">
      <c r="A215" s="1">
        <v>42156</v>
      </c>
      <c r="K215" s="1"/>
      <c r="M215" s="1"/>
      <c r="R215" s="1"/>
      <c r="W215" s="1"/>
      <c r="AB215" s="1"/>
      <c r="AG215" s="1"/>
      <c r="AL215" s="1"/>
      <c r="AQ215" s="1"/>
      <c r="AV215" s="1"/>
      <c r="BA215" s="1"/>
      <c r="BF215" s="1"/>
      <c r="BK215" s="1"/>
      <c r="BP215" s="1"/>
    </row>
    <row r="216" spans="1:68" ht="14.4" customHeight="1" x14ac:dyDescent="0.3">
      <c r="A216" s="1">
        <v>42186</v>
      </c>
      <c r="K216" s="1"/>
      <c r="M216" s="1"/>
      <c r="R216" s="1"/>
      <c r="W216" s="1"/>
      <c r="AB216" s="1"/>
      <c r="AG216" s="1"/>
      <c r="AL216" s="1"/>
      <c r="AQ216" s="1"/>
      <c r="AV216" s="1"/>
      <c r="BA216" s="1"/>
      <c r="BF216" s="1"/>
      <c r="BK216" s="1"/>
      <c r="BP216" s="1"/>
    </row>
    <row r="217" spans="1:68" ht="14.4" customHeight="1" x14ac:dyDescent="0.3">
      <c r="A217" s="1">
        <v>42217</v>
      </c>
      <c r="B217">
        <v>0.19400000000000001</v>
      </c>
      <c r="C217">
        <f t="shared" si="29"/>
        <v>7.7004326793350258E-2</v>
      </c>
      <c r="D217">
        <f t="shared" si="30"/>
        <v>6.8466981132075388E-3</v>
      </c>
      <c r="K217" s="1"/>
      <c r="M217" s="1"/>
      <c r="R217" s="1"/>
      <c r="W217" s="1"/>
      <c r="AB217" s="1"/>
      <c r="AG217" s="1"/>
      <c r="AL217" s="1"/>
      <c r="AQ217" s="1"/>
      <c r="AV217" s="1"/>
      <c r="BA217" s="1"/>
      <c r="BF217" s="1"/>
      <c r="BK217" s="1"/>
      <c r="BP217" s="1"/>
    </row>
    <row r="218" spans="1:68" ht="14.4" customHeight="1" x14ac:dyDescent="0.3">
      <c r="A218" s="1">
        <v>42248</v>
      </c>
      <c r="B218">
        <v>0.182</v>
      </c>
      <c r="C218">
        <f t="shared" si="29"/>
        <v>7.2617476545236537E-2</v>
      </c>
      <c r="D218">
        <f t="shared" si="30"/>
        <v>-5.1533018867924718E-3</v>
      </c>
      <c r="K218" s="1"/>
      <c r="M218" s="1"/>
      <c r="R218" s="1"/>
      <c r="W218" s="1"/>
      <c r="AB218" s="1"/>
      <c r="AG218" s="1"/>
      <c r="AL218" s="1"/>
      <c r="AQ218" s="1"/>
      <c r="AV218" s="1"/>
      <c r="BA218" s="1"/>
      <c r="BF218" s="1"/>
      <c r="BK218" s="1"/>
      <c r="BP218" s="1"/>
    </row>
    <row r="219" spans="1:68" ht="14.4" customHeight="1" x14ac:dyDescent="0.3">
      <c r="A219" s="1">
        <v>42278</v>
      </c>
      <c r="B219">
        <v>0.17899999999999999</v>
      </c>
      <c r="C219">
        <f t="shared" si="29"/>
        <v>7.1513805095089159E-2</v>
      </c>
      <c r="D219">
        <f t="shared" si="30"/>
        <v>-8.1533018867924745E-3</v>
      </c>
      <c r="K219" s="1"/>
      <c r="M219" s="1"/>
      <c r="R219" s="1"/>
      <c r="W219" s="1"/>
      <c r="AB219" s="1"/>
      <c r="AG219" s="1"/>
      <c r="AL219" s="1"/>
      <c r="AQ219" s="1"/>
      <c r="AV219" s="1"/>
      <c r="BA219" s="1"/>
      <c r="BF219" s="1"/>
      <c r="BK219" s="1"/>
      <c r="BP219" s="1"/>
    </row>
    <row r="220" spans="1:68" ht="14.4" customHeight="1" x14ac:dyDescent="0.3">
      <c r="A220" s="1">
        <v>42309</v>
      </c>
      <c r="B220">
        <v>0.219</v>
      </c>
      <c r="C220">
        <f t="shared" si="29"/>
        <v>8.6003705618381956E-2</v>
      </c>
      <c r="D220">
        <f t="shared" si="30"/>
        <v>3.1846698113207533E-2</v>
      </c>
      <c r="K220" s="1"/>
      <c r="M220" s="1"/>
      <c r="R220" s="1"/>
      <c r="W220" s="1"/>
      <c r="AB220" s="1"/>
      <c r="AG220" s="1"/>
      <c r="AL220" s="1"/>
      <c r="AQ220" s="1"/>
      <c r="AV220" s="1"/>
      <c r="BA220" s="1"/>
      <c r="BF220" s="1"/>
      <c r="BK220" s="1"/>
      <c r="BP220" s="1"/>
    </row>
    <row r="221" spans="1:68" ht="14.4" customHeight="1" x14ac:dyDescent="0.3">
      <c r="A221" s="1">
        <v>42339</v>
      </c>
      <c r="B221">
        <v>0.24199999999999999</v>
      </c>
      <c r="C221">
        <f t="shared" si="29"/>
        <v>9.4121595840561387E-2</v>
      </c>
      <c r="D221">
        <f t="shared" si="30"/>
        <v>5.4846698113207526E-2</v>
      </c>
      <c r="K221" s="1"/>
      <c r="M221" s="1"/>
      <c r="R221" s="1"/>
      <c r="W221" s="1"/>
      <c r="AB221" s="1"/>
      <c r="AG221" s="1"/>
      <c r="AL221" s="1"/>
      <c r="AQ221" s="1"/>
      <c r="AV221" s="1"/>
      <c r="BA221" s="1"/>
      <c r="BF221" s="1"/>
      <c r="BK221" s="1"/>
      <c r="BP221" s="1"/>
    </row>
    <row r="222" spans="1:68" ht="14.4" customHeight="1" x14ac:dyDescent="0.3">
      <c r="A222" s="1">
        <v>42370</v>
      </c>
      <c r="B222">
        <v>0.182</v>
      </c>
      <c r="C222">
        <f t="shared" si="29"/>
        <v>7.2617476545236537E-2</v>
      </c>
      <c r="D222">
        <f t="shared" si="30"/>
        <v>-5.1533018867924718E-3</v>
      </c>
      <c r="K222" s="1"/>
      <c r="M222" s="1"/>
      <c r="R222" s="1"/>
      <c r="W222" s="1"/>
      <c r="AB222" s="1"/>
      <c r="AG222" s="1"/>
      <c r="AL222" s="1"/>
      <c r="AQ222" s="1"/>
      <c r="AV222" s="1"/>
      <c r="BA222" s="1"/>
      <c r="BF222" s="1"/>
      <c r="BK222" s="1"/>
      <c r="BP222" s="1"/>
    </row>
    <row r="223" spans="1:68" ht="14.4" customHeight="1" x14ac:dyDescent="0.3">
      <c r="A223" s="1">
        <v>42401</v>
      </c>
      <c r="B223">
        <v>0.159</v>
      </c>
      <c r="C223">
        <f t="shared" si="29"/>
        <v>6.4083435963596003E-2</v>
      </c>
      <c r="D223">
        <f t="shared" si="30"/>
        <v>-2.8153301886792464E-2</v>
      </c>
      <c r="K223" s="1"/>
      <c r="M223" s="1"/>
      <c r="R223" s="1"/>
      <c r="W223" s="1"/>
      <c r="AB223" s="1"/>
      <c r="AG223" s="1"/>
      <c r="AL223" s="1"/>
      <c r="AQ223" s="1"/>
      <c r="AV223" s="1"/>
      <c r="BA223" s="1"/>
      <c r="BF223" s="1"/>
      <c r="BK223" s="1"/>
      <c r="BP223" s="1"/>
    </row>
    <row r="224" spans="1:68" x14ac:dyDescent="0.3">
      <c r="A224" s="1">
        <v>42430</v>
      </c>
      <c r="B224">
        <v>0.152</v>
      </c>
      <c r="C224">
        <f t="shared" si="29"/>
        <v>6.1452479087193208E-2</v>
      </c>
      <c r="D224">
        <f t="shared" si="30"/>
        <v>-3.5153301886792471E-2</v>
      </c>
      <c r="K224" s="1"/>
      <c r="M224" s="1"/>
      <c r="R224" s="1"/>
      <c r="W224" s="1"/>
      <c r="AB224" s="1"/>
      <c r="AG224" s="1"/>
      <c r="AL224" s="1"/>
      <c r="AQ224" s="1"/>
      <c r="AV224" s="1"/>
      <c r="BA224" s="1"/>
      <c r="BF224" s="1"/>
      <c r="BK224" s="1"/>
      <c r="BP224" s="1"/>
    </row>
    <row r="225" spans="1:68" ht="14.4" customHeight="1" x14ac:dyDescent="0.3">
      <c r="A225" s="1">
        <v>42461</v>
      </c>
      <c r="B225">
        <v>0.183</v>
      </c>
      <c r="C225">
        <f t="shared" si="29"/>
        <v>7.2984744627930392E-2</v>
      </c>
      <c r="D225">
        <f t="shared" si="30"/>
        <v>-4.1533018867924709E-3</v>
      </c>
      <c r="K225" s="1"/>
      <c r="M225" s="1"/>
      <c r="R225" s="1"/>
      <c r="W225" s="1"/>
      <c r="AB225" s="1"/>
      <c r="AG225" s="1"/>
      <c r="AL225" s="1"/>
      <c r="AQ225" s="1"/>
      <c r="AV225" s="1"/>
      <c r="BA225" s="1"/>
      <c r="BF225" s="1"/>
      <c r="BK225" s="1"/>
      <c r="BP225" s="1"/>
    </row>
    <row r="226" spans="1:68" ht="14.4" customHeight="1" x14ac:dyDescent="0.3">
      <c r="A226" s="1">
        <v>42491</v>
      </c>
      <c r="B226">
        <v>0.20499999999999999</v>
      </c>
      <c r="C226">
        <f t="shared" si="29"/>
        <v>8.098704691088722E-2</v>
      </c>
      <c r="D226">
        <f t="shared" si="30"/>
        <v>1.7846698113207521E-2</v>
      </c>
      <c r="K226" s="1"/>
      <c r="M226" s="1"/>
      <c r="R226" s="1"/>
      <c r="W226" s="1"/>
      <c r="AB226" s="1"/>
      <c r="AG226" s="1"/>
      <c r="AL226" s="1"/>
      <c r="AQ226" s="1"/>
      <c r="AV226" s="1"/>
      <c r="BA226" s="1"/>
      <c r="BF226" s="1"/>
      <c r="BK226" s="1"/>
      <c r="BP226" s="1"/>
    </row>
    <row r="227" spans="1:68" ht="14.4" customHeight="1" x14ac:dyDescent="0.3">
      <c r="A227" s="1">
        <v>42522</v>
      </c>
      <c r="K227" s="1"/>
      <c r="M227" s="1"/>
      <c r="R227" s="1"/>
      <c r="W227" s="1"/>
      <c r="AB227" s="1"/>
      <c r="AG227" s="1"/>
      <c r="AL227" s="1"/>
      <c r="AQ227" s="1"/>
      <c r="AV227" s="1"/>
      <c r="BA227" s="1"/>
      <c r="BF227" s="1"/>
      <c r="BK227" s="1"/>
      <c r="BP227" s="1"/>
    </row>
    <row r="228" spans="1:68" ht="14.4" customHeight="1" x14ac:dyDescent="0.3">
      <c r="A228" s="1">
        <v>42552</v>
      </c>
      <c r="K228" s="1"/>
      <c r="M228" s="1"/>
      <c r="R228" s="1"/>
      <c r="W228" s="1"/>
      <c r="AB228" s="1"/>
      <c r="AG228" s="1"/>
      <c r="AL228" s="1"/>
      <c r="AQ228" s="1"/>
      <c r="AV228" s="1"/>
      <c r="BA228" s="1"/>
      <c r="BF228" s="1"/>
      <c r="BK228" s="1"/>
      <c r="BP228" s="1"/>
    </row>
    <row r="229" spans="1:68" ht="14.4" customHeight="1" x14ac:dyDescent="0.3">
      <c r="A229" s="1">
        <v>42583</v>
      </c>
      <c r="B229">
        <v>0.19</v>
      </c>
      <c r="C229">
        <f t="shared" si="29"/>
        <v>7.554696139253074E-2</v>
      </c>
      <c r="D229">
        <f t="shared" si="30"/>
        <v>2.8466981132075353E-3</v>
      </c>
      <c r="K229" s="1"/>
      <c r="M229" s="1"/>
      <c r="R229" s="1"/>
      <c r="W229" s="1"/>
      <c r="AB229" s="1"/>
      <c r="AG229" s="1"/>
      <c r="AL229" s="1"/>
      <c r="AQ229" s="1"/>
      <c r="AV229" s="1"/>
      <c r="BA229" s="1"/>
      <c r="BF229" s="1"/>
      <c r="BK229" s="1"/>
      <c r="BP229" s="1"/>
    </row>
    <row r="230" spans="1:68" ht="14.4" customHeight="1" x14ac:dyDescent="0.3">
      <c r="A230" s="1">
        <v>42614</v>
      </c>
      <c r="B230">
        <v>0.16500000000000001</v>
      </c>
      <c r="C230">
        <f t="shared" si="29"/>
        <v>6.6325925362037796E-2</v>
      </c>
      <c r="D230">
        <f t="shared" si="30"/>
        <v>-2.2153301886792459E-2</v>
      </c>
      <c r="K230" s="1"/>
      <c r="M230" s="1"/>
      <c r="R230" s="1"/>
      <c r="W230" s="1"/>
      <c r="AB230" s="1"/>
      <c r="AG230" s="1"/>
      <c r="AL230" s="1"/>
      <c r="AQ230" s="1"/>
      <c r="AV230" s="1"/>
      <c r="BA230" s="1"/>
      <c r="BF230" s="1"/>
      <c r="BK230" s="1"/>
      <c r="BP230" s="1"/>
    </row>
    <row r="231" spans="1:68" ht="14.4" customHeight="1" x14ac:dyDescent="0.3">
      <c r="A231" s="1">
        <v>42644</v>
      </c>
      <c r="B231">
        <v>0.189</v>
      </c>
      <c r="C231">
        <f t="shared" si="29"/>
        <v>7.5181854618691604E-2</v>
      </c>
      <c r="D231">
        <f t="shared" si="30"/>
        <v>1.8466981132075344E-3</v>
      </c>
      <c r="K231" s="1"/>
      <c r="M231" s="1"/>
      <c r="R231" s="1"/>
      <c r="W231" s="1"/>
      <c r="AB231" s="1"/>
      <c r="AG231" s="1"/>
      <c r="AL231" s="1"/>
      <c r="AQ231" s="1"/>
      <c r="AV231" s="1"/>
      <c r="BA231" s="1"/>
      <c r="BF231" s="1"/>
      <c r="BK231" s="1"/>
      <c r="BP231" s="1"/>
    </row>
    <row r="232" spans="1:68" ht="14.4" customHeight="1" x14ac:dyDescent="0.3">
      <c r="A232" s="1">
        <v>42675</v>
      </c>
      <c r="B232">
        <v>0.24399999999999999</v>
      </c>
      <c r="C232">
        <f t="shared" si="29"/>
        <v>9.4820380354799894E-2</v>
      </c>
      <c r="D232">
        <f t="shared" si="30"/>
        <v>5.6846698113207528E-2</v>
      </c>
      <c r="K232" s="1"/>
      <c r="M232" s="1"/>
      <c r="R232" s="1"/>
      <c r="W232" s="1"/>
      <c r="AB232" s="1"/>
      <c r="AG232" s="1"/>
      <c r="AL232" s="1"/>
      <c r="AQ232" s="1"/>
      <c r="AV232" s="1"/>
      <c r="BA232" s="1"/>
      <c r="BF232" s="1"/>
      <c r="BK232" s="1"/>
      <c r="BP232" s="1"/>
    </row>
    <row r="233" spans="1:68" ht="14.4" customHeight="1" x14ac:dyDescent="0.3">
      <c r="A233" s="1">
        <v>42705</v>
      </c>
      <c r="B233">
        <v>0.25600000000000001</v>
      </c>
      <c r="C233">
        <f t="shared" si="29"/>
        <v>9.8989639401177318E-2</v>
      </c>
      <c r="D233">
        <f t="shared" si="30"/>
        <v>6.8846698113207538E-2</v>
      </c>
      <c r="E233">
        <f>AVERAGE(B174:B233)</f>
        <v>0.20749999999999996</v>
      </c>
      <c r="K233" s="1"/>
      <c r="M233" s="1"/>
      <c r="R233" s="1"/>
      <c r="W233" s="1"/>
      <c r="AB233" s="1"/>
      <c r="AG233" s="1"/>
      <c r="AL233" s="1"/>
      <c r="AQ233" s="1"/>
      <c r="AV233" s="1"/>
      <c r="BA233" s="1"/>
      <c r="BF233" s="1"/>
      <c r="BK233" s="1"/>
      <c r="BP233" s="1"/>
    </row>
    <row r="234" spans="1:68" ht="14.4" customHeight="1" x14ac:dyDescent="0.3">
      <c r="A234" s="1">
        <v>42736</v>
      </c>
      <c r="B234">
        <v>0.20300000000000001</v>
      </c>
      <c r="C234">
        <f t="shared" si="29"/>
        <v>8.0265627339844769E-2</v>
      </c>
      <c r="D234">
        <f t="shared" si="30"/>
        <v>1.5846698113207547E-2</v>
      </c>
      <c r="K234" s="1"/>
      <c r="R234" s="1"/>
      <c r="W234" s="1"/>
      <c r="AB234" s="1"/>
      <c r="AG234" s="1"/>
      <c r="AL234" s="1"/>
      <c r="AQ234" s="1"/>
      <c r="AV234" s="1"/>
      <c r="BA234" s="1"/>
      <c r="BF234" s="1"/>
      <c r="BK234" s="1"/>
      <c r="BP234" s="1"/>
    </row>
    <row r="235" spans="1:68" ht="14.4" customHeight="1" x14ac:dyDescent="0.3">
      <c r="A235" s="1">
        <v>42767</v>
      </c>
      <c r="B235">
        <v>0.17</v>
      </c>
      <c r="C235">
        <f t="shared" si="29"/>
        <v>6.8185861746161619E-2</v>
      </c>
      <c r="D235">
        <f t="shared" si="30"/>
        <v>-1.7153301886792455E-2</v>
      </c>
      <c r="K235" s="1"/>
      <c r="R235" s="1"/>
      <c r="W235" s="1"/>
      <c r="AB235" s="1"/>
      <c r="AG235" s="1"/>
      <c r="AL235" s="1"/>
      <c r="AQ235" s="1"/>
      <c r="AV235" s="1"/>
      <c r="BA235" s="1"/>
      <c r="BF235" s="1"/>
      <c r="BK235" s="1"/>
      <c r="BP235" s="1"/>
    </row>
  </sheetData>
  <sortState ref="K2:L235">
    <sortCondition ref="K2:K2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modisa_chl_adg443_a443_monthly_</vt:lpstr>
      <vt:lpstr>SeaWiFS_chl__adg_monthly</vt:lpstr>
      <vt:lpstr>SeaWiFS+Modis_CHL</vt:lpstr>
      <vt:lpstr>SeaWiFS + MODIS adg443</vt:lpstr>
      <vt:lpstr>Average Chl_SW_MODIS_Atlantic</vt:lpstr>
      <vt:lpstr>Average adg_SW_MODIS_Atlantic</vt:lpstr>
      <vt:lpstr>Average adg_SW_MODIS_Pacific</vt:lpstr>
      <vt:lpstr>Average adg_SW_MODIS_Indian</vt:lpstr>
      <vt:lpstr>Average Chl_SW_MODIS_Pacific</vt:lpstr>
      <vt:lpstr>Average Chl_SW_MODIS_Indian</vt:lpstr>
      <vt:lpstr>Ch_IO_Stats</vt:lpstr>
      <vt:lpstr>Table stats results_1</vt:lpstr>
      <vt:lpstr>Table stats results 2</vt:lpstr>
      <vt:lpstr>All Monthly figs Chl</vt:lpstr>
      <vt:lpstr>Sheet1</vt:lpstr>
      <vt:lpstr>autocorrelation</vt:lpstr>
      <vt:lpstr>sample size</vt:lpstr>
      <vt:lpstr>Time Table-budget</vt:lpstr>
      <vt:lpstr>Table 2</vt:lpstr>
      <vt:lpstr>Comparison with ENSO</vt:lpstr>
      <vt:lpstr>All Monthly figs CDOM</vt:lpstr>
      <vt:lpstr>data</vt:lpstr>
      <vt:lpstr>data_points</vt:lpstr>
      <vt:lpstr>'Average Chl_SW_MODIS_Atlantic'!Extract</vt:lpstr>
      <vt:lpstr>'Table stats results_1'!Extract</vt:lpstr>
      <vt:lpstr>points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CASTILLO, CARLOS E. (GSFC-6160)</dc:creator>
  <cp:lastModifiedBy>DEL CASTILLO, CARLOS E. (GSFC-6160)</cp:lastModifiedBy>
  <dcterms:created xsi:type="dcterms:W3CDTF">2017-05-02T19:26:59Z</dcterms:created>
  <dcterms:modified xsi:type="dcterms:W3CDTF">2018-05-23T20:05:55Z</dcterms:modified>
</cp:coreProperties>
</file>