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4AEC Data Analysis\"/>
    </mc:Choice>
  </mc:AlternateContent>
  <bookViews>
    <workbookView xWindow="0" yWindow="0" windowWidth="20490" windowHeight="7755" tabRatio="808" firstSheet="3" activeTab="9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definedNames>
    <definedName name="taxtrate">'Tax Rate'!$A$2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2" i="10"/>
  <c r="F3" i="9"/>
  <c r="C11" i="8"/>
  <c r="C7" i="8"/>
  <c r="C6" i="8"/>
  <c r="C5" i="8"/>
  <c r="C4" i="8"/>
  <c r="C3" i="8"/>
  <c r="C2" i="8"/>
  <c r="A32" i="7"/>
  <c r="A29" i="7"/>
  <c r="A26" i="7"/>
  <c r="A23" i="7"/>
  <c r="A15" i="7"/>
  <c r="A11" i="7"/>
  <c r="A7" i="7"/>
  <c r="A3" i="7"/>
  <c r="F3" i="6"/>
  <c r="F2" i="6"/>
  <c r="E12" i="5"/>
  <c r="E11" i="5"/>
  <c r="E10" i="5"/>
  <c r="E9" i="5"/>
  <c r="E8" i="5"/>
  <c r="E7" i="5"/>
  <c r="E6" i="5"/>
  <c r="E5" i="5"/>
  <c r="E4" i="5"/>
  <c r="E3" i="5"/>
  <c r="E2" i="5"/>
  <c r="B5" i="4"/>
  <c r="B9" i="12"/>
  <c r="C5" i="12"/>
  <c r="D5" i="12"/>
  <c r="E5" i="12"/>
  <c r="B5" i="12"/>
  <c r="D4" i="12"/>
  <c r="C4" i="12"/>
  <c r="B4" i="12"/>
  <c r="E3" i="12"/>
  <c r="E2" i="12"/>
  <c r="E4" i="12" s="1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<sst xmlns="http://schemas.openxmlformats.org/spreadsheetml/2006/main" count="150" uniqueCount="73">
  <si>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</si>
  <si>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</si>
  <si>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</si>
  <si>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</si>
  <si>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</si>
  <si>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</si>
  <si>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</si>
  <si>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</si>
  <si>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</si>
  <si>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</si>
  <si>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</si>
  <si>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</si>
  <si>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</si>
  <si>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</si>
  <si>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</si>
  <si>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</si>
  <si>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</si>
  <si>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</si>
  <si>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</si>
  <si>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</si>
  <si>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</si>
  <si>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</si>
  <si>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</si>
  <si>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</si>
  <si>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</si>
  <si>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</si>
  <si>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</si>
  <si>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</si>
  <si>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</si>
  <si>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</si>
  <si>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</si>
  <si>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</si>
  <si>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</si>
  <si>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</si>
  <si>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</si>
  <si>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</si>
  <si>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</si>
  <si>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</si>
  <si>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</si>
  <si>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</si>
  <si>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</si>
  <si>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</si>
  <si>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</si>
  <si>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</si>
  <si>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</si>
  <si>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</si>
  <si>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</si>
  <si>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</si>
  <si>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</si>
  <si>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</si>
  <si>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</si>
  <si>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</si>
  <si>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</si>
  <si>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</si>
  <si>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</si>
  <si>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</si>
  <si>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</si>
  <si>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</si>
  <si>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</si>
  <si>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</si>
  <si>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</si>
  <si>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</si>
  <si>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</si>
  <si>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</si>
  <si>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</si>
  <si>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</si>
  <si>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</si>
  <si>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</si>
  <si>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</si>
  <si>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</si>
  <si>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</si>
  <si>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Sumifs</t>
  </si>
  <si>
    <t>JOHN@kevincookiecompany.com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</si>
</sst>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OHN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06" zoomScaleNormal="106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7</v>
      </c>
      <c r="B4">
        <f>B2-B3</f>
        <v>6</v>
      </c>
      <c r="C4">
        <f>C2-C3</f>
        <v>5</v>
      </c>
      <c r="D4">
        <f>D2-D3</f>
        <v>3</v>
      </c>
      <c r="E4">
        <f>E2-E3</f>
        <v>14</v>
      </c>
    </row>
    <row r="5" spans="1:7" x14ac:dyDescent="0.25">
      <c r="A5" s="2" t="s">
        <v>8</v>
      </c>
      <c r="B5">
        <f>B4*taxtrate</f>
        <v>0.60000000000000009</v>
      </c>
      <c r="C5">
        <f>C4*taxtrate</f>
        <v>0.5</v>
      </c>
      <c r="D5">
        <f>D4*taxtrate</f>
        <v>0.30000000000000004</v>
      </c>
      <c r="E5">
        <f>E4*taxtrate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P16" sqref="P16"/>
    </sheetView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A2" sqref="A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(B2-B3)*D2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8" zoomScaleNormal="118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5" x14ac:dyDescent="0.25">
      <c r="A8" t="s">
        <v>24</v>
      </c>
      <c r="B8">
        <v>36</v>
      </c>
      <c r="E8">
        <f>COUNTA(A2:A8)</f>
        <v>7</v>
      </c>
    </row>
    <row r="9" spans="1:5" x14ac:dyDescent="0.25">
      <c r="E9">
        <f>COUNTBLANK(A2:A9)</f>
        <v>1</v>
      </c>
    </row>
    <row r="10" spans="1:5" x14ac:dyDescent="0.25">
      <c r="D10" t="s">
        <v>25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96" zoomScaleNormal="96" workbookViewId="0">
      <selection activeCell="F3" sqref="F3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SUMIF(B:B,"*s",C:C)</f>
        <v>802</v>
      </c>
    </row>
    <row r="3" spans="1:6" x14ac:dyDescent="0.25">
      <c r="A3" t="s">
        <v>1</v>
      </c>
      <c r="B3" t="s">
        <v>29</v>
      </c>
      <c r="C3">
        <v>32</v>
      </c>
      <c r="E3" t="s">
        <v>71</v>
      </c>
      <c r="F3">
        <f>SUMIFS(C:C,B:B,B2,A:A,A2:A3)</f>
        <v>32</v>
      </c>
    </row>
    <row r="4" spans="1:6" x14ac:dyDescent="0.25">
      <c r="A4" t="s">
        <v>2</v>
      </c>
      <c r="B4" t="s">
        <v>29</v>
      </c>
      <c r="C4">
        <v>52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31</v>
      </c>
    </row>
    <row r="8" spans="1:6" x14ac:dyDescent="0.25">
      <c r="A8" t="s">
        <v>24</v>
      </c>
      <c r="B8" t="s">
        <v>29</v>
      </c>
      <c r="C8">
        <v>100</v>
      </c>
      <c r="E8" t="s">
        <v>32</v>
      </c>
    </row>
    <row r="9" spans="1:6" x14ac:dyDescent="0.25">
      <c r="A9" t="s">
        <v>0</v>
      </c>
      <c r="B9" t="s">
        <v>33</v>
      </c>
      <c r="C9">
        <v>75</v>
      </c>
      <c r="E9" t="s">
        <v>34</v>
      </c>
    </row>
    <row r="10" spans="1:6" x14ac:dyDescent="0.25">
      <c r="A10" t="s">
        <v>1</v>
      </c>
      <c r="B10" t="s">
        <v>33</v>
      </c>
      <c r="C10">
        <v>32</v>
      </c>
      <c r="E10" t="s">
        <v>35</v>
      </c>
    </row>
    <row r="11" spans="1:6" x14ac:dyDescent="0.25">
      <c r="A11" t="s">
        <v>2</v>
      </c>
      <c r="B11" t="s">
        <v>33</v>
      </c>
      <c r="C11">
        <v>40</v>
      </c>
      <c r="E11" t="s">
        <v>36</v>
      </c>
    </row>
    <row r="12" spans="1:6" x14ac:dyDescent="0.25">
      <c r="A12" t="s">
        <v>18</v>
      </c>
      <c r="B12" t="s">
        <v>33</v>
      </c>
      <c r="C12">
        <v>21</v>
      </c>
      <c r="E12" t="s">
        <v>37</v>
      </c>
    </row>
    <row r="13" spans="1:6" x14ac:dyDescent="0.25">
      <c r="A13" t="s">
        <v>20</v>
      </c>
      <c r="B13" t="s">
        <v>33</v>
      </c>
      <c r="C13">
        <v>58</v>
      </c>
    </row>
    <row r="14" spans="1:6" x14ac:dyDescent="0.25">
      <c r="A14" t="s">
        <v>22</v>
      </c>
      <c r="B14" t="s">
        <v>33</v>
      </c>
      <c r="C14">
        <v>21</v>
      </c>
    </row>
    <row r="15" spans="1:6" x14ac:dyDescent="0.25">
      <c r="A15" t="s">
        <v>24</v>
      </c>
      <c r="B15" t="s">
        <v>33</v>
      </c>
      <c r="C15">
        <v>54</v>
      </c>
    </row>
    <row r="16" spans="1:6" x14ac:dyDescent="0.25">
      <c r="A16" t="s">
        <v>0</v>
      </c>
      <c r="B16" t="s">
        <v>38</v>
      </c>
      <c r="C16">
        <v>55</v>
      </c>
    </row>
    <row r="17" spans="1:3" x14ac:dyDescent="0.25">
      <c r="A17" t="s">
        <v>1</v>
      </c>
      <c r="B17" t="s">
        <v>38</v>
      </c>
      <c r="C17">
        <v>41</v>
      </c>
    </row>
    <row r="18" spans="1:3" x14ac:dyDescent="0.25">
      <c r="A18" t="s">
        <v>2</v>
      </c>
      <c r="B18" t="s">
        <v>38</v>
      </c>
      <c r="C18">
        <v>92</v>
      </c>
    </row>
    <row r="19" spans="1:3" x14ac:dyDescent="0.25">
      <c r="A19" t="s">
        <v>18</v>
      </c>
      <c r="B19" t="s">
        <v>38</v>
      </c>
      <c r="C19">
        <v>89</v>
      </c>
    </row>
    <row r="20" spans="1:3" x14ac:dyDescent="0.25">
      <c r="A20" t="s">
        <v>20</v>
      </c>
      <c r="B20" t="s">
        <v>38</v>
      </c>
      <c r="C20">
        <v>34</v>
      </c>
    </row>
    <row r="21" spans="1:3" x14ac:dyDescent="0.25">
      <c r="A21" t="s">
        <v>22</v>
      </c>
      <c r="B21" t="s">
        <v>38</v>
      </c>
      <c r="C21">
        <v>29</v>
      </c>
    </row>
    <row r="22" spans="1:3" x14ac:dyDescent="0.25">
      <c r="A22" t="s">
        <v>24</v>
      </c>
      <c r="B22" t="s">
        <v>38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zoomScale="106" zoomScaleNormal="106" workbookViewId="0">
      <selection activeCell="A29" sqref="A29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39</v>
      </c>
    </row>
    <row r="2" spans="1:3" x14ac:dyDescent="0.25">
      <c r="A2" t="s">
        <v>40</v>
      </c>
    </row>
    <row r="3" spans="1:3" x14ac:dyDescent="0.25">
      <c r="A3" t="str">
        <f>PROPER(A2)</f>
        <v>Kevin Cookie Company</v>
      </c>
    </row>
    <row r="5" spans="1:3" x14ac:dyDescent="0.25">
      <c r="A5" s="2" t="s">
        <v>41</v>
      </c>
    </row>
    <row r="6" spans="1:3" x14ac:dyDescent="0.25">
      <c r="A6" t="s">
        <v>42</v>
      </c>
    </row>
    <row r="7" spans="1:3" x14ac:dyDescent="0.25">
      <c r="A7" t="str">
        <f>TRIM(A6)</f>
        <v>Kevin Cookie Company</v>
      </c>
    </row>
    <row r="9" spans="1:3" x14ac:dyDescent="0.25">
      <c r="A9" s="2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tr">
        <f>CONCATENATE(A10," ",B10)</f>
        <v>Kevin Cookie</v>
      </c>
    </row>
    <row r="13" spans="1:3" x14ac:dyDescent="0.25">
      <c r="A13" s="2" t="s">
        <v>47</v>
      </c>
    </row>
    <row r="14" spans="1:3" x14ac:dyDescent="0.25">
      <c r="A14" t="s">
        <v>44</v>
      </c>
      <c r="B14" t="s">
        <v>45</v>
      </c>
      <c r="C14" t="s">
        <v>46</v>
      </c>
    </row>
    <row r="15" spans="1:3" x14ac:dyDescent="0.25">
      <c r="A15" t="str">
        <f>A14&amp;" "&amp;B14&amp;" "&amp;C14</f>
        <v>Kevin Cookie Company</v>
      </c>
    </row>
    <row r="17" spans="1:3" x14ac:dyDescent="0.25">
      <c r="A17" s="2" t="s">
        <v>48</v>
      </c>
    </row>
    <row r="18" spans="1:3" x14ac:dyDescent="0.25">
      <c r="A18" t="s">
        <v>44</v>
      </c>
      <c r="B18" t="s">
        <v>45</v>
      </c>
      <c r="C18" t="s">
        <v>46</v>
      </c>
    </row>
    <row r="21" spans="1:3" x14ac:dyDescent="0.25">
      <c r="A21" s="2" t="s">
        <v>49</v>
      </c>
    </row>
    <row r="22" spans="1:3" x14ac:dyDescent="0.25">
      <c r="A22" t="s">
        <v>50</v>
      </c>
    </row>
    <row r="23" spans="1:3" x14ac:dyDescent="0.25">
      <c r="A23" t="str">
        <f>RIGHT(A22,5)</f>
        <v>05486</v>
      </c>
    </row>
    <row r="24" spans="1:3" x14ac:dyDescent="0.25">
      <c r="A24" s="2" t="s">
        <v>51</v>
      </c>
    </row>
    <row r="25" spans="1:3" x14ac:dyDescent="0.25">
      <c r="A25" t="s">
        <v>52</v>
      </c>
    </row>
    <row r="26" spans="1:3" x14ac:dyDescent="0.25">
      <c r="A26">
        <f>LEN(A25)</f>
        <v>20</v>
      </c>
    </row>
    <row r="27" spans="1:3" x14ac:dyDescent="0.25">
      <c r="A27" s="2" t="s">
        <v>53</v>
      </c>
    </row>
    <row r="28" spans="1:3" x14ac:dyDescent="0.25">
      <c r="A28" s="5" t="s">
        <v>72</v>
      </c>
    </row>
    <row r="29" spans="1:3" x14ac:dyDescent="0.25">
      <c r="A29">
        <f>FIND("@",A28)</f>
        <v>5</v>
      </c>
    </row>
    <row r="31" spans="1:3" x14ac:dyDescent="0.25">
      <c r="A31" s="2" t="s">
        <v>54</v>
      </c>
    </row>
    <row r="32" spans="1:3" x14ac:dyDescent="0.25">
      <c r="A32" t="str">
        <f>LEFT(A28,FIND("@",A28)-1)</f>
        <v>JOHN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5" zoomScaleNormal="100" workbookViewId="0">
      <selection activeCell="H67" sqref="H67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55</v>
      </c>
    </row>
    <row r="2" spans="1:3" x14ac:dyDescent="0.25">
      <c r="A2" t="s">
        <v>52</v>
      </c>
      <c r="B2" t="s">
        <v>56</v>
      </c>
      <c r="C2" t="b">
        <f>A2=B2</f>
        <v>0</v>
      </c>
    </row>
    <row r="3" spans="1:3" x14ac:dyDescent="0.25">
      <c r="A3">
        <v>10</v>
      </c>
      <c r="B3">
        <v>5</v>
      </c>
      <c r="C3" t="b">
        <f>A3=B3</f>
        <v>0</v>
      </c>
    </row>
    <row r="4" spans="1:3" x14ac:dyDescent="0.25">
      <c r="B4">
        <v>11</v>
      </c>
      <c r="C4" t="b">
        <f>A3&gt;B3</f>
        <v>1</v>
      </c>
    </row>
    <row r="5" spans="1:3" x14ac:dyDescent="0.25">
      <c r="C5" t="b">
        <f>A3&gt;=B3</f>
        <v>1</v>
      </c>
    </row>
    <row r="6" spans="1:3" x14ac:dyDescent="0.25">
      <c r="C6" t="b">
        <f>A3&lt;B3</f>
        <v>0</v>
      </c>
    </row>
    <row r="7" spans="1:3" x14ac:dyDescent="0.25">
      <c r="C7" t="b">
        <f>OR(A3&gt;B3,A3&gt;B4)</f>
        <v>1</v>
      </c>
    </row>
    <row r="8" spans="1:3" x14ac:dyDescent="0.25">
      <c r="A8" s="2"/>
    </row>
    <row r="9" spans="1:3" x14ac:dyDescent="0.25">
      <c r="A9" s="2" t="s">
        <v>13</v>
      </c>
      <c r="B9" s="2" t="s">
        <v>14</v>
      </c>
      <c r="C9" s="2" t="s">
        <v>57</v>
      </c>
    </row>
    <row r="10" spans="1:3" x14ac:dyDescent="0.25">
      <c r="A10" t="s">
        <v>0</v>
      </c>
      <c r="B10">
        <v>97</v>
      </c>
      <c r="C10" t="s">
        <v>58</v>
      </c>
    </row>
    <row r="11" spans="1:3" x14ac:dyDescent="0.25">
      <c r="A11" t="s">
        <v>1</v>
      </c>
      <c r="B11">
        <v>77</v>
      </c>
      <c r="C11">
        <f>IF(B10,B10,B11)</f>
        <v>97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59</v>
      </c>
    </row>
    <row r="14" spans="1:3" x14ac:dyDescent="0.25">
      <c r="C14" t="s">
        <v>60</v>
      </c>
    </row>
    <row r="17" spans="1:5" x14ac:dyDescent="0.25">
      <c r="C17" s="2" t="s">
        <v>61</v>
      </c>
    </row>
    <row r="18" spans="1:5" x14ac:dyDescent="0.25">
      <c r="C18" t="s">
        <v>62</v>
      </c>
    </row>
    <row r="21" spans="1:5" x14ac:dyDescent="0.25">
      <c r="A21" s="2" t="s">
        <v>63</v>
      </c>
      <c r="B21" s="2" t="s">
        <v>64</v>
      </c>
      <c r="C21" s="2" t="s">
        <v>65</v>
      </c>
    </row>
    <row r="22" spans="1:5" x14ac:dyDescent="0.25">
      <c r="A22" t="s">
        <v>0</v>
      </c>
      <c r="B22">
        <v>10</v>
      </c>
      <c r="C22" t="s">
        <v>66</v>
      </c>
      <c r="E22" s="2" t="s">
        <v>2</v>
      </c>
    </row>
    <row r="23" spans="1:5" x14ac:dyDescent="0.25">
      <c r="A23" t="s">
        <v>1</v>
      </c>
      <c r="B23">
        <v>8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F2" sqref="F2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63</v>
      </c>
      <c r="B1" s="2" t="s">
        <v>64</v>
      </c>
      <c r="C1" s="2" t="s">
        <v>6</v>
      </c>
      <c r="D1" s="2"/>
      <c r="E1" s="2" t="s">
        <v>67</v>
      </c>
    </row>
    <row r="2" spans="1:6" x14ac:dyDescent="0.25">
      <c r="A2" t="s">
        <v>0</v>
      </c>
      <c r="B2">
        <v>10</v>
      </c>
      <c r="C2">
        <v>4</v>
      </c>
      <c r="E2" t="s">
        <v>66</v>
      </c>
      <c r="F2" t="s">
        <v>2</v>
      </c>
    </row>
    <row r="3" spans="1:6" x14ac:dyDescent="0.25">
      <c r="A3" t="s">
        <v>1</v>
      </c>
      <c r="B3">
        <v>8</v>
      </c>
      <c r="C3">
        <v>3</v>
      </c>
      <c r="F3">
        <f>VLOOKUP(A3,A2:C4,2,FALSE)</f>
        <v>8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68</v>
      </c>
    </row>
    <row r="6" spans="1:6" x14ac:dyDescent="0.25">
      <c r="E6" t="s">
        <v>66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69</v>
      </c>
    </row>
    <row r="2" spans="1:1" x14ac:dyDescent="0.25">
      <c r="A2" s="6">
        <f ca="1">TODAY()</f>
        <v>45712</v>
      </c>
    </row>
    <row r="4" spans="1:1" x14ac:dyDescent="0.25">
      <c r="A4" s="2" t="s">
        <v>70</v>
      </c>
    </row>
    <row r="5" spans="1:1" x14ac:dyDescent="0.25">
      <c r="A5" s="7">
        <f ca="1">NOW()</f>
        <v>45712.724700462961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  <vt:lpstr>taxtrate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user</cp:lastModifiedBy>
  <cp:revision/>
  <dcterms:created xsi:type="dcterms:W3CDTF">2022-05-10T22:30:35Z</dcterms:created>
  <dcterms:modified xsi:type="dcterms:W3CDTF">2025-02-24T16:24:24Z</dcterms:modified>
  <cp:category/>
  <cp:contentStatus/>
</cp:coreProperties>
</file>