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Volumes/Francis Bacon/Website Database/Chronology Page/bacondev/data/"/>
    </mc:Choice>
  </mc:AlternateContent>
  <bookViews>
    <workbookView xWindow="1840" yWindow="460" windowWidth="35240" windowHeight="19460" tabRatio="500" activeTab="5"/>
  </bookViews>
  <sheets>
    <sheet name="1910" sheetId="1" r:id="rId1"/>
    <sheet name="1920" sheetId="2" r:id="rId2"/>
    <sheet name="1930" sheetId="3" r:id="rId3"/>
    <sheet name="1940" sheetId="4" r:id="rId4"/>
    <sheet name="1950" sheetId="5" r:id="rId5"/>
    <sheet name="1960" sheetId="6" r:id="rId6"/>
    <sheet name="1970" sheetId="7" r:id="rId7"/>
    <sheet name="1980" sheetId="8" r:id="rId8"/>
    <sheet name="1990"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4" i="4" l="1"/>
  <c r="AD3" i="4"/>
  <c r="AD5" i="4"/>
  <c r="AD6" i="4"/>
  <c r="AD2"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9" i="4"/>
  <c r="AD2" i="9"/>
  <c r="AD13" i="9"/>
  <c r="AD3" i="9"/>
  <c r="AD4" i="9"/>
  <c r="AD5" i="9"/>
  <c r="AD7" i="9"/>
  <c r="AD8" i="9"/>
  <c r="AD9" i="9"/>
  <c r="AD10" i="9"/>
  <c r="AD11" i="9"/>
  <c r="AD12" i="9"/>
  <c r="AD6" i="9"/>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 i="8"/>
  <c r="AD3"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2" i="7"/>
  <c r="AA3" i="6"/>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2" i="5"/>
  <c r="AD3" i="3"/>
  <c r="AD4" i="3"/>
  <c r="AD5" i="3"/>
  <c r="AD6" i="3"/>
  <c r="AD7" i="3"/>
  <c r="AD8" i="3"/>
  <c r="AD9" i="3"/>
  <c r="AD10" i="3"/>
  <c r="AD11" i="3"/>
  <c r="AD12" i="3"/>
  <c r="AD13" i="3"/>
  <c r="AD14" i="3"/>
  <c r="AD15" i="3"/>
  <c r="AD16" i="3"/>
  <c r="AD17" i="3"/>
  <c r="AD18" i="3"/>
  <c r="AD19" i="3"/>
  <c r="AD20" i="3"/>
  <c r="AD21" i="3"/>
  <c r="AD22" i="3"/>
  <c r="AD23" i="3"/>
  <c r="AD24" i="3"/>
  <c r="AD25" i="3"/>
  <c r="AD26" i="3"/>
  <c r="AD2" i="3"/>
  <c r="AD3" i="2"/>
  <c r="AD4" i="2"/>
  <c r="AD5" i="2"/>
  <c r="AD6" i="2"/>
  <c r="AD7" i="2"/>
  <c r="AD8" i="2"/>
  <c r="AD9" i="2"/>
  <c r="AD10" i="2"/>
  <c r="AD11" i="2"/>
  <c r="AD12" i="2"/>
  <c r="AD13" i="2"/>
  <c r="AD14" i="2"/>
  <c r="AD15" i="2"/>
  <c r="AD16" i="2"/>
  <c r="AD17" i="2"/>
  <c r="AD18" i="2"/>
  <c r="AD19" i="2"/>
  <c r="AD2" i="2"/>
  <c r="AD20" i="2"/>
  <c r="AD3" i="1"/>
  <c r="AD4" i="1"/>
  <c r="AD5" i="1"/>
  <c r="AD6" i="1"/>
  <c r="AD7" i="1"/>
  <c r="AD8" i="1"/>
  <c r="AD9" i="1"/>
  <c r="AD10" i="1"/>
  <c r="AD11" i="1"/>
  <c r="AD12" i="1"/>
  <c r="AD13" i="1"/>
  <c r="AD14" i="1"/>
  <c r="AD15" i="1"/>
  <c r="AD16" i="1"/>
  <c r="AD17" i="1"/>
  <c r="AD18" i="1"/>
  <c r="AD19" i="1"/>
  <c r="AD20" i="1"/>
  <c r="AD21" i="1"/>
  <c r="AD22" i="1"/>
  <c r="AD23" i="1"/>
  <c r="AD24" i="1"/>
  <c r="AD2" i="1"/>
  <c r="AD14" i="9"/>
  <c r="AD15" i="9"/>
  <c r="AD24" i="2"/>
  <c r="AD22" i="2"/>
  <c r="AD23" i="2"/>
  <c r="AD25" i="2"/>
  <c r="AA28" i="9"/>
  <c r="AA27" i="9"/>
  <c r="AA26" i="9"/>
  <c r="AA25" i="9"/>
  <c r="AA24" i="9"/>
  <c r="AA23" i="9"/>
  <c r="AA22" i="9"/>
  <c r="AA21" i="9"/>
  <c r="AA20" i="9"/>
  <c r="AA19" i="9"/>
  <c r="AA18" i="9"/>
  <c r="AA17" i="9"/>
  <c r="AA16" i="9"/>
  <c r="AA15" i="9"/>
  <c r="AA140" i="8"/>
  <c r="AA139" i="8"/>
  <c r="AA138" i="8"/>
  <c r="AA137" i="8"/>
  <c r="AA136" i="8"/>
  <c r="AA135" i="8"/>
  <c r="AA134" i="8"/>
  <c r="AA133" i="8"/>
  <c r="AA132" i="8"/>
  <c r="AA131" i="8"/>
  <c r="AA130" i="8"/>
  <c r="AA129" i="8"/>
  <c r="AA128" i="8"/>
  <c r="AA127" i="8"/>
  <c r="AA126" i="8"/>
  <c r="AA125" i="8"/>
  <c r="AA124" i="8"/>
  <c r="AA123" i="8"/>
  <c r="AA122" i="8"/>
  <c r="AA121" i="8"/>
  <c r="AD120" i="8"/>
  <c r="AA120" i="8"/>
  <c r="AD119" i="8"/>
  <c r="AA119" i="8"/>
  <c r="AD118" i="8"/>
  <c r="AA118" i="8"/>
  <c r="AD117" i="8"/>
  <c r="AA117" i="8"/>
  <c r="AD116" i="8"/>
  <c r="AA116" i="8"/>
  <c r="AD115" i="8"/>
  <c r="AA115" i="8"/>
  <c r="AD114" i="8"/>
  <c r="AA114" i="8"/>
  <c r="AD113" i="8"/>
  <c r="AA113" i="8"/>
  <c r="AD112" i="8"/>
  <c r="AA112" i="8"/>
  <c r="AD111" i="8"/>
  <c r="AA111" i="8"/>
  <c r="AD110" i="8"/>
  <c r="AA110" i="8"/>
  <c r="AD109" i="8"/>
  <c r="AA109" i="8"/>
  <c r="AD108" i="8"/>
  <c r="AA108" i="8"/>
  <c r="AD107" i="8"/>
  <c r="AA107" i="8"/>
  <c r="AD106" i="8"/>
  <c r="AA106" i="8"/>
  <c r="AD105" i="8"/>
  <c r="AA105" i="8"/>
  <c r="AD104" i="8"/>
  <c r="AA104" i="8"/>
  <c r="AD103" i="8"/>
  <c r="AA103" i="8"/>
  <c r="AD102" i="8"/>
  <c r="AA102" i="8"/>
  <c r="AD101" i="8"/>
  <c r="AA101" i="8"/>
  <c r="AD100" i="8"/>
  <c r="AA100" i="8"/>
  <c r="AD99" i="8"/>
  <c r="AA99" i="8"/>
  <c r="AD98" i="8"/>
  <c r="AA98" i="8"/>
  <c r="AD97" i="8"/>
  <c r="AA97" i="8"/>
  <c r="AD96" i="8"/>
  <c r="AA96" i="8"/>
  <c r="AD95" i="8"/>
  <c r="AA95" i="8"/>
  <c r="AD94" i="8"/>
  <c r="AA94" i="8"/>
  <c r="AD93" i="8"/>
  <c r="AA93" i="8"/>
  <c r="AD92" i="8"/>
  <c r="AA92" i="8"/>
  <c r="AD91" i="8"/>
  <c r="AA91" i="8"/>
  <c r="AD90" i="8"/>
  <c r="AA90" i="8"/>
  <c r="AD89" i="8"/>
  <c r="AA89" i="8"/>
  <c r="AD88" i="8"/>
  <c r="AA88" i="8"/>
  <c r="AD87" i="8"/>
  <c r="AA87" i="8"/>
  <c r="AD86" i="8"/>
  <c r="AA86" i="8"/>
  <c r="AD85" i="8"/>
  <c r="AA85" i="8"/>
  <c r="AD84" i="8"/>
  <c r="AA84" i="8"/>
  <c r="AD83" i="8"/>
  <c r="AA83" i="8"/>
  <c r="AD82" i="8"/>
  <c r="AA82" i="8"/>
  <c r="AD81" i="8"/>
  <c r="AA81" i="8"/>
  <c r="AD80" i="8"/>
  <c r="AA80" i="8"/>
  <c r="AD79" i="8"/>
  <c r="AA79" i="8"/>
  <c r="AD78" i="8"/>
  <c r="AA78" i="8"/>
  <c r="AD77" i="8"/>
  <c r="AA77" i="8"/>
  <c r="AD76" i="8"/>
  <c r="AA76" i="8"/>
  <c r="AD75" i="8"/>
  <c r="AA75" i="8"/>
  <c r="AD74" i="8"/>
  <c r="AA74" i="8"/>
  <c r="AD73" i="8"/>
  <c r="AA73" i="8"/>
  <c r="AD72" i="8"/>
  <c r="AA72" i="8"/>
  <c r="AD71" i="8"/>
  <c r="AA71" i="8"/>
  <c r="AD70" i="8"/>
  <c r="AA70" i="8"/>
  <c r="AD69" i="8"/>
  <c r="AA69" i="8"/>
  <c r="AD68" i="8"/>
  <c r="AA68" i="8"/>
  <c r="AD67" i="8"/>
  <c r="AA67" i="8"/>
  <c r="AD66" i="8"/>
  <c r="AA66" i="8"/>
  <c r="AD65" i="8"/>
  <c r="AA65" i="8"/>
  <c r="AD64" i="8"/>
  <c r="AA64" i="8"/>
  <c r="AD63" i="8"/>
  <c r="AA63" i="8"/>
  <c r="AD62" i="8"/>
  <c r="AA62" i="8"/>
  <c r="AD61" i="8"/>
  <c r="AA61" i="8"/>
  <c r="AD60" i="8"/>
  <c r="AA60" i="8"/>
  <c r="AD59" i="8"/>
  <c r="AA59" i="8"/>
  <c r="AD58" i="8"/>
  <c r="AA58" i="8"/>
  <c r="AD57" i="8"/>
  <c r="AA57" i="8"/>
  <c r="AD56" i="8"/>
  <c r="AA56" i="8"/>
  <c r="AD55" i="8"/>
  <c r="AA55" i="8"/>
  <c r="AD54" i="8"/>
  <c r="AA54" i="8"/>
  <c r="AD53" i="8"/>
  <c r="AA53" i="8"/>
  <c r="AD52" i="8"/>
  <c r="AA52" i="8"/>
  <c r="AD51" i="8"/>
  <c r="AA51" i="8"/>
  <c r="AD50" i="8"/>
  <c r="AA50" i="8"/>
  <c r="AD49" i="8"/>
  <c r="AA49" i="8"/>
  <c r="AD48" i="8"/>
  <c r="AA48" i="8"/>
  <c r="AD47" i="8"/>
  <c r="AA47" i="8"/>
  <c r="AD46" i="8"/>
  <c r="AA46" i="8"/>
  <c r="AD45" i="8"/>
  <c r="AA45" i="8"/>
  <c r="AD44" i="8"/>
  <c r="AA44" i="8"/>
  <c r="AD43" i="8"/>
  <c r="AA43" i="8"/>
  <c r="AD42" i="8"/>
  <c r="AA42" i="8"/>
  <c r="AD41" i="8"/>
  <c r="AA41" i="8"/>
  <c r="AD40" i="8"/>
  <c r="AA40" i="8"/>
  <c r="AD39" i="8"/>
  <c r="AA39" i="8"/>
  <c r="AD38" i="8"/>
  <c r="AA38" i="8"/>
  <c r="AD37" i="8"/>
  <c r="AA37" i="8"/>
  <c r="AD36" i="8"/>
  <c r="AA36" i="8"/>
  <c r="AD35" i="8"/>
  <c r="AA35" i="8"/>
  <c r="AD34" i="8"/>
  <c r="AA34" i="8"/>
  <c r="AD33" i="8"/>
  <c r="AA33" i="8"/>
  <c r="AD32" i="8"/>
  <c r="AA32" i="8"/>
  <c r="AD31" i="8"/>
  <c r="AA31" i="8"/>
  <c r="AD30" i="8"/>
  <c r="AD29" i="8"/>
  <c r="AA65" i="7"/>
  <c r="AA64" i="7"/>
  <c r="AA63" i="7"/>
  <c r="AA62" i="7"/>
  <c r="AA61" i="7"/>
  <c r="AA60" i="7"/>
  <c r="AA59" i="7"/>
  <c r="AA58" i="7"/>
  <c r="AA57" i="7"/>
  <c r="AA56" i="7"/>
  <c r="AA55" i="7"/>
  <c r="AA54" i="7"/>
  <c r="AA53" i="7"/>
  <c r="AA52" i="7"/>
  <c r="AA51" i="7"/>
  <c r="AA50" i="7"/>
  <c r="AA49" i="7"/>
  <c r="AA48" i="7"/>
  <c r="AA47" i="7"/>
  <c r="AA46" i="7"/>
  <c r="AA45" i="7"/>
  <c r="AA44" i="7"/>
  <c r="AA43" i="7"/>
  <c r="AA42" i="7"/>
  <c r="AA41" i="7"/>
  <c r="AA40" i="7"/>
  <c r="AD38" i="7"/>
  <c r="AD37" i="7"/>
  <c r="AD36" i="7"/>
  <c r="AD35" i="7"/>
  <c r="AD34" i="7"/>
  <c r="AA58" i="6"/>
  <c r="AA57" i="6"/>
  <c r="AA56" i="6"/>
  <c r="AA55" i="6"/>
  <c r="AA54" i="6"/>
  <c r="AA53" i="6"/>
  <c r="AA52" i="6"/>
  <c r="AA51" i="6"/>
  <c r="AA50" i="6"/>
  <c r="AA49" i="6"/>
  <c r="AA48" i="6"/>
  <c r="AA47" i="6"/>
  <c r="AA46" i="6"/>
  <c r="AA45" i="6"/>
  <c r="AA44" i="6"/>
  <c r="AA43" i="6"/>
  <c r="AA42" i="6"/>
  <c r="AA41" i="6"/>
  <c r="AA40" i="6"/>
  <c r="AA39" i="6"/>
  <c r="AA38" i="6"/>
  <c r="AD37" i="6"/>
  <c r="AA37" i="6"/>
  <c r="AD36" i="6"/>
  <c r="AA36" i="6"/>
  <c r="AD35" i="6"/>
  <c r="AA4" i="6"/>
  <c r="AA104" i="5"/>
  <c r="AA103" i="5"/>
  <c r="AA102" i="5"/>
  <c r="AA101" i="5"/>
  <c r="AA100" i="5"/>
  <c r="AA99" i="5"/>
  <c r="AA98" i="5"/>
  <c r="AA97" i="5"/>
  <c r="AA96" i="5"/>
  <c r="AA95" i="5"/>
  <c r="AA94" i="5"/>
  <c r="AA93" i="5"/>
  <c r="AA92" i="5"/>
  <c r="AA91" i="5"/>
  <c r="AD90" i="5"/>
  <c r="AA90" i="5"/>
  <c r="AD89" i="5"/>
  <c r="AA89" i="5"/>
  <c r="AD88" i="5"/>
  <c r="AA88" i="5"/>
  <c r="AD87" i="5"/>
  <c r="AA87" i="5"/>
  <c r="AD86" i="5"/>
  <c r="AA86" i="5"/>
  <c r="AD85" i="5"/>
  <c r="AA85" i="5"/>
  <c r="AD84" i="5"/>
  <c r="AA84" i="5"/>
  <c r="AD83" i="5"/>
  <c r="AA83" i="5"/>
  <c r="AD82" i="5"/>
  <c r="AA82" i="5"/>
  <c r="AD81" i="5"/>
  <c r="AA81" i="5"/>
  <c r="AD80" i="5"/>
  <c r="AA80" i="5"/>
  <c r="AD79" i="5"/>
  <c r="AA79" i="5"/>
  <c r="AD78" i="5"/>
  <c r="AA78" i="5"/>
  <c r="AD77" i="5"/>
  <c r="AA77" i="5"/>
  <c r="AD76" i="5"/>
  <c r="AA76" i="5"/>
  <c r="AD75" i="5"/>
  <c r="AA75" i="5"/>
  <c r="AD74" i="5"/>
  <c r="AA74" i="5"/>
  <c r="AD73" i="5"/>
  <c r="AA73" i="5"/>
  <c r="AD72" i="5"/>
  <c r="AA72" i="5"/>
  <c r="AD71" i="5"/>
  <c r="AA71" i="5"/>
  <c r="AD70" i="5"/>
  <c r="AA70" i="5"/>
  <c r="AD69" i="5"/>
  <c r="AA69" i="5"/>
  <c r="AD68" i="5"/>
  <c r="AA68" i="5"/>
  <c r="AD67" i="5"/>
  <c r="AA67" i="5"/>
  <c r="AD66" i="5"/>
  <c r="AA66" i="5"/>
  <c r="AD65" i="5"/>
  <c r="AA65" i="5"/>
  <c r="AD64" i="5"/>
  <c r="AA64" i="5"/>
  <c r="AD63" i="5"/>
  <c r="AA63" i="5"/>
  <c r="AD62" i="5"/>
  <c r="AA62" i="5"/>
  <c r="AD61" i="5"/>
  <c r="AA61" i="5"/>
  <c r="AD60" i="5"/>
  <c r="AA60" i="5"/>
  <c r="AD59" i="5"/>
  <c r="AA59" i="5"/>
  <c r="AD58" i="5"/>
  <c r="AA58" i="5"/>
  <c r="AD57" i="5"/>
  <c r="AA57" i="5"/>
  <c r="AD56" i="5"/>
  <c r="AA56" i="5"/>
  <c r="AD55" i="5"/>
  <c r="AA55" i="5"/>
  <c r="AD54" i="5"/>
  <c r="AA54" i="5"/>
  <c r="AD53" i="5"/>
  <c r="AA53" i="5"/>
  <c r="AD52" i="5"/>
  <c r="AA52" i="5"/>
  <c r="AD51" i="5"/>
  <c r="AA51" i="5"/>
  <c r="AD50" i="5"/>
  <c r="AA50" i="5"/>
  <c r="AD49" i="5"/>
  <c r="AA49" i="5"/>
  <c r="AD48" i="5"/>
  <c r="AA48" i="5"/>
  <c r="AD47" i="5"/>
  <c r="AA47" i="5"/>
  <c r="AD46" i="5"/>
  <c r="AA46" i="5"/>
  <c r="AD45" i="5"/>
  <c r="AA45" i="5"/>
  <c r="AD44" i="5"/>
  <c r="AA44" i="5"/>
  <c r="AD43" i="5"/>
  <c r="AA43" i="5"/>
  <c r="AD42" i="5"/>
  <c r="AA42" i="5"/>
  <c r="AD41" i="5"/>
  <c r="AD40" i="5"/>
  <c r="AD56" i="4"/>
  <c r="AD55" i="4"/>
  <c r="AD54" i="4"/>
  <c r="AD53" i="4"/>
  <c r="AA53" i="4"/>
  <c r="AD52" i="4"/>
  <c r="AA52" i="4"/>
  <c r="AD51" i="4"/>
  <c r="AA51" i="4"/>
  <c r="AA31" i="3"/>
  <c r="AA30" i="3"/>
  <c r="AA29" i="3"/>
  <c r="AA28" i="3"/>
  <c r="AA27" i="3"/>
  <c r="AA26" i="3"/>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D54" i="2"/>
  <c r="AA54" i="2"/>
  <c r="AD53" i="2"/>
  <c r="AA53" i="2"/>
  <c r="AD52" i="2"/>
  <c r="AA52" i="2"/>
  <c r="AD51" i="2"/>
  <c r="AA51" i="2"/>
  <c r="AD50" i="2"/>
  <c r="AA50" i="2"/>
  <c r="AD49" i="2"/>
  <c r="AA49" i="2"/>
  <c r="AD48" i="2"/>
  <c r="AA48" i="2"/>
  <c r="AD47" i="2"/>
  <c r="AA47" i="2"/>
  <c r="AD46" i="2"/>
  <c r="AA46" i="2"/>
  <c r="AD45" i="2"/>
  <c r="AA45" i="2"/>
  <c r="AD44" i="2"/>
  <c r="AA44" i="2"/>
  <c r="AD43" i="2"/>
  <c r="AA43" i="2"/>
  <c r="AD42" i="2"/>
  <c r="AA42" i="2"/>
  <c r="AD41" i="2"/>
  <c r="AA41" i="2"/>
  <c r="AD40" i="2"/>
  <c r="AA40" i="2"/>
  <c r="AD39" i="2"/>
  <c r="AA39" i="2"/>
  <c r="AD38" i="2"/>
  <c r="AA38" i="2"/>
  <c r="AD37" i="2"/>
  <c r="AA37" i="2"/>
  <c r="AD36" i="2"/>
  <c r="AA36" i="2"/>
  <c r="AD35" i="2"/>
  <c r="AA35" i="2"/>
  <c r="AD34" i="2"/>
  <c r="AA34" i="2"/>
  <c r="AD33" i="2"/>
  <c r="AD32" i="2"/>
  <c r="AD31" i="2"/>
  <c r="AD30" i="2"/>
  <c r="AD29" i="2"/>
  <c r="AD28" i="2"/>
  <c r="AD27" i="2"/>
  <c r="AD26" i="2"/>
  <c r="AA33" i="1"/>
  <c r="AD32" i="1"/>
  <c r="AA32" i="1"/>
  <c r="AD31" i="1"/>
  <c r="AA31" i="1"/>
  <c r="AD30" i="1"/>
  <c r="AA30" i="1"/>
  <c r="AD29" i="1"/>
  <c r="AA29" i="1"/>
  <c r="AD28" i="1"/>
  <c r="AA28" i="1"/>
  <c r="AD27" i="1"/>
  <c r="AA27" i="1"/>
  <c r="AD26" i="1"/>
</calcChain>
</file>

<file path=xl/sharedStrings.xml><?xml version="1.0" encoding="utf-8"?>
<sst xmlns="http://schemas.openxmlformats.org/spreadsheetml/2006/main" count="1707" uniqueCount="574">
  <si>
    <t>MATERIAL</t>
  </si>
  <si>
    <t>REQUESTED</t>
  </si>
  <si>
    <t>RECEIVED</t>
  </si>
  <si>
    <t>SOURCE</t>
  </si>
  <si>
    <t>UPLOADED</t>
  </si>
  <si>
    <t>CAPTION</t>
  </si>
  <si>
    <t>type</t>
  </si>
  <si>
    <t>anchorName</t>
  </si>
  <si>
    <t>innerSection</t>
  </si>
  <si>
    <t>translate</t>
  </si>
  <si>
    <t>sectionPart</t>
  </si>
  <si>
    <t>x</t>
  </si>
  <si>
    <t>y</t>
  </si>
  <si>
    <t>x2</t>
  </si>
  <si>
    <t>y2</t>
  </si>
  <si>
    <t>fade</t>
  </si>
  <si>
    <t>max_width</t>
  </si>
  <si>
    <t>max_height</t>
  </si>
  <si>
    <t>rotate</t>
  </si>
  <si>
    <t>lightboxRotate</t>
  </si>
  <si>
    <t>color</t>
  </si>
  <si>
    <t>text_shadow</t>
  </si>
  <si>
    <t>buttonText</t>
  </si>
  <si>
    <t>dateTitle</t>
  </si>
  <si>
    <t>quoteWriter</t>
  </si>
  <si>
    <t>backGroundColor</t>
  </si>
  <si>
    <t>section</t>
  </si>
  <si>
    <t>1910s</t>
  </si>
  <si>
    <t>title</t>
  </si>
  <si>
    <t>white</t>
  </si>
  <si>
    <t>2px2px2px #000000</t>
  </si>
  <si>
    <t>1930s</t>
  </si>
  <si>
    <t>1920s</t>
  </si>
  <si>
    <t>1920s#1</t>
  </si>
  <si>
    <t>left</t>
  </si>
  <si>
    <t>image below with text above:</t>
  </si>
  <si>
    <t>1930s#1</t>
  </si>
  <si>
    <t>2px 2px 2px #000000</t>
  </si>
  <si>
    <t>1910s#1</t>
  </si>
  <si>
    <t>center</t>
  </si>
  <si>
    <t>images/1930/1930-01.jpg</t>
  </si>
  <si>
    <t>images/1910/1910-01.jpg</t>
  </si>
  <si>
    <t>images/1920/1920-01.jpg</t>
  </si>
  <si>
    <t>Museum Folkwang/scan</t>
  </si>
  <si>
    <t>scan from book</t>
  </si>
  <si>
    <t>slider</t>
  </si>
  <si>
    <t>right</t>
  </si>
  <si>
    <t>Bacon at the Ritz</t>
  </si>
  <si>
    <t>Bacon by Lerski</t>
  </si>
  <si>
    <t>Open Source</t>
  </si>
  <si>
    <t>customTranslate</t>
  </si>
  <si>
    <t>Lower Baggot Street</t>
  </si>
  <si>
    <t>images/1930/1930-02.jpg</t>
  </si>
  <si>
    <t>images/1910/1910-02.jpg</t>
  </si>
  <si>
    <t>Hugh Lane Gallery</t>
  </si>
  <si>
    <t>for date see CR, vol.1 p.75</t>
  </si>
  <si>
    <t>Bacon and his mother</t>
  </si>
  <si>
    <t>Bacon Estate</t>
  </si>
  <si>
    <t>images/1910/1910-03.jpg</t>
  </si>
  <si>
    <t>Painting</t>
  </si>
  <si>
    <t>1920s#3</t>
  </si>
  <si>
    <t>quote</t>
  </si>
  <si>
    <t>images/1920/1920-02.jpg</t>
  </si>
  <si>
    <t>Musee Conde</t>
  </si>
  <si>
    <t>Cannycourt House, near Celbridge, Co. Kildare, 2009. The Bacon family lived here in 1911 © Dublin City Gallery The Hugh Lane</t>
  </si>
  <si>
    <t>see email jessica o'donnell to kg, may 4 2016</t>
  </si>
  <si>
    <t>bottom</t>
  </si>
  <si>
    <t>Cannycourt House</t>
  </si>
  <si>
    <t>1930s#2</t>
  </si>
  <si>
    <t>top</t>
  </si>
  <si>
    <t>The Massacre of the Innocents</t>
  </si>
  <si>
    <t>I went to Paris for a short time. While there I saw at Rosenberg’s an exhibition of Picasso, and at that moment I thought, well I will try and paint too.</t>
  </si>
  <si>
    <t>1920s#4</t>
  </si>
  <si>
    <t>1910s#2</t>
  </si>
  <si>
    <t>1930s#3</t>
  </si>
  <si>
    <t>images/1910/1910-04.jpg</t>
  </si>
  <si>
    <t>Hugh Lane Gallery, Knott family</t>
  </si>
  <si>
    <t>Edward Bacon</t>
  </si>
  <si>
    <t>images/1930/1930-03.jpg</t>
  </si>
  <si>
    <t>1920s#5</t>
  </si>
  <si>
    <t>1910s#3</t>
  </si>
  <si>
    <t>De Maistre Estate</t>
  </si>
  <si>
    <t>Hall by de Maistre</t>
  </si>
  <si>
    <t>images/1920/1920-03.jpg</t>
  </si>
  <si>
    <t>Blackwood Productions</t>
  </si>
  <si>
    <r>
      <t xml:space="preserve">Clip from </t>
    </r>
    <r>
      <rPr>
        <i/>
        <sz val="10"/>
        <rFont val="Arial"/>
      </rPr>
      <t>Francis Bacon and the Brutality of Fact</t>
    </r>
    <r>
      <rPr>
        <sz val="10"/>
        <color rgb="FF000000"/>
        <rFont val="Arial"/>
      </rPr>
      <t>, dir. by Michael Blackwood, 1987 © Michael Blackwood Productions, www.michaelblackwoodproductions.com, 2017</t>
    </r>
  </si>
  <si>
    <t>1910s#4</t>
  </si>
  <si>
    <t>video</t>
  </si>
  <si>
    <t>Bacon on his childhood</t>
  </si>
  <si>
    <t>1930s#4</t>
  </si>
  <si>
    <t>When I was young it wasn’t the dealers who helped me. I had friends who encouraged me. When you’re young, you can always find people who are interested in you and what you’re doing.</t>
  </si>
  <si>
    <t>1910s#5</t>
  </si>
  <si>
    <t>1930s#5</t>
  </si>
  <si>
    <t>1918s</t>
  </si>
  <si>
    <t>images/1920/1920-04.jpg</t>
  </si>
  <si>
    <t>scan from BL</t>
  </si>
  <si>
    <t>quote below together with text above:</t>
  </si>
  <si>
    <t>The 1930 Look in British Decoration</t>
  </si>
  <si>
    <t>The thing I appreciate from Ireland is the kind of freedom of life.</t>
  </si>
  <si>
    <t>1910s#6</t>
  </si>
  <si>
    <t>1930s#6</t>
  </si>
  <si>
    <t>images/1920/1920-05.jpg</t>
  </si>
  <si>
    <t>images/1930/1930-04.jpg</t>
  </si>
  <si>
    <t>images/1910/1910-06.jpg</t>
  </si>
  <si>
    <t>Watercolour</t>
  </si>
  <si>
    <t>Straffan Lodge</t>
  </si>
  <si>
    <t>images/1910/1910-07.jpg</t>
  </si>
  <si>
    <t>Linton Hall</t>
  </si>
  <si>
    <t>images/1920/1920-06.jpg</t>
  </si>
  <si>
    <t>HENI database</t>
  </si>
  <si>
    <t>images/1910/1910-08.jpg</t>
  </si>
  <si>
    <t>Prescott House</t>
  </si>
  <si>
    <t>bottomToCenter</t>
  </si>
  <si>
    <t>Crucifixion</t>
  </si>
  <si>
    <t>Queensberry Mews</t>
  </si>
  <si>
    <t>1910s#8</t>
  </si>
  <si>
    <t>images/1910/1910-09.jpg</t>
  </si>
  <si>
    <t>Farmleigh</t>
  </si>
  <si>
    <t>BACKGROUND IMAGE</t>
  </si>
  <si>
    <t>1930s#7</t>
  </si>
  <si>
    <t>images/1930/1930-05.jpg</t>
  </si>
  <si>
    <t>de Maistre Estate</t>
  </si>
  <si>
    <t>Bacon by de Maistre</t>
  </si>
  <si>
    <t xml:space="preserve"> Three Studies for a Crucifixion</t>
  </si>
  <si>
    <t>images/1930/1930-06.jpg</t>
  </si>
  <si>
    <t>Historic England Archive</t>
  </si>
  <si>
    <t>Exterior view of Sunderland House, 15th June 1904. Reproduced by permission of Historic England Archive</t>
  </si>
  <si>
    <t>Sunderland House</t>
  </si>
  <si>
    <t>Wikimedia Commons</t>
  </si>
  <si>
    <t>Paris in 1925. Rue Lepic seen from Place Blanche</t>
  </si>
  <si>
    <t>1920-07 Contemporaneous image of Paris in 1920s</t>
  </si>
  <si>
    <t>1930s#8</t>
  </si>
  <si>
    <t>images/1930/1930-07.jpg</t>
  </si>
  <si>
    <t>The Bacon Estate</t>
  </si>
  <si>
    <t/>
  </si>
  <si>
    <t>topToCenter</t>
  </si>
  <si>
    <t>Figures in a Garden</t>
  </si>
  <si>
    <t>As a matter of fact, my relationship with Surrealism is a little complicated. I think I have been influenced by what the movement represents in terms of revolt against the establishment, in politics, religion and the arts, but my pictures haven’t shown any direct influence.</t>
  </si>
  <si>
    <t>Historic England</t>
  </si>
  <si>
    <t>MATERIAL AND QUOTES</t>
  </si>
  <si>
    <t>1940s</t>
  </si>
  <si>
    <t>1940s#1</t>
  </si>
  <si>
    <t>1950s</t>
  </si>
  <si>
    <r>
      <t xml:space="preserve">Bacon studio material, double-spread in book, D. C. Somervell, </t>
    </r>
    <r>
      <rPr>
        <i/>
        <sz val="10"/>
        <rFont val="Arial"/>
      </rPr>
      <t>100 Years in Pictures: A Panorama of History in the Making</t>
    </r>
    <r>
      <rPr>
        <sz val="10"/>
        <color rgb="FF000000"/>
        <rFont val="Arial"/>
      </rPr>
      <t xml:space="preserve"> (London: Odhams Press Limited, 1951) Collection: Dublin City Gallery The Hugh Lane © The Estate of Francis Bacon</t>
    </r>
  </si>
  <si>
    <t>1940s#3</t>
  </si>
  <si>
    <t>1940s#4</t>
  </si>
  <si>
    <t>1940s#5</t>
  </si>
  <si>
    <t>images/1940/1940-02.jpg</t>
  </si>
  <si>
    <t>Three Studies for Figures at the Base of a Crucifixion</t>
  </si>
  <si>
    <t>images/1940/1940-03.jpg</t>
  </si>
  <si>
    <t>Lefevre Gallery</t>
  </si>
  <si>
    <t>1940s#8</t>
  </si>
  <si>
    <t>images/1940/1940-04.jpg</t>
  </si>
  <si>
    <t>MB Art Foundation</t>
  </si>
  <si>
    <t>Villa Minerve</t>
  </si>
  <si>
    <t>1940s#9</t>
  </si>
  <si>
    <t>images/1940/1940-05.jpg</t>
  </si>
  <si>
    <t>Painting 1946</t>
  </si>
  <si>
    <t>1950s#1</t>
  </si>
  <si>
    <t>images/1940/1940-06.jpg</t>
  </si>
  <si>
    <t>Casino at Monte Carlo</t>
  </si>
  <si>
    <t>quote below seperate:</t>
  </si>
  <si>
    <t>images/1950/1950-01.jpg</t>
  </si>
  <si>
    <t>The Hugh Lane</t>
  </si>
  <si>
    <t>1940s#10</t>
  </si>
  <si>
    <t>Peter Lacy</t>
  </si>
  <si>
    <t>1940s#11</t>
  </si>
  <si>
    <t>quote below with text above:</t>
  </si>
  <si>
    <t>1950s#2</t>
  </si>
  <si>
    <t>They didn’t want me to be a painter, they thought I was just a drifter, especially my mother. It was only when she began to realize that I was making money out of [...] it that we made any contact and she altered her attitude.</t>
  </si>
  <si>
    <t>images/1950/1950-02.jpg</t>
  </si>
  <si>
    <t>1940s#12</t>
  </si>
  <si>
    <t>Two Figures</t>
  </si>
  <si>
    <t>three below together:</t>
  </si>
  <si>
    <t>images/1940/1940-07.jpg</t>
  </si>
  <si>
    <t>1950s#3</t>
  </si>
  <si>
    <t>images/1950/1950-03.jpg</t>
  </si>
  <si>
    <t>images/1940/1940-08.jpg</t>
  </si>
  <si>
    <t>Elephant Fording a River</t>
  </si>
  <si>
    <t>images/1950/1950-04.jpg</t>
  </si>
  <si>
    <t>Please scan Incunabula, double-spread pp.152 and ask Irina to edit out the seam at the 'gutter' of the book</t>
  </si>
  <si>
    <t xml:space="preserve">Adventures in Wildest Africa </t>
  </si>
  <si>
    <t>clip below seperate:</t>
  </si>
  <si>
    <t>1950s#4</t>
  </si>
  <si>
    <t>1940s#14</t>
  </si>
  <si>
    <t>images/1940/1940-10.jpg</t>
  </si>
  <si>
    <t>images/1950/1950-05.jpg</t>
  </si>
  <si>
    <t>Figure with Meat</t>
  </si>
  <si>
    <t>I think art is an obsession with life and after all, as we are human beings, our greatest obsession is with ourselves.</t>
  </si>
  <si>
    <t>images/1950/1950-06.jpg</t>
  </si>
  <si>
    <t>images/1940/1940-11.jpg</t>
  </si>
  <si>
    <t>rightBottom</t>
  </si>
  <si>
    <t xml:space="preserve">Francis Bacon </t>
  </si>
  <si>
    <t>images/1950/1950-07.jpg</t>
  </si>
  <si>
    <t>Bacon by Deakin</t>
  </si>
  <si>
    <t>Painting in this sense tends towards a complete interlocking of image and paint, so that the image is the paint and vice versa.</t>
  </si>
  <si>
    <t>1950s#5</t>
  </si>
  <si>
    <t>1950s#6</t>
  </si>
  <si>
    <t>1950s#7</t>
  </si>
  <si>
    <t>1960s</t>
  </si>
  <si>
    <t>images/1950/1950-08.jpg</t>
  </si>
  <si>
    <t>Bacon and Ahmed Yacoubi</t>
  </si>
  <si>
    <t>images/1950/1950-09.jpg</t>
  </si>
  <si>
    <t>Heni database</t>
  </si>
  <si>
    <t>Study for Portrait of P. L. No.2</t>
  </si>
  <si>
    <t>1950s#8</t>
  </si>
  <si>
    <t>images/1950/1950-10.jpg</t>
  </si>
  <si>
    <t>Douglas Glass Estate</t>
  </si>
  <si>
    <t>Bacon by Glass</t>
  </si>
  <si>
    <t>1950s#9</t>
  </si>
  <si>
    <t>images/1950/1950-11.jpg</t>
  </si>
  <si>
    <t>Marlborough Fine Arts</t>
  </si>
  <si>
    <t>images/1950/1950-12.jpg</t>
  </si>
  <si>
    <t>Polaroid of Bacon</t>
  </si>
  <si>
    <t>images/1950/1950-13.jpg</t>
  </si>
  <si>
    <t>Porthmeor Studios</t>
  </si>
  <si>
    <t>images/1950/1950-14.jpg</t>
  </si>
  <si>
    <t>Miss Muriel Belcher</t>
  </si>
  <si>
    <t>scan from Incunabula, p.139</t>
  </si>
  <si>
    <r>
      <t xml:space="preserve">Bacon studio material, torn leaf from Marius Maxwell, </t>
    </r>
    <r>
      <rPr>
        <i/>
        <sz val="10"/>
        <rFont val="Arial"/>
      </rPr>
      <t>Stalking Big Game with  a Camera in Equatorial Africa</t>
    </r>
    <r>
      <rPr>
        <sz val="10"/>
        <color rgb="FF000000"/>
        <rFont val="Arial"/>
      </rPr>
      <t xml:space="preserve"> (London: William Heinemann, 1925) Collection: Dublin City Gallery The Hugh Lane © The Estate of Francis Bacon</t>
    </r>
  </si>
  <si>
    <t>1960s#1</t>
  </si>
  <si>
    <t>1970s</t>
  </si>
  <si>
    <t>1970s#1</t>
  </si>
  <si>
    <t>images/1970/1970-01.jpg</t>
  </si>
  <si>
    <t>we tried to contact morain via a variety of channels, no success! i cannot verify if, or if not, Morain took the picture</t>
  </si>
  <si>
    <t>Bacon and Jacques Duhamel</t>
  </si>
  <si>
    <t>After all, I’ve had a very unfortunate life, because all the people I’ve been really fond of have died. And you don’t stop thinking about them; time doesn’t heal.</t>
  </si>
  <si>
    <t>1970s#2</t>
  </si>
  <si>
    <t>images/1970/1970-02.jpg</t>
  </si>
  <si>
    <t>Bacon and Ianthe Knott</t>
  </si>
  <si>
    <t>In Memory of George Dyer</t>
  </si>
  <si>
    <t>1970s#3</t>
  </si>
  <si>
    <t xml:space="preserve">copyright needs to be clarified. </t>
  </si>
  <si>
    <t>images/1970/1970-05.jpg</t>
  </si>
  <si>
    <t>Francis Bacon</t>
  </si>
  <si>
    <t>1970s#4</t>
  </si>
  <si>
    <t>images/1970/1970-06.jpg</t>
  </si>
  <si>
    <t>Edwards by Bacon</t>
  </si>
  <si>
    <t>1970s#5</t>
  </si>
  <si>
    <t>Three Studies for Self-Portrait</t>
  </si>
  <si>
    <t>images/1970/1970-08.jpg</t>
  </si>
  <si>
    <t>14 rue de Birague</t>
  </si>
  <si>
    <t>images/1970/1970-09.jpg</t>
  </si>
  <si>
    <t>Edward Quinn</t>
  </si>
  <si>
    <t>Bacon by Quinn</t>
  </si>
  <si>
    <t>I enjoyed Monte Carlo and I love Paris so much that when I had a studio there, I couldn’t work as much as I should have because I went out all the time, just to look at the town.</t>
  </si>
  <si>
    <t>1970s#6</t>
  </si>
  <si>
    <t>1970s#7</t>
  </si>
  <si>
    <t>1970s#8</t>
  </si>
  <si>
    <t>images/1970/1970-10.jpg</t>
  </si>
  <si>
    <t xml:space="preserve">x  </t>
  </si>
  <si>
    <t>John Minihan</t>
  </si>
  <si>
    <t>Bacon by Minihan</t>
  </si>
  <si>
    <t>images/1970/1970-11.jpg</t>
  </si>
  <si>
    <t>Hugh Lane</t>
  </si>
  <si>
    <t>Bacon and John Edwards by Quinn</t>
  </si>
  <si>
    <t>images/1970/1970-12.jpg</t>
  </si>
  <si>
    <t>1980s</t>
  </si>
  <si>
    <t>images/1960/1960-01.jpg</t>
  </si>
  <si>
    <t>Perry Ogden, Francis Bacon's studio, 7 Reece Mews, London, 1998.
© The Estate of Francis Bacon. All rights reserved. DACS 2017</t>
  </si>
  <si>
    <t>7 Reece Mews, exterior</t>
  </si>
  <si>
    <t>images/1960/1960-02.jpg</t>
  </si>
  <si>
    <t>7 Reece Mews, studio</t>
  </si>
  <si>
    <t>images/1960/1960-03.jpg</t>
  </si>
  <si>
    <t>Bacon studio material, fragment, John Deakin, George Dyer in the Reece Mews studio, ca. 1965 Collection Dublin City Gallery The Hugh Lane Photo © John Deakin Archive, Source Clipping © The Estate of Francis Bacon</t>
  </si>
  <si>
    <t>Dyer by Deakin</t>
  </si>
  <si>
    <t>quote seperate:</t>
  </si>
  <si>
    <t>1960s#2</t>
  </si>
  <si>
    <t>1960s#3</t>
  </si>
  <si>
    <t>images/1960/1960-04.jpg</t>
  </si>
  <si>
    <t xml:space="preserve">x </t>
  </si>
  <si>
    <t>Bacon studio material, installation shot of Francis Bacon retrospective, Tate Gallery, London 1962. Collection: Dublin City Gallery The Hugh Lane © The Estate of Francis Bacon  stamp on verso Marlborough Gallery copyright needs to be clarified with Bacon Estate</t>
  </si>
  <si>
    <t>Tate retrospective, 1962</t>
  </si>
  <si>
    <t>images/1960/1960-05.jpg</t>
  </si>
  <si>
    <r>
      <t xml:space="preserve">Francis Bacon, </t>
    </r>
    <r>
      <rPr>
        <i/>
        <sz val="10"/>
        <rFont val="Arial"/>
      </rPr>
      <t>Landscape near Malabata, Tangier</t>
    </r>
    <r>
      <rPr>
        <sz val="10"/>
        <color rgb="FF000000"/>
        <rFont val="Arial"/>
      </rPr>
      <t>, 1963 © The Estate of Francis Bacon. All rights reserved. DACS 2017</t>
    </r>
  </si>
  <si>
    <t>Landscape near Malabata, Tangier</t>
  </si>
  <si>
    <t>images/1960/1960-06.jpg</t>
  </si>
  <si>
    <t>1990s</t>
  </si>
  <si>
    <r>
      <t xml:space="preserve">Cover of publication David Sylvester, </t>
    </r>
    <r>
      <rPr>
        <i/>
        <sz val="10"/>
        <rFont val="Arial"/>
      </rPr>
      <t>Interviews with Francis Bacon</t>
    </r>
    <r>
      <rPr>
        <sz val="10"/>
        <color rgb="FF000000"/>
        <rFont val="Arial"/>
      </rPr>
      <t xml:space="preserve"> (London: Thames &amp; Hudson) 1975</t>
    </r>
  </si>
  <si>
    <t xml:space="preserve">Interviews with Francis Bacon </t>
  </si>
  <si>
    <t>1960s#4</t>
  </si>
  <si>
    <t>1980s#1</t>
  </si>
  <si>
    <t xml:space="preserve">images/1980/1980-01.jpg </t>
  </si>
  <si>
    <t>scan BL</t>
  </si>
  <si>
    <t>images/1960/1960-07.jpg</t>
  </si>
  <si>
    <t>Bacon studio material, John Deakin, Francis Bacon and George Dyer on the Orient Express Train to Athens, 1965. Collection: Dublin City Gallery The Hugh Lane Photo © John Deakin Archive, Source Clipping © The Estate of Francis Bacon</t>
  </si>
  <si>
    <t>Logique de la Sensation</t>
  </si>
  <si>
    <t>Bacon and George Dyer by Deakin</t>
  </si>
  <si>
    <t>images/1980/1980-02.jpg</t>
  </si>
  <si>
    <t>images/1960/1960-08.jpg</t>
  </si>
  <si>
    <t>Y:\Images (Free for Use)\Hugh Lane Gallery\Hugh Lane Images_21_01_16</t>
  </si>
  <si>
    <t>Bacon studio material, John Deakin, George Dyer in front of a shop window, c.1960s. Collection: Dublin City Gallery The Hugh Lane Photo © John Deakin Archive, Source Clipping © The Estate of Francis Bacon</t>
  </si>
  <si>
    <t>Sand Dune</t>
  </si>
  <si>
    <t>1980s#2</t>
  </si>
  <si>
    <r>
      <t xml:space="preserve">Francis Bacon, </t>
    </r>
    <r>
      <rPr>
        <i/>
        <sz val="10"/>
        <rFont val="Arial"/>
      </rPr>
      <t>Three Studies for a Portrait of George Dyer</t>
    </r>
    <r>
      <rPr>
        <sz val="10"/>
        <color rgb="FF000000"/>
        <rFont val="Arial"/>
      </rPr>
      <t>, 1963 © The Estate of Francis Bacon. All rights reserved. DACS 2017</t>
    </r>
  </si>
  <si>
    <t>1980s#3</t>
  </si>
  <si>
    <t>1960s#5</t>
  </si>
  <si>
    <t xml:space="preserve">images/1980/1980-03.jpg </t>
  </si>
  <si>
    <t xml:space="preserve">Tokyo exh. cat </t>
  </si>
  <si>
    <t>images/1960/1960-10.jpg</t>
  </si>
  <si>
    <t>scan</t>
  </si>
  <si>
    <t>Letter by Bacon</t>
  </si>
  <si>
    <r>
      <t xml:space="preserve">Cover of publication Ronald Alley and John Rothenstein, </t>
    </r>
    <r>
      <rPr>
        <i/>
        <sz val="10"/>
        <rFont val="Arial"/>
      </rPr>
      <t>Francis Bacon: Catalogue Raisonné and Documentation</t>
    </r>
    <r>
      <rPr>
        <sz val="10"/>
        <color rgb="FF000000"/>
        <rFont val="Arial"/>
      </rPr>
      <t xml:space="preserve"> (London: Thames &amp; Hudson) 1964</t>
    </r>
  </si>
  <si>
    <t>Catalogue Raisonné and Documentation</t>
  </si>
  <si>
    <t xml:space="preserve">images/1980/1980-04.jpg </t>
  </si>
  <si>
    <t>for data on photo see exh.cat. FB Five Decades, Sydney, 2015, p.32 and 33.</t>
  </si>
  <si>
    <t>Bacon and Brett Whiteley by Edwards</t>
  </si>
  <si>
    <t>1960s#6</t>
  </si>
  <si>
    <t>1980s#4</t>
  </si>
  <si>
    <t>Bacon studio material, John Deakin, Francis Bacon and George Dyer on the Orient Express, 1965. Collection: Dublin City Gallery The Hugh Lane Photo © John Deakin Archive, Source Clipping © The Estate of Francis Bacon</t>
  </si>
  <si>
    <t>images/1960/1960-12.jpg</t>
  </si>
  <si>
    <t>Bacon studio material, John Deakin, Francis Bacon and George Dyer standing in front of the Erectheon, Acropolis, Athens, 1965. Collection: Dublin City Gallery The Hugh Lane Photo © John Deakin Archive, Source Clipping © The Estate of Francis Bacon</t>
  </si>
  <si>
    <t>Bacon, George Dyer and John Deakin</t>
  </si>
  <si>
    <t xml:space="preserve">images/1980/1980-05.jpg </t>
  </si>
  <si>
    <t>1960s#7</t>
  </si>
  <si>
    <t>1960s#8</t>
  </si>
  <si>
    <t>1980s#5</t>
  </si>
  <si>
    <t>1990s#1</t>
  </si>
  <si>
    <t>1960s#9</t>
  </si>
  <si>
    <t xml:space="preserve">images/1980/1980-06.jpg </t>
  </si>
  <si>
    <t>Tate retrospective, 1985</t>
  </si>
  <si>
    <t>images/1960/1960-13.jpg</t>
  </si>
  <si>
    <t>Bacon studio material, strip of passport photographs of Francis Bacon, c.1960s. Collection: Dublin City Gallery The Hugh Lane © The Estate of Francis Bacon</t>
  </si>
  <si>
    <t>Passport photographs of Bacon</t>
  </si>
  <si>
    <t>Diptych 1982-84</t>
  </si>
  <si>
    <t>1980s#6</t>
  </si>
  <si>
    <t>images/1990/1990-02.jpg</t>
  </si>
  <si>
    <t xml:space="preserve">images/1980/1980-08.jpg </t>
  </si>
  <si>
    <t>Bacon studio material, Gilbert F. Lloyd, Francis Bacon at the Berlin Wall, March 1986. Collection: Dublin City Gallery The Hugh Lane Photo © Gilbert F. Lloyd, Source Clipping © The Estate of Francis Bacon</t>
  </si>
  <si>
    <t>Study for Human Body</t>
  </si>
  <si>
    <t>Bacon by Lloyd</t>
  </si>
  <si>
    <t>1990s#2</t>
  </si>
  <si>
    <t>1980s#7</t>
  </si>
  <si>
    <t xml:space="preserve">images/1980/1980-09.jpg </t>
  </si>
  <si>
    <t>1990s#3</t>
  </si>
  <si>
    <t>images/1990/1990-03.jpg</t>
  </si>
  <si>
    <t>Bacon by Giniès</t>
  </si>
  <si>
    <t>Self-Portrait</t>
  </si>
  <si>
    <t>If one manages to achieve something in one’s life which gives it a meaning, the way in which you achieve it and the area in which you express yourself have no importance at all. As it is, it’s so rare to manage to give any meaning to your life, and it’s so good if you do succeed.</t>
  </si>
  <si>
    <t>1990s#4</t>
  </si>
  <si>
    <t>I certainly hope I’ll go on till I drop dead.</t>
  </si>
  <si>
    <t>Perry Ogden, 7 Reece Mews, staircase, 1998 © The Estate of Francis Bacon. All rights reserved. DACS 2017</t>
  </si>
  <si>
    <t>Perry Ogden, Francis Bacon's studio, 7 Reece Mews at London, 1998
© The Estate of Francis Bacon. All rights reserved. DACS 2017</t>
  </si>
  <si>
    <t>1909&lt;br&gt;Born on 28 October in Dublin, 63 Lower Baggot Street.</t>
  </si>
  <si>
    <t>1915&lt;br&gt;Moves to London where his father works at the Record Office for the Territorial Force during WWI.</t>
  </si>
  <si>
    <t>1918&lt;br&gt;The Bacon family returns to Ireland but continues to move between Ireland and England, and within the two countries.</t>
  </si>
  <si>
    <t>images/1920/1920-08.jpg</t>
  </si>
  <si>
    <t xml:space="preserve">1929&lt;br&gt;Settles in London to become an interior designer. </t>
  </si>
  <si>
    <t>1920s#2</t>
  </si>
  <si>
    <t>1932&lt;br&gt;Meets Eric Hall, partner and patron.</t>
  </si>
  <si>
    <t>1934&lt;br&gt;Sets up Transition Gallery and exhibition in Sunderland House, Curzon Street.</t>
  </si>
  <si>
    <t>1936&lt;br&gt;Rejected by the International Surrealist Exhibition.</t>
  </si>
  <si>
    <t>1937&lt;br&gt;Exhibits at 'Young British Painters' at Thos. Agnew &amp; Sons. After that paints little and destroys most of his work until 1943.</t>
  </si>
  <si>
    <t>Quote</t>
  </si>
  <si>
    <t>black</t>
  </si>
  <si>
    <t>images/1940/1940s quote violence.jpg</t>
  </si>
  <si>
    <t>images/1940/1940s quote Eumenides.jpg</t>
  </si>
  <si>
    <t>1946&lt;br&gt;Stays mainly in Monaco for the next four years, where he starts painting on the unprimed side of the canvas.</t>
  </si>
  <si>
    <t>Head I</t>
  </si>
  <si>
    <t>Hanover Gallery</t>
  </si>
  <si>
    <t>1948&lt;br&gt; Signed by the newly opened Hanover Gallery. First commercial success.</t>
  </si>
  <si>
    <t>images/1940/1940-12.jpg</t>
  </si>
  <si>
    <t>1949&lt;br&gt;Starts concentrating on the human figure.</t>
  </si>
  <si>
    <t>Study from the Human Body</t>
  </si>
  <si>
    <t>The Human Figure in Motion</t>
  </si>
  <si>
    <t>images/1940/1940s quote snail.jpg</t>
  </si>
  <si>
    <t>1940s#2</t>
  </si>
  <si>
    <t>1940s#6</t>
  </si>
  <si>
    <t>1940s#7</t>
  </si>
  <si>
    <t>1940s#13</t>
  </si>
  <si>
    <t>1954&lt;br&gt;Represents Britain at Venice Biennale alongside Lucian Freud, Reg Butler and Ben Nicholson. Travels to Italy.</t>
  </si>
  <si>
    <t>1956&lt;br&gt;Divides his time between London and Tangier until 1961 to be with Lacy. In Morocco he meets William Burroughs and Allen Ginsberg.</t>
  </si>
  <si>
    <t>images/1950/1950s quote love.jpg</t>
  </si>
  <si>
    <t>1958&lt;br&gt;Leaves Hanover Gallery for Marlborough Fine Arts.</t>
  </si>
  <si>
    <t>1961&lt;br&gt;Moves to 7 Reece Mews, South Kensington, London, to live and work there for the rest of his life.</t>
  </si>
  <si>
    <t>1962&lt;br&gt;Retrospective at Tate Gallery, which coincides with Lacy’s death. First interview with David Sylvester.</t>
  </si>
  <si>
    <t>1963&lt;br&gt;Retrospective at Guggenheim Museum, New York. George Dyer, lover and muse, enters his life.</t>
  </si>
  <si>
    <t>Three Studies for a Portrait of George Dyer</t>
  </si>
  <si>
    <t>1964&lt;br&gt;First catalogue raisonné published by Ronald Alley and John Rothenstein.</t>
  </si>
  <si>
    <t>1965&lt;br&gt;Travels to Athens on the Orient Express with George Dyer and John Deakin.</t>
  </si>
  <si>
    <t>images/1960/1960-11a.jpg</t>
  </si>
  <si>
    <t>images/1960/1960-15.jpg</t>
  </si>
  <si>
    <r>
      <t>1971&lt;br&gt;Retrospective at Grand Palais, Paris. Death of George Dyer, in whose memory Bacon paints series of 'Black Triptychs'. Publication of John Russell’s monograph</t>
    </r>
    <r>
      <rPr>
        <i/>
        <sz val="10"/>
        <rFont val="Arial"/>
      </rPr>
      <t xml:space="preserve"> Francis Bacon</t>
    </r>
    <r>
      <rPr>
        <sz val="10"/>
        <color rgb="FF000000"/>
        <rFont val="Arial"/>
      </rPr>
      <t>.</t>
    </r>
  </si>
  <si>
    <t>1974&lt;br&gt;Befriends John Edwards.</t>
  </si>
  <si>
    <t>1970s#9</t>
  </si>
  <si>
    <t>1977&lt;br&gt;Exhibition at Galerie Claude Bernard, Paris.</t>
  </si>
  <si>
    <t>1983&lt;br&gt;Exhibition at National Museum of Modern Art, Tokyo.</t>
  </si>
  <si>
    <t>1985&lt;br&gt;Honoured with second retrospective at Tate Gallery.</t>
  </si>
  <si>
    <t>1986&lt;br&gt;Visits Berlin with John Edwards.</t>
  </si>
  <si>
    <t>1988&lt;br&gt;Retrospective at New Tretyakov Gallery, Moscow.</t>
  </si>
  <si>
    <t>1980s#8</t>
  </si>
  <si>
    <t>1980s#9</t>
  </si>
  <si>
    <t xml:space="preserve">images/1980/1980s quote shadow.jpg </t>
  </si>
  <si>
    <t xml:space="preserve">images/1980/1980-bacon.jpg </t>
  </si>
  <si>
    <t>1991&lt;br&gt;Last recorded interview with Richard Cork.</t>
  </si>
  <si>
    <t>1992&lt;br&gt;Dies on 28 April in Madrid.</t>
  </si>
  <si>
    <t>images/1990/1990-05.jpg</t>
  </si>
  <si>
    <t>The BBC Southbank Show: The Life and Career of Francis Bacon, hosted by Melvyn Bragg, dir. David Hinton, 1985, 54 mins.</t>
  </si>
  <si>
    <t>1968&lt;br&gt;Travels to New York to attend the opening of his show at Marlborough-Gerson Gallery.</t>
  </si>
  <si>
    <t>1980s#10</t>
  </si>
  <si>
    <t>Exhibition Catalogue</t>
  </si>
  <si>
    <t>1990s#5</t>
  </si>
  <si>
    <t>1944&lt;br&gt;Commits fully to painting.</t>
  </si>
  <si>
    <t>Moderna Museet, Stockholm, 1965</t>
  </si>
  <si>
    <t>The Panthéon</t>
  </si>
  <si>
    <t>Woollen rug</t>
  </si>
  <si>
    <r>
      <t xml:space="preserve">Roy de Maistre, &lt;i&gt; </t>
    </r>
    <r>
      <rPr>
        <i/>
        <sz val="10"/>
        <rFont val="Arial"/>
      </rPr>
      <t>Eric Hall&lt;/i&gt;</t>
    </r>
    <r>
      <rPr>
        <sz val="10"/>
        <color rgb="FF000000"/>
        <rFont val="Arial"/>
      </rPr>
      <t>, c.1935&lt;br&gt;© Caroline de Mestre Walker</t>
    </r>
  </si>
  <si>
    <t>Roy de Maistre, &lt;i&gt; Francis Bacon&lt;/i&gt;, 1930&lt;br&gt;© Caroline de Mestre Walker, Image courtesy of Deutscher and Hackett</t>
  </si>
  <si>
    <t>Exterior view of Sunderland House, 15th June 1904&lt;br&gt;Reproduced by permission of Historic England Archive</t>
  </si>
  <si>
    <t>John Davies, former location of the Lefevre Gallery, 2015&lt;br&gt;© HENI Publishing</t>
  </si>
  <si>
    <t>Villa Minerve, Monaco, 2011. Bacon moved there in 1947&lt;br&gt;© Majid Boustany MB Art Collection</t>
  </si>
  <si>
    <t xml:space="preserve">Postcard (formerly belonging to Francis Bacon) of the Casino at Monte Carlo, c.1935&lt;br&gt;© Éditions S.E.P.T. </t>
  </si>
  <si>
    <t>John Davies, former location of the Hanover Gallery, 2016&lt;br&gt;© HENI Publishing</t>
  </si>
  <si>
    <r>
      <t xml:space="preserve">Francis Bacon, &lt;i&gt; </t>
    </r>
    <r>
      <rPr>
        <i/>
        <sz val="10"/>
        <rFont val="Arial"/>
      </rPr>
      <t>Head I&lt;/i&gt;</t>
    </r>
    <r>
      <rPr>
        <sz val="10"/>
        <color rgb="FF000000"/>
        <rFont val="Arial"/>
      </rPr>
      <t>, 1948&lt;br&gt;© The Estate of Francis Bacon. All rights reserved. DACS 2017</t>
    </r>
  </si>
  <si>
    <r>
      <t xml:space="preserve">Clip from &lt;i&gt; </t>
    </r>
    <r>
      <rPr>
        <i/>
        <sz val="10"/>
        <rFont val="Arial"/>
      </rPr>
      <t>Francis Bacon and the Brutality of Fact&lt;/i&gt;</t>
    </r>
    <r>
      <rPr>
        <sz val="10"/>
        <color rgb="FF000000"/>
        <rFont val="Arial"/>
      </rPr>
      <t>, dir. by Michael Blackwood, 1987&lt;br&gt;© Michael Blackwood Productions, www.michaelblackwoodproductions.com, 2017</t>
    </r>
  </si>
  <si>
    <r>
      <t>Francis Bacon, &lt;i&gt;</t>
    </r>
    <r>
      <rPr>
        <i/>
        <sz val="10"/>
        <rFont val="Arial"/>
      </rPr>
      <t>Study from the Human Body&lt;/i&gt;</t>
    </r>
    <r>
      <rPr>
        <sz val="10"/>
        <color rgb="FF000000"/>
        <rFont val="Arial"/>
      </rPr>
      <t>, 1949&lt;br&gt;© The Estate of Francis Bacon. All rights reserved. DACS 2017</t>
    </r>
  </si>
  <si>
    <r>
      <t xml:space="preserve">Francis Bacon, &lt;i&gt; </t>
    </r>
    <r>
      <rPr>
        <i/>
        <sz val="10"/>
        <rFont val="Arial"/>
      </rPr>
      <t>Two Figures&lt;/i&gt;</t>
    </r>
    <r>
      <rPr>
        <sz val="10"/>
        <color rgb="FF000000"/>
        <rFont val="Arial"/>
      </rPr>
      <t>, 1953&lt;br&gt;© The Estate of Francis Bacon. All rights reserved. DACS 2017</t>
    </r>
  </si>
  <si>
    <r>
      <t>Francis Bacon, &lt;i&gt;</t>
    </r>
    <r>
      <rPr>
        <i/>
        <sz val="10"/>
        <rFont val="Arial"/>
      </rPr>
      <t>Elephant Fording a River&lt;/i&gt;</t>
    </r>
    <r>
      <rPr>
        <sz val="10"/>
        <color rgb="FF000000"/>
        <rFont val="Arial"/>
      </rPr>
      <t xml:space="preserve">, 1952&lt;br&gt;© The Estate of Francis Bacon / Sotheby’s </t>
    </r>
  </si>
  <si>
    <r>
      <t xml:space="preserve">Francis Bacon, &lt;i&gt; </t>
    </r>
    <r>
      <rPr>
        <i/>
        <sz val="10"/>
        <rFont val="Arial"/>
      </rPr>
      <t>Figure with Meat&lt;/i&gt;</t>
    </r>
    <r>
      <rPr>
        <sz val="10"/>
        <color rgb="FF000000"/>
        <rFont val="Arial"/>
      </rPr>
      <t>, 1954&lt;br&gt;© The Estate of Francis Bacon. All rights reserved. DACS 2017</t>
    </r>
  </si>
  <si>
    <t>Bacon studio material, Francis Bacon and the Moroccan painter Ahmed Yacoubi in Tangier&lt;br&gt;© The Estate of Francis Bacon</t>
  </si>
  <si>
    <r>
      <t>Francis Bacon, &lt;i&gt;</t>
    </r>
    <r>
      <rPr>
        <i/>
        <sz val="10"/>
        <rFont val="Arial"/>
      </rPr>
      <t>Study for Portrait of P. L. No.2&lt;/i&gt;</t>
    </r>
    <r>
      <rPr>
        <sz val="10"/>
        <color rgb="FF000000"/>
        <rFont val="Arial"/>
      </rPr>
      <t>, 1957&lt;br&gt;© The Estate of Francis Bacon. All rights reserved. DACS 2017</t>
    </r>
  </si>
  <si>
    <r>
      <t xml:space="preserve">Douglas Glass, </t>
    </r>
    <r>
      <rPr>
        <i/>
        <sz val="10"/>
        <rFont val="Arial"/>
      </rPr>
      <t>Francis Bacon in his Battersea studio</t>
    </r>
    <r>
      <rPr>
        <sz val="10"/>
        <color rgb="FF000000"/>
        <rFont val="Arial"/>
      </rPr>
      <t>, 1957&lt;br&gt;© J.C.C.Glass</t>
    </r>
  </si>
  <si>
    <t>John Davies, Marlborough Fine Arts, 2015&lt;br&gt;© HENI Publishing</t>
  </si>
  <si>
    <t>Francis Bacon, &lt;i&gt;Miss Muriel Belcher&lt;/i&gt;, 1959&lt;br&gt;© The Estate of Francis Bacon. All rights reserved. DACS 2017</t>
  </si>
  <si>
    <t>Perry Ogden, Francis Bacon's studio, 7 Reece Mews, London, 1998&lt;br&gt;© The Estate of Francis Bacon. All rights reserved. DACS 2017</t>
  </si>
  <si>
    <r>
      <t>Francis Bacon, &lt;i&gt;</t>
    </r>
    <r>
      <rPr>
        <i/>
        <sz val="10"/>
        <rFont val="Arial"/>
      </rPr>
      <t>Landscape near Malabata, Tangier&lt;/i&gt;</t>
    </r>
    <r>
      <rPr>
        <sz val="10"/>
        <color rgb="FF000000"/>
        <rFont val="Arial"/>
      </rPr>
      <t>, 1963&lt;br&gt;© The Estate of Francis Bacon. All rights reserved. DACS 2017</t>
    </r>
  </si>
  <si>
    <r>
      <t>Francis Bacon, &lt;i&gt;</t>
    </r>
    <r>
      <rPr>
        <i/>
        <sz val="10"/>
        <rFont val="Arial"/>
      </rPr>
      <t>Three Studies for a Portrait of George Dyer&lt;/i&gt;</t>
    </r>
    <r>
      <rPr>
        <sz val="10"/>
        <color rgb="FF000000"/>
        <rFont val="Arial"/>
      </rPr>
      <t>, 1963&lt;br&gt;© The Estate of Francis Bacon. All rights reserved. DACS 2017</t>
    </r>
  </si>
  <si>
    <t xml:space="preserve">Bacon studio material, unknown photographer, Bacon with Jacques Duhamel, then French culture secretary, at the Grand Palais exhibition, Paris, 29th October 1971 Collection: Dublin City Gallery The Hugh Lane&lt;br&gt;© The Estate of Francis Bacon               </t>
  </si>
  <si>
    <r>
      <t>Francis Bacon, &lt;i&gt;</t>
    </r>
    <r>
      <rPr>
        <i/>
        <sz val="10"/>
        <rFont val="Arial"/>
      </rPr>
      <t>In Memory of George Dyer&lt;/i&gt;</t>
    </r>
    <r>
      <rPr>
        <sz val="10"/>
        <color rgb="FF000000"/>
        <rFont val="Arial"/>
      </rPr>
      <t>, 1971&lt;br&gt;© The Estate of Francis Bacon. All rights reserved. DACS 2017</t>
    </r>
  </si>
  <si>
    <r>
      <t xml:space="preserve">Edward Quinn, </t>
    </r>
    <r>
      <rPr>
        <i/>
        <sz val="10"/>
        <rFont val="Arial"/>
      </rPr>
      <t>Francis Bacon in his studio in Paris</t>
    </r>
    <r>
      <rPr>
        <sz val="10"/>
        <color rgb="FF000000"/>
        <rFont val="Arial"/>
      </rPr>
      <t>, 1979 &lt;br&gt;©</t>
    </r>
    <r>
      <rPr>
        <sz val="9"/>
        <rFont val="PT Sans"/>
        <charset val="204"/>
      </rPr>
      <t> edwardquinn.com</t>
    </r>
  </si>
  <si>
    <t>Francis Bacon, &lt;i&gt;Three Studies for Self-Portrait&lt;/i&gt;, 1975, was painted at rue de Birague&lt;br&gt;© The Estate of Francis Bacon. All rights reserved. DACS 2017</t>
  </si>
  <si>
    <t>John Minihan, Francis Bacon at Claude Bernard Gallery, rue des Beaux Arts, Paris, 1977&lt;br&gt;© University College Cork</t>
  </si>
  <si>
    <r>
      <t>Bacon studio material, Edward Quinn, Francis Bacon with John Edwards in his studio with &lt;i&gt;C</t>
    </r>
    <r>
      <rPr>
        <i/>
        <sz val="10"/>
        <rFont val="Arial"/>
      </rPr>
      <t>arcass of Meat and Bird of Prey&lt;/i&gt;</t>
    </r>
    <r>
      <rPr>
        <sz val="10"/>
        <color rgb="FF000000"/>
        <rFont val="Arial"/>
      </rPr>
      <t xml:space="preserve"> (finished 1980), 7 Reece Mews London S.W. 7, 1979&lt;br&gt;Photo Edward Quinn © edwardquinn.com Source Clipping © The Estate of Francis Bacon</t>
    </r>
  </si>
  <si>
    <t>Francis Bacon, &lt;i&gt;Sand Dune&lt;/i&gt;, 1981&lt;br&gt;© The Estate of Francis Bacon. All rights reserved. DACS 2017</t>
  </si>
  <si>
    <t>Installation shot of Francis Bacon retrospective at Tate Gallery, London, 1985&lt;br&gt;© Tate 2017</t>
  </si>
  <si>
    <t>images/1960/1960-perry.jpg</t>
  </si>
  <si>
    <t>7 Reece Mews, detail</t>
  </si>
  <si>
    <t>I work much better in chaos, chaos for me breeds images.</t>
  </si>
  <si>
    <r>
      <t>Cover of exhibition catalogue &lt;i&gt;</t>
    </r>
    <r>
      <rPr>
        <i/>
        <sz val="10"/>
        <rFont val="Arial"/>
      </rPr>
      <t>Francis Bacon&lt;/i&gt;</t>
    </r>
    <r>
      <rPr>
        <sz val="10"/>
        <color rgb="FF000000"/>
        <rFont val="Arial"/>
      </rPr>
      <t>, New Tretyakov Central House of Artists, Moscow, 1988</t>
    </r>
  </si>
  <si>
    <t>Michel Giniès, &lt;i&gt;Bacon in My Mirror #6&lt;/i&gt;&lt;br&gt;© Michel Giniès, Paris, 2017</t>
  </si>
  <si>
    <t>Francis Bacon, &lt;i&gt;Study for Human Body&lt;/i&gt;, 1991&lt;br&gt;© The Estate of Francis Bacon. All rights reserved. DACS 2017</t>
  </si>
  <si>
    <t>Francis Bacon, 'Self Portrait', 1991-1992&lt;br&gt;© The Estate of Francis Bacon. All rights reserved. DACS 2017</t>
  </si>
  <si>
    <t>images/1990/perry-ogden-p5.jpg</t>
  </si>
  <si>
    <t>1990s#6</t>
  </si>
  <si>
    <t>Perry Ogden, 7 Reece Mews, staircase, 1998&lt;br&gt;© The Estate of Francis Bacon. All rights reserved. DACS 2017</t>
  </si>
  <si>
    <t>7 Reece Mews, staircase</t>
  </si>
  <si>
    <r>
      <t xml:space="preserve">Francis Bacon, &lt;i&gt; </t>
    </r>
    <r>
      <rPr>
        <i/>
        <sz val="10"/>
        <rFont val="Arial"/>
      </rPr>
      <t>Three Studies for Figures at the Base of a Crucifixion&lt;/i&gt;</t>
    </r>
    <r>
      <rPr>
        <sz val="10"/>
        <color rgb="FF000000"/>
        <rFont val="Arial"/>
      </rPr>
      <t>, 1944&lt;br&gt; © The Estate of Francis Bacon. All rights reserved. DACS 2017</t>
    </r>
  </si>
  <si>
    <r>
      <t>1945&lt;br&gt;Breakthrough with &lt;i&gt;</t>
    </r>
    <r>
      <rPr>
        <i/>
        <sz val="10"/>
        <rFont val="Arial"/>
      </rPr>
      <t>Three Studies for Figures at the Base of a Crucifixion&lt;/i&gt;</t>
    </r>
    <r>
      <rPr>
        <sz val="10"/>
        <color rgb="FF000000"/>
        <rFont val="Arial"/>
      </rPr>
      <t>, 1944, which is shown at Lefevre Gallery, London.</t>
    </r>
  </si>
  <si>
    <t>1960s#10</t>
  </si>
  <si>
    <r>
      <rPr>
        <i/>
        <sz val="10"/>
        <rFont val="Arial"/>
      </rPr>
      <t>Francis Bacon at Marlborough Gallery, London</t>
    </r>
    <r>
      <rPr>
        <sz val="10"/>
        <color rgb="FF000000"/>
        <rFont val="Arial"/>
      </rPr>
      <t>, 1976. &lt;br&gt;Photograph by John Minihan © University College Cork</t>
    </r>
  </si>
  <si>
    <t>1975&lt;br&gt;Buys apartment in Paris, 14, rue de Birague. &lt;br&gt;Retrospective at Metropolitan Museum of Art, New York, the first for a living artist.</t>
  </si>
  <si>
    <r>
      <t>1981&lt;br&gt;First publication in French, of Gilles Deleuze, &lt;i&gt;</t>
    </r>
    <r>
      <rPr>
        <i/>
        <sz val="10"/>
        <rFont val="Arial"/>
      </rPr>
      <t>Francis Bacon Logique de la Sensation&lt;/i&gt;</t>
    </r>
    <r>
      <rPr>
        <sz val="10"/>
        <color rgb="FF000000"/>
        <rFont val="Arial"/>
      </rPr>
      <t>.</t>
    </r>
  </si>
  <si>
    <t xml:space="preserve">images/1980/1980-07a.jpg </t>
  </si>
  <si>
    <t>images/1910/1910-10a.jpg</t>
  </si>
  <si>
    <t>images/1960/1960-09a.jpg</t>
  </si>
  <si>
    <t>images/1970/1970-03a.jpg</t>
  </si>
  <si>
    <t>images/1970/1970-07a.jpg</t>
  </si>
  <si>
    <t>Cannycourt House, near Celbridge, Co. Kildare, 2009. The Bacon family lived here in 1911&lt;br&gt;© Dublin City Gallery The Hugh Lane</t>
  </si>
  <si>
    <t>Bacon's birthplace, 63 Lower Baggot Street, Dublin&lt;br&gt;Courtesy of Wikimedia Commons</t>
  </si>
  <si>
    <t>Francis Bacon and his mother, c.1912&lt;br&gt;© Courtesy The Estate of Francis Bacon and the Knott family</t>
  </si>
  <si>
    <t xml:space="preserve">The artist's father, Eddy Bacon leading in a winner, 'Repeater II', at Punchestown Racecourse, Co. Kildare, 13 April 1910&lt;br&gt;© Courtesy The Estate of Francis Bacon and the Knott family  </t>
  </si>
  <si>
    <r>
      <t>Francis Bacon, &lt;i&gt;</t>
    </r>
    <r>
      <rPr>
        <i/>
        <sz val="10"/>
        <rFont val="Arial"/>
      </rPr>
      <t>Three Studies for a Crucifixion&lt;/i&gt;</t>
    </r>
    <r>
      <rPr>
        <sz val="10"/>
        <color rgb="FF000000"/>
        <rFont val="Arial"/>
      </rPr>
      <t>, 1962&lt;br&gt; © The Estate of Francis Bacon. All rights reserved. DACS 2017</t>
    </r>
  </si>
  <si>
    <t>Straffan Lodge, near Celbridge, Co. Kildare, 2009. The Bacon family moved there in 1921&lt;br&gt;Courtesy Dublin City Gallery The Hugh Lane</t>
  </si>
  <si>
    <t>Linton Hall, Herefordshire, date unknown. The Bacon family moved there in 1922&lt;br&gt;© Courtesy The Estate of Francis Bacon and the Knott family</t>
  </si>
  <si>
    <t>Prescott House, Gotherington, Gloucestershire, 1926. The Bacon family moved there in 1924&lt;br&gt;© Courtesy The Estate of Francis Bacon and the Knott family</t>
  </si>
  <si>
    <t>Eugène Atget, The Panthéon, 1924&lt;br&gt;Digital image courtesy of the Getty's Open Content Program</t>
  </si>
  <si>
    <t>Francis Bacon on the balcony of the Ritz Hotel, London, c.1927&lt;br&gt;© The Estate of Francis Bacon</t>
  </si>
  <si>
    <r>
      <t xml:space="preserve">Nicolas Poussin, &lt;i&gt; </t>
    </r>
    <r>
      <rPr>
        <i/>
        <sz val="10"/>
        <rFont val="Arial"/>
      </rPr>
      <t>The Massacre of the Innocents&lt;/i&gt;</t>
    </r>
    <r>
      <rPr>
        <sz val="10"/>
        <color rgb="FF000000"/>
        <rFont val="Arial"/>
      </rPr>
      <t>, 1628-29&lt;br&gt;© RMN-Grand Palais (domaine de Chantilly) / Harry Bréjat</t>
    </r>
  </si>
  <si>
    <t>John Davies, Queensberry Mews, London, 2016. Bacon lived here between 1930 and 1933&lt;br&gt;© HENI Publishing</t>
  </si>
  <si>
    <t>Francis Bacon, woollen rug, c.1929&lt;br&gt;© The Estate of Francis Bacon. All rights reserved. DACS 2017</t>
  </si>
  <si>
    <r>
      <t xml:space="preserve">Francis Bacon, &lt;i&gt; </t>
    </r>
    <r>
      <rPr>
        <i/>
        <sz val="10"/>
        <rFont val="Arial"/>
      </rPr>
      <t>Painting&lt;/i&gt;</t>
    </r>
    <r>
      <rPr>
        <sz val="10"/>
        <color rgb="FF000000"/>
        <rFont val="Arial"/>
      </rPr>
      <t>, c.1930&lt;br&gt;© The Estate of Francis Bacon. All rights reserved. DACS 2017</t>
    </r>
  </si>
  <si>
    <r>
      <t>1933&lt;br&gt;First art world recognition for &lt;i&gt;</t>
    </r>
    <r>
      <rPr>
        <i/>
        <sz val="10"/>
        <rFont val="Arial"/>
      </rPr>
      <t>Crucifixion&lt;/i&gt;</t>
    </r>
    <r>
      <rPr>
        <sz val="10"/>
        <color rgb="FF000000"/>
        <rFont val="Arial"/>
      </rPr>
      <t>.</t>
    </r>
  </si>
  <si>
    <r>
      <t xml:space="preserve">Francis Bacon, &lt;i&gt; </t>
    </r>
    <r>
      <rPr>
        <i/>
        <sz val="10"/>
        <rFont val="Arial"/>
      </rPr>
      <t>Crucifixion&lt;/i&gt;,</t>
    </r>
    <r>
      <rPr>
        <sz val="10"/>
        <color rgb="FF000000"/>
        <rFont val="Arial"/>
      </rPr>
      <t xml:space="preserve"> 1933 &lt;br&gt;© The Estate of Francis Bacon. All rights reserved. DACS 2017</t>
    </r>
  </si>
  <si>
    <r>
      <t>Francis Bacon, &lt;i&gt;</t>
    </r>
    <r>
      <rPr>
        <i/>
        <sz val="10"/>
        <rFont val="Arial"/>
      </rPr>
      <t>Figures in a Garden&lt;/i&gt;</t>
    </r>
    <r>
      <rPr>
        <sz val="10"/>
        <color rgb="FF000000"/>
        <rFont val="Arial"/>
      </rPr>
      <t>, c.1935&lt;br&gt;© The Estate of Francis Bacon. All rights reserved. DACS 2017</t>
    </r>
  </si>
  <si>
    <r>
      <t xml:space="preserve">Bacon left for Monaco right after he had sold &lt;i&gt; </t>
    </r>
    <r>
      <rPr>
        <i/>
        <sz val="10"/>
        <rFont val="Arial"/>
      </rPr>
      <t>Painting 1946&lt;/I&gt;</t>
    </r>
    <r>
      <rPr>
        <sz val="10"/>
        <color rgb="FF000000"/>
        <rFont val="Arial"/>
      </rPr>
      <t xml:space="preserve"> to Erica Brausen for £200. Francis Bacon,</t>
    </r>
    <r>
      <rPr>
        <i/>
        <sz val="10"/>
        <rFont val="Arial"/>
      </rPr>
      <t xml:space="preserve"> &lt;i&gt; Painting 1946&lt;/i&gt;</t>
    </r>
    <r>
      <rPr>
        <sz val="10"/>
        <color rgb="FF000000"/>
        <rFont val="Arial"/>
      </rPr>
      <t>, 1946&lt;br&gt; © The Estate of Francis Bacon. All rights reserved. DACS 2017</t>
    </r>
  </si>
  <si>
    <r>
      <t>Bacon studio material, photograph of Peter Lacy mounted on a leaf torn from William S. Smith, &lt;i&gt;</t>
    </r>
    <r>
      <rPr>
        <i/>
        <sz val="10"/>
        <rFont val="Arial"/>
      </rPr>
      <t>History of Egyptian Sculpture and Painting in the Old Kingdom&lt;/i&gt;,</t>
    </r>
    <r>
      <rPr>
        <sz val="10"/>
        <color rgb="FF000000"/>
        <rFont val="Arial"/>
      </rPr>
      <t xml:space="preserve"> (Oxford: Oxford University Press, 1949) Collection: Dublin City Gallery The Hugh Lane&lt;br&gt;© The Estate of Francis Bacon</t>
    </r>
  </si>
  <si>
    <r>
      <t xml:space="preserve">Bacon studio material, fragment from book, J. E. Burns, &lt;i&gt; </t>
    </r>
    <r>
      <rPr>
        <i/>
        <sz val="10"/>
        <rFont val="Arial"/>
      </rPr>
      <t>Adventures in Wildest Africa&lt;/i&gt;</t>
    </r>
    <r>
      <rPr>
        <sz val="10"/>
        <color rgb="FF000000"/>
        <rFont val="Arial"/>
      </rPr>
      <t xml:space="preserve"> (London: W. Walker &amp; Sons (n.d. 1949), 1949) Collection: Dublin City Gallery The Hugh Lane&lt;br&gt;© The Estate of Francis Bacon</t>
    </r>
  </si>
  <si>
    <t>Installation for ‘Francis Bacon: Paintings 1945-1964’ at Moderna Museet, Stockholm&lt;br&gt;© Photo: Moderna Museet, Stockholm, 2017</t>
  </si>
  <si>
    <t xml:space="preserve">Francis Bacon outside Farmleigh, Abbeyleix, co. Laois, c.1924&lt;br&gt;© Courtesy The Estate of Francis Bacon and the Knott family  </t>
  </si>
  <si>
    <t>1926–1929&lt;br&gt;Leaves home and travels to London, Berlin and Paris. Visits Pablo Picasso exhibition at the Chez Paul Rosenberg gallery in 1927.</t>
  </si>
  <si>
    <r>
      <t>Bacon studio material, leaf from book, Eadweard Muybridge, &lt;i&gt;</t>
    </r>
    <r>
      <rPr>
        <i/>
        <sz val="10"/>
        <rFont val="Arial"/>
      </rPr>
      <t>The Human Figure in Motion&lt;/i&gt;, (</t>
    </r>
    <r>
      <rPr>
        <sz val="10"/>
        <color rgb="FF000000"/>
        <rFont val="Arial"/>
      </rPr>
      <t xml:space="preserve">Dover Publications: New York, 1955) Collection: Dublin City Gallery The Hugh Lane&lt;br&gt;© The Estate of Francis Bacon </t>
    </r>
  </si>
  <si>
    <t>Francis Bacon, letter to Tate Gallery, [9th January 1959], Tate Gallery Cataloguing files</t>
  </si>
  <si>
    <r>
      <t>Bacon studio material, fragment of leaf, Sir John Rothenstein, 'Francis Bacon' in &lt;i&gt;</t>
    </r>
    <r>
      <rPr>
        <i/>
        <sz val="10"/>
        <rFont val="Arial"/>
      </rPr>
      <t>The Masters&lt;/i&gt;</t>
    </r>
    <r>
      <rPr>
        <sz val="10"/>
        <color rgb="FF000000"/>
        <rFont val="Arial"/>
      </rPr>
      <t>, No.71 (Paulton: Purnell &amp; Sons, 1967), illustration no. 5, Lucian Freud, &lt;i&gt;</t>
    </r>
    <r>
      <rPr>
        <i/>
        <sz val="10"/>
        <rFont val="Arial"/>
      </rPr>
      <t>Portrait of Francis Bacon&lt;/i&gt;</t>
    </r>
    <r>
      <rPr>
        <sz val="10"/>
        <color rgb="FF000000"/>
        <rFont val="Arial"/>
      </rPr>
      <t>, 1952 Collection: Dublin City Gallery The Hugh Lane&lt;br&gt;© The Estate of Francis Bacon</t>
    </r>
  </si>
  <si>
    <t>Bacon studio material, unknown photographer, polaroid of Francis Bacon, 1959 Collection: Dublin City Gallery The Hugh Lane&lt;br&gt;© The Estate of Francis Bacon</t>
  </si>
  <si>
    <t>Unknown photographer, Porthmeor Studios, c.1940s&lt;br&gt;Courtesy Borlase Smart John Wells Trust</t>
  </si>
  <si>
    <t>Bacon studio material, fragment, John Deakin, George Dyer in the Reece Mews studio, c.1965 Collection Dublin City Gallery The Hugh Lane&lt;br&gt;Photo © John Deakin Archive, Source Clipping © The Estate of Francis Bacon</t>
  </si>
  <si>
    <t>Bacon studio material, John Deakin, George Dyer in front of a shop window, c.1960s Collection: Dublin City Gallery The Hugh Lane&lt;br&gt;Photo © John Deakin Archive, Source Clipping © The Estate of Francis Bacon</t>
  </si>
  <si>
    <t>Bacon studio material, John Deakin, Francis Bacon and George Dyer on the Orient Express Train to Athens, 1965 Collection: Dublin City Gallery The Hugh Lane&lt;br&gt;Photo © John Deakin Archive, Source Clipping © The Estate of Francis Bacon</t>
  </si>
  <si>
    <t>Bacon studio material, John Deakin, Francis Bacon and George Dyer on the Orient Express, 1965 Collection: Dublin City Gallery The Hugh Lane&lt;br&gt;Photo © John Deakin Archive, Source Clipping © The Estate of Francis Bacon</t>
  </si>
  <si>
    <t>Bacon studio material, Francis Bacon and George Dyer standing in front of the Erectheon, Acropolis, Athens, 1965 Collection: Dublin City Gallery The Hugh Lane&lt;br&gt;© The Estate of Francis Bacon</t>
  </si>
  <si>
    <t>Bacon studio material, strip of passport photographs of Francis Bacon, c.1960s Collection: Dublin City Gallery The Hugh Lane&lt;br&gt;© The Estate of Francis Bacon</t>
  </si>
  <si>
    <t>Francis Bacon at Marlborough Gallery, London, 1976 &lt;br&gt;Photograph by John Minihan © University College Cork</t>
  </si>
  <si>
    <t>Bacon studio material, Francis Bacon, John Edwards, c.1980s &lt;br&gt;Collection: Dublin City Gallery The Hugh Lane&lt;br&gt;© The Estate of Francis Bacon</t>
  </si>
  <si>
    <r>
      <rPr>
        <i/>
        <sz val="10"/>
        <rFont val="Arial"/>
      </rPr>
      <t>14 rue de Birague</t>
    </r>
    <r>
      <rPr>
        <sz val="10"/>
        <color rgb="FF000000"/>
        <rFont val="Arial"/>
      </rPr>
      <t xml:space="preserve">, </t>
    </r>
    <r>
      <rPr>
        <i/>
        <sz val="10"/>
        <rFont val="Arial"/>
      </rPr>
      <t>Paris</t>
    </r>
    <r>
      <rPr>
        <sz val="10"/>
        <color rgb="FF000000"/>
        <rFont val="Arial"/>
      </rPr>
      <t>, 2013&lt;br&gt; © Majid Boustany, MB Art Collection</t>
    </r>
  </si>
  <si>
    <t>Bacon studio material, unknown photographer, Francis Bacon and his sister Ianthe Knott in front of &lt;i&gt;Painting 1946&lt;/i&gt;, 1946, at the Grand Palais exhibition, Paris 1971&lt;br&gt;Collection: Dublin City Gallery The Hugh Lane &lt;br&gt;© The Estate of Francis Bacon'</t>
  </si>
  <si>
    <r>
      <t>Cover of publication Gilles Deleuze, &lt;i&gt;</t>
    </r>
    <r>
      <rPr>
        <i/>
        <sz val="10"/>
        <rFont val="Arial"/>
      </rPr>
      <t xml:space="preserve">Francis Bacon: Logique de la Sensation&lt;/i&gt;, </t>
    </r>
    <r>
      <rPr>
        <sz val="10"/>
        <color rgb="FF000000"/>
        <rFont val="Arial"/>
      </rPr>
      <t>(Paris: Editions de la Différence, 1981)</t>
    </r>
  </si>
  <si>
    <t>Letter from Francis Bacon on the occasion of his first Japanese exhibition, 13th April 1983&lt;br&gt;Courtesy of The National Museum of Modern Art, Tokyo</t>
  </si>
  <si>
    <t>Francis Bacon at Tate Gallery, London, for his own retrospective, London, 1985. In the background are his friends Denis Wirth Miller and Richard Chopping&lt;br&gt;Photograph by John Minihan © University College Cork</t>
  </si>
  <si>
    <t>Francis Bacon, &lt;i&gt; Diptych 1982-84: Study from the Human Body 1982-84; Study from the Human Body - from a Drawing by Ingres 1982&lt;/i&gt;, 1984&lt;br&gt;© The Estate of Francis Bacon. All rights reserved. DACS 2017</t>
  </si>
  <si>
    <t>Bacon studio material, John Edwards, Brett Whiteley painting Bacon's portrait at Bacon's studio, 7 Reece Mews, October 1984 Collection: Dublin City Gallery The Hugh Lane&lt;br&gt;© The Estate of Francis Bacon</t>
  </si>
  <si>
    <t>Bacon studio material, Gilbert F. Lloyd, Francis Bacon at the Berlin Wall, March 1986 Collection: Dublin City Gallery The Hugh Lane&lt;br&gt;Photo © Gilbert F. Lloyd, Source Clipping © The Estate of Francis Bacon</t>
  </si>
  <si>
    <t>images/1910/1910-03a.jpg</t>
  </si>
  <si>
    <t>images/1920/1920-08a.jpg</t>
  </si>
  <si>
    <t>images/1930/1930-06a.jpg</t>
  </si>
  <si>
    <t>images/1960/1960-14a.jpg</t>
  </si>
  <si>
    <t>images/1970/1970-12a.jpg</t>
  </si>
  <si>
    <t xml:space="preserve">images/1980/1980-backnew.jpg </t>
  </si>
  <si>
    <t>images/1990/perry-ogden-p5a.jpg</t>
  </si>
  <si>
    <t>lb_image_width</t>
  </si>
  <si>
    <t>lb_image_height</t>
  </si>
  <si>
    <t>Bacon studio material, John Deakin, Francis Bacon, c.1953 Collection: Dublin City Gallery The Hugh Lane &lt;br&gt;Photo © John Deakin Archive, Source Clipping © The Estate of Francis Bacon</t>
  </si>
  <si>
    <t>images/1990/1990-06.jpg</t>
  </si>
  <si>
    <t>Study of a Bull</t>
  </si>
  <si>
    <t>Francis Bacon, &lt;i&gt;Study of a Bull&lt;/i&gt;, 1991&lt;br&gt;© The Estate of Francis Bacon. All rights reserved. DACS 2017</t>
  </si>
  <si>
    <t>Francis Bacon, &lt;i&gt;Self-Portrait&lt;/i&gt;, 1990&lt;br&gt;© The Estate of Francis Bacon. All rights reserved. DACS 2017</t>
  </si>
  <si>
    <t>Bacon studio material, installation shot of Francis Bacon retrospective, Tate Gallery, London 1962 Collection Dublin City Art Gallery The Hugh Lane&lt;br&gt;© Tate, 2017</t>
  </si>
  <si>
    <t>images/1950/1950s zimbabwe new.jpg</t>
  </si>
  <si>
    <t xml:space="preserve">1930&lt;br&gt;Initial encounter with the artist and mentor Roy de Maistre. Begins to concentrate more exclusively on painting.           </t>
  </si>
  <si>
    <t>images/1910/1910-05</t>
  </si>
  <si>
    <t>images/1940/1940-09</t>
  </si>
  <si>
    <t>I feel I want to win, but then I feel exactly the same thing in painting. I feel I want to win even if I always lose.</t>
  </si>
  <si>
    <t>images/1940/1940-13.jpg</t>
  </si>
  <si>
    <t>Bacon studio material, Sam Hunter, photograph of Bacon's source imagery, 1950 Collection: Dublin City Gallery The Hugh Lane&lt;br&gt; ©The Estate of Francis Bacon</t>
  </si>
  <si>
    <t>Studio material</t>
  </si>
  <si>
    <t>images/1940/1940-04c2.jpg</t>
  </si>
  <si>
    <t>David Sylvester, &lt;i&gt;Interviews with Francis Bacon&lt;/i&gt;, (London: Thames &amp; Hudson, 2012), p. 68.</t>
  </si>
  <si>
    <t>Richard Cork, &lt;i&gt;Face to Face Interviews with Artists&lt;/i&gt;, (London: Tate Publishing, 2015), p. 35.</t>
  </si>
  <si>
    <t>David Sylvester, &lt;i&gt;Interviews with Francis Bacon&lt;/i&gt;, (London: Thames &amp; Hudson, 2012), p. 186.</t>
  </si>
  <si>
    <r>
      <t>Spread from article 'The 1930 Look in British Decoration' in &lt;i&gt;</t>
    </r>
    <r>
      <rPr>
        <i/>
        <sz val="10"/>
        <rFont val="Arial"/>
      </rPr>
      <t>The Studio&lt;/i&gt;</t>
    </r>
    <r>
      <rPr>
        <sz val="10"/>
        <color rgb="FF000000"/>
        <rFont val="Arial"/>
      </rPr>
      <t xml:space="preserve"> magazine, August 1930, pp. 140–141</t>
    </r>
  </si>
  <si>
    <t xml:space="preserve">David Sylvester, &lt;i&gt;Interviews with Francis Bacon&lt;/i&gt;, (London: Thames &amp; Hudson, 2012), pp. 34–35. </t>
  </si>
  <si>
    <t>1920–01 Bacon in London, Ritz, c.1927</t>
  </si>
  <si>
    <t>I think probably the best human cry in painting was made by Poussin [&lt;i&gt;The Massacre of the Innocents&lt;/i&gt;, 1928–29] [...] which is at Chantilly. And I remember I was once with a family for about three months living very near there, trying to learn French, and I went a great deal to Chantilly and I remember this picture always made a terrific impression on&amp;nbspme.</t>
  </si>
  <si>
    <t>Michel Archimbaud, &lt;i&gt; Francis Bacon In Conversation with Michel Archimbaud&lt;/i&gt;, (London/New York: Phaidon Press, 2010) p. 157.</t>
  </si>
  <si>
    <t>Michel Archimbaud, &lt;i&gt;Francis Bacon In Conversation with Michel Archimbaud&lt;/i&gt;, (London/New York: Phaidon Press, 2010), p. 21.</t>
  </si>
  <si>
    <t>David Sylvester, &lt;i&gt; Interviews with Francis Bacon&lt;/i&gt;, (London: Thames &amp; Hudson, 2012), p. 68.</t>
  </si>
  <si>
    <t>Michel Archimbaud, &lt;i&gt;Francis Bacon In Conversation with Michel Archimbaud&lt;/i&gt;, (London/New York: Phaidon Press, 2010), p. 128.</t>
  </si>
  <si>
    <t>1939–1943&lt;br&gt;Serves in the Red Cross and the ARP. Lives in London and Steep, Hampshire.</t>
  </si>
  <si>
    <t>Michel Archimbaud, &lt;i&gt; Francis Bacon In Conversation with Michel Archimbaud&lt;/i&gt;, (London/New York: Phaidon Press, 2010), p. 151.</t>
  </si>
  <si>
    <t>David Sylvester, &lt;i&gt;Interviews with Francis Bacon&lt;/i&gt;, (London: Thames &amp; Hudson, 2012), p. 44.</t>
  </si>
  <si>
    <t>I remember when I lived once for a long time in Monte Carlo and I became obsessed by the casino and I spent whole days there – and there you could go in at ten o’clock in the morning and needn’t come out until about four o’clock the following morning. And I remember one afternoon I went in there, and I was playing on three different tables, and I heard these echoes. And I was playing rather small stakes, but by the end of the afternoon chance had been very much on my side and I ended up with about sixteen hundred pounds, which was a lot of money for me then. Well, I immediately took a villa, and I stocked it with drink and all the food that I could buy in, but this chance didn’t last very long, because in about ten days‘ time I could hardly buy my fare back to London from Monte Carlo. But it was a marvellous ten days and I had an enormous number of&amp;nbspfriends.</t>
  </si>
  <si>
    <t>David Sylvester, &lt;i&gt;Interviews with Francis Bacon&lt;/i&gt;, (London: Thames &amp; Hudson, 2012), p. 51.</t>
  </si>
  <si>
    <t>Michel Archimbaud, &lt;i&gt; Francis Bacon in Conversation with Michel Archimbaud&lt;/i&gt;, (London/New York: Phaidon Press, 2010), p. 26.</t>
  </si>
  <si>
    <t>David Sylvester, &lt;i&gt;Interviews with Francis Bacon&lt;/i&gt;, (London: Thames &amp; Hudson, 2012), p. 71.</t>
  </si>
  <si>
    <t>David Sylvester, &lt;i&gt;Interviews with Francis Bacon&lt;/i&gt;, (London: Thames &amp; Hudson, 2012), p. 63.</t>
  </si>
  <si>
    <t>Francis Bacon quoted in &lt;i&gt;The New Decade: 22 Painters and Sculptors&lt;/i&gt;, ed. Andrew Carnduff Ritchie, The Museum of Modern Art New York, 1955.</t>
  </si>
  <si>
    <t>Well, there have been so very many great pictures in European art of the Crucifixion that it’s a magnificent armature on which you can hang all types of feeling and&amp;nbspsensation.</t>
  </si>
  <si>
    <t>1950–1952&lt;br&gt;Travels to South Africa. Beginning of turbulent relationship with Peter Lacy in 1952.</t>
  </si>
  <si>
    <t>Letter to Erica Brausen, 22nd May 1951, transcribed in Michael Peppiatt, &lt;i&gt;Francis Bacon in the 1950s&lt;/i&gt;, (New Haven, Conn./London: Yale University Press, 2006), pp. 144–145.</t>
  </si>
  <si>
    <t>Bacon as quoted in, &lt;i&gt;Francis Bacon in the 1950s&lt;/i&gt;, (New Haven, Conn/London: Yale University Press, 2006), p. 40.</t>
  </si>
  <si>
    <t>1959–1960&lt;br&gt;Lives briefly in St Ives, Cornwall.</t>
  </si>
  <si>
    <t>Francis Bacon, 'Francis Bacon: Matthew Smith - A Painter's Tribute', &lt;i&gt;Matthew Smith: Paintings from 1909 to 1952&lt;/i&gt;, exhibition catalogue, (London: Tate Gallery, 1953), p. 12.</t>
  </si>
  <si>
    <t xml:space="preserve"> David Sylvester, &lt;i&gt;Looking Back at Francis Bacon&lt;/i&gt;, (London: Thames &amp; Hudson, 2001), p. 232.</t>
  </si>
  <si>
    <t>1965–1970 &lt;br&gt;International success with shows in Hamburg, Stockholm, Dublin, Paris, London and New York.</t>
  </si>
  <si>
    <t>David Sylvester, &lt;i&gt;Interviews with Francis Bacon&lt;/i&gt;, (London: Thames &amp; Hudson, 2012), p. 76.</t>
  </si>
  <si>
    <r>
      <t>Cover of publication John Russell, &lt;i&gt;</t>
    </r>
    <r>
      <rPr>
        <i/>
        <sz val="10"/>
        <rFont val="Arial"/>
      </rPr>
      <t xml:space="preserve">Francis Bacon&lt;/i&gt;, </t>
    </r>
    <r>
      <rPr>
        <sz val="10"/>
        <color rgb="FF000000"/>
        <rFont val="Arial"/>
      </rPr>
      <t>(London: Thames &amp; Hudson, 1971)</t>
    </r>
  </si>
  <si>
    <t>Michel Archimbaud, &lt;i&gt;Francis Bacon In Conversation with Michel Archimbaud&lt;/i&gt;, (London/New York: Phaidon Press, 2010), p. 168.</t>
  </si>
  <si>
    <t>Francis Bacon quoted in Michael Peppiatt, &lt;i&gt;Francis Bacon: Studies for a Portrait - Essays and Interviews&lt;/i&gt;, (New Haven/London: Yale University Press, 2008), p. 262.</t>
  </si>
  <si>
    <t>David Sylvester, &lt;i&gt;Interviews with Francis Bacon&lt;/i&gt;, (London: Thames &amp; Hudson, 2012), p. 65.</t>
  </si>
  <si>
    <t xml:space="preserve"> David Sylvester, &lt;i&gt;Interviews with Francis Bacon&lt;/i&gt;, (London: Thames &amp; Hudson, 2012), p. 166.</t>
  </si>
  <si>
    <t>Richard Cork, &lt;i&gt; Face to Face: Interviews with Artists&lt;/i&gt;, (London: Tate Publishing, 2015), p. 39</t>
  </si>
  <si>
    <t>Richard Cork, &lt;i&gt;Face to Face Interviews with Artists&lt;/i&gt;, (London: Tate Publishing, 2015), p. 39.</t>
  </si>
  <si>
    <t xml:space="preserve"> Michel Archimbaud, &lt;i&gt;Francis Bacon In Conversation with Michel Archimbaud&lt;/i&gt;, (London/New York: Phaidon Press, 2010), p. 106.</t>
  </si>
  <si>
    <t>images/1950/1950-04new.jpg</t>
  </si>
  <si>
    <t>images/1930/1930s quote learningnew.jpg</t>
  </si>
  <si>
    <t>images/1970/1970s quote frenchnew.jpg</t>
  </si>
  <si>
    <t>I was only five, and I was in Ireland, but I remember my father telling us the war had started. Then we came to London, because he was working in the War Office or something of that kind. We lived near Kensington Gardens, and I remember they used to spray the grass with phosphoresence. They imagined that the Zeppelins would see it during their raids and think that it was the lights of London, so the bombs would be dropped on Hyde Park or Kensington Gardens or something – which was a mad idea.</t>
  </si>
  <si>
    <t>images/1930/1930s quote eric hall1.jpg</t>
  </si>
  <si>
    <t>I think the only thing that keeps me going on is that I want to work – but work, I may say, for no reason. I just work; it still excites me to work. [...] I like the possibilities of invention and the possibilities of something happening. Not because I think they've got value but because they excite me.</t>
  </si>
  <si>
    <t>I want very, very much the thing that Valery said – to give the sensation without the boredom of its conveyance.</t>
  </si>
  <si>
    <t>I suppose that I’m not short of images at all; I have thousands of them. That’s not a problem. I don’t see why it should be a problem for a painter – for any real painter. By saying that, I don’t think that I’m a real painter either, but I happen to be very, very full of images.</t>
  </si>
  <si>
    <t>Helmar Lerski, Francis Bacon, 1929–1930&lt;br&gt;© Estate of Helmar Lerski, Museum Folkwang, Essen</t>
  </si>
  <si>
    <r>
      <t xml:space="preserve">Francis Bacon, &lt;i&gt; </t>
    </r>
    <r>
      <rPr>
        <i/>
        <sz val="10"/>
        <rFont val="Arial"/>
      </rPr>
      <t>Watercolour&lt;/i&gt;</t>
    </r>
    <r>
      <rPr>
        <sz val="10"/>
        <color rgb="FF000000"/>
        <rFont val="Arial"/>
      </rPr>
      <t>, 1929&lt;br&gt; © The Estate of Francis Bacon. All rights reserved. DACS 2017</t>
    </r>
  </si>
  <si>
    <r>
      <t>Cover of publication David Sylvester, &lt;i&gt;</t>
    </r>
    <r>
      <rPr>
        <i/>
        <sz val="10"/>
        <rFont val="Arial"/>
      </rPr>
      <t>Interviews with Francis Bacon&lt;/i&gt;</t>
    </r>
    <r>
      <rPr>
        <sz val="10"/>
        <color rgb="FF000000"/>
        <rFont val="Arial"/>
      </rPr>
      <t>, (London: Thames &amp; Hudson, 1975)</t>
    </r>
  </si>
  <si>
    <r>
      <t>Cover of publication Ronald Alley and John Rothenstein, &lt;i&gt;</t>
    </r>
    <r>
      <rPr>
        <i/>
        <sz val="10"/>
        <rFont val="Arial"/>
      </rPr>
      <t>Francis Bacon: Catalogue Raisonné and Documentation&lt;/i&gt;</t>
    </r>
    <r>
      <rPr>
        <sz val="10"/>
        <color rgb="FF000000"/>
        <rFont val="Arial"/>
      </rPr>
      <t>, (London: Thames &amp; Hudson, 1964)</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</si>
</sst>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rgb="FF000000"/>
      <name val="Calibri"/>
    </font>
    <font>
      <sz val="11"/>
      <name val="Calibri"/>
    </font>
    <font>
      <b/>
      <sz val="11"/>
      <color rgb="FF000000"/>
      <name val="Calibri"/>
    </font>
    <font>
      <b/>
      <sz val="11"/>
      <name val="Calibri"/>
    </font>
    <font>
      <sz val="9"/>
      <color rgb="FF222222"/>
      <name val="Consolas"/>
    </font>
    <font>
      <i/>
      <sz val="11"/>
      <color rgb="FF000000"/>
      <name val="Calibri"/>
    </font>
    <font>
      <sz val="10"/>
      <name val="Arial"/>
    </font>
    <font>
      <i/>
      <sz val="11"/>
      <name val="Calibri"/>
    </font>
    <font>
      <sz val="11"/>
      <color rgb="FFFF0000"/>
      <name val="Calibri"/>
    </font>
    <font>
      <i/>
      <sz val="10"/>
      <name val="Arial"/>
    </font>
    <font>
      <sz val="9"/>
      <name val="PT Sans"/>
      <charset val="204"/>
    </font>
    <font>
      <sz val="12"/>
      <color rgb="FF000000"/>
      <name val="Calibri"/>
      <scheme val="minor"/>
    </font>
    <font>
      <sz val="9"/>
      <color rgb="FF000000"/>
      <name val="Arial"/>
    </font>
  </fonts>
  <fills count="18">
    <fill>
      <patternFill patternType="none"/>
    </fill>
    <fill>
      <patternFill patternType="gray125"/>
    </fill>
    <fill>
      <patternFill patternType="solid">
        <fgColor rgb="FF92CDDC"/>
        <bgColor rgb="FF92CDDC"/>
      </patternFill>
    </fill>
    <fill>
      <patternFill patternType="solid">
        <fgColor rgb="FF7030A0"/>
        <bgColor rgb="FF7030A0"/>
      </patternFill>
    </fill>
    <fill>
      <patternFill patternType="solid">
        <fgColor rgb="FFFFFFFF"/>
        <bgColor rgb="FFFFFFFF"/>
      </patternFill>
    </fill>
    <fill>
      <patternFill patternType="solid">
        <fgColor rgb="FF9900FF"/>
        <bgColor rgb="FF9900FF"/>
      </patternFill>
    </fill>
    <fill>
      <patternFill patternType="solid">
        <fgColor rgb="FF00FF00"/>
        <bgColor rgb="FF00FF00"/>
      </patternFill>
    </fill>
    <fill>
      <patternFill patternType="solid">
        <fgColor rgb="FF674EA7"/>
        <bgColor rgb="FF674EA7"/>
      </patternFill>
    </fill>
    <fill>
      <patternFill patternType="solid">
        <fgColor rgb="FF9FC5E8"/>
        <bgColor rgb="FF9FC5E8"/>
      </patternFill>
    </fill>
    <fill>
      <patternFill patternType="solid">
        <fgColor rgb="FFFF00FF"/>
        <bgColor rgb="FFFF00FF"/>
      </patternFill>
    </fill>
    <fill>
      <patternFill patternType="solid">
        <fgColor rgb="FFCFE2F3"/>
        <bgColor rgb="FFCFE2F3"/>
      </patternFill>
    </fill>
    <fill>
      <patternFill patternType="solid">
        <fgColor rgb="FFFF0000"/>
        <bgColor rgb="FFFF0000"/>
      </patternFill>
    </fill>
    <fill>
      <patternFill patternType="solid">
        <fgColor rgb="FF4A86E8"/>
        <bgColor rgb="FF4A86E8"/>
      </patternFill>
    </fill>
    <fill>
      <patternFill patternType="solid">
        <fgColor rgb="FFA4C2F4"/>
        <bgColor rgb="FFA4C2F4"/>
      </patternFill>
    </fill>
    <fill>
      <patternFill patternType="solid">
        <fgColor rgb="FF6D9EEB"/>
        <bgColor rgb="FF6D9EEB"/>
      </patternFill>
    </fill>
    <fill>
      <patternFill patternType="solid">
        <fgColor rgb="FF92CEDD"/>
        <bgColor rgb="FFFFFFFF"/>
      </patternFill>
    </fill>
    <fill>
      <patternFill patternType="solid">
        <fgColor rgb="FF92CEDD"/>
        <bgColor indexed="64"/>
      </patternFill>
    </fill>
    <fill>
      <patternFill patternType="solid">
        <fgColor theme="0"/>
        <bgColor rgb="FF00FF00"/>
      </patternFill>
    </fill>
  </fills>
  <borders count="2">
    <border>
      <left/>
      <right/>
      <top/>
      <bottom/>
      <diagonal/>
    </border>
    <border>
      <left/>
      <right/>
      <top/>
      <bottom/>
      <diagonal/>
    </border>
  </borders>
  <cellStyleXfs count="1">
    <xf numFmtId="0" fontId="0" fillId="0" borderId="0"/>
  </cellStyleXfs>
  <cellXfs count="104">
    <xf numFmtId="0" fontId="0" fillId="0" borderId="0" xfId="0" applyFont="1" applyAlignment="1"/>
    <xf numFmtId="0" fontId="1" fillId="2" borderId="1" xfId="0" applyFont="1" applyFill="1" applyBorder="1" applyAlignment="1">
      <alignment horizontal="center" wrapText="1"/>
    </xf>
    <xf numFmtId="0" fontId="2" fillId="2" borderId="1" xfId="0" applyFont="1" applyFill="1" applyBorder="1" applyAlignment="1">
      <alignment horizontal="center"/>
    </xf>
    <xf numFmtId="0" fontId="0" fillId="0" borderId="0" xfId="0" applyFont="1"/>
    <xf numFmtId="0" fontId="3" fillId="3" borderId="1" xfId="0" applyFont="1" applyFill="1" applyBorder="1"/>
    <xf numFmtId="0" fontId="1" fillId="3" borderId="1" xfId="0" applyFont="1" applyFill="1" applyBorder="1"/>
    <xf numFmtId="0" fontId="1" fillId="4" borderId="1" xfId="0" applyFont="1" applyFill="1" applyBorder="1" applyAlignment="1">
      <alignment wrapText="1"/>
    </xf>
    <xf numFmtId="0" fontId="2" fillId="3" borderId="1" xfId="0" applyFont="1" applyFill="1" applyBorder="1"/>
    <xf numFmtId="0" fontId="4" fillId="3" borderId="1" xfId="0" applyFont="1" applyFill="1" applyBorder="1"/>
    <xf numFmtId="0" fontId="5" fillId="0" borderId="0" xfId="0" applyFont="1"/>
    <xf numFmtId="0" fontId="4" fillId="5" borderId="1" xfId="0" applyFont="1" applyFill="1" applyBorder="1"/>
    <xf numFmtId="0" fontId="1" fillId="4" borderId="1" xfId="0" applyFont="1" applyFill="1" applyBorder="1" applyAlignment="1">
      <alignment horizontal="left" wrapText="1"/>
    </xf>
    <xf numFmtId="0" fontId="1" fillId="6" borderId="1" xfId="0" applyFont="1" applyFill="1" applyBorder="1" applyAlignment="1">
      <alignment wrapText="1"/>
    </xf>
    <xf numFmtId="0" fontId="1" fillId="0" borderId="0" xfId="0" applyFont="1" applyAlignment="1">
      <alignment wrapText="1"/>
    </xf>
    <xf numFmtId="0" fontId="2" fillId="0" borderId="0" xfId="0" applyFont="1"/>
    <xf numFmtId="0" fontId="1" fillId="2" borderId="1" xfId="0" applyFont="1" applyFill="1" applyBorder="1" applyAlignment="1">
      <alignment horizontal="lef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6" borderId="1" xfId="0" applyFont="1" applyFill="1" applyBorder="1" applyAlignment="1">
      <alignment wrapText="1"/>
    </xf>
    <xf numFmtId="0" fontId="2" fillId="0" borderId="0" xfId="0" applyFont="1" applyAlignment="1">
      <alignment wrapText="1"/>
    </xf>
    <xf numFmtId="0" fontId="1" fillId="4" borderId="1" xfId="0" quotePrefix="1" applyFont="1" applyFill="1" applyBorder="1" applyAlignment="1">
      <alignment wrapText="1"/>
    </xf>
    <xf numFmtId="0" fontId="6" fillId="4" borderId="1" xfId="0" applyFont="1" applyFill="1" applyBorder="1" applyAlignment="1">
      <alignment horizontal="left" wrapText="1"/>
    </xf>
    <xf numFmtId="0" fontId="7" fillId="0" borderId="0" xfId="0" applyFont="1"/>
    <xf numFmtId="0" fontId="7" fillId="0" borderId="0" xfId="0" applyFont="1" applyAlignment="1">
      <alignment wrapText="1"/>
    </xf>
    <xf numFmtId="0" fontId="2" fillId="0" borderId="0" xfId="0" quotePrefix="1" applyFont="1" applyAlignment="1">
      <alignment wrapText="1"/>
    </xf>
    <xf numFmtId="0" fontId="1" fillId="2" borderId="1" xfId="0" applyFont="1" applyFill="1" applyBorder="1" applyAlignment="1">
      <alignment wrapText="1"/>
    </xf>
    <xf numFmtId="0" fontId="6" fillId="4" borderId="1" xfId="0" applyFont="1" applyFill="1" applyBorder="1" applyAlignment="1">
      <alignment wrapText="1"/>
    </xf>
    <xf numFmtId="0" fontId="3" fillId="3" borderId="1" xfId="0" applyFont="1" applyFill="1" applyBorder="1" applyAlignment="1">
      <alignment horizontal="left" wrapText="1"/>
    </xf>
    <xf numFmtId="0" fontId="4" fillId="7" borderId="1" xfId="0" applyFont="1" applyFill="1" applyBorder="1"/>
    <xf numFmtId="0" fontId="3" fillId="3" borderId="1" xfId="0" applyFont="1" applyFill="1" applyBorder="1" applyAlignment="1">
      <alignment horizontal="left"/>
    </xf>
    <xf numFmtId="0" fontId="2" fillId="6" borderId="1" xfId="0" applyFont="1" applyFill="1" applyBorder="1"/>
    <xf numFmtId="0" fontId="1" fillId="6" borderId="1" xfId="0" applyFont="1" applyFill="1" applyBorder="1" applyAlignment="1">
      <alignment horizontal="left" wrapText="1"/>
    </xf>
    <xf numFmtId="0" fontId="2" fillId="4" borderId="1" xfId="0" applyFont="1" applyFill="1" applyBorder="1"/>
    <xf numFmtId="0" fontId="1" fillId="4" borderId="1" xfId="0" quotePrefix="1" applyFont="1" applyFill="1" applyBorder="1" applyAlignment="1">
      <alignment horizontal="left" wrapText="1"/>
    </xf>
    <xf numFmtId="0" fontId="1" fillId="4" borderId="1" xfId="0" quotePrefix="1" applyFont="1" applyFill="1" applyBorder="1" applyAlignment="1">
      <alignment horizontal="left"/>
    </xf>
    <xf numFmtId="0" fontId="6" fillId="6" borderId="1" xfId="0" applyFont="1" applyFill="1" applyBorder="1" applyAlignment="1">
      <alignment wrapText="1"/>
    </xf>
    <xf numFmtId="0" fontId="6" fillId="4" borderId="1" xfId="0" applyFont="1" applyFill="1" applyBorder="1" applyAlignment="1">
      <alignment horizontal="left"/>
    </xf>
    <xf numFmtId="0" fontId="1" fillId="0" borderId="0" xfId="0" applyFont="1"/>
    <xf numFmtId="0" fontId="2" fillId="8" borderId="1" xfId="0" applyFont="1" applyFill="1" applyBorder="1" applyAlignment="1">
      <alignment wrapText="1"/>
    </xf>
    <xf numFmtId="0" fontId="1" fillId="4" borderId="1" xfId="0" applyFont="1" applyFill="1" applyBorder="1" applyAlignment="1">
      <alignment horizontal="left"/>
    </xf>
    <xf numFmtId="0" fontId="3" fillId="9" borderId="1" xfId="0" applyFont="1" applyFill="1" applyBorder="1"/>
    <xf numFmtId="0" fontId="1" fillId="9" borderId="1" xfId="0" applyFont="1" applyFill="1" applyBorder="1"/>
    <xf numFmtId="0" fontId="8" fillId="0" borderId="0" xfId="0" applyFont="1" applyAlignment="1">
      <alignment wrapText="1"/>
    </xf>
    <xf numFmtId="0" fontId="0" fillId="0" borderId="0" xfId="0" quotePrefix="1" applyFont="1"/>
    <xf numFmtId="0" fontId="1" fillId="0" borderId="0" xfId="0" quotePrefix="1" applyFont="1" applyAlignment="1">
      <alignment wrapText="1"/>
    </xf>
    <xf numFmtId="0" fontId="2" fillId="2" borderId="1" xfId="0" applyFont="1" applyFill="1" applyBorder="1" applyAlignment="1">
      <alignment horizontal="center" wrapText="1"/>
    </xf>
    <xf numFmtId="0" fontId="2" fillId="3" borderId="1" xfId="0" applyFont="1" applyFill="1" applyBorder="1" applyAlignment="1">
      <alignment wrapText="1"/>
    </xf>
    <xf numFmtId="0" fontId="1" fillId="3" borderId="1" xfId="0" applyFont="1" applyFill="1" applyBorder="1" applyAlignment="1">
      <alignment wrapText="1"/>
    </xf>
    <xf numFmtId="0" fontId="1" fillId="8" borderId="1" xfId="0" applyFont="1" applyFill="1" applyBorder="1" applyAlignment="1">
      <alignment horizontal="left" wrapText="1"/>
    </xf>
    <xf numFmtId="0" fontId="1" fillId="10" borderId="1" xfId="0" applyFont="1" applyFill="1" applyBorder="1" applyAlignment="1">
      <alignment horizontal="left" wrapText="1"/>
    </xf>
    <xf numFmtId="0" fontId="1" fillId="4" borderId="1" xfId="0" applyFont="1" applyFill="1" applyBorder="1"/>
    <xf numFmtId="0" fontId="1" fillId="9" borderId="1" xfId="0" applyFont="1" applyFill="1" applyBorder="1" applyAlignment="1">
      <alignment wrapText="1"/>
    </xf>
    <xf numFmtId="0" fontId="9" fillId="0" borderId="0" xfId="0" applyFont="1"/>
    <xf numFmtId="0" fontId="7" fillId="4" borderId="1" xfId="0" applyFont="1" applyFill="1" applyBorder="1" applyAlignment="1">
      <alignment wrapText="1"/>
    </xf>
    <xf numFmtId="0" fontId="7" fillId="2" borderId="1" xfId="0" applyFont="1" applyFill="1" applyBorder="1" applyAlignment="1">
      <alignment wrapText="1"/>
    </xf>
    <xf numFmtId="0" fontId="1" fillId="6" borderId="1" xfId="0" applyFont="1" applyFill="1" applyBorder="1"/>
    <xf numFmtId="0" fontId="0" fillId="6" borderId="1" xfId="0" applyFont="1" applyFill="1" applyBorder="1"/>
    <xf numFmtId="0" fontId="2" fillId="11" borderId="1" xfId="0" applyFont="1" applyFill="1" applyBorder="1" applyAlignment="1">
      <alignment wrapText="1"/>
    </xf>
    <xf numFmtId="0" fontId="2" fillId="9" borderId="1" xfId="0" applyFont="1" applyFill="1" applyBorder="1" applyAlignment="1">
      <alignment wrapText="1"/>
    </xf>
    <xf numFmtId="0" fontId="1" fillId="9" borderId="1" xfId="0" applyFont="1" applyFill="1" applyBorder="1" applyAlignment="1">
      <alignment horizontal="left" wrapText="1"/>
    </xf>
    <xf numFmtId="0" fontId="8" fillId="4" borderId="1" xfId="0" applyFont="1" applyFill="1" applyBorder="1" applyAlignment="1">
      <alignment wrapText="1"/>
    </xf>
    <xf numFmtId="0" fontId="1" fillId="12" borderId="1" xfId="0" applyFont="1" applyFill="1" applyBorder="1" applyAlignment="1">
      <alignment wrapText="1"/>
    </xf>
    <xf numFmtId="0" fontId="6" fillId="2" borderId="1" xfId="0" applyFont="1" applyFill="1" applyBorder="1" applyAlignment="1">
      <alignment horizontal="left" wrapText="1"/>
    </xf>
    <xf numFmtId="0" fontId="1" fillId="4" borderId="1" xfId="0" applyFont="1" applyFill="1" applyBorder="1" applyAlignment="1">
      <alignment horizontal="center" wrapText="1"/>
    </xf>
    <xf numFmtId="0" fontId="3" fillId="5" borderId="1" xfId="0" applyFont="1" applyFill="1" applyBorder="1"/>
    <xf numFmtId="0" fontId="2" fillId="5" borderId="1" xfId="0" applyFont="1" applyFill="1" applyBorder="1" applyAlignment="1">
      <alignment wrapText="1"/>
    </xf>
    <xf numFmtId="0" fontId="2" fillId="13" borderId="1" xfId="0" applyFont="1" applyFill="1" applyBorder="1" applyAlignment="1">
      <alignment wrapText="1"/>
    </xf>
    <xf numFmtId="0" fontId="1" fillId="9" borderId="1" xfId="0" applyFont="1" applyFill="1" applyBorder="1" applyAlignment="1">
      <alignment horizontal="left"/>
    </xf>
    <xf numFmtId="0" fontId="1" fillId="13" borderId="1" xfId="0" applyFont="1" applyFill="1" applyBorder="1" applyAlignment="1">
      <alignment wrapText="1"/>
    </xf>
    <xf numFmtId="0" fontId="6" fillId="12" borderId="1" xfId="0" applyFont="1" applyFill="1" applyBorder="1" applyAlignment="1">
      <alignment wrapText="1"/>
    </xf>
    <xf numFmtId="0" fontId="2" fillId="12" borderId="1" xfId="0" applyFont="1" applyFill="1" applyBorder="1" applyAlignment="1">
      <alignment wrapText="1"/>
    </xf>
    <xf numFmtId="0" fontId="1" fillId="5" borderId="1" xfId="0" applyFont="1" applyFill="1" applyBorder="1"/>
    <xf numFmtId="0" fontId="2" fillId="14" borderId="1" xfId="0" applyFont="1" applyFill="1" applyBorder="1" applyAlignment="1">
      <alignment wrapText="1"/>
    </xf>
    <xf numFmtId="0" fontId="6" fillId="14" borderId="1" xfId="0" applyFont="1" applyFill="1" applyBorder="1" applyAlignment="1">
      <alignment wrapText="1"/>
    </xf>
    <xf numFmtId="0" fontId="2" fillId="4" borderId="1" xfId="0" applyFont="1" applyFill="1" applyBorder="1"/>
    <xf numFmtId="0" fontId="1" fillId="3" borderId="1" xfId="0" applyFont="1" applyFill="1" applyBorder="1"/>
    <xf numFmtId="0" fontId="1" fillId="9" borderId="1" xfId="0" applyFont="1" applyFill="1" applyBorder="1"/>
    <xf numFmtId="0" fontId="2" fillId="0" borderId="0" xfId="0" applyFont="1"/>
    <xf numFmtId="0" fontId="3" fillId="3" borderId="1" xfId="0" applyFont="1" applyFill="1" applyBorder="1" applyAlignment="1">
      <alignment wrapText="1"/>
    </xf>
    <xf numFmtId="0" fontId="2" fillId="0" borderId="1" xfId="0" applyFont="1" applyFill="1" applyBorder="1" applyAlignment="1">
      <alignment wrapText="1"/>
    </xf>
    <xf numFmtId="0" fontId="1" fillId="15" borderId="1" xfId="0" applyFont="1" applyFill="1" applyBorder="1" applyAlignment="1">
      <alignment horizontal="left" wrapText="1"/>
    </xf>
    <xf numFmtId="0" fontId="2" fillId="15" borderId="1" xfId="0" applyFont="1" applyFill="1" applyBorder="1" applyAlignment="1">
      <alignment wrapText="1"/>
    </xf>
    <xf numFmtId="0" fontId="2" fillId="16" borderId="0" xfId="0" applyFont="1" applyFill="1" applyAlignment="1">
      <alignment wrapText="1"/>
    </xf>
    <xf numFmtId="0" fontId="3" fillId="0" borderId="1" xfId="0" applyFont="1" applyFill="1" applyBorder="1"/>
    <xf numFmtId="0" fontId="1" fillId="0" borderId="1" xfId="0" applyFont="1" applyFill="1" applyBorder="1"/>
    <xf numFmtId="0" fontId="1" fillId="0" borderId="1" xfId="0" applyFont="1" applyFill="1" applyBorder="1" applyAlignment="1">
      <alignment wrapText="1"/>
    </xf>
    <xf numFmtId="0" fontId="0" fillId="0" borderId="0" xfId="0" applyFont="1" applyAlignment="1">
      <alignment wrapText="1"/>
    </xf>
    <xf numFmtId="0" fontId="0" fillId="0" borderId="1" xfId="0" applyFont="1" applyBorder="1" applyAlignment="1"/>
    <xf numFmtId="0" fontId="0" fillId="0" borderId="0" xfId="0" applyFont="1" applyFill="1" applyAlignment="1"/>
    <xf numFmtId="0" fontId="0" fillId="0" borderId="0" xfId="0" applyFont="1" applyFill="1"/>
    <xf numFmtId="0" fontId="1" fillId="17" borderId="1" xfId="0" applyFont="1" applyFill="1" applyBorder="1" applyAlignment="1">
      <alignment wrapText="1"/>
    </xf>
    <xf numFmtId="0" fontId="0" fillId="17" borderId="1" xfId="0" applyFont="1" applyFill="1" applyBorder="1"/>
    <xf numFmtId="0" fontId="6" fillId="0" borderId="1" xfId="0" applyFont="1" applyFill="1" applyBorder="1" applyAlignment="1">
      <alignment wrapText="1"/>
    </xf>
    <xf numFmtId="0" fontId="1" fillId="0" borderId="0" xfId="0" applyFont="1" applyFill="1" applyAlignment="1">
      <alignment wrapText="1"/>
    </xf>
    <xf numFmtId="0" fontId="1" fillId="0" borderId="1" xfId="0" applyFont="1" applyFill="1" applyBorder="1" applyAlignment="1">
      <alignment horizontal="left" wrapText="1"/>
    </xf>
    <xf numFmtId="0" fontId="6" fillId="0" borderId="1" xfId="0" applyFont="1" applyFill="1" applyBorder="1" applyAlignment="1">
      <alignment horizontal="left" wrapText="1"/>
    </xf>
    <xf numFmtId="0" fontId="2" fillId="0" borderId="0" xfId="0" applyFont="1" applyFill="1"/>
    <xf numFmtId="0" fontId="2" fillId="0" borderId="0" xfId="0" applyFont="1" applyFill="1" applyAlignment="1">
      <alignment wrapText="1"/>
    </xf>
    <xf numFmtId="0" fontId="7" fillId="0" borderId="0" xfId="0" applyFont="1" applyFill="1"/>
    <xf numFmtId="0" fontId="12" fillId="16" borderId="0" xfId="0" applyFont="1" applyFill="1" applyAlignment="1">
      <alignment vertical="center"/>
    </xf>
    <xf numFmtId="0" fontId="0" fillId="16" borderId="0" xfId="0" applyFont="1" applyFill="1" applyAlignment="1"/>
    <xf numFmtId="0" fontId="2" fillId="15" borderId="1" xfId="0" applyFont="1" applyFill="1" applyBorder="1"/>
    <xf numFmtId="0" fontId="0" fillId="0" borderId="0" xfId="0" quotePrefix="1" applyFont="1" applyAlignment="1"/>
    <xf numFmtId="0" fontId="13" fillId="0" borderId="0" xfId="0" applyFont="1" applyAlignment="1"/>
  </cellXfs>
  <cellStyles count="1">
    <cellStyle name="Normal" xfId="0" builtinId="0"/>
  </cellStyles>
  <dxfs count="4">
    <dxf>
      <font>
        <b val="0"/>
        <i val="0"/>
        <strike val="0"/>
        <condense val="0"/>
        <extend val="0"/>
        <outline val="0"/>
        <shadow val="0"/>
        <u val="none"/>
        <vertAlign val="baseline"/>
        <sz val="11"/>
        <color auto="1"/>
        <name val="Calibri"/>
        <scheme val="none"/>
      </font>
      <fill>
        <patternFill patternType="solid">
          <fgColor rgb="FFFFFFFF"/>
          <bgColor rgb="FF92CED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PivotStyle="PivotStyleMedium7">
    <tableStyle name="1990-style" pivot="0" count="3">
      <tableStyleElement type="headerRow" dxfId="3"/>
      <tableStyleElement type="firstRowStripe" dxfId="2"/>
      <tableStyleElement type="secondRowStripe" dxfId="1"/>
    </tableStyle>
  </tableStyles>
  <colors>
    <mruColors>
      <color rgb="FF92CEDD"/>
      <color rgb="FF02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1" name="Table_1" displayName="Table_1" ref="F6:F29" headerRowDxfId="0">
  <tableColumns count="1">
    <tableColumn id="1" name="Perry Ogden, 7 Reece Mews, staircase, 1998&lt;br&gt;© The Estate of Francis Bacon. All rights reserved. DACS 2017"/>
  </tableColumns>
  <tableStyleInfo name="1990-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zoomScale="110" zoomScaleNormal="110" zoomScalePageLayoutView="110" workbookViewId="0">
      <selection activeCell="AD1" sqref="AD1:AD30"/>
    </sheetView>
  </sheetViews>
  <sheetFormatPr baseColWidth="10" defaultColWidth="14.5" defaultRowHeight="15" customHeight="1" x14ac:dyDescent="0.15"/>
  <cols>
    <col min="1" max="1" width="72.83203125" customWidth="1"/>
    <col min="2" max="3" width="14.5" customWidth="1"/>
    <col min="4" max="4" width="31.6640625" customWidth="1"/>
    <col min="5" max="5" width="14.5" customWidth="1"/>
    <col min="6" max="6" width="68" customWidth="1"/>
    <col min="7" max="27" width="14.5" customWidth="1"/>
  </cols>
  <sheetData>
    <row r="1" spans="1:30" ht="15.75" customHeight="1" x14ac:dyDescent="0.2">
      <c r="A1" s="1" t="s">
        <v>0</v>
      </c>
      <c r="B1" s="1" t="s">
        <v>1</v>
      </c>
      <c r="C1" s="1" t="s">
        <v>2</v>
      </c>
      <c r="D1" s="1" t="s">
        <v>3</v>
      </c>
      <c r="E1" s="1" t="s">
        <v>4</v>
      </c>
      <c r="F1" s="2" t="s">
        <v>5</v>
      </c>
      <c r="G1" s="2"/>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2"/>
      <c r="H2" s="1" t="s">
        <v>26</v>
      </c>
      <c r="I2" s="1" t="s">
        <v>27</v>
      </c>
      <c r="J2" s="1" t="s">
        <v>28</v>
      </c>
      <c r="K2" s="1"/>
      <c r="L2" s="1"/>
      <c r="M2" s="1"/>
      <c r="N2" s="1"/>
      <c r="O2" s="1"/>
      <c r="P2" s="1"/>
      <c r="Q2" s="1"/>
      <c r="R2" s="1"/>
      <c r="S2" s="1"/>
      <c r="T2" s="1"/>
      <c r="U2" s="1"/>
      <c r="V2" s="1" t="s">
        <v>29</v>
      </c>
      <c r="W2" s="1" t="s">
        <v>30</v>
      </c>
      <c r="X2" s="1"/>
      <c r="Y2" t="s">
        <v>27</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'"&amp;$A$29&amp;"',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'1910s',  innerSection: 'title',  dateTitle: '1910s' });</v>
      </c>
    </row>
    <row r="3" spans="1:30" ht="20" customHeight="1" x14ac:dyDescent="0.2">
      <c r="A3" s="78" t="s">
        <v>343</v>
      </c>
      <c r="B3" s="8"/>
      <c r="C3" s="8"/>
      <c r="D3" s="8"/>
      <c r="E3" s="8"/>
      <c r="F3" s="8"/>
      <c r="G3" s="10"/>
      <c r="H3" t="s">
        <v>26</v>
      </c>
      <c r="I3" s="3" t="s">
        <v>38</v>
      </c>
      <c r="J3" t="s">
        <v>39</v>
      </c>
      <c r="V3" t="s">
        <v>29</v>
      </c>
      <c r="AD3" s="3" t="str">
        <f t="shared" ref="AD3:AD24"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'"&amp;$A$29&amp;"',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'1910s#1',  innerSection: 'center', texts: '1909&lt;br&gt;Born on 28 October in Dublin, 63 Lower Baggot Street.', image: 'images/1910/1910-03a.jpg', caption: '', quoteWriter: '', color: 'white', text_shadow: '',   backgroundColor: '', dateTitle: ''});</v>
      </c>
    </row>
    <row r="4" spans="1:30" ht="15.75" customHeight="1" x14ac:dyDescent="0.2">
      <c r="A4" s="12" t="s">
        <v>58</v>
      </c>
      <c r="B4" s="14" t="s">
        <v>11</v>
      </c>
      <c r="C4" s="14" t="s">
        <v>11</v>
      </c>
      <c r="D4" s="19" t="s">
        <v>54</v>
      </c>
      <c r="E4" s="22"/>
      <c r="F4" s="16" t="s">
        <v>457</v>
      </c>
      <c r="G4" s="23" t="s">
        <v>65</v>
      </c>
      <c r="H4" t="s">
        <v>45</v>
      </c>
      <c r="K4" t="s">
        <v>66</v>
      </c>
      <c r="R4">
        <v>50</v>
      </c>
      <c r="S4">
        <v>50</v>
      </c>
      <c r="V4" t="s">
        <v>29</v>
      </c>
      <c r="X4" s="23" t="s">
        <v>67</v>
      </c>
      <c r="AB4">
        <v>80</v>
      </c>
      <c r="AC4">
        <v>80</v>
      </c>
      <c r="AD4" s="3" t="str">
        <f t="shared" si="0"/>
        <v>contents.push({type: 'slider',  caption: 'Cannycourt House, near Celbridge, Co. Kildare, 2009. The Bacon family lived here in 1911&lt;br&gt;© Dublin City Gallery The Hugh Lane', image: 'images/1910/1910-03.jpg', sectionPart: '',  translate: 'bottom',  x: '', y: '',  x2:'', y2:'', max_width: '50', max_height: '50' , color: 'white', text_shadow: '', buttonText: 'Cannycourt House', rotate: '', lightbox_max_width: '80', lightbox_max_height: '80'  ,  lightboxRotate: ''});</v>
      </c>
    </row>
    <row r="5" spans="1:30" ht="15.75" customHeight="1" x14ac:dyDescent="0.2">
      <c r="A5" s="12" t="s">
        <v>41</v>
      </c>
      <c r="B5" s="17" t="s">
        <v>11</v>
      </c>
      <c r="C5" s="17" t="s">
        <v>11</v>
      </c>
      <c r="D5" s="17" t="s">
        <v>49</v>
      </c>
      <c r="E5" s="17"/>
      <c r="F5" s="16" t="s">
        <v>458</v>
      </c>
      <c r="G5" s="17"/>
      <c r="H5" s="17" t="s">
        <v>45</v>
      </c>
      <c r="K5" t="s">
        <v>50</v>
      </c>
      <c r="M5">
        <v>-120</v>
      </c>
      <c r="N5">
        <v>0</v>
      </c>
      <c r="O5">
        <v>-50</v>
      </c>
      <c r="P5">
        <v>0</v>
      </c>
      <c r="R5">
        <v>60</v>
      </c>
      <c r="S5">
        <v>60</v>
      </c>
      <c r="V5" t="s">
        <v>29</v>
      </c>
      <c r="X5" s="17" t="s">
        <v>51</v>
      </c>
      <c r="AB5">
        <v>80</v>
      </c>
      <c r="AC5">
        <v>80</v>
      </c>
      <c r="AD5" s="3" t="str">
        <f t="shared" si="0"/>
        <v>contents.push({type: 'slider',  caption: 'Bacon\'s birthplace, 63 Lower Baggot Street, Dublin&lt;br&gt;Courtesy of Wikimedia Commons', image: 'images/1910/1910-01.jpg', sectionPart: '',  translate: 'customTranslate',  x: '-120', y: '0',  x2:'-50', y2:'0', max_width: '60', max_height: '60' , color: 'white', text_shadow: '', buttonText: 'Lower Baggot Street', rotate: '', lightbox_max_width: '80', lightbox_max_height: '80'  ,  lightboxRotate: ''});</v>
      </c>
    </row>
    <row r="6" spans="1:30" ht="15.75" customHeight="1" x14ac:dyDescent="0.2">
      <c r="A6" s="12" t="s">
        <v>53</v>
      </c>
      <c r="B6" s="17" t="s">
        <v>11</v>
      </c>
      <c r="C6" s="17" t="s">
        <v>11</v>
      </c>
      <c r="D6" s="17" t="s">
        <v>54</v>
      </c>
      <c r="E6" s="17"/>
      <c r="F6" s="15" t="s">
        <v>459</v>
      </c>
      <c r="G6" s="17" t="s">
        <v>55</v>
      </c>
      <c r="H6" s="17" t="s">
        <v>45</v>
      </c>
      <c r="J6" s="17"/>
      <c r="K6" t="s">
        <v>50</v>
      </c>
      <c r="M6">
        <v>120</v>
      </c>
      <c r="N6">
        <v>0</v>
      </c>
      <c r="O6">
        <v>50</v>
      </c>
      <c r="P6">
        <v>-40</v>
      </c>
      <c r="R6">
        <v>50</v>
      </c>
      <c r="S6">
        <v>50</v>
      </c>
      <c r="V6" t="s">
        <v>29</v>
      </c>
      <c r="X6" s="17" t="s">
        <v>56</v>
      </c>
      <c r="AB6">
        <v>80</v>
      </c>
      <c r="AC6">
        <v>80</v>
      </c>
      <c r="AD6" s="3" t="str">
        <f t="shared" si="0"/>
        <v>contents.push({type: 'slider',  caption: 'Francis Bacon and his mother, c.1912&lt;br&gt;© Courtesy The Estate of Francis Bacon and the Knott family', image: 'images/1910/1910-02.jpg', sectionPart: '',  translate: 'customTranslate',  x: '120', y: '0',  x2:'50', y2:'-40', max_width: '50', max_height: '50' , color: 'white', text_shadow: '', buttonText: 'Bacon and his mother', rotate: '', lightbox_max_width: '80', lightbox_max_height: '80'  ,  lightboxRotate: ''});</v>
      </c>
    </row>
    <row r="7" spans="1:30" ht="15.75" customHeight="1" x14ac:dyDescent="0.2">
      <c r="A7" s="6"/>
      <c r="B7" s="14"/>
      <c r="C7" s="14"/>
      <c r="D7" s="19"/>
      <c r="E7" s="22"/>
      <c r="F7" s="17"/>
      <c r="G7" s="23"/>
      <c r="AD7" s="3" t="str">
        <f t="shared" si="0"/>
        <v/>
      </c>
    </row>
    <row r="8" spans="1:30" ht="30" customHeight="1" x14ac:dyDescent="0.2">
      <c r="A8" s="27" t="s">
        <v>344</v>
      </c>
      <c r="B8" s="8"/>
      <c r="C8" s="8"/>
      <c r="D8" s="8"/>
      <c r="E8" s="8"/>
      <c r="F8" s="8"/>
      <c r="G8" s="28"/>
      <c r="H8" t="s">
        <v>26</v>
      </c>
      <c r="I8" s="3" t="s">
        <v>73</v>
      </c>
      <c r="J8" t="s">
        <v>46</v>
      </c>
      <c r="V8" t="s">
        <v>29</v>
      </c>
      <c r="AD8" s="3" t="str">
        <f t="shared" si="0"/>
        <v>contents.push({type: 'section', anchorName: '1910s#2',  innerSection: 'right', texts: '1915&lt;br&gt;Moves to London where his father works at the Record Office for the Territorial Force during WWI.', image: 'images/1910/1910-03a.jpg', caption: '', quoteWriter: '', color: 'white', text_shadow: '',   backgroundColor: '', dateTitle: ''});</v>
      </c>
    </row>
    <row r="9" spans="1:30" ht="15.75" customHeight="1" x14ac:dyDescent="0.2">
      <c r="A9" s="30" t="s">
        <v>75</v>
      </c>
      <c r="B9" s="14" t="s">
        <v>11</v>
      </c>
      <c r="C9" s="14" t="s">
        <v>11</v>
      </c>
      <c r="D9" s="14" t="s">
        <v>76</v>
      </c>
      <c r="E9" s="14"/>
      <c r="F9" s="15" t="s">
        <v>460</v>
      </c>
      <c r="G9" s="14"/>
      <c r="H9" s="14" t="s">
        <v>45</v>
      </c>
      <c r="K9" t="s">
        <v>50</v>
      </c>
      <c r="L9" t="b">
        <v>1</v>
      </c>
      <c r="M9">
        <v>-50</v>
      </c>
      <c r="R9">
        <v>40</v>
      </c>
      <c r="S9">
        <v>40</v>
      </c>
      <c r="V9" t="s">
        <v>29</v>
      </c>
      <c r="X9" s="14" t="s">
        <v>77</v>
      </c>
      <c r="AB9">
        <v>65</v>
      </c>
      <c r="AC9">
        <v>65</v>
      </c>
      <c r="AD9" s="3" t="str">
        <f t="shared" si="0"/>
        <v>contents.push({type: 'slider',  caption: 'The artist\'s father, Eddy Bacon leading in a winner, \'Repeater II\', at Punchestown Racecourse, Co. Kildare, 13 April 1910&lt;br&gt;© Courtesy The Estate of Francis Bacon and the Knott family  ', image: 'images/1910/1910-04.jpg', sectionPart: 'TRUE',  translate: 'customTranslate',  x: '-50', y: '',  x2:'', y2:'', max_width: '40', max_height: '40' , color: 'white', text_shadow: '', buttonText: 'Edward Bacon', rotate: '', lightbox_max_width: '65', lightbox_max_height: '65'  ,  lightboxRotate: ''});</v>
      </c>
    </row>
    <row r="10" spans="1:30" ht="15.75" customHeight="1" x14ac:dyDescent="0.2">
      <c r="A10" s="24" t="s">
        <v>565</v>
      </c>
      <c r="B10" s="14"/>
      <c r="C10" s="14"/>
      <c r="D10" s="14"/>
      <c r="E10" s="14"/>
      <c r="F10" s="11"/>
      <c r="G10" s="14"/>
      <c r="H10" t="s">
        <v>26</v>
      </c>
      <c r="I10" s="3" t="s">
        <v>80</v>
      </c>
      <c r="J10" t="s">
        <v>61</v>
      </c>
      <c r="Z10" t="s">
        <v>526</v>
      </c>
      <c r="AD10" s="3" t="str">
        <f t="shared" si="0"/>
        <v>contents.push({type: 'section', anchorName: '1910s#3',  innerSection: 'quote', texts: 'I was only five, and I was in Ireland, but I remember my father telling us the war had started. Then we came to London, because he was working in the War Office or something of that kind. We lived near Kensington Gardens, and I remember they used to spray the grass with phosphoresence. They imagined that the Zeppelins would see it during their raids and think that it was the lights of London, so the bombs would be dropped on Hyde Park or Kensington Gardens or something – which was a mad idea.', quoteWriter: 'Richard Cork, &lt;i&gt;Face to Face Interviews with Artists&lt;/i&gt;, (London: Tate Publishing, 2015), p. 35.', color: '',   backgroundColor: '',  text_shadow: '', dateTitle: ''});</v>
      </c>
    </row>
    <row r="11" spans="1:30" ht="15.75" customHeight="1" x14ac:dyDescent="0.2">
      <c r="A11" s="30" t="s">
        <v>518</v>
      </c>
      <c r="B11" s="14" t="s">
        <v>11</v>
      </c>
      <c r="C11" s="14" t="s">
        <v>11</v>
      </c>
      <c r="D11" s="14" t="s">
        <v>84</v>
      </c>
      <c r="E11" s="14"/>
      <c r="F11" s="15" t="s">
        <v>85</v>
      </c>
      <c r="G11" s="14"/>
      <c r="H11" s="14" t="s">
        <v>26</v>
      </c>
      <c r="I11" s="3" t="s">
        <v>86</v>
      </c>
      <c r="J11" s="14" t="s">
        <v>87</v>
      </c>
      <c r="V11" t="s">
        <v>29</v>
      </c>
      <c r="X11" s="14" t="s">
        <v>88</v>
      </c>
      <c r="AD11" s="3" t="str">
        <f t="shared" si="0"/>
        <v>contents.push({type: 'section', anchorName: '1910s#4',  innerSection: 'video', texts: 'images/1910/1910-05', image: 'images/1910/1910-03a.jpg', caption: 'Clip from Francis Bacon and the Brutality of Fact, dir. by Michael Blackwood, 1987 © Michael Blackwood Productions, www.michaelblackwoodproductions.com, 2017', quoteWriter: '', color: 'white', text_shadow: '',   backgroundColor: '', dateTitle: ''});</v>
      </c>
    </row>
    <row r="12" spans="1:30" ht="15.75" customHeight="1" x14ac:dyDescent="0.2">
      <c r="A12" s="19"/>
      <c r="B12" s="14"/>
      <c r="C12" s="14"/>
      <c r="D12" s="19"/>
      <c r="E12" s="14"/>
      <c r="F12" s="17"/>
      <c r="G12" s="14"/>
      <c r="H12" s="14" t="s">
        <v>26</v>
      </c>
      <c r="I12" t="s">
        <v>91</v>
      </c>
      <c r="AD12" s="3" t="str">
        <f t="shared" si="0"/>
        <v>contents.push({type: 'section', anchorName: '1910s#5',  innerSection: '', texts: '', image: 'images/1910/1910-03a.jpg', caption: '', quoteWriter: '', color: '', text_shadow: '',   backgroundColor: '', dateTitle: ''});</v>
      </c>
    </row>
    <row r="13" spans="1:30" ht="15.75" customHeight="1" x14ac:dyDescent="0.2">
      <c r="A13" s="12" t="s">
        <v>116</v>
      </c>
      <c r="B13" s="14" t="s">
        <v>11</v>
      </c>
      <c r="C13" s="14" t="s">
        <v>11</v>
      </c>
      <c r="D13" s="17" t="s">
        <v>109</v>
      </c>
      <c r="E13" s="14"/>
      <c r="F13" s="15" t="s">
        <v>478</v>
      </c>
      <c r="G13" s="14"/>
      <c r="H13" s="14" t="s">
        <v>45</v>
      </c>
      <c r="K13" t="s">
        <v>50</v>
      </c>
      <c r="L13" t="b">
        <v>1</v>
      </c>
      <c r="M13">
        <v>-60</v>
      </c>
      <c r="N13">
        <v>0</v>
      </c>
      <c r="R13">
        <v>60</v>
      </c>
      <c r="S13">
        <v>60</v>
      </c>
      <c r="V13" t="s">
        <v>29</v>
      </c>
      <c r="X13" s="14" t="s">
        <v>117</v>
      </c>
      <c r="AB13">
        <v>80</v>
      </c>
      <c r="AC13">
        <v>80</v>
      </c>
      <c r="AD13" s="3" t="str">
        <f t="shared" si="0"/>
        <v>contents.push({type: 'slider',  caption: 'Francis Bacon outside Farmleigh, Abbeyleix, co. Laois, c.1924&lt;br&gt;© Courtesy The Estate of Francis Bacon and the Knott family  ', image: 'images/1910/1910-09.jpg', sectionPart: 'TRUE',  translate: 'customTranslate',  x: '-60', y: '0',  x2:'', y2:'', max_width: '60', max_height: '60' , color: 'white', text_shadow: '', buttonText: 'Farmleigh', rotate: '', lightbox_max_width: '80', lightbox_max_height: '80'  ,  lightboxRotate: ''});</v>
      </c>
    </row>
    <row r="14" spans="1:30" ht="15.75" customHeight="1" x14ac:dyDescent="0.2">
      <c r="A14" s="6"/>
      <c r="B14" s="14"/>
      <c r="C14" s="14"/>
      <c r="D14" s="17"/>
      <c r="E14" s="14"/>
      <c r="F14" s="11"/>
      <c r="G14" s="14"/>
      <c r="AD14" s="3" t="str">
        <f t="shared" si="0"/>
        <v/>
      </c>
    </row>
    <row r="15" spans="1:30" ht="15.75" customHeight="1" x14ac:dyDescent="0.2">
      <c r="A15" s="12" t="s">
        <v>453</v>
      </c>
      <c r="B15" s="19" t="s">
        <v>11</v>
      </c>
      <c r="C15" s="19" t="s">
        <v>11</v>
      </c>
      <c r="D15" s="19" t="s">
        <v>109</v>
      </c>
      <c r="E15" s="19"/>
      <c r="F15" s="15" t="s">
        <v>461</v>
      </c>
      <c r="G15" s="19"/>
      <c r="H15" s="14" t="s">
        <v>45</v>
      </c>
      <c r="K15" t="s">
        <v>50</v>
      </c>
      <c r="L15" t="b">
        <v>1</v>
      </c>
      <c r="M15">
        <v>25</v>
      </c>
      <c r="N15">
        <v>0</v>
      </c>
      <c r="R15">
        <v>50</v>
      </c>
      <c r="S15">
        <v>50</v>
      </c>
      <c r="V15" t="s">
        <v>29</v>
      </c>
      <c r="X15" s="42" t="s">
        <v>123</v>
      </c>
      <c r="AD15" s="3" t="str">
        <f t="shared" si="0"/>
        <v>contents.push({type: 'slider',  caption: 'Francis Bacon, &lt;i&gt;Three Studies for a Crucifixion&lt;/i&gt;, 1962&lt;br&gt; © The Estate of Francis Bacon. All rights reserved. DACS 2017', image: 'images/1910/1910-10a.jpg', sectionPart: 'TRUE',  translate: 'customTranslate',  x: '25', y: '0',  x2:'', y2:'', max_width: '50', max_height: '50' , color: 'white', text_shadow: '', buttonText: ' Three Studies for a Crucifixion', rotate: '', lightbox_max_width: '', lightbox_max_height: ''  ,  lightboxRotate: ''});</v>
      </c>
    </row>
    <row r="16" spans="1:30" ht="30" customHeight="1" x14ac:dyDescent="0.2">
      <c r="A16" s="78" t="s">
        <v>345</v>
      </c>
      <c r="B16" s="5"/>
      <c r="C16" s="5"/>
      <c r="D16" s="5"/>
      <c r="E16" s="5"/>
      <c r="F16" s="7"/>
      <c r="G16" s="7"/>
      <c r="H16" s="14" t="s">
        <v>26</v>
      </c>
      <c r="I16" s="3" t="s">
        <v>99</v>
      </c>
      <c r="J16" t="s">
        <v>39</v>
      </c>
      <c r="V16" t="s">
        <v>29</v>
      </c>
      <c r="Z16" t="s">
        <v>93</v>
      </c>
      <c r="AD16" s="3" t="str">
        <f t="shared" si="0"/>
        <v>contents.push({type: 'section', anchorName: '1910s#6',  innerSection: 'center', texts: '1918&lt;br&gt;The Bacon family returns to Ireland but continues to move between Ireland and England, and within the two countries.', image: 'images/1910/1910-03a.jpg', caption: '', quoteWriter: '1918s', color: 'white', text_shadow: '',   backgroundColor: '', dateTitle: ''});</v>
      </c>
    </row>
    <row r="17" spans="1:30" ht="15.75" customHeight="1" x14ac:dyDescent="0.2">
      <c r="A17" s="19" t="s">
        <v>96</v>
      </c>
      <c r="B17" s="17"/>
      <c r="C17" s="17"/>
      <c r="D17" s="17"/>
      <c r="E17" s="17"/>
      <c r="F17" s="11"/>
      <c r="G17" s="17"/>
      <c r="AD17" s="3" t="str">
        <f t="shared" si="0"/>
        <v/>
      </c>
    </row>
    <row r="18" spans="1:30" ht="15.75" customHeight="1" x14ac:dyDescent="0.2">
      <c r="A18" s="19"/>
      <c r="B18" s="17"/>
      <c r="C18" s="17"/>
      <c r="D18" s="17"/>
      <c r="E18" s="17"/>
      <c r="F18" s="11"/>
      <c r="G18" s="17"/>
      <c r="I18" s="3"/>
      <c r="AD18" s="3" t="str">
        <f t="shared" si="0"/>
        <v/>
      </c>
    </row>
    <row r="19" spans="1:30" ht="15.75" customHeight="1" x14ac:dyDescent="0.2">
      <c r="A19" s="12" t="s">
        <v>103</v>
      </c>
      <c r="B19" s="14" t="s">
        <v>11</v>
      </c>
      <c r="C19" s="14" t="s">
        <v>11</v>
      </c>
      <c r="D19" s="19" t="s">
        <v>54</v>
      </c>
      <c r="E19" s="14"/>
      <c r="F19" s="16" t="s">
        <v>462</v>
      </c>
      <c r="G19" s="14"/>
      <c r="H19" s="14" t="s">
        <v>45</v>
      </c>
      <c r="K19" t="s">
        <v>50</v>
      </c>
      <c r="M19">
        <v>100</v>
      </c>
      <c r="N19">
        <v>0</v>
      </c>
      <c r="O19">
        <v>0</v>
      </c>
      <c r="P19">
        <v>0</v>
      </c>
      <c r="T19">
        <v>-4</v>
      </c>
      <c r="V19" t="s">
        <v>29</v>
      </c>
      <c r="X19" s="14" t="s">
        <v>105</v>
      </c>
      <c r="AB19">
        <v>80</v>
      </c>
      <c r="AC19">
        <v>80</v>
      </c>
      <c r="AD19" s="3" t="str">
        <f t="shared" si="0"/>
        <v>contents.push({type: 'slider',  caption: 'Straffan Lodge, near Celbridge, Co. Kildare, 2009. The Bacon family moved there in 1921&lt;br&gt;Courtesy Dublin City Gallery The Hugh Lane', image: 'images/1910/1910-06.jpg', sectionPart: '',  translate: 'customTranslate',  x: '100', y: '0',  x2:'0', y2:'0', max_width: '', max_height: '' , color: 'white', text_shadow: '', buttonText: 'Straffan Lodge', rotate: '-4', lightbox_max_width: '80', lightbox_max_height: '80'  ,  lightboxRotate: ''});</v>
      </c>
    </row>
    <row r="20" spans="1:30" ht="15.75" customHeight="1" x14ac:dyDescent="0.2">
      <c r="A20" s="30" t="s">
        <v>106</v>
      </c>
      <c r="B20" s="14" t="s">
        <v>11</v>
      </c>
      <c r="C20" s="14" t="s">
        <v>11</v>
      </c>
      <c r="D20" s="19" t="s">
        <v>54</v>
      </c>
      <c r="E20" s="22"/>
      <c r="F20" s="16" t="s">
        <v>463</v>
      </c>
      <c r="G20" s="22"/>
      <c r="H20" t="s">
        <v>45</v>
      </c>
      <c r="K20" t="s">
        <v>50</v>
      </c>
      <c r="M20">
        <v>-120</v>
      </c>
      <c r="N20">
        <v>40</v>
      </c>
      <c r="O20">
        <v>-50</v>
      </c>
      <c r="P20">
        <v>40</v>
      </c>
      <c r="T20">
        <v>-12</v>
      </c>
      <c r="V20" t="s">
        <v>29</v>
      </c>
      <c r="X20" s="22" t="s">
        <v>107</v>
      </c>
      <c r="AB20">
        <v>70</v>
      </c>
      <c r="AC20">
        <v>70</v>
      </c>
      <c r="AD20" s="3" t="str">
        <f t="shared" si="0"/>
        <v>contents.push({type: 'slider',  caption: 'Linton Hall, Herefordshire, date unknown. The Bacon family moved there in 1922&lt;br&gt;© Courtesy The Estate of Francis Bacon and the Knott family', image: 'images/1910/1910-07.jpg', sectionPart: '',  translate: 'customTranslate',  x: '-120', y: '40',  x2:'-50', y2:'40', max_width: '', max_height: '' , color: 'white', text_shadow: '', buttonText: 'Linton Hall', rotate: '-12', lightbox_max_width: '70', lightbox_max_height: '70'  ,  lightboxRotate: ''});</v>
      </c>
    </row>
    <row r="21" spans="1:30" ht="15.75" customHeight="1" x14ac:dyDescent="0.2">
      <c r="A21" s="30" t="s">
        <v>110</v>
      </c>
      <c r="B21" s="14" t="s">
        <v>11</v>
      </c>
      <c r="C21" s="14" t="s">
        <v>11</v>
      </c>
      <c r="D21" s="19" t="s">
        <v>54</v>
      </c>
      <c r="E21" s="14"/>
      <c r="F21" s="16" t="s">
        <v>464</v>
      </c>
      <c r="G21" s="14"/>
      <c r="H21" s="14" t="s">
        <v>45</v>
      </c>
      <c r="K21" t="s">
        <v>50</v>
      </c>
      <c r="M21">
        <v>50</v>
      </c>
      <c r="N21">
        <v>130</v>
      </c>
      <c r="O21">
        <v>50</v>
      </c>
      <c r="P21">
        <v>-40</v>
      </c>
      <c r="T21">
        <v>6</v>
      </c>
      <c r="V21" t="s">
        <v>29</v>
      </c>
      <c r="X21" s="14" t="s">
        <v>111</v>
      </c>
      <c r="AB21">
        <v>70</v>
      </c>
      <c r="AC21">
        <v>70</v>
      </c>
      <c r="AD21" s="3" t="str">
        <f t="shared" si="0"/>
        <v>contents.push({type: 'slider',  caption: 'Prescott House, Gotherington, Gloucestershire, 1926. The Bacon family moved there in 1924&lt;br&gt;© Courtesy The Estate of Francis Bacon and the Knott family', image: 'images/1910/1910-08.jpg', sectionPart: '',  translate: 'customTranslate',  x: '50', y: '130',  x2:'50', y2:'-40', max_width: '', max_height: '' , color: 'white', text_shadow: '', buttonText: 'Prescott House', rotate: '6', lightbox_max_width: '70', lightbox_max_height: '70'  ,  lightboxRotate: ''});</v>
      </c>
    </row>
    <row r="22" spans="1:30" ht="15.75" customHeight="1" x14ac:dyDescent="0.2">
      <c r="A22" s="24" t="s">
        <v>98</v>
      </c>
      <c r="B22" s="17"/>
      <c r="C22" s="17"/>
      <c r="D22" s="17"/>
      <c r="E22" s="17"/>
      <c r="F22" s="11"/>
      <c r="G22" s="17"/>
      <c r="H22" s="14" t="s">
        <v>26</v>
      </c>
      <c r="I22" s="3" t="s">
        <v>115</v>
      </c>
      <c r="J22" t="s">
        <v>61</v>
      </c>
      <c r="Z22" t="s">
        <v>525</v>
      </c>
      <c r="AD22" s="3" t="str">
        <f t="shared" si="0"/>
        <v>contents.push({type: 'section', anchorName: '1910s#8',  innerSection: 'quote', texts: 'The thing I appreciate from Ireland is the kind of freedom of life.', quoteWriter: 'David Sylvester, &lt;i&gt;Interviews with Francis Bacon&lt;/i&gt;, (London: Thames &amp; Hudson, 2012), p. 68.', color: '',   backgroundColor: '',  text_shadow: '', dateTitle: ''});</v>
      </c>
    </row>
    <row r="23" spans="1:30" ht="15.75" customHeight="1" x14ac:dyDescent="0.2">
      <c r="A23" s="19"/>
      <c r="B23" s="17"/>
      <c r="C23" s="17"/>
      <c r="D23" s="17"/>
      <c r="E23" s="17"/>
      <c r="F23" s="11"/>
      <c r="G23" s="17"/>
      <c r="AD23" s="3" t="str">
        <f t="shared" si="0"/>
        <v/>
      </c>
    </row>
    <row r="24" spans="1:30" ht="15.75" customHeight="1" x14ac:dyDescent="0.2">
      <c r="A24" s="14"/>
      <c r="B24" s="14"/>
      <c r="C24" s="14"/>
      <c r="D24" s="19"/>
      <c r="E24" s="14"/>
      <c r="F24" s="17"/>
      <c r="G24" s="14"/>
      <c r="AD24" s="3" t="str">
        <f t="shared" si="0"/>
        <v/>
      </c>
    </row>
    <row r="26" spans="1:30" ht="15.75" customHeight="1" x14ac:dyDescent="0.2">
      <c r="A26" s="14"/>
      <c r="B26" s="14"/>
      <c r="C26" s="14"/>
      <c r="D26" s="14"/>
      <c r="E26" s="14"/>
      <c r="F26" s="32"/>
      <c r="G26" s="14"/>
      <c r="AD26" s="3" t="str">
        <f t="shared" ref="AD26:AD32" si="1">IF((H26=""),"",IF(EXACT(H26,"section"), IF(EXACT(J26, "quote"),  "contents.push({type: '"&amp;H26&amp;"', anchorName: '"&amp;I26&amp;"',  innerSection: '"&amp;J26&amp;"', texts: '"&amp;SUBSTITUTE(A26,"'","\'")&amp;"', quoteWriter: '"&amp;SUBSTITUTE(Z26,"'","\'")&amp;"', color: '"&amp;V26&amp;"',   backgroundColor: '"&amp;AA26&amp;"',  text_shadow: '"&amp;W26&amp;"', dateTitle: '"&amp;Y26&amp;"'});", IF(EXACT(J26, "title"), "contents.push({type:'"&amp;H26&amp;"', anchorName: '"&amp;I26&amp;"',  innerSection: '"&amp;J26&amp;"',  dateTitle: '"&amp;Y26&amp;"' });", "contents.push({type: '"&amp;H26&amp;"', anchorName: '"&amp;I26&amp;"',  innerSection: '"&amp;J26&amp;"', texts: '"&amp;(SUBSTITUTE(SUBSTITUTE(SUBSTITUTE(SUBSTITUTE(A26,"'","\'"), CHAR(10), ""), "‘", "&lt;br&gt;&lt;hr&gt;"), "‚", ""))&amp;"', image: '"&amp;$A$29&amp;"', quoteWriter: '"&amp;Z26&amp;"', color: '"&amp;V26&amp;"', text_shadow: '"&amp;W26&amp;"',   backgroundColor: '"&amp;AA26&amp;"', dateTitle: '"&amp;Y26&amp;"'});")),"contents.push({type: '"&amp;H26&amp;"',  caption: '"&amp;SUBSTITUTE(F26,"'","\'")&amp;"', image: '"&amp;A26&amp;"', sectionPart: '"&amp;L26&amp;"',  translate: '"&amp;K26&amp;"',  x: '"&amp;M26&amp;"', y: '"&amp;N26&amp;"',  x2:'"&amp;O26&amp;"', y2:'"&amp;P26&amp;"', max_width: '"&amp;R26&amp;"', max_height: '"&amp;S26&amp;"' , color: '"&amp;V26&amp;"', text_shadow: '"&amp;W26&amp;"', buttonText: '"&amp;X26&amp;"', rotate: '"&amp;T26&amp;"', lightboxRotate: '"&amp;U26&amp;"'});"))</f>
        <v/>
      </c>
    </row>
    <row r="27" spans="1:30" ht="15.75" customHeight="1" x14ac:dyDescent="0.2">
      <c r="A27" s="40" t="s">
        <v>118</v>
      </c>
      <c r="B27" s="41"/>
      <c r="C27" s="41"/>
      <c r="D27" s="41"/>
      <c r="E27" s="41"/>
      <c r="F27" s="41"/>
      <c r="G27" s="41"/>
      <c r="AA27" s="3" t="str">
        <f>IF((H27=""),"",IF(EXACT(H27,"section"), IF(EXACT(J27, "quote"),  "contents.push({type: '"&amp;H27&amp;"', anchorName: '"&amp;I27&amp;"',  innerSection: '"&amp;J27&amp;"',    texts: '"&amp;SUBSTITUTE(A27,"'","\'")&amp;"', quoteWriter: '"&amp;Z27&amp;"', color: '"&amp;V27&amp;"', text_shadow: '"&amp;W27&amp;"', dateTitle: '"&amp;Y27&amp;"'});", "contents.push({type: '"&amp;H27&amp;"', anchorName: '"&amp;I27&amp;"',  innerSection: '"&amp;J27&amp;"', texts: '"&amp;(SUBSTITUTE(SUBSTITUTE(SUBSTITUTE(SUBSTITUTE(A27,"'","\'"), CHAR(10), ""), "‘", "&lt;br&gt;&lt;hr&gt;"), "‚", ""))&amp;"', image: '"&amp;$A$12&amp;"', quoteWriter: '"&amp;Z27&amp;"', color: '"&amp;V27&amp;"', text_shadow: '"&amp;W27&amp;"', dateTitle: '"&amp;Y27&amp;"'});"),"contents.push({type: '"&amp;H27&amp;"',  caption: '"&amp;SUBSTITUTE(F27,"'","\'")&amp;"', image: '"&amp;A27&amp;"', sectionPart: '"&amp;L27&amp;"',  translate: '"&amp;K27&amp;"',  x: '"&amp;M27&amp;"', y: '"&amp;N27&amp;"',  x2:'"&amp;O27&amp;"', y2:'"&amp;P27&amp;"', max_width: '"&amp;R27&amp;"', max_height: '"&amp;S27&amp;"' , color: '"&amp;V27&amp;"', text_shadow: '"&amp;W27&amp;"', buttonText: '"&amp;X27&amp;"', rotate: '"&amp;T27&amp;"', lightboxRotate: '"&amp;U27&amp;"'});"))</f>
        <v/>
      </c>
      <c r="AD27" s="3" t="str">
        <f t="shared" si="1"/>
        <v/>
      </c>
    </row>
    <row r="28" spans="1:30" ht="15.75" customHeight="1" x14ac:dyDescent="0.2">
      <c r="A28" s="14"/>
      <c r="B28" s="14"/>
      <c r="C28" s="14"/>
      <c r="D28" s="14"/>
      <c r="E28" s="14"/>
      <c r="F28" s="32"/>
      <c r="G28" s="14"/>
      <c r="AA28" s="3" t="str">
        <f>IF((H28=""),"",IF(EXACT(H28,"section"), IF(EXACT(J28, "quote"),  "contents.push({type: '"&amp;H28&amp;"', anchorName: '"&amp;I28&amp;"',  innerSection: '"&amp;J28&amp;"',   texts: '"&amp;SUBSTITUTE(A28,"'","\'")&amp;"', quoteWriter: '"&amp;Z28&amp;"', color: '"&amp;V28&amp;"', text_shadow: '"&amp;W28&amp;"', dateTitle: '"&amp;Y28&amp;"'});", "contents.push({type: '"&amp;H28&amp;"', anchorName: '"&amp;I28&amp;"',  innerSection: '"&amp;J28&amp;"', texts: '"&amp;(SUBSTITUTE(SUBSTITUTE(SUBSTITUTE(SUBSTITUTE(A28,"'","\'"), CHAR(10), ""), "‘", "&lt;br&gt;&lt;hr&gt;"), "‚", ""))&amp;"', image: '"&amp;$A$29&amp;"', quoteWriter: '"&amp;Z28&amp;"', color: '"&amp;V28&amp;"', text_shadow: '"&amp;W28&amp;"', dateTitle: '"&amp;Y28&amp;"'});"),"contents.push({type: '"&amp;H28&amp;"',  caption: '"&amp;SUBSTITUTE(F28,"'","\'")&amp;"', image: '"&amp;A28&amp;"', sectionPart: '"&amp;L28&amp;"',  translate: '"&amp;K28&amp;"',  x: '"&amp;M28&amp;"', y: '"&amp;N28&amp;"',  x2:'"&amp;O28&amp;"', y2:'"&amp;P28&amp;"', max_width: '"&amp;R28&amp;"', max_height: '"&amp;S28&amp;"' , color: '"&amp;V28&amp;"', text_shadow: '"&amp;W28&amp;"', buttonText: '"&amp;X28&amp;"', rotate: '"&amp;T28&amp;"', lightboxRotate: '"&amp;U28&amp;"'});"))</f>
        <v/>
      </c>
      <c r="AD28" s="3" t="str">
        <f t="shared" si="1"/>
        <v/>
      </c>
    </row>
    <row r="29" spans="1:30" ht="15.75" customHeight="1" x14ac:dyDescent="0.2">
      <c r="A29" s="30" t="s">
        <v>501</v>
      </c>
      <c r="B29" s="14" t="s">
        <v>11</v>
      </c>
      <c r="C29" s="14" t="s">
        <v>11</v>
      </c>
      <c r="D29" s="14" t="s">
        <v>76</v>
      </c>
      <c r="E29" s="14"/>
      <c r="F29" s="16" t="s">
        <v>64</v>
      </c>
      <c r="G29" s="14"/>
      <c r="AA29" t="str">
        <f t="shared" ref="AA29:AA32" si="2">IF((H29=""),"",IF(EXACT(H29,"section"), IF(EXACT(J29, "quote"),  "contents.push({type: '"&amp;H29&amp;"', anchorName: '"&amp;I29&amp;"',  innerSection: '"&amp;J29&amp;"',  image: '""',  texts: '"&amp;SUBSTITUTE(A29,"'","\'")&amp;"', quoteWriter: '"&amp;Z29&amp;"', color: '"&amp;V29&amp;"', text_shadow: '"&amp;W29&amp;"', dateTitle: '"&amp;Y29&amp;"'});", "contents.push({type: '"&amp;H29&amp;"', anchorName: '"&amp;I29&amp;"',  innerSection: '"&amp;J29&amp;"', texts: '"&amp;(SUBSTITUTE(SUBSTITUTE(SUBSTITUTE(SUBSTITUTE(A29,"'","\'"), CHAR(10), ""), "‘", "&lt;br&gt;&lt;hr&gt;"), "‚", ""))&amp;"', image: '"&amp;$A$29&amp;"', quoteWriter: '"&amp;Z29&amp;"', color: '"&amp;V29&amp;"', text_shadow: '"&amp;W29&amp;"', dateTitle: '"&amp;Y29&amp;"'});"),"contents.push({type: '"&amp;H29&amp;"',  caption: '"&amp;SUBSTITUTE(F29,"'","\'")&amp;"', image: '"&amp;A29&amp;"', sectionPart: '"&amp;L29&amp;"',  translate: '"&amp;K29&amp;"',  x: '"&amp;M29&amp;"', y: '"&amp;N29&amp;"',  x2:'"&amp;O29&amp;"', y2:'"&amp;P29&amp;"', max_width: '"&amp;R29&amp;"', max_height: '"&amp;S29&amp;"' , color: '"&amp;V29&amp;"', text_shadow: '"&amp;W29&amp;"', buttonText: '"&amp;X29&amp;"', rotate: '"&amp;T29&amp;"', lightboxRotate: '"&amp;U29&amp;"'});"))</f>
        <v/>
      </c>
      <c r="AD29" s="3" t="str">
        <f t="shared" si="1"/>
        <v/>
      </c>
    </row>
    <row r="30" spans="1:30" ht="15.75" customHeight="1" x14ac:dyDescent="0.2">
      <c r="A30" s="14"/>
      <c r="B30" s="14"/>
      <c r="C30" s="14"/>
      <c r="D30" s="14"/>
      <c r="E30" s="14"/>
      <c r="F30" s="14"/>
      <c r="G30" s="14"/>
      <c r="AA30" t="str">
        <f t="shared" si="2"/>
        <v/>
      </c>
      <c r="AD30" s="3" t="str">
        <f t="shared" si="1"/>
        <v/>
      </c>
    </row>
    <row r="31" spans="1:30" ht="15.75" customHeight="1" x14ac:dyDescent="0.2">
      <c r="A31" s="14"/>
      <c r="B31" s="14"/>
      <c r="C31" s="14"/>
      <c r="D31" s="14"/>
      <c r="E31" s="14"/>
      <c r="F31" s="14"/>
      <c r="G31" s="14"/>
      <c r="AA31" t="str">
        <f t="shared" si="2"/>
        <v/>
      </c>
      <c r="AD31" s="3" t="str">
        <f t="shared" si="1"/>
        <v/>
      </c>
    </row>
    <row r="32" spans="1:30" ht="15.75" customHeight="1" x14ac:dyDescent="0.2">
      <c r="A32" s="14"/>
      <c r="B32" s="14"/>
      <c r="C32" s="14"/>
      <c r="D32" s="14"/>
      <c r="E32" s="14"/>
      <c r="F32" s="14"/>
      <c r="G32" s="14"/>
      <c r="AA32" t="str">
        <f t="shared" si="2"/>
        <v/>
      </c>
      <c r="AD32" s="3" t="str">
        <f t="shared" si="1"/>
        <v/>
      </c>
    </row>
    <row r="33" spans="1:27" ht="15.75" customHeight="1" x14ac:dyDescent="0.2">
      <c r="A33" s="14"/>
      <c r="B33" s="14"/>
      <c r="C33" s="14"/>
      <c r="D33" s="14"/>
      <c r="E33" s="14"/>
      <c r="F33" s="14"/>
      <c r="G33" s="14"/>
      <c r="AA33" t="str">
        <f>IF((H33=""),"",IF(EXACT(H33,"section"), IF(EXACT(J33, "quote"),  "contents.push({type: '"&amp;H33&amp;"', anchorName: '"&amp;I33&amp;"',  innerSection: '"&amp;J33&amp;"',  image: '""',  texts: '"&amp;SUBSTITUTE(A33,"'","\'")&amp;"', quoteWriter: '"&amp;Z33&amp;"', color: '"&amp;V33&amp;"', text_shadow: '"&amp;W33&amp;"', dateTitle: '"&amp;Y33&amp;"'});", "contents.push({type: '"&amp;H33&amp;"', anchorName: '"&amp;I33&amp;"',  innerSection: '"&amp;J33&amp;"', texts: '"&amp;(SUBSTITUTE(SUBSTITUTE(SUBSTITUTE(SUBSTITUTE(A33,"'","\'"), CHAR(10), ""), "‘", "&lt;br&gt;&lt;hr&gt;"), "‚", ""))&amp;"', image: '"&amp;$A$13&amp;"', quoteWriter: '"&amp;Z33&amp;"', color: '"&amp;V33&amp;"', text_shadow: '"&amp;W33&amp;"', dateTitle: '"&amp;Y33&amp;"'});"),"contents.push({type: '"&amp;H33&amp;"',  caption: '"&amp;SUBSTITUTE(F33,"'","\'")&amp;"', image: '"&amp;A33&amp;"', sectionPart: '"&amp;L33&amp;"',  translate: '"&amp;K33&amp;"',  x: '"&amp;M33&amp;"', y: '"&amp;N33&amp;"',  x2:'"&amp;O33&amp;"', y2:'"&amp;P33&amp;"', max_width: '"&amp;R33&amp;"', max_height: '"&amp;S33&amp;"' , color: '"&amp;V33&amp;"', text_shadow: '"&amp;W33&amp;"', buttonText: '"&amp;X33&amp;"', rotate: '"&amp;T33&amp;"', lightboxRotate: '"&amp;U33&amp;"'});"))</f>
        <v/>
      </c>
    </row>
    <row r="34" spans="1:27" ht="15.75" customHeight="1" x14ac:dyDescent="0.2">
      <c r="A34" s="14"/>
      <c r="B34" s="14"/>
      <c r="C34" s="14"/>
      <c r="D34" s="14"/>
      <c r="E34" s="14"/>
      <c r="F34" s="14"/>
      <c r="G34" s="14"/>
    </row>
    <row r="35" spans="1:27" ht="15.75" customHeight="1" x14ac:dyDescent="0.15"/>
    <row r="36" spans="1:27" ht="15.75" customHeight="1" x14ac:dyDescent="0.15"/>
    <row r="37" spans="1:27" ht="15.75" customHeight="1" x14ac:dyDescent="0.15"/>
    <row r="38" spans="1:27" ht="15.75" customHeight="1" x14ac:dyDescent="0.15"/>
    <row r="39" spans="1:27" ht="15.75" customHeight="1" x14ac:dyDescent="0.15"/>
    <row r="40" spans="1:27" ht="15.75" customHeight="1" x14ac:dyDescent="0.15"/>
    <row r="41" spans="1:27" ht="15.75" customHeight="1" x14ac:dyDescent="0.15"/>
    <row r="42" spans="1:27" ht="15.75" customHeight="1" x14ac:dyDescent="0.15"/>
    <row r="43" spans="1:27" ht="15.75" customHeight="1" x14ac:dyDescent="0.15"/>
    <row r="44" spans="1:27" ht="15.75" customHeight="1" x14ac:dyDescent="0.15"/>
    <row r="45" spans="1:27" ht="15.75" customHeight="1" x14ac:dyDescent="0.15"/>
    <row r="46" spans="1:27" ht="15.75" customHeight="1" x14ac:dyDescent="0.15"/>
    <row r="47" spans="1:27" ht="15.75" customHeight="1" x14ac:dyDescent="0.15"/>
    <row r="48" spans="1:27"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Q1" workbookViewId="0">
      <selection activeCell="AD1" sqref="AD1:AD24"/>
    </sheetView>
  </sheetViews>
  <sheetFormatPr baseColWidth="10" defaultColWidth="14.5" defaultRowHeight="15" customHeight="1" x14ac:dyDescent="0.15"/>
  <cols>
    <col min="1" max="1" width="43.83203125" customWidth="1"/>
    <col min="2" max="4" width="14.5" customWidth="1"/>
    <col min="5" max="5" width="19.1640625" customWidth="1"/>
    <col min="6" max="6" width="35" customWidth="1"/>
    <col min="7" max="27" width="14.5" customWidth="1"/>
  </cols>
  <sheetData>
    <row r="1" spans="1:30" ht="15.75" customHeight="1" x14ac:dyDescent="0.2">
      <c r="A1" s="1" t="s">
        <v>0</v>
      </c>
      <c r="B1" s="1" t="s">
        <v>1</v>
      </c>
      <c r="C1" s="1" t="s">
        <v>2</v>
      </c>
      <c r="D1" s="1" t="s">
        <v>3</v>
      </c>
      <c r="E1" s="1" t="s">
        <v>4</v>
      </c>
      <c r="F1" s="2"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3"/>
      <c r="H2" s="1" t="s">
        <v>26</v>
      </c>
      <c r="I2" s="1" t="s">
        <v>32</v>
      </c>
      <c r="J2" s="1" t="s">
        <v>28</v>
      </c>
      <c r="K2" s="1"/>
      <c r="L2" s="1"/>
      <c r="M2" s="1"/>
      <c r="N2" s="1"/>
      <c r="O2" s="1"/>
      <c r="P2" s="1"/>
      <c r="Q2" s="1"/>
      <c r="R2" s="1"/>
      <c r="S2" s="1"/>
      <c r="T2" s="1"/>
      <c r="U2" s="1"/>
      <c r="V2" s="1"/>
      <c r="W2" s="1"/>
      <c r="X2" s="1"/>
      <c r="Y2" s="1" t="s">
        <v>32</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'"&amp;$A$23&amp;"',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'1920s',  innerSection: 'title',  dateTitle: '1920s' });</v>
      </c>
    </row>
    <row r="3" spans="1:30" ht="15.75" customHeight="1" x14ac:dyDescent="0.2">
      <c r="A3" s="4" t="s">
        <v>479</v>
      </c>
      <c r="B3" s="5"/>
      <c r="C3" s="5"/>
      <c r="D3" s="5"/>
      <c r="E3" s="5"/>
      <c r="F3" s="5"/>
      <c r="H3" t="s">
        <v>26</v>
      </c>
      <c r="I3" t="s">
        <v>33</v>
      </c>
      <c r="J3" t="s">
        <v>39</v>
      </c>
      <c r="V3" t="s">
        <v>29</v>
      </c>
      <c r="AA3" s="3"/>
      <c r="AD3" s="3" t="str">
        <f t="shared" ref="AD3:AD19"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'"&amp;$A$23&amp;"',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'1920s#1',  innerSection: 'center', texts: '1926–1929&lt;br&gt;Leaves home and travels to London, Berlin and Paris. Visits Pablo Picasso exhibition at the Chez Paul Rosenberg gallery in 1927.', image: 'images/1920/1920-08a.jpg', caption: '', quoteWriter: '', color: 'white', text_shadow: '',   backgroundColor: '', dateTitle: ''});</v>
      </c>
    </row>
    <row r="4" spans="1:30" ht="15.75" customHeight="1" x14ac:dyDescent="0.2">
      <c r="A4" s="6" t="s">
        <v>35</v>
      </c>
      <c r="B4" s="6"/>
      <c r="C4" s="6"/>
      <c r="D4" s="6"/>
      <c r="E4" s="6"/>
      <c r="F4" s="11"/>
      <c r="AA4" s="3"/>
      <c r="AD4" s="3" t="str">
        <f t="shared" si="0"/>
        <v/>
      </c>
    </row>
    <row r="5" spans="1:30" ht="15.75" customHeight="1" x14ac:dyDescent="0.2">
      <c r="A5" s="18" t="s">
        <v>346</v>
      </c>
      <c r="F5" s="100" t="s">
        <v>465</v>
      </c>
      <c r="H5" t="s">
        <v>45</v>
      </c>
      <c r="K5" t="s">
        <v>50</v>
      </c>
      <c r="M5">
        <v>-130</v>
      </c>
      <c r="N5">
        <v>60</v>
      </c>
      <c r="O5">
        <v>0</v>
      </c>
      <c r="P5">
        <v>0</v>
      </c>
      <c r="R5">
        <v>50</v>
      </c>
      <c r="S5">
        <v>50</v>
      </c>
      <c r="V5" t="s">
        <v>29</v>
      </c>
      <c r="X5" t="s">
        <v>404</v>
      </c>
      <c r="AA5" s="3"/>
      <c r="AB5">
        <v>80</v>
      </c>
      <c r="AC5">
        <v>80</v>
      </c>
      <c r="AD5" s="3" t="str">
        <f t="shared" si="0"/>
        <v>contents.push({type: 'slider',  caption: 'Eugène Atget, The Panthéon, 1924&lt;br&gt;Digital image courtesy of the Getty\'s Open Content Program', image: 'images/1920/1920-08.jpg', sectionPart: '',  translate: 'customTranslate',  x: '-130', y: '60',  x2:'0', y2:'0', max_width: '50', max_height: '50' , color: 'white', text_shadow: '', buttonText: 'The Panthéon', rotate: '', lightbox_max_width: '80', lightbox_max_height: '80'  ,  lightboxRotate: ''});</v>
      </c>
    </row>
    <row r="6" spans="1:30" ht="15.75" customHeight="1" x14ac:dyDescent="0.2">
      <c r="A6" s="12" t="s">
        <v>42</v>
      </c>
      <c r="B6" s="13" t="s">
        <v>11</v>
      </c>
      <c r="C6" s="13" t="s">
        <v>11</v>
      </c>
      <c r="D6" s="13" t="s">
        <v>44</v>
      </c>
      <c r="E6" s="13" t="s">
        <v>11</v>
      </c>
      <c r="F6" s="15" t="s">
        <v>466</v>
      </c>
      <c r="H6" s="13" t="s">
        <v>45</v>
      </c>
      <c r="K6" t="s">
        <v>50</v>
      </c>
      <c r="M6">
        <v>130</v>
      </c>
      <c r="N6">
        <v>0</v>
      </c>
      <c r="O6">
        <v>50</v>
      </c>
      <c r="P6">
        <v>-20</v>
      </c>
      <c r="R6">
        <v>60</v>
      </c>
      <c r="S6">
        <v>60</v>
      </c>
      <c r="T6">
        <v>-4</v>
      </c>
      <c r="V6" t="s">
        <v>29</v>
      </c>
      <c r="X6" s="11" t="s">
        <v>47</v>
      </c>
      <c r="AA6" s="3"/>
      <c r="AB6">
        <v>80</v>
      </c>
      <c r="AC6">
        <v>80</v>
      </c>
      <c r="AD6" s="3" t="str">
        <f t="shared" si="0"/>
        <v>contents.push({type: 'slider',  caption: 'Francis Bacon on the balcony of the Ritz Hotel, London, c.1927&lt;br&gt;© The Estate of Francis Bacon', image: 'images/1920/1920-01.jpg', sectionPart: '',  translate: 'customTranslate',  x: '130', y: '0',  x2:'50', y2:'-20', max_width: '60', max_height: '60' , color: 'white', text_shadow: '', buttonText: 'Bacon at the Ritz', rotate: '-4', lightbox_max_width: '80', lightbox_max_height: '80'  ,  lightboxRotate: ''});</v>
      </c>
    </row>
    <row r="7" spans="1:30" ht="15.75" customHeight="1" x14ac:dyDescent="0.2">
      <c r="A7" s="6" t="s">
        <v>530</v>
      </c>
      <c r="B7" s="6"/>
      <c r="C7" s="6"/>
      <c r="D7" s="6"/>
      <c r="E7" s="6"/>
      <c r="F7" s="6"/>
      <c r="AA7" s="3"/>
      <c r="AD7" s="3" t="str">
        <f t="shared" si="0"/>
        <v/>
      </c>
    </row>
    <row r="8" spans="1:30" ht="15.75" customHeight="1" x14ac:dyDescent="0.2">
      <c r="A8" s="30" t="s">
        <v>101</v>
      </c>
      <c r="B8" s="32" t="s">
        <v>11</v>
      </c>
      <c r="C8" s="14" t="s">
        <v>11</v>
      </c>
      <c r="D8" s="14" t="s">
        <v>57</v>
      </c>
      <c r="E8" s="14"/>
      <c r="F8" s="15" t="s">
        <v>571</v>
      </c>
      <c r="H8" s="14" t="s">
        <v>45</v>
      </c>
      <c r="K8" t="s">
        <v>50</v>
      </c>
      <c r="M8">
        <v>-130</v>
      </c>
      <c r="N8">
        <v>-50</v>
      </c>
      <c r="O8">
        <v>-50</v>
      </c>
      <c r="P8">
        <v>15</v>
      </c>
      <c r="T8">
        <v>2</v>
      </c>
      <c r="V8" t="s">
        <v>29</v>
      </c>
      <c r="X8" s="36" t="s">
        <v>104</v>
      </c>
      <c r="AA8" s="3"/>
      <c r="AD8" s="3" t="str">
        <f t="shared" si="0"/>
        <v>contents.push({type: 'slider',  caption: 'Francis Bacon, &lt;i&gt; Watercolour&lt;/i&gt;, 1929&lt;br&gt; © The Estate of Francis Bacon. All rights reserved. DACS 2017', image: 'images/1920/1920-05.jpg', sectionPart: '',  translate: 'customTranslate',  x: '-130', y: '-50',  x2:'-50', y2:'15', max_width: '', max_height: '' , color: 'white', text_shadow: '', buttonText: 'Watercolour', rotate: '2', lightbox_max_width: '', lightbox_max_height: ''  ,  lightboxRotate: ''});</v>
      </c>
    </row>
    <row r="9" spans="1:30" ht="15.75" customHeight="1" x14ac:dyDescent="0.15">
      <c r="AA9" s="3"/>
      <c r="AD9" s="3" t="str">
        <f t="shared" si="0"/>
        <v/>
      </c>
    </row>
    <row r="10" spans="1:30" ht="15.75" customHeight="1" x14ac:dyDescent="0.2">
      <c r="A10" s="20" t="s">
        <v>71</v>
      </c>
      <c r="B10" s="13"/>
      <c r="C10" s="13"/>
      <c r="D10" s="13"/>
      <c r="E10" s="13"/>
      <c r="F10" s="6"/>
      <c r="H10" t="s">
        <v>26</v>
      </c>
      <c r="I10" t="s">
        <v>348</v>
      </c>
      <c r="J10" t="s">
        <v>61</v>
      </c>
      <c r="Z10" t="s">
        <v>527</v>
      </c>
      <c r="AA10" s="3"/>
      <c r="AD10" s="3" t="str">
        <f t="shared" si="0"/>
        <v>contents.push({type: 'section', anchorName: '1920s#2',  innerSection: 'quote', texts: 'I went to Paris for a short time. While there I saw at Rosenberg’s an exhibition of Picasso, and at that moment I thought, well I will try and paint too.', quoteWriter: 'David Sylvester, &lt;i&gt;Interviews with Francis Bacon&lt;/i&gt;, (London: Thames &amp; Hudson, 2012), p. 186.', color: '',   backgroundColor: '',  text_shadow: '', dateTitle: ''});</v>
      </c>
    </row>
    <row r="11" spans="1:30" ht="15.75" customHeight="1" x14ac:dyDescent="0.2">
      <c r="A11" s="79"/>
      <c r="B11" s="19"/>
      <c r="C11" s="19"/>
      <c r="D11" s="19"/>
      <c r="E11" s="14"/>
      <c r="F11" s="38"/>
      <c r="H11" t="s">
        <v>26</v>
      </c>
      <c r="I11" t="s">
        <v>60</v>
      </c>
      <c r="AA11" s="3"/>
      <c r="AD11" s="3" t="str">
        <f t="shared" si="0"/>
        <v>contents.push({type: 'section', anchorName: '1920s#3',  innerSection: '', texts: '', image: 'images/1920/1920-08a.jpg', caption: '', quoteWriter: '', color: '', text_shadow: '',   backgroundColor: '', dateTitle: ''});</v>
      </c>
    </row>
    <row r="12" spans="1:30" ht="15.75" customHeight="1" x14ac:dyDescent="0.2">
      <c r="A12" s="12" t="s">
        <v>62</v>
      </c>
      <c r="B12" s="6" t="s">
        <v>11</v>
      </c>
      <c r="C12" s="13" t="s">
        <v>11</v>
      </c>
      <c r="D12" s="13" t="s">
        <v>63</v>
      </c>
      <c r="E12" s="13"/>
      <c r="F12" s="25" t="s">
        <v>467</v>
      </c>
      <c r="H12" s="13" t="s">
        <v>45</v>
      </c>
      <c r="K12" t="s">
        <v>39</v>
      </c>
      <c r="L12" t="b">
        <v>1</v>
      </c>
      <c r="R12">
        <v>80</v>
      </c>
      <c r="S12">
        <v>80</v>
      </c>
      <c r="V12" t="s">
        <v>29</v>
      </c>
      <c r="X12" s="26" t="s">
        <v>70</v>
      </c>
      <c r="AA12" s="3"/>
      <c r="AB12">
        <v>80</v>
      </c>
      <c r="AC12">
        <v>80</v>
      </c>
      <c r="AD12" s="3" t="str">
        <f t="shared" si="0"/>
        <v>contents.push({type: 'slider',  caption: 'Nicolas Poussin, &lt;i&gt; The Massacre of the Innocents&lt;/i&gt;, 1628-29&lt;br&gt;© RMN-Grand Palais (domaine de Chantilly) / Harry Bréjat', image: 'images/1920/1920-02.jpg', sectionPart: 'TRUE',  translate: 'center',  x: '', y: '',  x2:'', y2:'', max_width: '80', max_height: '80' , color: 'white', text_shadow: '', buttonText: 'The Massacre of the Innocents', rotate: '', lightbox_max_width: '80', lightbox_max_height: '80'  ,  lightboxRotate: ''});</v>
      </c>
    </row>
    <row r="13" spans="1:30" ht="15.75" customHeight="1" x14ac:dyDescent="0.2">
      <c r="A13" s="20" t="s">
        <v>531</v>
      </c>
      <c r="B13" s="13"/>
      <c r="C13" s="13"/>
      <c r="D13" s="13"/>
      <c r="E13" s="13"/>
      <c r="F13" s="6"/>
      <c r="H13" t="s">
        <v>26</v>
      </c>
      <c r="I13" t="s">
        <v>72</v>
      </c>
      <c r="J13" t="s">
        <v>61</v>
      </c>
      <c r="Z13" t="s">
        <v>529</v>
      </c>
      <c r="AA13" s="3"/>
      <c r="AD13" s="3" t="str">
        <f t="shared" si="0"/>
        <v>contents.push({type: 'section', anchorName: '1920s#4',  innerSection: 'quote', texts: 'I think probably the best human cry in painting was made by Poussin [&lt;i&gt;The Massacre of the Innocents&lt;/i&gt;, 1928–29] [...] which is at Chantilly. And I remember I was once with a family for about three months living very near there, trying to learn French, and I went a great deal to Chantilly and I remember this picture always made a terrific impression on&amp;nbspme.', quoteWriter: 'David Sylvester, &lt;i&gt;Interviews with Francis Bacon&lt;/i&gt;, (London: Thames &amp; Hudson, 2012), pp. 34–35. ', color: '',   backgroundColor: '',  text_shadow: '', dateTitle: ''});</v>
      </c>
    </row>
    <row r="14" spans="1:30" ht="15.75" customHeight="1" x14ac:dyDescent="0.2">
      <c r="A14" s="6"/>
      <c r="B14" s="13"/>
      <c r="C14" s="13"/>
      <c r="D14" s="13"/>
      <c r="E14" s="13"/>
      <c r="F14" s="6"/>
      <c r="AA14" s="3"/>
      <c r="AD14" s="3" t="str">
        <f t="shared" si="0"/>
        <v/>
      </c>
    </row>
    <row r="15" spans="1:30" ht="15.75" customHeight="1" x14ac:dyDescent="0.2">
      <c r="A15" s="4" t="s">
        <v>347</v>
      </c>
      <c r="B15" s="7"/>
      <c r="C15" s="7"/>
      <c r="D15" s="7"/>
      <c r="E15" s="7"/>
      <c r="F15" s="7"/>
      <c r="H15" t="s">
        <v>26</v>
      </c>
      <c r="I15" t="s">
        <v>79</v>
      </c>
      <c r="J15" t="s">
        <v>39</v>
      </c>
      <c r="V15" t="s">
        <v>29</v>
      </c>
      <c r="AA15" s="3"/>
      <c r="AD15" s="3" t="str">
        <f t="shared" si="0"/>
        <v>contents.push({type: 'section', anchorName: '1920s#5',  innerSection: 'center', texts: '1929&lt;br&gt;Settles in London to become an interior designer. ', image: 'images/1920/1920-08a.jpg', caption: '', quoteWriter: '', color: 'white', text_shadow: '',   backgroundColor: '', dateTitle: ''});</v>
      </c>
    </row>
    <row r="16" spans="1:30" ht="15.75" customHeight="1" x14ac:dyDescent="0.2">
      <c r="A16" s="19" t="s">
        <v>35</v>
      </c>
      <c r="B16" s="19"/>
      <c r="C16" s="19"/>
      <c r="D16" s="19"/>
      <c r="E16" s="19"/>
      <c r="F16" s="17"/>
      <c r="AA16" s="3"/>
      <c r="AD16" s="3" t="str">
        <f t="shared" si="0"/>
        <v/>
      </c>
    </row>
    <row r="17" spans="1:30" ht="15.75" customHeight="1" x14ac:dyDescent="0.2">
      <c r="A17" s="12" t="s">
        <v>94</v>
      </c>
      <c r="B17" s="13" t="s">
        <v>11</v>
      </c>
      <c r="C17" s="13" t="s">
        <v>11</v>
      </c>
      <c r="D17" s="6" t="s">
        <v>95</v>
      </c>
      <c r="E17" s="13"/>
      <c r="F17" s="15" t="s">
        <v>528</v>
      </c>
      <c r="H17" t="s">
        <v>45</v>
      </c>
      <c r="K17" t="s">
        <v>50</v>
      </c>
      <c r="M17">
        <v>-110</v>
      </c>
      <c r="N17">
        <v>110</v>
      </c>
      <c r="O17">
        <v>-20</v>
      </c>
      <c r="P17">
        <v>40</v>
      </c>
      <c r="R17">
        <v>45</v>
      </c>
      <c r="S17">
        <v>45</v>
      </c>
      <c r="V17" t="s">
        <v>29</v>
      </c>
      <c r="X17" s="34" t="s">
        <v>97</v>
      </c>
      <c r="AA17" s="3"/>
      <c r="AB17">
        <v>60</v>
      </c>
      <c r="AC17">
        <v>60</v>
      </c>
      <c r="AD17" s="3" t="str">
        <f t="shared" si="0"/>
        <v>contents.push({type: 'slider',  caption: 'Spread from article \'The 1930 Look in British Decoration\' in &lt;i&gt;The Studio&lt;/i&gt; magazine, August 1930, pp. 140–141', image: 'images/1920/1920-04.jpg', sectionPart: '',  translate: 'customTranslate',  x: '-110', y: '110',  x2:'-20', y2:'40', max_width: '45', max_height: '45' , color: 'white', text_shadow: '', buttonText: 'The 1930 Look in British Decoration', rotate: '', lightbox_max_width: '60', lightbox_max_height: '60'  ,  lightboxRotate: ''});</v>
      </c>
    </row>
    <row r="18" spans="1:30" ht="15.75" customHeight="1" x14ac:dyDescent="0.2">
      <c r="A18" s="18" t="s">
        <v>108</v>
      </c>
      <c r="B18" s="19" t="s">
        <v>11</v>
      </c>
      <c r="C18" s="19" t="s">
        <v>11</v>
      </c>
      <c r="D18" s="19" t="s">
        <v>109</v>
      </c>
      <c r="E18" s="14"/>
      <c r="F18" s="38" t="s">
        <v>468</v>
      </c>
      <c r="H18" t="s">
        <v>45</v>
      </c>
      <c r="K18" t="s">
        <v>50</v>
      </c>
      <c r="M18">
        <v>110</v>
      </c>
      <c r="O18">
        <v>30</v>
      </c>
      <c r="P18">
        <v>-40</v>
      </c>
      <c r="R18">
        <v>45</v>
      </c>
      <c r="S18">
        <v>45</v>
      </c>
      <c r="V18" t="s">
        <v>29</v>
      </c>
      <c r="X18" s="39" t="s">
        <v>114</v>
      </c>
      <c r="AA18" s="3"/>
      <c r="AB18">
        <v>80</v>
      </c>
      <c r="AC18">
        <v>80</v>
      </c>
      <c r="AD18" s="3" t="str">
        <f t="shared" si="0"/>
        <v>contents.push({type: 'slider',  caption: 'John Davies, Queensberry Mews, London, 2016. Bacon lived here between 1930 and 1933&lt;br&gt;© HENI Publishing', image: 'images/1920/1920-06.jpg', sectionPart: '',  translate: 'customTranslate',  x: '110', y: '',  x2:'30', y2:'-40', max_width: '45', max_height: '45' , color: 'white', text_shadow: '', buttonText: 'Queensberry Mews', rotate: '', lightbox_max_width: '80', lightbox_max_height: '80'  ,  lightboxRotate: ''});</v>
      </c>
    </row>
    <row r="19" spans="1:30" ht="15.75" customHeight="1" x14ac:dyDescent="0.2">
      <c r="A19" s="12" t="s">
        <v>83</v>
      </c>
      <c r="B19" s="19" t="s">
        <v>11</v>
      </c>
      <c r="C19" s="19" t="s">
        <v>11</v>
      </c>
      <c r="D19" s="19"/>
      <c r="E19" s="19"/>
      <c r="F19" s="16" t="s">
        <v>469</v>
      </c>
      <c r="H19" t="s">
        <v>45</v>
      </c>
      <c r="K19" t="s">
        <v>50</v>
      </c>
      <c r="M19">
        <v>-100</v>
      </c>
      <c r="N19">
        <v>-30</v>
      </c>
      <c r="O19">
        <v>-30</v>
      </c>
      <c r="P19">
        <v>-50</v>
      </c>
      <c r="R19">
        <v>40</v>
      </c>
      <c r="S19">
        <v>40</v>
      </c>
      <c r="V19" t="s">
        <v>29</v>
      </c>
      <c r="X19" s="17" t="s">
        <v>405</v>
      </c>
      <c r="AA19" s="3"/>
      <c r="AD19" s="3" t="str">
        <f t="shared" si="0"/>
        <v>contents.push({type: 'slider',  caption: 'Francis Bacon, woollen rug, c.1929&lt;br&gt;© The Estate of Francis Bacon. All rights reserved. DACS 2017', image: 'images/1920/1920-03.jpg', sectionPart: '',  translate: 'customTranslate',  x: '-100', y: '-30',  x2:'-30', y2:'-50', max_width: '40', max_height: '40' , color: 'white', text_shadow: '', buttonText: 'Woollen rug', rotate: '', lightbox_max_width: '', lightbox_max_height: ''  ,  lightboxRotate: ''});</v>
      </c>
    </row>
    <row r="20" spans="1:30" ht="15" customHeight="1" x14ac:dyDescent="0.15">
      <c r="AD20" s="3" t="str">
        <f t="shared" ref="AD20" si="1">IF((H20=""),"",IF(EXACT(H20,"section"), IF(EXACT(J20, "quote"),  "contents.push({type: '"&amp;H20&amp;"', anchorName: '"&amp;I20&amp;"',  innerSection: '"&amp;J20&amp;"', texts: '"&amp;SUBSTITUTE(A20,"'","\'")&amp;"', quoteWriter: '"&amp;SUBSTITUTE(Z20,"'","\'")&amp;"', color: '"&amp;V20&amp;"',   backgroundColor: '"&amp;AA20&amp;"',  text_shadow: '"&amp;W20&amp;"', dateTitle: '"&amp;Y20&amp;"'});", IF(EXACT(J20, "title"), "contents.push({type:'"&amp;H20&amp;"', anchorName: '"&amp;I20&amp;"',  innerSection: '"&amp;J20&amp;"',  dateTitle: '"&amp;Y20&amp;"' });", "contents.push({type: '"&amp;H20&amp;"', anchorName: '"&amp;I20&amp;"',  innerSection: '"&amp;J20&amp;"', texts: '"&amp;(SUBSTITUTE(SUBSTITUTE(SUBSTITUTE(SUBSTITUTE(A20,"'","\'"), CHAR(10), ""), "‘", "&lt;br&gt;&lt;hr&gt;"), "‚", ""))&amp;"', image: '"&amp;$A$23&amp;"', caption: '"&amp;SUBSTITUTE(F20,"'","\'")&amp;"', quoteWriter: '"&amp;Z20&amp;"', color: '"&amp;V20&amp;"', text_shadow: '"&amp;W20&amp;"',   backgroundColor: '"&amp;AA20&amp;"', dateTitle: '"&amp;Y20&amp;"'});")),"contents.push({type: '"&amp;H20&amp;"',  caption: '"&amp;SUBSTITUTE(F20,"'","\'")&amp;"', image: '"&amp;A20&amp;"', sectionPart: '"&amp;L20&amp;"',  translate: '"&amp;K20&amp;"',  x: '"&amp;M20&amp;"', y: '"&amp;N20&amp;"',  x2:'"&amp;O20&amp;"', y2:'"&amp;P20&amp;"', max_width: '"&amp;R20&amp;"', max_height: '"&amp;S20&amp;"' , color: '"&amp;V20&amp;"', text_shadow: '"&amp;W20&amp;"', buttonText: '"&amp;X20&amp;"', rotate: '"&amp;T20&amp;"', lightbox_max_width: '"&amp;AB20&amp;"', lightbox_max_height: '"&amp;AC20&amp;"'  ,  lightboxRotate: '"&amp;U20&amp;"'});"))</f>
        <v/>
      </c>
    </row>
    <row r="21" spans="1:30" ht="15.75" customHeight="1" x14ac:dyDescent="0.2">
      <c r="A21" s="6"/>
      <c r="B21" s="6"/>
      <c r="C21" s="6"/>
      <c r="D21" s="6"/>
      <c r="E21" s="6"/>
      <c r="F21" s="11"/>
      <c r="AA21" s="3"/>
      <c r="AD21" s="3"/>
    </row>
    <row r="22" spans="1:30" ht="15.75" customHeight="1" x14ac:dyDescent="0.2">
      <c r="A22" s="40" t="s">
        <v>118</v>
      </c>
      <c r="B22" s="41"/>
      <c r="C22" s="41"/>
      <c r="D22" s="41"/>
      <c r="E22" s="41"/>
      <c r="F22" s="41"/>
      <c r="AA22" s="3"/>
      <c r="AD22" s="3" t="str">
        <f t="shared" ref="AD22:AD54" si="2">IF((H22=""),"",IF(EXACT(H22,"section"), IF(EXACT(J22, "quote"),  "contents.push({type: '"&amp;H22&amp;"', anchorName: '"&amp;I22&amp;"',  innerSection: '"&amp;J22&amp;"', texts: '"&amp;SUBSTITUTE(A22,"'","\'")&amp;"', quoteWriter: '"&amp;SUBSTITUTE(Z22,"'","\'")&amp;"', color: '"&amp;V22&amp;"',   backgroundColor: '"&amp;AA22&amp;"',  text_shadow: '"&amp;W22&amp;"', dateTitle: '"&amp;Y22&amp;"'});", IF(EXACT(J22, "title"), "contents.push({type:'"&amp;H22&amp;"', anchorName: '"&amp;I22&amp;"',  innerSection: '"&amp;J22&amp;"',  dateTitle: '"&amp;Y22&amp;"' });", "contents.push({type: '"&amp;H22&amp;"', anchorName: '"&amp;I22&amp;"',  innerSection: '"&amp;J22&amp;"', texts: '"&amp;(SUBSTITUTE(SUBSTITUTE(SUBSTITUTE(SUBSTITUTE(A22,"'","\'"), CHAR(10), ""), "‘", "&lt;br&gt;&lt;hr&gt;"), "‚", ""))&amp;"', image: '"&amp;$A$23&amp;"', quoteWriter: '"&amp;Z22&amp;"', color: '"&amp;V22&amp;"', text_shadow: '"&amp;W22&amp;"',   backgroundColor: '"&amp;AA22&amp;"', dateTitle: '"&amp;Y22&amp;"'});")),"contents.push({type: '"&amp;H22&amp;"',  caption: '"&amp;SUBSTITUTE(F22,"'","\'")&amp;"', image: '"&amp;A22&amp;"', sectionPart: '"&amp;L22&amp;"',  translate: '"&amp;K22&amp;"',  x: '"&amp;M22&amp;"', y: '"&amp;N22&amp;"',  x2:'"&amp;O22&amp;"', y2:'"&amp;P22&amp;"', max_width: '"&amp;R22&amp;"', max_height: '"&amp;S22&amp;"' , color: '"&amp;V22&amp;"', text_shadow: '"&amp;W22&amp;"', buttonText: '"&amp;X22&amp;"', rotate: '"&amp;T22&amp;"', lightboxRotate: '"&amp;U22&amp;"'});"))</f>
        <v/>
      </c>
    </row>
    <row r="23" spans="1:30" ht="15.75" customHeight="1" x14ac:dyDescent="0.2">
      <c r="A23" s="18" t="s">
        <v>502</v>
      </c>
      <c r="B23" s="14" t="s">
        <v>11</v>
      </c>
      <c r="C23" s="14" t="s">
        <v>11</v>
      </c>
      <c r="D23" s="14" t="s">
        <v>128</v>
      </c>
      <c r="E23" s="14"/>
      <c r="F23" s="16" t="s">
        <v>129</v>
      </c>
      <c r="AA23" s="3"/>
      <c r="AD23" s="3" t="str">
        <f t="shared" si="2"/>
        <v/>
      </c>
    </row>
    <row r="24" spans="1:30" ht="15.75" customHeight="1" x14ac:dyDescent="0.2">
      <c r="A24" s="18" t="s">
        <v>130</v>
      </c>
      <c r="B24" s="14"/>
      <c r="C24" s="14"/>
      <c r="D24" s="14"/>
      <c r="E24" s="14"/>
      <c r="F24" s="14"/>
      <c r="AA24" s="3"/>
      <c r="AD24" s="3" t="str">
        <f t="shared" si="2"/>
        <v/>
      </c>
    </row>
    <row r="25" spans="1:30" ht="15.75" customHeight="1" x14ac:dyDescent="0.2">
      <c r="A25" s="14"/>
      <c r="B25" s="14"/>
      <c r="C25" s="14"/>
      <c r="D25" s="14"/>
      <c r="E25" s="14"/>
      <c r="F25" s="14"/>
      <c r="AA25" s="3"/>
      <c r="AD25" s="3" t="str">
        <f t="shared" si="2"/>
        <v/>
      </c>
    </row>
    <row r="26" spans="1:30" ht="15.75" customHeight="1" x14ac:dyDescent="0.2">
      <c r="A26" s="14"/>
      <c r="B26" s="14"/>
      <c r="C26" s="14"/>
      <c r="D26" s="14"/>
      <c r="E26" s="14"/>
      <c r="F26" s="14"/>
      <c r="AA26" s="3"/>
      <c r="AD26" s="3" t="str">
        <f t="shared" si="2"/>
        <v/>
      </c>
    </row>
    <row r="27" spans="1:30" ht="15.75" customHeight="1" x14ac:dyDescent="0.2">
      <c r="A27" s="14"/>
      <c r="B27" s="14"/>
      <c r="C27" s="14"/>
      <c r="D27" s="14"/>
      <c r="E27" s="14"/>
      <c r="F27" s="14"/>
      <c r="G27" s="43" t="s">
        <v>134</v>
      </c>
      <c r="AA27" s="3"/>
      <c r="AD27" s="3" t="str">
        <f t="shared" si="2"/>
        <v/>
      </c>
    </row>
    <row r="28" spans="1:30" ht="15.75" customHeight="1" x14ac:dyDescent="0.2">
      <c r="A28" s="14"/>
      <c r="B28" s="14"/>
      <c r="C28" s="14"/>
      <c r="D28" s="14"/>
      <c r="E28" s="14"/>
      <c r="F28" s="14"/>
      <c r="AA28" s="3"/>
      <c r="AD28" s="3" t="str">
        <f t="shared" si="2"/>
        <v/>
      </c>
    </row>
    <row r="29" spans="1:30" ht="15.75" customHeight="1" x14ac:dyDescent="0.2">
      <c r="A29" s="14"/>
      <c r="B29" s="14"/>
      <c r="C29" s="14"/>
      <c r="D29" s="14"/>
      <c r="E29" s="14"/>
      <c r="F29" s="14"/>
      <c r="AA29" s="3"/>
      <c r="AD29" s="3" t="str">
        <f t="shared" si="2"/>
        <v/>
      </c>
    </row>
    <row r="30" spans="1:30" ht="15.75" customHeight="1" x14ac:dyDescent="0.2">
      <c r="A30" s="14"/>
      <c r="B30" s="14"/>
      <c r="C30" s="14"/>
      <c r="D30" s="14"/>
      <c r="E30" s="14"/>
      <c r="F30" s="14"/>
      <c r="AA30" s="3"/>
      <c r="AD30" s="3" t="str">
        <f t="shared" si="2"/>
        <v/>
      </c>
    </row>
    <row r="31" spans="1:30" ht="15.75" customHeight="1" x14ac:dyDescent="0.2">
      <c r="A31" s="14"/>
      <c r="B31" s="14"/>
      <c r="C31" s="14"/>
      <c r="D31" s="14"/>
      <c r="E31" s="14"/>
      <c r="F31" s="14"/>
      <c r="AA31" s="3"/>
      <c r="AD31" s="3" t="str">
        <f t="shared" si="2"/>
        <v/>
      </c>
    </row>
    <row r="32" spans="1:30" ht="15.75" customHeight="1" x14ac:dyDescent="0.2">
      <c r="A32" s="14"/>
      <c r="B32" s="14"/>
      <c r="C32" s="14"/>
      <c r="D32" s="14"/>
      <c r="E32" s="14"/>
      <c r="F32" s="14"/>
      <c r="AA32" s="3"/>
      <c r="AD32" s="3" t="str">
        <f t="shared" si="2"/>
        <v/>
      </c>
    </row>
    <row r="33" spans="1:30" ht="15.75" customHeight="1" x14ac:dyDescent="0.2">
      <c r="A33" s="14"/>
      <c r="B33" s="14"/>
      <c r="C33" s="14"/>
      <c r="D33" s="14"/>
      <c r="E33" s="14"/>
      <c r="F33" s="14"/>
      <c r="AA33" s="3"/>
      <c r="AD33" s="3" t="str">
        <f t="shared" si="2"/>
        <v/>
      </c>
    </row>
    <row r="34" spans="1:30" ht="15.75" customHeight="1" x14ac:dyDescent="0.2">
      <c r="A34" s="14"/>
      <c r="B34" s="14"/>
      <c r="C34" s="14"/>
      <c r="D34" s="14"/>
      <c r="E34" s="14"/>
      <c r="F34" s="14"/>
      <c r="AA34" s="3" t="str">
        <f t="shared" ref="AA34:AA83" si="3">IF((H34=""),"",IF(EXACT(H34,"section"), IF(EXACT(J34, "quote"),  "contents.push({type: '"&amp;H34&amp;"', anchorName: '"&amp;I34&amp;"',  innerSection: '"&amp;J34&amp;"',    texts: '"&amp;SUBSTITUTE(A34,"'","\'")&amp;"', quoteWriter: '"&amp;Z34&amp;"', color: '"&amp;V34&amp;"', text_shadow: '"&amp;W34&amp;"', dateTitle: '"&amp;Y34&amp;"'});", "contents.push({type: '"&amp;H34&amp;"', anchorName: '"&amp;I34&amp;"',  innerSection: '"&amp;J34&amp;"', texts: '"&amp;(SUBSTITUTE(SUBSTITUTE(SUBSTITUTE(SUBSTITUTE(A34,"'","\'"), CHAR(10), ""), "‘", "&lt;br&gt;&lt;hr&gt;"), "‚", ""))&amp;"', image: '"&amp;$A$23&amp;"', quoteWriter: '"&amp;Z34&amp;"', color: '"&amp;V34&amp;"', text_shadow: '"&amp;W34&amp;"', dateTitle: '"&amp;Y34&amp;"'});"),"contents.push({type: '"&amp;H34&amp;"',  caption: '"&amp;SUBSTITUTE(F34,"'","\'")&amp;"', image: '"&amp;A34&amp;"', sectionPart: '"&amp;L34&amp;"',  translate: '"&amp;K34&amp;"',  x: '"&amp;M34&amp;"', y: '"&amp;N34&amp;"',  x2:'"&amp;O34&amp;"', y2:'"&amp;P34&amp;"', max_width: '"&amp;R34&amp;"', max_height: '"&amp;S34&amp;"' , color: '"&amp;V34&amp;"', text_shadow: '"&amp;W34&amp;"', buttonText: '"&amp;X34&amp;"', rotate: '"&amp;T34&amp;"', lightboxRotate: '"&amp;U34&amp;"'});"))</f>
        <v/>
      </c>
      <c r="AD34" s="3" t="str">
        <f t="shared" si="2"/>
        <v/>
      </c>
    </row>
    <row r="35" spans="1:30" ht="15.75" customHeight="1" x14ac:dyDescent="0.2">
      <c r="A35" s="14"/>
      <c r="B35" s="14"/>
      <c r="C35" s="14"/>
      <c r="D35" s="14"/>
      <c r="E35" s="14"/>
      <c r="F35" s="14"/>
      <c r="AA35" s="3" t="str">
        <f t="shared" si="3"/>
        <v/>
      </c>
      <c r="AD35" s="3" t="str">
        <f t="shared" si="2"/>
        <v/>
      </c>
    </row>
    <row r="36" spans="1:30" ht="15.75" customHeight="1" x14ac:dyDescent="0.2">
      <c r="A36" s="14"/>
      <c r="B36" s="14"/>
      <c r="C36" s="14"/>
      <c r="D36" s="14"/>
      <c r="E36" s="14"/>
      <c r="F36" s="14"/>
      <c r="AA36" s="3" t="str">
        <f t="shared" si="3"/>
        <v/>
      </c>
      <c r="AD36" s="3" t="str">
        <f t="shared" si="2"/>
        <v/>
      </c>
    </row>
    <row r="37" spans="1:30" ht="15.75" customHeight="1" x14ac:dyDescent="0.2">
      <c r="A37" s="14"/>
      <c r="B37" s="14"/>
      <c r="C37" s="14"/>
      <c r="D37" s="14"/>
      <c r="E37" s="14"/>
      <c r="F37" s="14"/>
      <c r="AA37" s="3" t="str">
        <f t="shared" si="3"/>
        <v/>
      </c>
      <c r="AD37" s="3" t="str">
        <f t="shared" si="2"/>
        <v/>
      </c>
    </row>
    <row r="38" spans="1:30" ht="15.75" customHeight="1" x14ac:dyDescent="0.2">
      <c r="A38" s="14"/>
      <c r="B38" s="14"/>
      <c r="C38" s="14"/>
      <c r="D38" s="14"/>
      <c r="E38" s="14"/>
      <c r="F38" s="14"/>
      <c r="AA38" s="3" t="str">
        <f t="shared" si="3"/>
        <v/>
      </c>
      <c r="AD38" s="3" t="str">
        <f t="shared" si="2"/>
        <v/>
      </c>
    </row>
    <row r="39" spans="1:30" ht="15.75" customHeight="1" x14ac:dyDescent="0.2">
      <c r="A39" s="14"/>
      <c r="B39" s="14"/>
      <c r="C39" s="14"/>
      <c r="D39" s="14"/>
      <c r="E39" s="14"/>
      <c r="F39" s="14"/>
      <c r="AA39" s="3" t="str">
        <f t="shared" si="3"/>
        <v/>
      </c>
      <c r="AD39" s="3" t="str">
        <f t="shared" si="2"/>
        <v/>
      </c>
    </row>
    <row r="40" spans="1:30" ht="15.75" customHeight="1" x14ac:dyDescent="0.2">
      <c r="A40" s="14"/>
      <c r="B40" s="14"/>
      <c r="C40" s="14"/>
      <c r="D40" s="14"/>
      <c r="E40" s="14"/>
      <c r="F40" s="14"/>
      <c r="AA40" s="3" t="str">
        <f t="shared" si="3"/>
        <v/>
      </c>
      <c r="AD40" s="3" t="str">
        <f t="shared" si="2"/>
        <v/>
      </c>
    </row>
    <row r="41" spans="1:30" ht="15.75" customHeight="1" x14ac:dyDescent="0.2">
      <c r="A41" s="14"/>
      <c r="B41" s="14"/>
      <c r="C41" s="14"/>
      <c r="D41" s="14"/>
      <c r="E41" s="14"/>
      <c r="F41" s="14"/>
      <c r="AA41" s="3" t="str">
        <f t="shared" si="3"/>
        <v/>
      </c>
      <c r="AD41" s="3" t="str">
        <f t="shared" si="2"/>
        <v/>
      </c>
    </row>
    <row r="42" spans="1:30" ht="15.75" customHeight="1" x14ac:dyDescent="0.2">
      <c r="A42" s="14"/>
      <c r="B42" s="14"/>
      <c r="C42" s="14"/>
      <c r="D42" s="14"/>
      <c r="E42" s="14"/>
      <c r="F42" s="14"/>
      <c r="AA42" s="3" t="str">
        <f t="shared" si="3"/>
        <v/>
      </c>
      <c r="AD42" s="3" t="str">
        <f t="shared" si="2"/>
        <v/>
      </c>
    </row>
    <row r="43" spans="1:30" ht="15.75" customHeight="1" x14ac:dyDescent="0.2">
      <c r="A43" s="14"/>
      <c r="B43" s="14"/>
      <c r="C43" s="14"/>
      <c r="D43" s="14"/>
      <c r="E43" s="14"/>
      <c r="F43" s="14"/>
      <c r="AA43" s="3" t="str">
        <f t="shared" si="3"/>
        <v/>
      </c>
      <c r="AD43" s="3" t="str">
        <f t="shared" si="2"/>
        <v/>
      </c>
    </row>
    <row r="44" spans="1:30" ht="15.75" customHeight="1" x14ac:dyDescent="0.2">
      <c r="A44" s="14"/>
      <c r="B44" s="14"/>
      <c r="C44" s="14"/>
      <c r="D44" s="14"/>
      <c r="E44" s="14"/>
      <c r="F44" s="14"/>
      <c r="AA44" s="3" t="str">
        <f t="shared" si="3"/>
        <v/>
      </c>
      <c r="AD44" s="3" t="str">
        <f t="shared" si="2"/>
        <v/>
      </c>
    </row>
    <row r="45" spans="1:30" ht="15.75" customHeight="1" x14ac:dyDescent="0.2">
      <c r="A45" s="14"/>
      <c r="B45" s="14"/>
      <c r="C45" s="14"/>
      <c r="D45" s="14"/>
      <c r="E45" s="14"/>
      <c r="F45" s="14"/>
      <c r="AA45" s="3" t="str">
        <f t="shared" si="3"/>
        <v/>
      </c>
      <c r="AD45" s="3" t="str">
        <f t="shared" si="2"/>
        <v/>
      </c>
    </row>
    <row r="46" spans="1:30" ht="15.75" customHeight="1" x14ac:dyDescent="0.2">
      <c r="A46" s="14"/>
      <c r="B46" s="14"/>
      <c r="C46" s="14"/>
      <c r="D46" s="14"/>
      <c r="E46" s="14"/>
      <c r="F46" s="14"/>
      <c r="AA46" s="3" t="str">
        <f t="shared" si="3"/>
        <v/>
      </c>
      <c r="AD46" s="3" t="str">
        <f t="shared" si="2"/>
        <v/>
      </c>
    </row>
    <row r="47" spans="1:30" ht="15.75" customHeight="1" x14ac:dyDescent="0.2">
      <c r="A47" s="14"/>
      <c r="B47" s="14"/>
      <c r="C47" s="14"/>
      <c r="D47" s="14"/>
      <c r="E47" s="14"/>
      <c r="F47" s="14"/>
      <c r="AA47" s="3" t="str">
        <f t="shared" si="3"/>
        <v/>
      </c>
      <c r="AD47" s="3" t="str">
        <f t="shared" si="2"/>
        <v/>
      </c>
    </row>
    <row r="48" spans="1:30" ht="15.75" customHeight="1" x14ac:dyDescent="0.2">
      <c r="A48" s="14"/>
      <c r="B48" s="14"/>
      <c r="C48" s="14"/>
      <c r="D48" s="14"/>
      <c r="E48" s="14"/>
      <c r="F48" s="14"/>
      <c r="AA48" s="3" t="str">
        <f t="shared" si="3"/>
        <v/>
      </c>
      <c r="AD48" s="3" t="str">
        <f t="shared" si="2"/>
        <v/>
      </c>
    </row>
    <row r="49" spans="1:30" ht="15.75" customHeight="1" x14ac:dyDescent="0.2">
      <c r="A49" s="14"/>
      <c r="B49" s="14"/>
      <c r="C49" s="14"/>
      <c r="D49" s="14"/>
      <c r="E49" s="14"/>
      <c r="F49" s="14"/>
      <c r="AA49" s="3" t="str">
        <f t="shared" si="3"/>
        <v/>
      </c>
      <c r="AD49" s="3" t="str">
        <f t="shared" si="2"/>
        <v/>
      </c>
    </row>
    <row r="50" spans="1:30" ht="15.75" customHeight="1" x14ac:dyDescent="0.2">
      <c r="A50" s="14"/>
      <c r="B50" s="14"/>
      <c r="C50" s="14"/>
      <c r="D50" s="14"/>
      <c r="E50" s="14"/>
      <c r="F50" s="14"/>
      <c r="AA50" s="3" t="str">
        <f t="shared" si="3"/>
        <v/>
      </c>
      <c r="AD50" s="3" t="str">
        <f t="shared" si="2"/>
        <v/>
      </c>
    </row>
    <row r="51" spans="1:30" ht="15.75" customHeight="1" x14ac:dyDescent="0.2">
      <c r="A51" s="14"/>
      <c r="B51" s="14"/>
      <c r="C51" s="14"/>
      <c r="D51" s="14"/>
      <c r="E51" s="14"/>
      <c r="F51" s="14"/>
      <c r="AA51" s="3" t="str">
        <f t="shared" si="3"/>
        <v/>
      </c>
      <c r="AD51" s="3" t="str">
        <f t="shared" si="2"/>
        <v/>
      </c>
    </row>
    <row r="52" spans="1:30" ht="15.75" customHeight="1" x14ac:dyDescent="0.2">
      <c r="A52" s="14"/>
      <c r="B52" s="14"/>
      <c r="C52" s="14"/>
      <c r="D52" s="14"/>
      <c r="E52" s="14"/>
      <c r="F52" s="14"/>
      <c r="AA52" s="3" t="str">
        <f t="shared" si="3"/>
        <v/>
      </c>
      <c r="AD52" s="3" t="str">
        <f t="shared" si="2"/>
        <v/>
      </c>
    </row>
    <row r="53" spans="1:30" ht="15.75" customHeight="1" x14ac:dyDescent="0.2">
      <c r="A53" s="14"/>
      <c r="B53" s="14"/>
      <c r="C53" s="14"/>
      <c r="D53" s="14"/>
      <c r="E53" s="14"/>
      <c r="F53" s="14"/>
      <c r="AA53" s="3" t="str">
        <f t="shared" si="3"/>
        <v/>
      </c>
      <c r="AD53" s="3" t="str">
        <f t="shared" si="2"/>
        <v/>
      </c>
    </row>
    <row r="54" spans="1:30" ht="15.75" customHeight="1" x14ac:dyDescent="0.2">
      <c r="A54" s="14"/>
      <c r="B54" s="14"/>
      <c r="C54" s="14"/>
      <c r="D54" s="14"/>
      <c r="E54" s="14"/>
      <c r="F54" s="14"/>
      <c r="AA54" s="3" t="str">
        <f t="shared" si="3"/>
        <v/>
      </c>
      <c r="AD54" s="3" t="str">
        <f t="shared" si="2"/>
        <v/>
      </c>
    </row>
    <row r="55" spans="1:30" ht="15.75" customHeight="1" x14ac:dyDescent="0.2">
      <c r="A55" s="14"/>
      <c r="B55" s="14"/>
      <c r="C55" s="14"/>
      <c r="D55" s="14"/>
      <c r="E55" s="14"/>
      <c r="F55" s="14"/>
      <c r="AA55" s="3" t="str">
        <f t="shared" si="3"/>
        <v/>
      </c>
    </row>
    <row r="56" spans="1:30" ht="15.75" customHeight="1" x14ac:dyDescent="0.2">
      <c r="A56" s="14"/>
      <c r="B56" s="14"/>
      <c r="C56" s="14"/>
      <c r="D56" s="14"/>
      <c r="E56" s="14"/>
      <c r="F56" s="14"/>
      <c r="AA56" s="3" t="str">
        <f t="shared" si="3"/>
        <v/>
      </c>
    </row>
    <row r="57" spans="1:30" ht="15.75" customHeight="1" x14ac:dyDescent="0.2">
      <c r="A57" s="14"/>
      <c r="B57" s="14"/>
      <c r="C57" s="14"/>
      <c r="D57" s="14"/>
      <c r="E57" s="14"/>
      <c r="F57" s="14"/>
      <c r="AA57" s="3" t="str">
        <f t="shared" si="3"/>
        <v/>
      </c>
    </row>
    <row r="58" spans="1:30" ht="15.75" customHeight="1" x14ac:dyDescent="0.2">
      <c r="A58" s="14"/>
      <c r="B58" s="14"/>
      <c r="C58" s="14"/>
      <c r="D58" s="14"/>
      <c r="E58" s="14"/>
      <c r="F58" s="14"/>
      <c r="AA58" s="3" t="str">
        <f t="shared" si="3"/>
        <v/>
      </c>
    </row>
    <row r="59" spans="1:30" ht="15.75" customHeight="1" x14ac:dyDescent="0.2">
      <c r="A59" s="14"/>
      <c r="B59" s="14"/>
      <c r="C59" s="14"/>
      <c r="D59" s="14"/>
      <c r="E59" s="14"/>
      <c r="F59" s="14"/>
      <c r="AA59" s="3" t="str">
        <f t="shared" si="3"/>
        <v/>
      </c>
    </row>
    <row r="60" spans="1:30" ht="15.75" customHeight="1" x14ac:dyDescent="0.2">
      <c r="A60" s="14"/>
      <c r="B60" s="14"/>
      <c r="C60" s="14"/>
      <c r="D60" s="14"/>
      <c r="E60" s="14"/>
      <c r="F60" s="14"/>
      <c r="AA60" s="3" t="str">
        <f t="shared" si="3"/>
        <v/>
      </c>
    </row>
    <row r="61" spans="1:30" ht="15.75" customHeight="1" x14ac:dyDescent="0.2">
      <c r="A61" s="14"/>
      <c r="B61" s="14"/>
      <c r="C61" s="14"/>
      <c r="D61" s="14"/>
      <c r="E61" s="14"/>
      <c r="F61" s="14"/>
      <c r="AA61" s="3" t="str">
        <f t="shared" si="3"/>
        <v/>
      </c>
    </row>
    <row r="62" spans="1:30" ht="15.75" customHeight="1" x14ac:dyDescent="0.2">
      <c r="A62" s="14"/>
      <c r="B62" s="14"/>
      <c r="C62" s="14"/>
      <c r="D62" s="14"/>
      <c r="E62" s="14"/>
      <c r="F62" s="14"/>
      <c r="AA62" s="3" t="str">
        <f t="shared" si="3"/>
        <v/>
      </c>
    </row>
    <row r="63" spans="1:30" ht="15.75" customHeight="1" x14ac:dyDescent="0.2">
      <c r="A63" s="14"/>
      <c r="B63" s="14"/>
      <c r="C63" s="14"/>
      <c r="D63" s="14"/>
      <c r="E63" s="14"/>
      <c r="F63" s="14"/>
      <c r="AA63" s="3" t="str">
        <f t="shared" si="3"/>
        <v/>
      </c>
    </row>
    <row r="64" spans="1:30" ht="15.75" customHeight="1" x14ac:dyDescent="0.2">
      <c r="A64" s="14"/>
      <c r="B64" s="14"/>
      <c r="C64" s="14"/>
      <c r="D64" s="14"/>
      <c r="E64" s="14"/>
      <c r="F64" s="14"/>
      <c r="AA64" s="3" t="str">
        <f t="shared" si="3"/>
        <v/>
      </c>
    </row>
    <row r="65" spans="1:27" ht="15.75" customHeight="1" x14ac:dyDescent="0.2">
      <c r="A65" s="14"/>
      <c r="B65" s="14"/>
      <c r="C65" s="14"/>
      <c r="D65" s="14"/>
      <c r="E65" s="14"/>
      <c r="F65" s="14"/>
      <c r="AA65" s="3" t="str">
        <f t="shared" si="3"/>
        <v/>
      </c>
    </row>
    <row r="66" spans="1:27" ht="15.75" customHeight="1" x14ac:dyDescent="0.2">
      <c r="A66" s="14"/>
      <c r="B66" s="14"/>
      <c r="C66" s="14"/>
      <c r="D66" s="14"/>
      <c r="E66" s="14"/>
      <c r="F66" s="14"/>
      <c r="AA66" s="3" t="str">
        <f t="shared" si="3"/>
        <v/>
      </c>
    </row>
    <row r="67" spans="1:27" ht="15.75" customHeight="1" x14ac:dyDescent="0.2">
      <c r="A67" s="14"/>
      <c r="B67" s="14"/>
      <c r="C67" s="14"/>
      <c r="D67" s="14"/>
      <c r="E67" s="14"/>
      <c r="F67" s="14"/>
      <c r="AA67" s="3" t="str">
        <f t="shared" si="3"/>
        <v/>
      </c>
    </row>
    <row r="68" spans="1:27" ht="15.75" customHeight="1" x14ac:dyDescent="0.2">
      <c r="A68" s="14"/>
      <c r="B68" s="14"/>
      <c r="C68" s="14"/>
      <c r="D68" s="14"/>
      <c r="E68" s="14"/>
      <c r="F68" s="14"/>
      <c r="AA68" s="3" t="str">
        <f t="shared" si="3"/>
        <v/>
      </c>
    </row>
    <row r="69" spans="1:27" ht="15.75" customHeight="1" x14ac:dyDescent="0.2">
      <c r="A69" s="14"/>
      <c r="B69" s="14"/>
      <c r="C69" s="14"/>
      <c r="D69" s="14"/>
      <c r="E69" s="14"/>
      <c r="F69" s="14"/>
      <c r="AA69" s="3" t="str">
        <f t="shared" si="3"/>
        <v/>
      </c>
    </row>
    <row r="70" spans="1:27" ht="15.75" customHeight="1" x14ac:dyDescent="0.2">
      <c r="A70" s="14"/>
      <c r="B70" s="14"/>
      <c r="C70" s="14"/>
      <c r="D70" s="14"/>
      <c r="E70" s="14"/>
      <c r="F70" s="14"/>
      <c r="AA70" s="3" t="str">
        <f t="shared" si="3"/>
        <v/>
      </c>
    </row>
    <row r="71" spans="1:27" ht="15.75" customHeight="1" x14ac:dyDescent="0.2">
      <c r="A71" s="14"/>
      <c r="B71" s="14"/>
      <c r="C71" s="14"/>
      <c r="D71" s="14"/>
      <c r="E71" s="14"/>
      <c r="F71" s="14"/>
      <c r="AA71" s="3" t="str">
        <f t="shared" si="3"/>
        <v/>
      </c>
    </row>
    <row r="72" spans="1:27" ht="15.75" customHeight="1" x14ac:dyDescent="0.2">
      <c r="A72" s="14"/>
      <c r="B72" s="14"/>
      <c r="C72" s="14"/>
      <c r="D72" s="14"/>
      <c r="E72" s="14"/>
      <c r="F72" s="14"/>
      <c r="AA72" s="3" t="str">
        <f t="shared" si="3"/>
        <v/>
      </c>
    </row>
    <row r="73" spans="1:27" ht="15.75" customHeight="1" x14ac:dyDescent="0.2">
      <c r="A73" s="14"/>
      <c r="B73" s="14"/>
      <c r="C73" s="14"/>
      <c r="D73" s="14"/>
      <c r="E73" s="14"/>
      <c r="F73" s="14"/>
      <c r="AA73" s="3" t="str">
        <f t="shared" si="3"/>
        <v/>
      </c>
    </row>
    <row r="74" spans="1:27" ht="15.75" customHeight="1" x14ac:dyDescent="0.2">
      <c r="A74" s="14"/>
      <c r="B74" s="14"/>
      <c r="C74" s="14"/>
      <c r="D74" s="14"/>
      <c r="E74" s="14"/>
      <c r="F74" s="14"/>
      <c r="AA74" s="3" t="str">
        <f t="shared" si="3"/>
        <v/>
      </c>
    </row>
    <row r="75" spans="1:27" ht="15.75" customHeight="1" x14ac:dyDescent="0.2">
      <c r="A75" s="14"/>
      <c r="B75" s="14"/>
      <c r="C75" s="14"/>
      <c r="D75" s="14"/>
      <c r="E75" s="14"/>
      <c r="F75" s="14"/>
      <c r="AA75" s="3" t="str">
        <f t="shared" si="3"/>
        <v/>
      </c>
    </row>
    <row r="76" spans="1:27" ht="15.75" customHeight="1" x14ac:dyDescent="0.2">
      <c r="A76" s="14"/>
      <c r="B76" s="14"/>
      <c r="C76" s="14"/>
      <c r="D76" s="14"/>
      <c r="E76" s="14"/>
      <c r="F76" s="14"/>
      <c r="AA76" s="3" t="str">
        <f t="shared" si="3"/>
        <v/>
      </c>
    </row>
    <row r="77" spans="1:27" ht="15.75" customHeight="1" x14ac:dyDescent="0.2">
      <c r="A77" s="14"/>
      <c r="B77" s="14"/>
      <c r="C77" s="14"/>
      <c r="D77" s="14"/>
      <c r="E77" s="14"/>
      <c r="F77" s="14"/>
      <c r="AA77" s="3" t="str">
        <f t="shared" si="3"/>
        <v/>
      </c>
    </row>
    <row r="78" spans="1:27" ht="15.75" customHeight="1" x14ac:dyDescent="0.2">
      <c r="A78" s="14"/>
      <c r="B78" s="14"/>
      <c r="C78" s="14"/>
      <c r="D78" s="14"/>
      <c r="E78" s="14"/>
      <c r="F78" s="14"/>
      <c r="AA78" s="3" t="str">
        <f t="shared" si="3"/>
        <v/>
      </c>
    </row>
    <row r="79" spans="1:27" ht="15.75" customHeight="1" x14ac:dyDescent="0.2">
      <c r="A79" s="14"/>
      <c r="B79" s="14"/>
      <c r="C79" s="14"/>
      <c r="D79" s="14"/>
      <c r="E79" s="14"/>
      <c r="F79" s="14"/>
      <c r="AA79" s="3" t="str">
        <f t="shared" si="3"/>
        <v/>
      </c>
    </row>
    <row r="80" spans="1:27" ht="15.75" customHeight="1" x14ac:dyDescent="0.2">
      <c r="A80" s="14"/>
      <c r="B80" s="14"/>
      <c r="C80" s="14"/>
      <c r="D80" s="14"/>
      <c r="E80" s="14"/>
      <c r="F80" s="14"/>
      <c r="AA80" s="3" t="str">
        <f t="shared" si="3"/>
        <v/>
      </c>
    </row>
    <row r="81" spans="1:27" ht="15.75" customHeight="1" x14ac:dyDescent="0.2">
      <c r="A81" s="14"/>
      <c r="B81" s="14"/>
      <c r="C81" s="14"/>
      <c r="D81" s="14"/>
      <c r="E81" s="14"/>
      <c r="F81" s="14"/>
      <c r="AA81" s="3" t="str">
        <f t="shared" si="3"/>
        <v/>
      </c>
    </row>
    <row r="82" spans="1:27" ht="15.75" customHeight="1" x14ac:dyDescent="0.2">
      <c r="A82" s="14"/>
      <c r="B82" s="14"/>
      <c r="C82" s="14"/>
      <c r="D82" s="14"/>
      <c r="E82" s="14"/>
      <c r="F82" s="14"/>
      <c r="AA82" s="3" t="str">
        <f t="shared" si="3"/>
        <v/>
      </c>
    </row>
    <row r="83" spans="1:27" ht="15.75" customHeight="1" x14ac:dyDescent="0.2">
      <c r="A83" s="14"/>
      <c r="B83" s="14"/>
      <c r="C83" s="14"/>
      <c r="D83" s="14"/>
      <c r="E83" s="14"/>
      <c r="F83" s="14"/>
      <c r="AA83" s="3" t="str">
        <f t="shared" si="3"/>
        <v/>
      </c>
    </row>
    <row r="84" spans="1:27" ht="15.75" customHeight="1" x14ac:dyDescent="0.2">
      <c r="A84" s="14"/>
      <c r="B84" s="14"/>
      <c r="C84" s="14"/>
      <c r="D84" s="14"/>
      <c r="E84" s="14"/>
      <c r="F84" s="14"/>
      <c r="AA84" t="str">
        <f t="shared" ref="AA84:AA86" si="4">IF((H84=""),"",IF(EXACT(H84,"section"), IF(EXACT(J84, "quote"),  "contents.push({type: '"&amp;H84&amp;"', anchorName: '"&amp;I84&amp;"',  innerSection: '"&amp;J84&amp;"',  image: '""',  texts: '"&amp;SUBSTITUTE(A84,"'","\'")&amp;"', quoteWriter: '"&amp;Z84&amp;"', color: '"&amp;V84&amp;"', text_shadow: '"&amp;W84&amp;"', dateTitle: '"&amp;Y84&amp;"'});", "contents.push({type: '"&amp;H84&amp;"', anchorName: '"&amp;I84&amp;"',  innerSection: '"&amp;J84&amp;"', texts: '"&amp;(SUBSTITUTE(SUBSTITUTE(SUBSTITUTE(SUBSTITUTE(A84,"'","\'"), CHAR(10), ""), "‘", "&lt;br&gt;&lt;hr&gt;"), "‚", ""))&amp;"', image: '"&amp;$A$23&amp;"', quoteWriter: '"&amp;Z84&amp;"', color: '"&amp;V84&amp;"', text_shadow: '"&amp;W84&amp;"', dateTitle: '"&amp;Y84&amp;"'});"),"contents.push({type: '"&amp;H84&amp;"',  caption: '"&amp;SUBSTITUTE(F84,"'","\'")&amp;"', image: '"&amp;A84&amp;"', sectionPart: '"&amp;L84&amp;"',  translate: '"&amp;K84&amp;"',  x: '"&amp;M84&amp;"', y: '"&amp;N84&amp;"',  x2:'"&amp;O84&amp;"', y2:'"&amp;P84&amp;"', max_width: '"&amp;R84&amp;"', max_height: '"&amp;S84&amp;"' , color: '"&amp;V84&amp;"', text_shadow: '"&amp;W84&amp;"', buttonText: '"&amp;X84&amp;"', rotate: '"&amp;T84&amp;"', lightboxRotate: '"&amp;U84&amp;"'});"))</f>
        <v/>
      </c>
    </row>
    <row r="85" spans="1:27" ht="15.75" customHeight="1" x14ac:dyDescent="0.2">
      <c r="A85" s="14"/>
      <c r="B85" s="14"/>
      <c r="C85" s="14"/>
      <c r="D85" s="14"/>
      <c r="E85" s="14"/>
      <c r="F85" s="14"/>
      <c r="AA85" t="str">
        <f t="shared" si="4"/>
        <v/>
      </c>
    </row>
    <row r="86" spans="1:27" ht="15.75" customHeight="1" x14ac:dyDescent="0.2">
      <c r="A86" s="14"/>
      <c r="B86" s="14"/>
      <c r="C86" s="14"/>
      <c r="D86" s="14"/>
      <c r="E86" s="14"/>
      <c r="F86" s="14"/>
      <c r="AA86" t="str">
        <f t="shared" si="4"/>
        <v/>
      </c>
    </row>
    <row r="87" spans="1:27" ht="15.75" customHeight="1" x14ac:dyDescent="0.2">
      <c r="A87" s="14"/>
      <c r="B87" s="14"/>
      <c r="C87" s="14"/>
      <c r="D87" s="14"/>
      <c r="E87" s="14"/>
      <c r="F87" s="14"/>
      <c r="AA87" t="str">
        <f t="shared" ref="AA87:AA94" si="5">IF((H87=""),"",IF(EXACT(H87,"section"), IF(EXACT(J87, "quote"),  "contents.push({type: '"&amp;H87&amp;"', anchorName: '"&amp;I87&amp;"',  innerSection: '"&amp;J87&amp;"',  image: '""',  texts: '"&amp;SUBSTITUTE(MID(A87,SEARCH("‚",A87)+1,SEARCH("‘",A87)-SEARCH("‚",A87)-1), "'","\'")&amp;"', quoteWriter: '"&amp;MID(A87,FIND("^",SUBSTITUTE(A87,CHAR(10),"^",1))+1,FIND("^",SUBSTITUTE(A87,CHAR(10),"^",2))-FIND("^",SUBSTITUTE(A87,CHAR(10),"^",1))-1)&amp;"', color: '"&amp;V87&amp;"', text_shadow: '"&amp;W87&amp;"', dateTitle: '"&amp;Y87&amp;"'});", "contents.push({type: '"&amp;H87&amp;"', anchorName: '"&amp;I87&amp;"',  innerSection: '"&amp;J87&amp;"', texts: '"&amp;(SUBSTITUTE(SUBSTITUTE(SUBSTITUTE(SUBSTITUTE(A87,"'","\'"), CHAR(10), ""), "‘", "&lt;br&gt;&lt;hr&gt;"), "‚", ""))&amp;"', image: '"&amp;$A$23&amp;"', quoteWriter: '"&amp;Z87&amp;"', color: '"&amp;V87&amp;"', text_shadow: '"&amp;W87&amp;"', dateTitle: '"&amp;Y87&amp;"'});"),"contents.push({type: '"&amp;H87&amp;"',  caption: '"&amp;SUBSTITUTE(F87,"'","\'")&amp;"', image: '"&amp;A87&amp;"', sectionPart: '"&amp;L87&amp;"',  translate: '"&amp;K87&amp;"',  x: '"&amp;M87&amp;"', y: '"&amp;N87&amp;"',  x2:'"&amp;O87&amp;"', y2:'"&amp;P87&amp;"', max_width: '"&amp;R87&amp;"', max_height: '"&amp;S87&amp;"' , color: '"&amp;V87&amp;"', text_shadow: '"&amp;W87&amp;"', buttonText: '"&amp;X87&amp;"', rotate: '"&amp;T87&amp;"', lightboxRotate: '"&amp;U87&amp;"'});"))</f>
        <v/>
      </c>
    </row>
    <row r="88" spans="1:27" ht="15.75" customHeight="1" x14ac:dyDescent="0.2">
      <c r="A88" s="14"/>
      <c r="B88" s="14"/>
      <c r="C88" s="14"/>
      <c r="D88" s="14"/>
      <c r="E88" s="14"/>
      <c r="F88" s="14"/>
      <c r="AA88" t="str">
        <f t="shared" si="5"/>
        <v/>
      </c>
    </row>
    <row r="89" spans="1:27" ht="15.75" customHeight="1" x14ac:dyDescent="0.2">
      <c r="A89" s="14"/>
      <c r="B89" s="14"/>
      <c r="C89" s="14"/>
      <c r="D89" s="14"/>
      <c r="E89" s="14"/>
      <c r="F89" s="14"/>
      <c r="AA89" t="str">
        <f t="shared" si="5"/>
        <v/>
      </c>
    </row>
    <row r="90" spans="1:27" ht="15.75" customHeight="1" x14ac:dyDescent="0.2">
      <c r="A90" s="14"/>
      <c r="B90" s="14"/>
      <c r="C90" s="14"/>
      <c r="D90" s="14"/>
      <c r="E90" s="14"/>
      <c r="F90" s="14"/>
      <c r="AA90" t="str">
        <f t="shared" si="5"/>
        <v/>
      </c>
    </row>
    <row r="91" spans="1:27" ht="15.75" customHeight="1" x14ac:dyDescent="0.2">
      <c r="A91" s="14"/>
      <c r="B91" s="14"/>
      <c r="C91" s="14"/>
      <c r="D91" s="14"/>
      <c r="E91" s="14"/>
      <c r="F91" s="14"/>
      <c r="AA91" t="str">
        <f t="shared" si="5"/>
        <v/>
      </c>
    </row>
    <row r="92" spans="1:27" ht="15.75" customHeight="1" x14ac:dyDescent="0.2">
      <c r="A92" s="14"/>
      <c r="B92" s="14"/>
      <c r="C92" s="14"/>
      <c r="D92" s="14"/>
      <c r="E92" s="14"/>
      <c r="F92" s="14"/>
      <c r="AA92" t="str">
        <f t="shared" si="5"/>
        <v/>
      </c>
    </row>
    <row r="93" spans="1:27" ht="15.75" customHeight="1" x14ac:dyDescent="0.2">
      <c r="A93" s="14"/>
      <c r="B93" s="14"/>
      <c r="C93" s="14"/>
      <c r="D93" s="14"/>
      <c r="E93" s="14"/>
      <c r="F93" s="14"/>
      <c r="AA93" t="str">
        <f t="shared" si="5"/>
        <v/>
      </c>
    </row>
    <row r="94" spans="1:27" ht="15.75" customHeight="1" x14ac:dyDescent="0.2">
      <c r="A94" s="14"/>
      <c r="B94" s="14"/>
      <c r="C94" s="14"/>
      <c r="D94" s="14"/>
      <c r="E94" s="14"/>
      <c r="F94" s="14"/>
      <c r="AA94" t="str">
        <f t="shared" si="5"/>
        <v/>
      </c>
    </row>
    <row r="95" spans="1:27" ht="15.75" customHeight="1" x14ac:dyDescent="0.2">
      <c r="A95" s="14"/>
      <c r="B95" s="14"/>
      <c r="C95" s="14"/>
      <c r="D95" s="14"/>
      <c r="E95" s="14"/>
      <c r="F95" s="14"/>
    </row>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X1" workbookViewId="0">
      <selection activeCell="AD1" sqref="AD1:AD26"/>
    </sheetView>
  </sheetViews>
  <sheetFormatPr baseColWidth="10" defaultColWidth="14.5" defaultRowHeight="15" customHeight="1" x14ac:dyDescent="0.15"/>
  <cols>
    <col min="1" max="1" width="48.6640625" customWidth="1"/>
    <col min="2" max="2" width="8.5" customWidth="1"/>
    <col min="3" max="3" width="10.5" customWidth="1"/>
    <col min="4" max="4" width="22.1640625" customWidth="1"/>
    <col min="5" max="5" width="10.33203125" customWidth="1"/>
    <col min="6" max="6" width="65" customWidth="1"/>
    <col min="7" max="27" width="14.5" customWidth="1"/>
  </cols>
  <sheetData>
    <row r="1" spans="1:30" ht="15.75" customHeight="1" x14ac:dyDescent="0.2">
      <c r="A1" s="1" t="s">
        <v>0</v>
      </c>
      <c r="B1" s="1" t="s">
        <v>1</v>
      </c>
      <c r="C1" s="1" t="s">
        <v>2</v>
      </c>
      <c r="D1" s="1" t="s">
        <v>3</v>
      </c>
      <c r="E1" s="1" t="s">
        <v>4</v>
      </c>
      <c r="F1" s="2"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c r="AD1" s="3"/>
    </row>
    <row r="2" spans="1:30" ht="15.75" customHeight="1" x14ac:dyDescent="0.2">
      <c r="A2" s="1"/>
      <c r="B2" s="1"/>
      <c r="C2" s="1"/>
      <c r="D2" s="1"/>
      <c r="E2" s="1"/>
      <c r="F2" s="2"/>
      <c r="G2" s="3"/>
      <c r="H2" s="1" t="s">
        <v>26</v>
      </c>
      <c r="I2" s="1" t="s">
        <v>31</v>
      </c>
      <c r="J2" s="1" t="s">
        <v>28</v>
      </c>
      <c r="K2" s="1"/>
      <c r="L2" s="1"/>
      <c r="M2" s="1"/>
      <c r="N2" s="1"/>
      <c r="O2" s="1"/>
      <c r="P2" s="1"/>
      <c r="Q2" s="1"/>
      <c r="R2" s="1"/>
      <c r="S2" s="1"/>
      <c r="T2" s="1"/>
      <c r="U2" s="1"/>
      <c r="V2" s="1"/>
      <c r="W2" s="1"/>
      <c r="X2" s="1"/>
      <c r="Y2" s="1" t="s">
        <v>31</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'"&amp;$A$26&amp;"',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'1930s',  innerSection: 'title',  dateTitle: '1930s' });</v>
      </c>
    </row>
    <row r="3" spans="1:30" ht="15.75" customHeight="1" x14ac:dyDescent="0.2">
      <c r="A3" s="4" t="s">
        <v>517</v>
      </c>
      <c r="B3" s="5"/>
      <c r="C3" s="5"/>
      <c r="D3" s="5"/>
      <c r="E3" s="5"/>
      <c r="F3" s="7"/>
      <c r="H3" t="s">
        <v>26</v>
      </c>
      <c r="I3" t="s">
        <v>36</v>
      </c>
      <c r="J3" t="s">
        <v>39</v>
      </c>
      <c r="V3" s="3" t="s">
        <v>29</v>
      </c>
      <c r="W3" s="9" t="s">
        <v>37</v>
      </c>
      <c r="AD3" s="3" t="str">
        <f t="shared" ref="AD3:AD26"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'"&amp;$A$26&amp;"',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'1930s#1',  innerSection: 'center', texts: '1930&lt;br&gt;Initial encounter with the artist and mentor Roy de Maistre. Begins to concentrate more exclusively on painting.           ', image: 'images/1930/1930-06a.jpg', caption: '', quoteWriter: '', color: 'white', text_shadow: '2px 2px 2px #000000',   backgroundColor: '', dateTitle: ''});</v>
      </c>
    </row>
    <row r="4" spans="1:30" ht="15.75" customHeight="1" x14ac:dyDescent="0.2">
      <c r="A4" s="12" t="s">
        <v>40</v>
      </c>
      <c r="B4" s="13" t="s">
        <v>11</v>
      </c>
      <c r="C4" s="13" t="s">
        <v>11</v>
      </c>
      <c r="D4" s="13" t="s">
        <v>43</v>
      </c>
      <c r="E4" s="14"/>
      <c r="F4" s="16" t="s">
        <v>570</v>
      </c>
      <c r="H4" t="s">
        <v>45</v>
      </c>
      <c r="K4" t="s">
        <v>50</v>
      </c>
      <c r="M4">
        <v>120</v>
      </c>
      <c r="N4">
        <v>-20</v>
      </c>
      <c r="O4">
        <v>20</v>
      </c>
      <c r="P4">
        <v>30</v>
      </c>
      <c r="R4">
        <v>55</v>
      </c>
      <c r="S4">
        <v>55</v>
      </c>
      <c r="T4">
        <v>0</v>
      </c>
      <c r="V4" t="s">
        <v>29</v>
      </c>
      <c r="W4" s="9" t="s">
        <v>37</v>
      </c>
      <c r="X4" s="17" t="s">
        <v>48</v>
      </c>
      <c r="AA4" s="3"/>
      <c r="AB4">
        <v>80</v>
      </c>
      <c r="AC4">
        <v>80</v>
      </c>
      <c r="AD4" s="3" t="str">
        <f t="shared" si="0"/>
        <v>contents.push({type: 'slider',  caption: 'Helmar Lerski, Francis Bacon, 1929–1930&lt;br&gt;© Estate of Helmar Lerski, Museum Folkwang, Essen', image: 'images/1930/1930-01.jpg', sectionPart: '',  translate: 'customTranslate',  x: '120', y: '-20',  x2:'20', y2:'30', max_width: '55', max_height: '55' , color: 'white', text_shadow: '2px 2px 2px #000000', buttonText: 'Bacon by Lerski', rotate: '0', lightbox_max_width: '80', lightbox_max_height: '80'  ,  lightboxRotate: ''});</v>
      </c>
    </row>
    <row r="5" spans="1:30" ht="15.75" customHeight="1" x14ac:dyDescent="0.2">
      <c r="A5" s="18" t="s">
        <v>52</v>
      </c>
      <c r="B5" s="14" t="s">
        <v>11</v>
      </c>
      <c r="C5" s="14" t="s">
        <v>11</v>
      </c>
      <c r="D5" s="14" t="s">
        <v>57</v>
      </c>
      <c r="E5" s="14"/>
      <c r="F5" s="15" t="s">
        <v>470</v>
      </c>
      <c r="H5" s="14" t="s">
        <v>45</v>
      </c>
      <c r="K5" t="s">
        <v>50</v>
      </c>
      <c r="M5">
        <v>-110</v>
      </c>
      <c r="N5">
        <v>-40</v>
      </c>
      <c r="O5">
        <v>-30</v>
      </c>
      <c r="P5">
        <v>30</v>
      </c>
      <c r="V5" t="s">
        <v>29</v>
      </c>
      <c r="W5" s="9" t="s">
        <v>37</v>
      </c>
      <c r="X5" s="21" t="s">
        <v>59</v>
      </c>
      <c r="AA5" s="3"/>
      <c r="AD5" s="3" t="str">
        <f t="shared" si="0"/>
        <v>contents.push({type: 'slider',  caption: 'Francis Bacon, &lt;i&gt; Painting&lt;/i&gt;, c.1930&lt;br&gt;© The Estate of Francis Bacon. All rights reserved. DACS 2017', image: 'images/1930/1930-02.jpg', sectionPart: '',  translate: 'customTranslate',  x: '-110', y: '-40',  x2:'-30', y2:'30', max_width: '', max_height: '' , color: 'white', text_shadow: '2px 2px 2px #000000', buttonText: 'Painting', rotate: '', lightbox_max_width: '', lightbox_max_height: ''  ,  lightboxRotate: ''});</v>
      </c>
    </row>
    <row r="6" spans="1:30" ht="15.75" customHeight="1" x14ac:dyDescent="0.2">
      <c r="A6" s="18" t="s">
        <v>563</v>
      </c>
      <c r="B6" s="14"/>
      <c r="C6" s="14"/>
      <c r="D6" s="14"/>
      <c r="E6" s="14"/>
      <c r="F6" s="80" t="s">
        <v>532</v>
      </c>
      <c r="H6" t="s">
        <v>45</v>
      </c>
      <c r="K6" t="s">
        <v>50</v>
      </c>
      <c r="M6">
        <v>0</v>
      </c>
      <c r="N6">
        <v>120</v>
      </c>
      <c r="O6">
        <v>0</v>
      </c>
      <c r="P6">
        <v>-55</v>
      </c>
      <c r="R6">
        <v>35</v>
      </c>
      <c r="S6">
        <v>35</v>
      </c>
      <c r="V6" t="s">
        <v>29</v>
      </c>
      <c r="X6" t="s">
        <v>353</v>
      </c>
      <c r="AA6" s="3"/>
      <c r="AB6">
        <v>70</v>
      </c>
      <c r="AC6">
        <v>70</v>
      </c>
      <c r="AD6" s="3" t="str">
        <f t="shared" si="0"/>
        <v>contents.push({type: 'slider',  caption: 'Michel Archimbaud, &lt;i&gt; Francis Bacon In Conversation with Michel Archimbaud&lt;/i&gt;, (London/New York: Phaidon Press, 2010) p. 157.', image: 'images/1930/1930s quote learningnew.jpg', sectionPart: '',  translate: 'customTranslate',  x: '0', y: '120',  x2:'0', y2:'-55', max_width: '35', max_height: '35' , color: 'white', text_shadow: '', buttonText: 'Quote', rotate: '', lightbox_max_width: '70', lightbox_max_height: '70'  ,  lightboxRotate: ''});</v>
      </c>
    </row>
    <row r="7" spans="1:30" ht="15.75" customHeight="1" x14ac:dyDescent="0.2">
      <c r="A7" s="19"/>
      <c r="B7" s="14"/>
      <c r="C7" s="14"/>
      <c r="D7" s="14"/>
      <c r="E7" s="14"/>
      <c r="F7" s="11"/>
      <c r="AA7" s="3"/>
      <c r="AD7" s="3" t="str">
        <f t="shared" si="0"/>
        <v/>
      </c>
    </row>
    <row r="8" spans="1:30" ht="15.75" customHeight="1" x14ac:dyDescent="0.2">
      <c r="A8" s="33" t="s">
        <v>90</v>
      </c>
      <c r="B8" s="32"/>
      <c r="C8" s="32"/>
      <c r="D8" s="32"/>
      <c r="E8" s="32"/>
      <c r="F8" s="32"/>
      <c r="H8" t="s">
        <v>26</v>
      </c>
      <c r="I8" t="s">
        <v>68</v>
      </c>
      <c r="J8" t="s">
        <v>61</v>
      </c>
      <c r="Z8" t="s">
        <v>533</v>
      </c>
      <c r="AA8" s="3"/>
      <c r="AD8" s="3" t="str">
        <f t="shared" si="0"/>
        <v>contents.push({type: 'section', anchorName: '1930s#2',  innerSection: 'quote', texts: 'When I was young it wasn’t the dealers who helped me. I had friends who encouraged me. When you’re young, you can always find people who are interested in you and what you’re doing.', quoteWriter: 'Michel Archimbaud, &lt;i&gt;Francis Bacon In Conversation with Michel Archimbaud&lt;/i&gt;, (London/New York: Phaidon Press, 2010), p. 21.', color: '',   backgroundColor: '',  text_shadow: '', dateTitle: ''});</v>
      </c>
    </row>
    <row r="9" spans="1:30" ht="15.75" customHeight="1" x14ac:dyDescent="0.2">
      <c r="A9" s="29" t="s">
        <v>349</v>
      </c>
      <c r="B9" s="7"/>
      <c r="C9" s="7"/>
      <c r="D9" s="7"/>
      <c r="E9" s="7"/>
      <c r="F9" s="7"/>
      <c r="H9" t="s">
        <v>26</v>
      </c>
      <c r="I9" t="s">
        <v>74</v>
      </c>
      <c r="J9" t="s">
        <v>46</v>
      </c>
      <c r="V9" s="3" t="s">
        <v>29</v>
      </c>
      <c r="W9" s="9" t="s">
        <v>37</v>
      </c>
      <c r="AA9" s="3"/>
      <c r="AD9" s="3" t="str">
        <f t="shared" si="0"/>
        <v>contents.push({type: 'section', anchorName: '1930s#3',  innerSection: 'right', texts: '1932&lt;br&gt;Meets Eric Hall, partner and patron.', image: 'images/1930/1930-06a.jpg', caption: '', quoteWriter: '', color: 'white', text_shadow: '2px 2px 2px #000000',   backgroundColor: '', dateTitle: ''});</v>
      </c>
    </row>
    <row r="10" spans="1:30" ht="15.75" customHeight="1" x14ac:dyDescent="0.2">
      <c r="A10" s="31" t="s">
        <v>78</v>
      </c>
      <c r="B10" s="32" t="s">
        <v>11</v>
      </c>
      <c r="C10" s="32" t="s">
        <v>11</v>
      </c>
      <c r="D10" s="32" t="s">
        <v>81</v>
      </c>
      <c r="E10" s="32"/>
      <c r="F10" s="15" t="s">
        <v>406</v>
      </c>
      <c r="H10" s="32" t="s">
        <v>45</v>
      </c>
      <c r="K10" t="s">
        <v>50</v>
      </c>
      <c r="L10" t="b">
        <v>1</v>
      </c>
      <c r="M10">
        <v>-40</v>
      </c>
      <c r="N10">
        <v>0</v>
      </c>
      <c r="R10">
        <v>60</v>
      </c>
      <c r="S10">
        <v>60</v>
      </c>
      <c r="T10">
        <v>-4</v>
      </c>
      <c r="V10" t="s">
        <v>29</v>
      </c>
      <c r="W10" s="9" t="s">
        <v>37</v>
      </c>
      <c r="X10" s="11" t="s">
        <v>82</v>
      </c>
      <c r="AA10" s="3"/>
      <c r="AD10" s="3" t="str">
        <f t="shared" si="0"/>
        <v>contents.push({type: 'slider',  caption: 'Roy de Maistre, &lt;i&gt; Eric Hall&lt;/i&gt;, c.1935&lt;br&gt;© Caroline de Mestre Walker', image: 'images/1930/1930-03.jpg', sectionPart: 'TRUE',  translate: 'customTranslate',  x: '-40', y: '0',  x2:'', y2:'', max_width: '60', max_height: '60' , color: 'white', text_shadow: '2px 2px 2px #000000', buttonText: 'Hall by de Maistre', rotate: '-4', lightbox_max_width: '', lightbox_max_height: ''  ,  lightboxRotate: ''});</v>
      </c>
    </row>
    <row r="11" spans="1:30" ht="15.75" customHeight="1" x14ac:dyDescent="0.2">
      <c r="A11" s="31" t="s">
        <v>566</v>
      </c>
      <c r="B11" s="32"/>
      <c r="C11" s="32"/>
      <c r="D11" s="32"/>
      <c r="E11" s="32"/>
      <c r="F11" s="101" t="s">
        <v>534</v>
      </c>
      <c r="H11" t="s">
        <v>45</v>
      </c>
      <c r="K11" t="s">
        <v>50</v>
      </c>
      <c r="M11">
        <v>200</v>
      </c>
      <c r="N11">
        <v>0</v>
      </c>
      <c r="O11">
        <v>35</v>
      </c>
      <c r="P11">
        <v>0</v>
      </c>
      <c r="R11">
        <v>50</v>
      </c>
      <c r="S11">
        <v>50</v>
      </c>
      <c r="V11" t="s">
        <v>29</v>
      </c>
      <c r="X11" t="s">
        <v>353</v>
      </c>
      <c r="AA11" s="3"/>
      <c r="AB11">
        <v>70</v>
      </c>
      <c r="AC11">
        <v>70</v>
      </c>
      <c r="AD11" s="3" t="str">
        <f t="shared" si="0"/>
        <v>contents.push({type: 'slider',  caption: 'David Sylvester, &lt;i&gt; Interviews with Francis Bacon&lt;/i&gt;, (London: Thames &amp; Hudson, 2012), p. 68.', image: 'images/1930/1930s quote eric hall1.jpg', sectionPart: '',  translate: 'customTranslate',  x: '200', y: '0',  x2:'35', y2:'0', max_width: '50', max_height: '50' , color: 'white', text_shadow: '', buttonText: 'Quote', rotate: '', lightbox_max_width: '70', lightbox_max_height: '70'  ,  lightboxRotate: ''});</v>
      </c>
    </row>
    <row r="12" spans="1:30" ht="15.75" customHeight="1" x14ac:dyDescent="0.2">
      <c r="A12" s="11"/>
      <c r="B12" s="32"/>
      <c r="C12" s="32"/>
      <c r="D12" s="32"/>
      <c r="E12" s="32"/>
      <c r="F12" s="32"/>
      <c r="AA12" s="3"/>
      <c r="AD12" s="3" t="str">
        <f t="shared" si="0"/>
        <v/>
      </c>
    </row>
    <row r="13" spans="1:30" ht="15.75" customHeight="1" x14ac:dyDescent="0.2">
      <c r="A13" s="4" t="s">
        <v>471</v>
      </c>
      <c r="B13" s="5"/>
      <c r="C13" s="5"/>
      <c r="D13" s="5"/>
      <c r="E13" s="5"/>
      <c r="F13" s="5"/>
      <c r="H13" t="s">
        <v>26</v>
      </c>
      <c r="I13" t="s">
        <v>89</v>
      </c>
      <c r="J13" t="s">
        <v>34</v>
      </c>
      <c r="V13" s="3" t="s">
        <v>29</v>
      </c>
      <c r="W13" s="9" t="s">
        <v>37</v>
      </c>
      <c r="AA13" s="3"/>
      <c r="AD13" s="3" t="str">
        <f t="shared" si="0"/>
        <v>contents.push({type: 'section', anchorName: '1930s#4',  innerSection: 'left', texts: '1933&lt;br&gt;First art world recognition for &lt;i&gt;Crucifixion&lt;/i&gt;.', image: 'images/1930/1930-06a.jpg', caption: '', quoteWriter: '', color: 'white', text_shadow: '2px 2px 2px #000000',   backgroundColor: '', dateTitle: ''});</v>
      </c>
    </row>
    <row r="14" spans="1:30" ht="15.75" customHeight="1" x14ac:dyDescent="0.2">
      <c r="A14" s="35" t="s">
        <v>102</v>
      </c>
      <c r="B14" s="37" t="s">
        <v>11</v>
      </c>
      <c r="C14" s="37" t="s">
        <v>11</v>
      </c>
      <c r="D14" s="37" t="s">
        <v>57</v>
      </c>
      <c r="E14" s="37"/>
      <c r="F14" s="15" t="s">
        <v>472</v>
      </c>
      <c r="H14" s="37" t="s">
        <v>45</v>
      </c>
      <c r="K14" t="s">
        <v>50</v>
      </c>
      <c r="L14" t="b">
        <v>1</v>
      </c>
      <c r="M14">
        <v>40</v>
      </c>
      <c r="N14">
        <v>0</v>
      </c>
      <c r="V14" t="s">
        <v>29</v>
      </c>
      <c r="W14" s="9" t="s">
        <v>37</v>
      </c>
      <c r="X14" s="21" t="s">
        <v>113</v>
      </c>
      <c r="AA14" s="3"/>
      <c r="AD14" s="3" t="str">
        <f t="shared" si="0"/>
        <v>contents.push({type: 'slider',  caption: 'Francis Bacon, &lt;i&gt; Crucifixion&lt;/i&gt;, 1933 &lt;br&gt;© The Estate of Francis Bacon. All rights reserved. DACS 2017', image: 'images/1930/1930-04.jpg', sectionPart: 'TRUE',  translate: 'customTranslate',  x: '40', y: '0',  x2:'', y2:'', max_width: '', max_height: '' , color: 'white', text_shadow: '2px 2px 2px #000000', buttonText: 'Crucifixion', rotate: '', lightbox_max_width: '', lightbox_max_height: ''  ,  lightboxRotate: ''});</v>
      </c>
    </row>
    <row r="15" spans="1:30" ht="15.75" customHeight="1" x14ac:dyDescent="0.2">
      <c r="A15" s="14"/>
      <c r="B15" s="14"/>
      <c r="C15" s="14"/>
      <c r="D15" s="14"/>
      <c r="E15" s="14"/>
      <c r="F15" s="32"/>
      <c r="AA15" s="3"/>
      <c r="AD15" s="3" t="str">
        <f t="shared" si="0"/>
        <v/>
      </c>
    </row>
    <row r="16" spans="1:30" ht="15.75" customHeight="1" x14ac:dyDescent="0.2">
      <c r="A16" s="4" t="s">
        <v>350</v>
      </c>
      <c r="B16" s="5"/>
      <c r="C16" s="5"/>
      <c r="D16" s="5"/>
      <c r="E16" s="5"/>
      <c r="F16" s="5"/>
      <c r="H16" t="s">
        <v>26</v>
      </c>
      <c r="I16" t="s">
        <v>92</v>
      </c>
      <c r="J16" t="s">
        <v>39</v>
      </c>
      <c r="V16" s="3" t="s">
        <v>29</v>
      </c>
      <c r="W16" s="9" t="s">
        <v>37</v>
      </c>
      <c r="AA16" s="3"/>
      <c r="AD16" s="3" t="str">
        <f t="shared" si="0"/>
        <v>contents.push({type: 'section', anchorName: '1930s#5',  innerSection: 'center', texts: '1934&lt;br&gt;Sets up Transition Gallery and exhibition in Sunderland House, Curzon Street.', image: 'images/1930/1930-06a.jpg', caption: '', quoteWriter: '', color: 'white', text_shadow: '2px 2px 2px #000000',   backgroundColor: '', dateTitle: ''});</v>
      </c>
    </row>
    <row r="17" spans="1:30" ht="15.75" customHeight="1" x14ac:dyDescent="0.2">
      <c r="A17" s="12" t="s">
        <v>124</v>
      </c>
      <c r="B17" s="14" t="s">
        <v>11</v>
      </c>
      <c r="C17" s="14" t="s">
        <v>11</v>
      </c>
      <c r="D17" s="14" t="s">
        <v>125</v>
      </c>
      <c r="E17" s="14"/>
      <c r="F17" s="16" t="s">
        <v>408</v>
      </c>
      <c r="H17" s="14" t="s">
        <v>45</v>
      </c>
      <c r="K17" t="s">
        <v>50</v>
      </c>
      <c r="M17">
        <v>-120</v>
      </c>
      <c r="O17">
        <v>-30</v>
      </c>
      <c r="R17">
        <v>70</v>
      </c>
      <c r="S17">
        <v>70</v>
      </c>
      <c r="T17">
        <v>-4</v>
      </c>
      <c r="V17" t="s">
        <v>29</v>
      </c>
      <c r="W17" s="9" t="s">
        <v>37</v>
      </c>
      <c r="X17" s="17" t="s">
        <v>127</v>
      </c>
      <c r="AA17" s="3"/>
      <c r="AB17">
        <v>80</v>
      </c>
      <c r="AC17">
        <v>80</v>
      </c>
      <c r="AD17" s="3" t="str">
        <f t="shared" si="0"/>
        <v>contents.push({type: 'slider',  caption: 'Exterior view of Sunderland House, 15th June 1904&lt;br&gt;Reproduced by permission of Historic England Archive', image: 'images/1930/1930-06.jpg', sectionPart: '',  translate: 'customTranslate',  x: '-120', y: '',  x2:'-30', y2:'', max_width: '70', max_height: '70' , color: 'white', text_shadow: '2px 2px 2px #000000', buttonText: 'Sunderland House', rotate: '-4', lightbox_max_width: '80', lightbox_max_height: '80'  ,  lightboxRotate: ''});</v>
      </c>
    </row>
    <row r="18" spans="1:30" ht="15.75" customHeight="1" x14ac:dyDescent="0.2">
      <c r="A18" s="12" t="s">
        <v>120</v>
      </c>
      <c r="B18" s="14" t="s">
        <v>11</v>
      </c>
      <c r="C18" s="14" t="s">
        <v>11</v>
      </c>
      <c r="D18" s="14" t="s">
        <v>121</v>
      </c>
      <c r="E18" s="14"/>
      <c r="F18" s="15" t="s">
        <v>407</v>
      </c>
      <c r="H18" s="14" t="s">
        <v>45</v>
      </c>
      <c r="K18" t="s">
        <v>50</v>
      </c>
      <c r="M18">
        <v>100</v>
      </c>
      <c r="O18">
        <v>30</v>
      </c>
      <c r="T18">
        <v>4</v>
      </c>
      <c r="V18" t="s">
        <v>29</v>
      </c>
      <c r="W18" s="9" t="s">
        <v>37</v>
      </c>
      <c r="X18" s="11" t="s">
        <v>122</v>
      </c>
      <c r="AA18" s="3"/>
      <c r="AD18" s="3" t="str">
        <f t="shared" si="0"/>
        <v>contents.push({type: 'slider',  caption: 'Roy de Maistre, &lt;i&gt; Francis Bacon&lt;/i&gt;, 1930&lt;br&gt;© Caroline de Mestre Walker, Image courtesy of Deutscher and Hackett', image: 'images/1930/1930-05.jpg', sectionPart: '',  translate: 'customTranslate',  x: '100', y: '',  x2:'30', y2:'', max_width: '', max_height: '' , color: 'white', text_shadow: '2px 2px 2px #000000', buttonText: 'Bacon by de Maistre', rotate: '4', lightbox_max_width: '', lightbox_max_height: ''  ,  lightboxRotate: ''});</v>
      </c>
    </row>
    <row r="19" spans="1:30" ht="15.75" customHeight="1" x14ac:dyDescent="0.2">
      <c r="A19" s="6"/>
      <c r="B19" s="32"/>
      <c r="C19" s="32"/>
      <c r="D19" s="32"/>
      <c r="E19" s="32"/>
      <c r="F19" s="17"/>
      <c r="AA19" s="3"/>
      <c r="AD19" s="3" t="str">
        <f t="shared" si="0"/>
        <v/>
      </c>
    </row>
    <row r="20" spans="1:30" ht="15.75" customHeight="1" x14ac:dyDescent="0.2">
      <c r="A20" s="4" t="s">
        <v>351</v>
      </c>
      <c r="B20" s="5"/>
      <c r="C20" s="5"/>
      <c r="D20" s="5"/>
      <c r="E20" s="5"/>
      <c r="F20" s="5"/>
      <c r="H20" t="s">
        <v>26</v>
      </c>
      <c r="I20" t="s">
        <v>100</v>
      </c>
      <c r="J20" t="s">
        <v>34</v>
      </c>
      <c r="V20" s="3" t="s">
        <v>29</v>
      </c>
      <c r="W20" s="9" t="s">
        <v>37</v>
      </c>
      <c r="AA20" s="3"/>
      <c r="AD20" s="3" t="str">
        <f t="shared" si="0"/>
        <v>contents.push({type: 'section', anchorName: '1930s#6',  innerSection: 'left', texts: '1936&lt;br&gt;Rejected by the International Surrealist Exhibition.', image: 'images/1930/1930-06a.jpg', caption: '', quoteWriter: '', color: 'white', text_shadow: '2px 2px 2px #000000',   backgroundColor: '', dateTitle: ''});</v>
      </c>
    </row>
    <row r="21" spans="1:30" ht="15.75" customHeight="1" x14ac:dyDescent="0.2">
      <c r="A21" s="35" t="s">
        <v>132</v>
      </c>
      <c r="B21" s="14" t="s">
        <v>11</v>
      </c>
      <c r="C21" s="14" t="s">
        <v>11</v>
      </c>
      <c r="D21" s="13" t="s">
        <v>133</v>
      </c>
      <c r="E21" s="14"/>
      <c r="F21" s="15" t="s">
        <v>473</v>
      </c>
      <c r="H21" t="s">
        <v>45</v>
      </c>
      <c r="K21" t="s">
        <v>50</v>
      </c>
      <c r="L21" t="b">
        <v>1</v>
      </c>
      <c r="M21">
        <v>40</v>
      </c>
      <c r="N21">
        <v>0</v>
      </c>
      <c r="V21" t="s">
        <v>29</v>
      </c>
      <c r="W21" s="9" t="s">
        <v>37</v>
      </c>
      <c r="X21" s="21" t="s">
        <v>136</v>
      </c>
      <c r="AA21" s="3"/>
      <c r="AD21" s="3" t="str">
        <f t="shared" si="0"/>
        <v>contents.push({type: 'slider',  caption: 'Francis Bacon, &lt;i&gt;Figures in a Garden&lt;/i&gt;, c.1935&lt;br&gt;© The Estate of Francis Bacon. All rights reserved. DACS 2017', image: 'images/1930/1930-07.jpg', sectionPart: 'TRUE',  translate: 'customTranslate',  x: '40', y: '0',  x2:'', y2:'', max_width: '', max_height: '' , color: 'white', text_shadow: '2px 2px 2px #000000', buttonText: 'Figures in a Garden', rotate: '', lightbox_max_width: '', lightbox_max_height: ''  ,  lightboxRotate: ''});</v>
      </c>
    </row>
    <row r="22" spans="1:30" ht="15.75" customHeight="1" x14ac:dyDescent="0.2">
      <c r="A22" s="44" t="s">
        <v>137</v>
      </c>
      <c r="B22" s="14"/>
      <c r="C22" s="14"/>
      <c r="D22" s="14"/>
      <c r="E22" s="14"/>
      <c r="F22" s="32"/>
      <c r="H22" t="s">
        <v>26</v>
      </c>
      <c r="I22" t="s">
        <v>119</v>
      </c>
      <c r="J22" t="s">
        <v>61</v>
      </c>
      <c r="V22" t="s">
        <v>354</v>
      </c>
      <c r="Z22" t="s">
        <v>535</v>
      </c>
      <c r="AA22" s="3"/>
      <c r="AD22" s="3" t="str">
        <f t="shared" si="0"/>
        <v>contents.push({type: 'section', anchorName: '1930s#7',  innerSection: 'quote', texts: 'As a matter of fact, my relationship with Surrealism is a little complicated. I think I have been influenced by what the movement represents in terms of revolt against the establishment, in politics, religion and the arts, but my pictures haven’t shown any direct influence.', quoteWriter: 'Michel Archimbaud, &lt;i&gt;Francis Bacon In Conversation with Michel Archimbaud&lt;/i&gt;, (London/New York: Phaidon Press, 2010), p. 128.', color: 'black',   backgroundColor: '',  text_shadow: '', dateTitle: ''});</v>
      </c>
    </row>
    <row r="23" spans="1:30" ht="15.75" customHeight="1" x14ac:dyDescent="0.2">
      <c r="A23" s="37"/>
      <c r="B23" s="14"/>
      <c r="C23" s="14"/>
      <c r="D23" s="14"/>
      <c r="E23" s="14"/>
      <c r="F23" s="32"/>
      <c r="AA23" s="3"/>
      <c r="AD23" s="3" t="str">
        <f t="shared" si="0"/>
        <v/>
      </c>
    </row>
    <row r="24" spans="1:30" ht="15.75" customHeight="1" x14ac:dyDescent="0.2">
      <c r="A24" s="4" t="s">
        <v>352</v>
      </c>
      <c r="B24" s="5"/>
      <c r="C24" s="5"/>
      <c r="D24" s="5"/>
      <c r="E24" s="5"/>
      <c r="F24" s="5"/>
      <c r="H24" t="s">
        <v>26</v>
      </c>
      <c r="I24" t="s">
        <v>131</v>
      </c>
      <c r="J24" t="s">
        <v>39</v>
      </c>
      <c r="V24" s="3" t="s">
        <v>29</v>
      </c>
      <c r="W24" s="9" t="s">
        <v>37</v>
      </c>
      <c r="AA24" s="3"/>
      <c r="AD24" s="3" t="str">
        <f t="shared" si="0"/>
        <v>contents.push({type: 'section', anchorName: '1930s#8',  innerSection: 'center', texts: '1937&lt;br&gt;Exhibits at \'Young British Painters\' at Thos. Agnew &amp; Sons. After that paints little and destroys most of his work until 1943.', image: 'images/1930/1930-06a.jpg', caption: '', quoteWriter: '', color: 'white', text_shadow: '2px 2px 2px #000000',   backgroundColor: '', dateTitle: ''});</v>
      </c>
    </row>
    <row r="25" spans="1:30" ht="15.75" customHeight="1" x14ac:dyDescent="0.2">
      <c r="A25" s="40"/>
      <c r="B25" s="41"/>
      <c r="C25" s="41"/>
      <c r="D25" s="41"/>
      <c r="E25" s="41"/>
      <c r="F25" s="41"/>
      <c r="AD25" s="3" t="str">
        <f t="shared" si="0"/>
        <v/>
      </c>
    </row>
    <row r="26" spans="1:30" ht="15.75" customHeight="1" x14ac:dyDescent="0.2">
      <c r="A26" s="18" t="s">
        <v>503</v>
      </c>
      <c r="B26" s="14" t="s">
        <v>11</v>
      </c>
      <c r="C26" s="14" t="s">
        <v>11</v>
      </c>
      <c r="D26" s="14" t="s">
        <v>138</v>
      </c>
      <c r="E26" s="14"/>
      <c r="F26" s="16" t="s">
        <v>126</v>
      </c>
      <c r="AA26" t="str">
        <f t="shared" ref="AA26:AA31" si="1">IF((H26=""),"",IF(EXACT(H26,"section"), IF(EXACT(J26, "quote"),  "contents.push({type: '"&amp;H26&amp;"', anchorName: '"&amp;I26&amp;"',  innerSection: '"&amp;J26&amp;"',  image: '""',  texts: '"&amp;SUBSTITUTE(A26,"'","\'")&amp;"', quoteWriter: '"&amp;Z26&amp;"', color: '"&amp;V26&amp;"', text_shadow: '"&amp;W26&amp;"', dateTitle: '"&amp;Y26&amp;"'});", "contents.push({type: '"&amp;H26&amp;"', anchorName: '"&amp;I26&amp;"',  innerSection: '"&amp;J26&amp;"', texts: '"&amp;(SUBSTITUTE(SUBSTITUTE(SUBSTITUTE(SUBSTITUTE(A26,"'","\'"), CHAR(10), ""), "‘", "&lt;br&gt;&lt;hr&gt;"), "‚", ""))&amp;"', image: '"&amp;$A$26&amp;"', quoteWriter: '"&amp;Z26&amp;"', color: '"&amp;V26&amp;"', text_shadow: '"&amp;W26&amp;"', dateTitle: '"&amp;Y26&amp;"'});"),"contents.push({type: '"&amp;H26&amp;"',  caption: '"&amp;SUBSTITUTE(F26,"'","\'")&amp;"', image: '"&amp;A26&amp;"', sectionPart: '"&amp;L26&amp;"',  translate: '"&amp;K26&amp;"',  x: '"&amp;M26&amp;"', y: '"&amp;N26&amp;"',  x2:'"&amp;O26&amp;"', y2:'"&amp;P26&amp;"', max_width: '"&amp;R26&amp;"', max_height: '"&amp;S26&amp;"' , color: '"&amp;V26&amp;"', text_shadow: '"&amp;W26&amp;"', buttonText: '"&amp;X26&amp;"', rotate: '"&amp;T26&amp;"', lightboxRotate: '"&amp;U26&amp;"'});"))</f>
        <v/>
      </c>
      <c r="AD26" s="3" t="str">
        <f t="shared" si="0"/>
        <v/>
      </c>
    </row>
    <row r="27" spans="1:30" ht="15.75" customHeight="1" x14ac:dyDescent="0.2">
      <c r="A27" s="14"/>
      <c r="B27" s="14"/>
      <c r="C27" s="14"/>
      <c r="D27" s="14"/>
      <c r="E27" s="14"/>
      <c r="F27" s="14"/>
      <c r="AA27" t="str">
        <f t="shared" si="1"/>
        <v/>
      </c>
    </row>
    <row r="28" spans="1:30" ht="15.75" customHeight="1" x14ac:dyDescent="0.2">
      <c r="A28" s="14"/>
      <c r="B28" s="14"/>
      <c r="C28" s="14"/>
      <c r="D28" s="14"/>
      <c r="E28" s="14"/>
      <c r="F28" s="14"/>
      <c r="AA28" t="str">
        <f t="shared" si="1"/>
        <v/>
      </c>
    </row>
    <row r="29" spans="1:30" ht="15.75" customHeight="1" x14ac:dyDescent="0.2">
      <c r="A29" s="14"/>
      <c r="B29" s="14"/>
      <c r="C29" s="14"/>
      <c r="D29" s="14"/>
      <c r="E29" s="14"/>
      <c r="F29" s="14"/>
      <c r="AA29" t="str">
        <f t="shared" si="1"/>
        <v/>
      </c>
    </row>
    <row r="30" spans="1:30" ht="15.75" customHeight="1" x14ac:dyDescent="0.2">
      <c r="A30" s="14"/>
      <c r="B30" s="14"/>
      <c r="C30" s="14"/>
      <c r="D30" s="14"/>
      <c r="E30" s="14"/>
      <c r="F30" s="14"/>
      <c r="AA30" t="str">
        <f t="shared" si="1"/>
        <v/>
      </c>
      <c r="AD30" s="103"/>
    </row>
    <row r="31" spans="1:30" ht="15.75" customHeight="1" x14ac:dyDescent="0.2">
      <c r="A31" s="14"/>
      <c r="B31" s="14"/>
      <c r="C31" s="14"/>
      <c r="D31" s="14"/>
      <c r="E31" s="14"/>
      <c r="F31" s="14"/>
      <c r="AA31" t="str">
        <f t="shared" si="1"/>
        <v/>
      </c>
    </row>
    <row r="32" spans="1:30" ht="15.75" customHeight="1" x14ac:dyDescent="0.2">
      <c r="A32" s="14"/>
      <c r="B32" s="14"/>
      <c r="C32" s="14"/>
      <c r="D32" s="14"/>
      <c r="E32" s="14"/>
      <c r="F32" s="14"/>
    </row>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A11" workbookViewId="0">
      <selection activeCell="AD1" sqref="AD1:AD50"/>
    </sheetView>
  </sheetViews>
  <sheetFormatPr baseColWidth="10" defaultColWidth="14.5" defaultRowHeight="15" customHeight="1" x14ac:dyDescent="0.15"/>
  <cols>
    <col min="1" max="1" width="62.5" customWidth="1"/>
    <col min="2" max="2" width="14.5" customWidth="1"/>
    <col min="3" max="3" width="12.6640625" customWidth="1"/>
    <col min="4" max="4" width="22.1640625" customWidth="1"/>
    <col min="5" max="5" width="14.5" customWidth="1"/>
    <col min="6" max="6" width="40.1640625" customWidth="1"/>
    <col min="7" max="27" width="14.5" customWidth="1"/>
  </cols>
  <sheetData>
    <row r="1" spans="1:30" ht="15.75" customHeight="1" x14ac:dyDescent="0.2">
      <c r="A1" s="1" t="s">
        <v>139</v>
      </c>
      <c r="B1" s="1" t="s">
        <v>1</v>
      </c>
      <c r="C1" s="1" t="s">
        <v>2</v>
      </c>
      <c r="D1" s="1" t="s">
        <v>3</v>
      </c>
      <c r="E1" s="1" t="s">
        <v>4</v>
      </c>
      <c r="F1" s="45"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c r="AD1" s="3"/>
    </row>
    <row r="2" spans="1:30" ht="15.75" customHeight="1" x14ac:dyDescent="0.2">
      <c r="A2" s="1"/>
      <c r="B2" s="1"/>
      <c r="C2" s="1"/>
      <c r="D2" s="1"/>
      <c r="E2" s="1"/>
      <c r="F2" s="45"/>
      <c r="G2" s="3"/>
      <c r="H2" s="1" t="s">
        <v>26</v>
      </c>
      <c r="I2" s="1" t="s">
        <v>140</v>
      </c>
      <c r="J2" s="1" t="s">
        <v>28</v>
      </c>
      <c r="K2" s="1"/>
      <c r="L2" s="1"/>
      <c r="M2" s="1"/>
      <c r="N2" s="1"/>
      <c r="O2" s="1"/>
      <c r="P2" s="1"/>
      <c r="Q2" s="1"/>
      <c r="R2" s="1"/>
      <c r="S2" s="1"/>
      <c r="T2" s="1"/>
      <c r="U2" s="1"/>
      <c r="V2" s="1"/>
      <c r="W2" s="1"/>
      <c r="X2" s="1"/>
      <c r="Y2" s="1" t="s">
        <v>140</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'"&amp;$A$50&amp;"',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'1940s',  innerSection: 'title',  dateTitle: '1940s' });</v>
      </c>
    </row>
    <row r="3" spans="1:30" ht="15.75" customHeight="1" x14ac:dyDescent="0.2">
      <c r="A3" s="4" t="s">
        <v>536</v>
      </c>
      <c r="B3" s="5"/>
      <c r="C3" s="5"/>
      <c r="D3" s="5"/>
      <c r="E3" s="5"/>
      <c r="F3" s="46"/>
      <c r="H3" s="3" t="s">
        <v>26</v>
      </c>
      <c r="I3" s="3" t="s">
        <v>141</v>
      </c>
      <c r="J3" s="3" t="s">
        <v>39</v>
      </c>
      <c r="V3" s="3" t="s">
        <v>29</v>
      </c>
      <c r="W3" s="3" t="s">
        <v>37</v>
      </c>
      <c r="Y3" s="3"/>
      <c r="AD3" s="3" t="str">
        <f t="shared" ref="AD3:AD47"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'"&amp;$A$50&amp;"',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'1940s#1',  innerSection: 'center', texts: '1939–1943&lt;br&gt;Serves in the Red Cross and the ARP. Lives in London and Steep, Hampshire.', image: 'images/1940/1940-04c2.jpg', caption: '', quoteWriter: '', color: 'white', text_shadow: '2px 2px 2px #000000',   backgroundColor: '', dateTitle: ''});</v>
      </c>
    </row>
    <row r="4" spans="1:30" ht="15.75" customHeight="1" x14ac:dyDescent="0.2">
      <c r="A4" s="18" t="s">
        <v>521</v>
      </c>
      <c r="B4" s="14" t="s">
        <v>11</v>
      </c>
      <c r="C4" s="14" t="s">
        <v>11</v>
      </c>
      <c r="D4" s="19" t="s">
        <v>54</v>
      </c>
      <c r="E4" s="14"/>
      <c r="F4" s="15" t="s">
        <v>522</v>
      </c>
      <c r="H4" s="3" t="s">
        <v>45</v>
      </c>
      <c r="K4" s="3" t="s">
        <v>50</v>
      </c>
      <c r="M4">
        <v>200</v>
      </c>
      <c r="N4">
        <v>50</v>
      </c>
      <c r="O4">
        <v>30</v>
      </c>
      <c r="P4">
        <v>0</v>
      </c>
      <c r="R4">
        <v>70</v>
      </c>
      <c r="S4">
        <v>70</v>
      </c>
      <c r="T4">
        <v>4</v>
      </c>
      <c r="V4" s="3" t="s">
        <v>29</v>
      </c>
      <c r="W4" s="3" t="s">
        <v>37</v>
      </c>
      <c r="X4" s="11" t="s">
        <v>523</v>
      </c>
      <c r="AA4" s="3"/>
      <c r="AB4">
        <v>80</v>
      </c>
      <c r="AC4">
        <v>80</v>
      </c>
      <c r="AD4" s="3" t="str">
        <f t="shared" si="0"/>
        <v>contents.push({type: 'slider',  caption: 'Bacon studio material, Sam Hunter, photograph of Bacon\'s source imagery, 1950 Collection: Dublin City Gallery The Hugh Lane&lt;br&gt; ©The Estate of Francis Bacon', image: 'images/1940/1940-13.jpg', sectionPart: '',  translate: 'customTranslate',  x: '200', y: '50',  x2:'30', y2:'0', max_width: '70', max_height: '70' , color: 'white', text_shadow: '2px 2px 2px #000000', buttonText: 'Studio material', rotate: '4', lightbox_max_width: '80', lightbox_max_height: '80'  ,  lightboxRotate: ''});</v>
      </c>
    </row>
    <row r="5" spans="1:30" ht="15.75" customHeight="1" x14ac:dyDescent="0.2">
      <c r="A5" s="18" t="s">
        <v>355</v>
      </c>
      <c r="B5" s="14"/>
      <c r="C5" s="14"/>
      <c r="D5" s="14"/>
      <c r="E5" s="14"/>
      <c r="F5" s="81" t="s">
        <v>537</v>
      </c>
      <c r="H5" s="3" t="s">
        <v>45</v>
      </c>
      <c r="I5" s="3"/>
      <c r="J5" s="3"/>
      <c r="K5" s="3" t="s">
        <v>50</v>
      </c>
      <c r="M5">
        <v>-200</v>
      </c>
      <c r="N5">
        <v>-20</v>
      </c>
      <c r="O5">
        <v>-40</v>
      </c>
      <c r="P5">
        <v>0</v>
      </c>
      <c r="R5">
        <v>40</v>
      </c>
      <c r="S5">
        <v>40</v>
      </c>
      <c r="V5" t="s">
        <v>29</v>
      </c>
      <c r="X5" t="s">
        <v>353</v>
      </c>
      <c r="Z5" s="3"/>
      <c r="AA5" s="3"/>
      <c r="AB5">
        <v>70</v>
      </c>
      <c r="AC5">
        <v>70</v>
      </c>
      <c r="AD5" s="3" t="str">
        <f t="shared" si="0"/>
        <v>contents.push({type: 'slider',  caption: 'Michel Archimbaud, &lt;i&gt; Francis Bacon In Conversation with Michel Archimbaud&lt;/i&gt;, (London/New York: Phaidon Press, 2010), p. 151.', image: 'images/1940/1940s quote violence.jpg', sectionPart: '',  translate: 'customTranslate',  x: '-200', y: '-20',  x2:'-40', y2:'0', max_width: '40', max_height: '40' , color: 'white', text_shadow: '', buttonText: 'Quote', rotate: '', lightbox_max_width: '70', lightbox_max_height: '70'  ,  lightboxRotate: ''});</v>
      </c>
    </row>
    <row r="6" spans="1:30" ht="15.75" customHeight="1" x14ac:dyDescent="0.2">
      <c r="A6" s="19"/>
      <c r="B6" s="14"/>
      <c r="C6" s="14"/>
      <c r="D6" s="14"/>
      <c r="E6" s="14"/>
      <c r="F6" s="17"/>
      <c r="AA6" s="3"/>
      <c r="AD6" s="3" t="str">
        <f t="shared" si="0"/>
        <v/>
      </c>
    </row>
    <row r="7" spans="1:30" ht="15.75" customHeight="1" x14ac:dyDescent="0.2">
      <c r="A7" s="4" t="s">
        <v>402</v>
      </c>
      <c r="B7" s="5"/>
      <c r="C7" s="5"/>
      <c r="D7" s="5"/>
      <c r="E7" s="5"/>
      <c r="F7" s="47"/>
      <c r="H7" s="3" t="s">
        <v>26</v>
      </c>
      <c r="I7" s="3" t="s">
        <v>366</v>
      </c>
      <c r="J7" s="3" t="s">
        <v>39</v>
      </c>
      <c r="V7" t="s">
        <v>29</v>
      </c>
      <c r="AA7" s="3"/>
      <c r="AD7" s="3" t="str">
        <f t="shared" si="0"/>
        <v>contents.push({type: 'section', anchorName: '1940s#2',  innerSection: 'center', texts: '1944&lt;br&gt;Commits fully to painting.', image: 'images/1940/1940-04c2.jpg', caption: '', quoteWriter: '', color: 'white', text_shadow: '',   backgroundColor: '', dateTitle: ''});</v>
      </c>
    </row>
    <row r="8" spans="1:30" ht="15.75" customHeight="1" x14ac:dyDescent="0.2">
      <c r="A8" s="4" t="s">
        <v>447</v>
      </c>
      <c r="B8" s="5"/>
      <c r="C8" s="5"/>
      <c r="D8" s="5"/>
      <c r="E8" s="5"/>
      <c r="F8" s="47"/>
      <c r="H8" s="3" t="s">
        <v>26</v>
      </c>
      <c r="I8" s="3" t="s">
        <v>144</v>
      </c>
      <c r="J8" s="3" t="s">
        <v>39</v>
      </c>
      <c r="V8" t="s">
        <v>29</v>
      </c>
      <c r="AA8" s="3"/>
      <c r="AD8" s="3" t="str">
        <f t="shared" si="0"/>
        <v>contents.push({type: 'section', anchorName: '1940s#3',  innerSection: 'center', texts: '1945&lt;br&gt;Breakthrough with &lt;i&gt;Three Studies for Figures at the Base of a Crucifixion&lt;/i&gt;, 1944, which is shown at Lefevre Gallery, London.', image: 'images/1940/1940-04c2.jpg', caption: '', quoteWriter: '', color: 'white', text_shadow: '',   backgroundColor: '', dateTitle: ''});</v>
      </c>
    </row>
    <row r="9" spans="1:30" ht="15.75" customHeight="1" x14ac:dyDescent="0.2">
      <c r="A9" s="18" t="s">
        <v>149</v>
      </c>
      <c r="B9" s="14" t="s">
        <v>11</v>
      </c>
      <c r="C9" s="14" t="s">
        <v>11</v>
      </c>
      <c r="D9" s="19" t="s">
        <v>109</v>
      </c>
      <c r="E9" s="17"/>
      <c r="F9" s="48" t="s">
        <v>409</v>
      </c>
      <c r="H9" s="3" t="s">
        <v>45</v>
      </c>
      <c r="K9" s="3" t="s">
        <v>50</v>
      </c>
      <c r="M9">
        <v>-50</v>
      </c>
      <c r="N9">
        <v>120</v>
      </c>
      <c r="O9">
        <v>40</v>
      </c>
      <c r="P9">
        <v>-40</v>
      </c>
      <c r="R9">
        <v>40</v>
      </c>
      <c r="S9">
        <v>40</v>
      </c>
      <c r="V9" s="3" t="s">
        <v>29</v>
      </c>
      <c r="W9" s="3" t="s">
        <v>37</v>
      </c>
      <c r="X9" s="11" t="s">
        <v>150</v>
      </c>
      <c r="AA9" s="3"/>
      <c r="AB9">
        <v>80</v>
      </c>
      <c r="AC9">
        <v>80</v>
      </c>
      <c r="AD9" s="3" t="str">
        <f t="shared" si="0"/>
        <v>contents.push({type: 'slider',  caption: 'John Davies, former location of the Lefevre Gallery, 2015&lt;br&gt;© HENI Publishing', image: 'images/1940/1940-03.jpg', sectionPart: '',  translate: 'customTranslate',  x: '-50', y: '120',  x2:'40', y2:'-40', max_width: '40', max_height: '40' , color: 'white', text_shadow: '2px 2px 2px #000000', buttonText: 'Lefevre Gallery', rotate: '', lightbox_max_width: '80', lightbox_max_height: '80'  ,  lightboxRotate: ''});</v>
      </c>
    </row>
    <row r="10" spans="1:30" ht="15.75" customHeight="1" x14ac:dyDescent="0.2">
      <c r="A10" s="18" t="s">
        <v>147</v>
      </c>
      <c r="B10" s="14" t="s">
        <v>11</v>
      </c>
      <c r="C10" s="14" t="s">
        <v>11</v>
      </c>
      <c r="D10" s="14" t="s">
        <v>109</v>
      </c>
      <c r="E10" s="14"/>
      <c r="F10" s="15" t="s">
        <v>446</v>
      </c>
      <c r="H10" s="14" t="s">
        <v>45</v>
      </c>
      <c r="K10" s="3" t="s">
        <v>50</v>
      </c>
      <c r="M10">
        <v>-140</v>
      </c>
      <c r="N10">
        <v>-50</v>
      </c>
      <c r="O10">
        <v>-40</v>
      </c>
      <c r="P10">
        <v>20</v>
      </c>
      <c r="V10" s="3" t="s">
        <v>29</v>
      </c>
      <c r="W10" s="3" t="s">
        <v>37</v>
      </c>
      <c r="X10" s="21" t="s">
        <v>148</v>
      </c>
      <c r="AA10" s="3"/>
      <c r="AD10" s="3" t="str">
        <f t="shared" si="0"/>
        <v>contents.push({type: 'slider',  caption: 'Francis Bacon, &lt;i&gt; Three Studies for Figures at the Base of a Crucifixion&lt;/i&gt;, 1944&lt;br&gt; © The Estate of Francis Bacon. All rights reserved. DACS 2017', image: 'images/1940/1940-02.jpg', sectionPart: '',  translate: 'customTranslate',  x: '-140', y: '-50',  x2:'-40', y2:'20', max_width: '', max_height: '' , color: 'white', text_shadow: '2px 2px 2px #000000', buttonText: 'Three Studies for Figures at the Base of a Crucifixion', rotate: '', lightbox_max_width: '', lightbox_max_height: ''  ,  lightboxRotate: ''});</v>
      </c>
    </row>
    <row r="11" spans="1:30" ht="15.75" customHeight="1" x14ac:dyDescent="0.2">
      <c r="A11" s="18" t="s">
        <v>356</v>
      </c>
      <c r="B11" s="14"/>
      <c r="C11" s="14"/>
      <c r="D11" s="14"/>
      <c r="E11" s="14"/>
      <c r="F11" s="82" t="s">
        <v>481</v>
      </c>
      <c r="H11" s="3" t="s">
        <v>45</v>
      </c>
      <c r="I11" s="3"/>
      <c r="J11" s="3"/>
      <c r="K11" s="3" t="s">
        <v>50</v>
      </c>
      <c r="M11">
        <v>110</v>
      </c>
      <c r="N11">
        <v>-50</v>
      </c>
      <c r="O11">
        <v>50</v>
      </c>
      <c r="P11">
        <v>40</v>
      </c>
      <c r="R11">
        <v>30</v>
      </c>
      <c r="S11">
        <v>30</v>
      </c>
      <c r="V11" t="s">
        <v>29</v>
      </c>
      <c r="X11" t="s">
        <v>353</v>
      </c>
      <c r="AA11" s="3"/>
      <c r="AB11">
        <v>70</v>
      </c>
      <c r="AC11">
        <v>70</v>
      </c>
      <c r="AD11" s="3" t="str">
        <f t="shared" si="0"/>
        <v>contents.push({type: 'slider',  caption: 'Francis Bacon, letter to Tate Gallery, [9th January 1959], Tate Gallery Cataloguing files', image: 'images/1940/1940s quote Eumenides.jpg', sectionPart: '',  translate: 'customTranslate',  x: '110', y: '-50',  x2:'50', y2:'40', max_width: '30', max_height: '30' , color: 'white', text_shadow: '', buttonText: 'Quote', rotate: '', lightbox_max_width: '70', lightbox_max_height: '70'  ,  lightboxRotate: ''});</v>
      </c>
    </row>
    <row r="12" spans="1:30" ht="15.75" customHeight="1" x14ac:dyDescent="0.2">
      <c r="A12" s="20" t="s">
        <v>545</v>
      </c>
      <c r="B12" s="14"/>
      <c r="C12" s="14"/>
      <c r="D12" s="14"/>
      <c r="E12" s="14"/>
      <c r="F12" s="11"/>
      <c r="H12" s="3" t="s">
        <v>26</v>
      </c>
      <c r="I12" s="3" t="s">
        <v>145</v>
      </c>
      <c r="J12" s="3" t="s">
        <v>61</v>
      </c>
      <c r="Z12" t="s">
        <v>538</v>
      </c>
      <c r="AA12" s="3"/>
      <c r="AD12" s="3" t="str">
        <f t="shared" si="0"/>
        <v>contents.push({type: 'section', anchorName: '1940s#4',  innerSection: 'quote', texts: 'Well, there have been so very many great pictures in European art of the Crucifixion that it’s a magnificent armature on which you can hang all types of feeling and&amp;nbspsensation.', quoteWriter: 'David Sylvester, &lt;i&gt;Interviews with Francis Bacon&lt;/i&gt;, (London: Thames &amp; Hudson, 2012), p. 44.', color: '',   backgroundColor: '',  text_shadow: '', dateTitle: ''});</v>
      </c>
    </row>
    <row r="13" spans="1:30" ht="15.75" customHeight="1" x14ac:dyDescent="0.2">
      <c r="A13" s="6"/>
      <c r="B13" s="14"/>
      <c r="C13" s="14"/>
      <c r="D13" s="14"/>
      <c r="E13" s="14"/>
      <c r="F13" s="11"/>
      <c r="AA13" s="3"/>
      <c r="AD13" s="3" t="str">
        <f t="shared" si="0"/>
        <v/>
      </c>
    </row>
    <row r="14" spans="1:30" ht="15.75" customHeight="1" x14ac:dyDescent="0.2">
      <c r="A14" s="6"/>
      <c r="B14" s="14"/>
      <c r="C14" s="14"/>
      <c r="D14" s="14"/>
      <c r="E14" s="14"/>
      <c r="F14" s="11"/>
      <c r="AA14" s="3"/>
      <c r="AD14" s="3" t="str">
        <f t="shared" si="0"/>
        <v/>
      </c>
    </row>
    <row r="15" spans="1:30" ht="15.75" customHeight="1" x14ac:dyDescent="0.2">
      <c r="A15" s="6"/>
      <c r="B15" s="14"/>
      <c r="C15" s="14"/>
      <c r="D15" s="14"/>
      <c r="E15" s="14"/>
      <c r="F15" s="11"/>
      <c r="H15" s="3"/>
      <c r="I15" s="3"/>
      <c r="AA15" s="3"/>
      <c r="AD15" s="3" t="str">
        <f t="shared" si="0"/>
        <v/>
      </c>
    </row>
    <row r="16" spans="1:30" ht="15.75" customHeight="1" x14ac:dyDescent="0.2">
      <c r="A16" s="19"/>
      <c r="B16" s="14"/>
      <c r="C16" s="14"/>
      <c r="D16" s="14"/>
      <c r="E16" s="14"/>
      <c r="F16" s="19"/>
      <c r="AA16" s="3"/>
      <c r="AD16" s="3" t="str">
        <f t="shared" si="0"/>
        <v/>
      </c>
    </row>
    <row r="17" spans="1:30" ht="15.75" customHeight="1" x14ac:dyDescent="0.2">
      <c r="A17" s="4" t="s">
        <v>357</v>
      </c>
      <c r="B17" s="5"/>
      <c r="C17" s="5"/>
      <c r="D17" s="5"/>
      <c r="E17" s="5"/>
      <c r="F17" s="47"/>
      <c r="H17" s="3" t="s">
        <v>26</v>
      </c>
      <c r="I17" s="3" t="s">
        <v>146</v>
      </c>
      <c r="J17" s="3" t="s">
        <v>46</v>
      </c>
      <c r="V17" s="3" t="s">
        <v>29</v>
      </c>
      <c r="W17" s="3" t="s">
        <v>37</v>
      </c>
      <c r="AA17" s="3"/>
      <c r="AD17" s="3" t="str">
        <f t="shared" si="0"/>
        <v>contents.push({type: 'section', anchorName: '1940s#5',  innerSection: 'right', texts: '1946&lt;br&gt;Stays mainly in Monaco for the next four years, where he starts painting on the unprimed side of the canvas.', image: 'images/1940/1940-04c2.jpg', caption: '', quoteWriter: '', color: 'white', text_shadow: '2px 2px 2px #000000',   backgroundColor: '', dateTitle: ''});</v>
      </c>
    </row>
    <row r="18" spans="1:30" ht="15.75" customHeight="1" x14ac:dyDescent="0.2">
      <c r="A18" s="6" t="s">
        <v>35</v>
      </c>
      <c r="B18" s="19"/>
      <c r="C18" s="19"/>
      <c r="D18" s="19"/>
      <c r="E18" s="19"/>
      <c r="F18" s="11"/>
      <c r="AA18" s="3"/>
      <c r="AD18" s="3" t="str">
        <f t="shared" si="0"/>
        <v/>
      </c>
    </row>
    <row r="19" spans="1:30" ht="15.75" customHeight="1" x14ac:dyDescent="0.2">
      <c r="A19" s="18" t="s">
        <v>152</v>
      </c>
      <c r="B19" s="19" t="s">
        <v>11</v>
      </c>
      <c r="C19" s="19" t="s">
        <v>11</v>
      </c>
      <c r="D19" s="19" t="s">
        <v>153</v>
      </c>
      <c r="E19" s="19"/>
      <c r="F19" s="15" t="s">
        <v>410</v>
      </c>
      <c r="H19" s="19" t="s">
        <v>45</v>
      </c>
      <c r="K19" s="3" t="s">
        <v>50</v>
      </c>
      <c r="L19" t="b">
        <v>1</v>
      </c>
      <c r="M19">
        <v>-45</v>
      </c>
      <c r="N19">
        <v>0</v>
      </c>
      <c r="V19" s="3" t="s">
        <v>29</v>
      </c>
      <c r="W19" s="3" t="s">
        <v>37</v>
      </c>
      <c r="X19" s="11" t="s">
        <v>154</v>
      </c>
      <c r="AA19" s="3"/>
      <c r="AB19">
        <v>80</v>
      </c>
      <c r="AC19">
        <v>80</v>
      </c>
      <c r="AD19" s="3" t="str">
        <f t="shared" si="0"/>
        <v>contents.push({type: 'slider',  caption: 'Villa Minerve, Monaco, 2011. Bacon moved there in 1947&lt;br&gt;© Majid Boustany MB Art Collection', image: 'images/1940/1940-04.jpg', sectionPart: 'TRUE',  translate: 'customTranslate',  x: '-45', y: '0',  x2:'', y2:'', max_width: '', max_height: '' , color: 'white', text_shadow: '2px 2px 2px #000000', buttonText: 'Villa Minerve', rotate: '', lightbox_max_width: '80', lightbox_max_height: '80'  ,  lightboxRotate: ''});</v>
      </c>
    </row>
    <row r="20" spans="1:30" ht="15.75" customHeight="1" x14ac:dyDescent="0.2">
      <c r="A20" s="6"/>
      <c r="B20" s="19"/>
      <c r="C20" s="19"/>
      <c r="D20" s="19"/>
      <c r="E20" s="17"/>
      <c r="F20" s="11"/>
      <c r="AA20" s="3"/>
      <c r="AD20" s="3" t="str">
        <f t="shared" si="0"/>
        <v/>
      </c>
    </row>
    <row r="21" spans="1:30" ht="47.25" customHeight="1" x14ac:dyDescent="0.2">
      <c r="A21" s="24" t="s">
        <v>539</v>
      </c>
      <c r="B21" s="14"/>
      <c r="C21" s="14"/>
      <c r="D21" s="14"/>
      <c r="E21" s="14"/>
      <c r="F21" s="17"/>
      <c r="H21" s="3" t="s">
        <v>26</v>
      </c>
      <c r="I21" s="3" t="s">
        <v>367</v>
      </c>
      <c r="J21" s="3" t="s">
        <v>61</v>
      </c>
      <c r="V21" s="3"/>
      <c r="Z21" s="3" t="s">
        <v>540</v>
      </c>
      <c r="AA21" s="3"/>
      <c r="AD21" s="3" t="str">
        <f t="shared" si="0"/>
        <v>contents.push({type: 'section', anchorName: '1940s#6',  innerSection: 'quote', texts: 'I remember when I lived once for a long time in Monte Carlo and I became obsessed by the casino and I spent whole days there – and there you could go in at ten o’clock in the morning and needn’t come out until about four o’clock the following morning. And I remember one afternoon I went in there, and I was playing on three different tables, and I heard these echoes. And I was playing rather small stakes, but by the end of the afternoon chance had been very much on my side and I ended up with about sixteen hundred pounds, which was a lot of money for me then. Well, I immediately took a villa, and I stocked it with drink and all the food that I could buy in, but this chance didn’t last very long, because in about ten days‘ time I could hardly buy my fare back to London from Monte Carlo. But it was a marvellous ten days and I had an enormous number of&amp;nbspfriends.', quoteWriter: 'David Sylvester, &lt;i&gt;Interviews with Francis Bacon&lt;/i&gt;, (London: Thames &amp; Hudson, 2012), p. 51.', color: '',   backgroundColor: '',  text_shadow: '', dateTitle: ''});</v>
      </c>
    </row>
    <row r="22" spans="1:30" ht="15.75" customHeight="1" x14ac:dyDescent="0.2">
      <c r="A22" s="83"/>
      <c r="B22" s="84"/>
      <c r="C22" s="84"/>
      <c r="D22" s="84"/>
      <c r="E22" s="84"/>
      <c r="F22" s="85"/>
      <c r="H22" s="3" t="s">
        <v>26</v>
      </c>
      <c r="I22" s="3" t="s">
        <v>368</v>
      </c>
      <c r="J22" s="3"/>
      <c r="V22" s="3" t="s">
        <v>29</v>
      </c>
      <c r="W22" s="3" t="s">
        <v>37</v>
      </c>
      <c r="AA22" s="3"/>
      <c r="AD22" s="3" t="str">
        <f t="shared" si="0"/>
        <v>contents.push({type: 'section', anchorName: '1940s#7',  innerSection: '', texts: '', image: 'images/1940/1940-04c2.jpg', caption: '', quoteWriter: '', color: 'white', text_shadow: '2px 2px 2px #000000',   backgroundColor: '', dateTitle: ''});</v>
      </c>
    </row>
    <row r="23" spans="1:30" ht="19.5" customHeight="1" x14ac:dyDescent="0.2">
      <c r="A23" s="18" t="s">
        <v>159</v>
      </c>
      <c r="B23" s="19" t="s">
        <v>11</v>
      </c>
      <c r="C23" s="17" t="s">
        <v>11</v>
      </c>
      <c r="D23" s="19" t="s">
        <v>57</v>
      </c>
      <c r="E23" s="19"/>
      <c r="F23" s="16" t="s">
        <v>411</v>
      </c>
      <c r="H23" s="3" t="s">
        <v>45</v>
      </c>
      <c r="K23" s="3" t="s">
        <v>50</v>
      </c>
      <c r="M23">
        <v>120</v>
      </c>
      <c r="N23">
        <v>50</v>
      </c>
      <c r="O23">
        <v>0</v>
      </c>
      <c r="P23">
        <v>40</v>
      </c>
      <c r="R23">
        <v>55</v>
      </c>
      <c r="S23">
        <v>55</v>
      </c>
      <c r="V23" s="3" t="s">
        <v>29</v>
      </c>
      <c r="W23" s="3" t="s">
        <v>37</v>
      </c>
      <c r="X23" s="17" t="s">
        <v>160</v>
      </c>
      <c r="AA23" s="3"/>
      <c r="AB23">
        <v>80</v>
      </c>
      <c r="AC23">
        <v>80</v>
      </c>
      <c r="AD23" s="3" t="str">
        <f t="shared" si="0"/>
        <v>contents.push({type: 'slider',  caption: 'Postcard (formerly belonging to Francis Bacon) of the Casino at Monte Carlo, c.1935&lt;br&gt;© Éditions S.E.P.T. ', image: 'images/1940/1940-06.jpg', sectionPart: '',  translate: 'customTranslate',  x: '120', y: '50',  x2:'0', y2:'40', max_width: '55', max_height: '55' , color: 'white', text_shadow: '2px 2px 2px #000000', buttonText: 'Casino at Monte Carlo', rotate: '', lightbox_max_width: '80', lightbox_max_height: '80'  ,  lightboxRotate: ''});</v>
      </c>
    </row>
    <row r="24" spans="1:30" ht="30.75" customHeight="1" x14ac:dyDescent="0.2">
      <c r="A24" s="18" t="s">
        <v>156</v>
      </c>
      <c r="B24" s="19" t="s">
        <v>11</v>
      </c>
      <c r="C24" s="19" t="s">
        <v>11</v>
      </c>
      <c r="D24" s="19" t="s">
        <v>109</v>
      </c>
      <c r="E24" s="19"/>
      <c r="F24" s="15" t="s">
        <v>474</v>
      </c>
      <c r="H24" s="19" t="s">
        <v>45</v>
      </c>
      <c r="K24" s="3" t="s">
        <v>50</v>
      </c>
      <c r="M24">
        <v>-120</v>
      </c>
      <c r="N24">
        <v>-40</v>
      </c>
      <c r="O24">
        <v>-30</v>
      </c>
      <c r="P24">
        <v>-40</v>
      </c>
      <c r="V24" s="3" t="s">
        <v>29</v>
      </c>
      <c r="W24" s="3" t="s">
        <v>37</v>
      </c>
      <c r="X24" s="21" t="s">
        <v>157</v>
      </c>
      <c r="AA24" s="3"/>
      <c r="AD24" s="3" t="str">
        <f t="shared" si="0"/>
        <v>contents.push({type: 'slider',  caption: 'Bacon left for Monaco right after he had sold &lt;i&gt; Painting 1946&lt;/I&gt; to Erica Brausen for £200. Francis Bacon, &lt;i&gt; Painting 1946&lt;/i&gt;, 1946&lt;br&gt; © The Estate of Francis Bacon. All rights reserved. DACS 2017', image: 'images/1940/1940-05.jpg', sectionPart: '',  translate: 'customTranslate',  x: '-120', y: '-40',  x2:'-30', y2:'-40', max_width: '', max_height: '' , color: 'white', text_shadow: '2px 2px 2px #000000', buttonText: 'Painting 1946', rotate: '', lightbox_max_width: '', lightbox_max_height: ''  ,  lightboxRotate: ''});</v>
      </c>
    </row>
    <row r="25" spans="1:30" ht="15.75" customHeight="1" x14ac:dyDescent="0.15">
      <c r="AA25" s="3"/>
      <c r="AD25" s="3" t="str">
        <f t="shared" si="0"/>
        <v/>
      </c>
    </row>
    <row r="26" spans="1:30" ht="15.75" customHeight="1" x14ac:dyDescent="0.2">
      <c r="A26" s="19"/>
      <c r="B26" s="14"/>
      <c r="C26" s="14"/>
      <c r="D26" s="14"/>
      <c r="E26" s="14"/>
      <c r="F26" s="17"/>
      <c r="AA26" s="3"/>
      <c r="AD26" s="3" t="str">
        <f t="shared" si="0"/>
        <v/>
      </c>
    </row>
    <row r="27" spans="1:30" ht="15.75" customHeight="1" x14ac:dyDescent="0.2">
      <c r="A27" s="19" t="s">
        <v>161</v>
      </c>
      <c r="B27" s="14"/>
      <c r="C27" s="14"/>
      <c r="D27" s="14"/>
      <c r="E27" s="14"/>
      <c r="F27" s="17"/>
      <c r="AA27" s="3"/>
      <c r="AD27" s="3" t="str">
        <f t="shared" si="0"/>
        <v/>
      </c>
    </row>
    <row r="28" spans="1:30" ht="15.75" customHeight="1" x14ac:dyDescent="0.2">
      <c r="A28" s="24" t="s">
        <v>520</v>
      </c>
      <c r="B28" s="14"/>
      <c r="C28" s="14"/>
      <c r="D28" s="14"/>
      <c r="E28" s="14"/>
      <c r="F28" s="17"/>
      <c r="H28" s="3" t="s">
        <v>26</v>
      </c>
      <c r="I28" s="3" t="s">
        <v>151</v>
      </c>
      <c r="J28" s="3" t="s">
        <v>61</v>
      </c>
      <c r="Z28" t="s">
        <v>540</v>
      </c>
      <c r="AA28" s="3"/>
      <c r="AD28" s="3" t="str">
        <f t="shared" si="0"/>
        <v>contents.push({type: 'section', anchorName: '1940s#8',  innerSection: 'quote', texts: 'I feel I want to win, but then I feel exactly the same thing in painting. I feel I want to win even if I always lose.', quoteWriter: 'David Sylvester, &lt;i&gt;Interviews with Francis Bacon&lt;/i&gt;, (London: Thames &amp; Hudson, 2012), p. 51.', color: '',   backgroundColor: '',  text_shadow: '', dateTitle: ''});</v>
      </c>
    </row>
    <row r="29" spans="1:30" ht="15.75" customHeight="1" x14ac:dyDescent="0.2">
      <c r="A29" s="4" t="s">
        <v>360</v>
      </c>
      <c r="B29" s="5"/>
      <c r="C29" s="5"/>
      <c r="D29" s="5"/>
      <c r="E29" s="5"/>
      <c r="F29" s="47"/>
      <c r="H29" s="3" t="s">
        <v>26</v>
      </c>
      <c r="I29" s="3" t="s">
        <v>155</v>
      </c>
      <c r="J29" s="3" t="s">
        <v>39</v>
      </c>
      <c r="V29" s="3" t="s">
        <v>29</v>
      </c>
      <c r="W29" s="3" t="s">
        <v>37</v>
      </c>
      <c r="AA29" s="3"/>
      <c r="AD29" s="3" t="str">
        <f t="shared" si="0"/>
        <v>contents.push({type: 'section', anchorName: '1940s#9',  innerSection: 'center', texts: '1948&lt;br&gt; Signed by the newly opened Hanover Gallery. First commercial success.', image: 'images/1940/1940-04c2.jpg', caption: '', quoteWriter: '', color: 'white', text_shadow: '2px 2px 2px #000000',   backgroundColor: '', dateTitle: ''});</v>
      </c>
    </row>
    <row r="30" spans="1:30" ht="15.75" customHeight="1" x14ac:dyDescent="0.2">
      <c r="A30" s="32" t="s">
        <v>167</v>
      </c>
      <c r="B30" s="32"/>
      <c r="C30" s="32"/>
      <c r="D30" s="17"/>
      <c r="E30" s="32"/>
      <c r="F30" s="11"/>
      <c r="AA30" s="3"/>
      <c r="AD30" s="3" t="str">
        <f t="shared" si="0"/>
        <v/>
      </c>
    </row>
    <row r="31" spans="1:30" ht="15.75" customHeight="1" x14ac:dyDescent="0.2">
      <c r="A31" s="19"/>
      <c r="B31" s="32"/>
      <c r="C31" s="32"/>
      <c r="D31" s="17"/>
      <c r="E31" s="32"/>
      <c r="F31" s="11"/>
      <c r="AA31" s="3"/>
      <c r="AD31" s="3" t="str">
        <f t="shared" si="0"/>
        <v/>
      </c>
    </row>
    <row r="32" spans="1:30" ht="15" customHeight="1" x14ac:dyDescent="0.15">
      <c r="AD32" s="3" t="str">
        <f t="shared" si="0"/>
        <v/>
      </c>
    </row>
    <row r="33" spans="1:30" ht="15.75" customHeight="1" x14ac:dyDescent="0.2">
      <c r="A33" s="18" t="s">
        <v>361</v>
      </c>
      <c r="F33" s="86" t="s">
        <v>541</v>
      </c>
      <c r="H33" t="s">
        <v>45</v>
      </c>
      <c r="K33" s="3" t="s">
        <v>50</v>
      </c>
      <c r="M33">
        <v>120</v>
      </c>
      <c r="N33">
        <v>-60</v>
      </c>
      <c r="O33">
        <v>10</v>
      </c>
      <c r="P33">
        <v>25</v>
      </c>
      <c r="R33">
        <v>40</v>
      </c>
      <c r="S33">
        <v>40</v>
      </c>
      <c r="V33" t="s">
        <v>29</v>
      </c>
      <c r="X33" t="s">
        <v>353</v>
      </c>
      <c r="AA33" s="3"/>
      <c r="AB33">
        <v>70</v>
      </c>
      <c r="AC33">
        <v>70</v>
      </c>
      <c r="AD33" s="3" t="str">
        <f t="shared" si="0"/>
        <v>contents.push({type: 'slider',  caption: 'Michel Archimbaud, &lt;i&gt; Francis Bacon in Conversation with Michel Archimbaud&lt;/i&gt;, (London/New York: Phaidon Press, 2010), p. 26.', image: 'images/1940/1940-12.jpg', sectionPart: '',  translate: 'customTranslate',  x: '120', y: '-60',  x2:'10', y2:'25', max_width: '40', max_height: '40' , color: 'white', text_shadow: '', buttonText: 'Quote', rotate: '', lightbox_max_width: '70', lightbox_max_height: '70'  ,  lightboxRotate: ''});</v>
      </c>
    </row>
    <row r="34" spans="1:30" ht="15.75" customHeight="1" x14ac:dyDescent="0.2">
      <c r="A34" s="18" t="s">
        <v>177</v>
      </c>
      <c r="B34" s="14" t="s">
        <v>11</v>
      </c>
      <c r="C34" s="14" t="s">
        <v>11</v>
      </c>
      <c r="D34" s="19" t="s">
        <v>109</v>
      </c>
      <c r="E34" s="14"/>
      <c r="F34" s="49" t="s">
        <v>412</v>
      </c>
      <c r="H34" s="3" t="s">
        <v>45</v>
      </c>
      <c r="K34" s="3" t="s">
        <v>50</v>
      </c>
      <c r="M34">
        <v>130</v>
      </c>
      <c r="N34">
        <v>80</v>
      </c>
      <c r="O34">
        <v>50</v>
      </c>
      <c r="P34">
        <v>-35</v>
      </c>
      <c r="R34">
        <v>35</v>
      </c>
      <c r="S34">
        <v>35</v>
      </c>
      <c r="T34">
        <v>2</v>
      </c>
      <c r="V34" s="3" t="s">
        <v>29</v>
      </c>
      <c r="W34" s="3" t="s">
        <v>37</v>
      </c>
      <c r="X34" s="3" t="s">
        <v>359</v>
      </c>
      <c r="AA34" s="3"/>
      <c r="AB34">
        <v>80</v>
      </c>
      <c r="AC34">
        <v>80</v>
      </c>
      <c r="AD34" s="3" t="str">
        <f t="shared" si="0"/>
        <v>contents.push({type: 'slider',  caption: 'John Davies, former location of the Hanover Gallery, 2016&lt;br&gt;© HENI Publishing', image: 'images/1940/1940-08.jpg', sectionPart: '',  translate: 'customTranslate',  x: '130', y: '80',  x2:'50', y2:'-35', max_width: '35', max_height: '35' , color: 'white', text_shadow: '2px 2px 2px #000000', buttonText: 'Hanover Gallery', rotate: '2', lightbox_max_width: '80', lightbox_max_height: '80'  ,  lightboxRotate: ''});</v>
      </c>
    </row>
    <row r="35" spans="1:30" ht="15.75" customHeight="1" x14ac:dyDescent="0.2">
      <c r="A35" s="18" t="s">
        <v>174</v>
      </c>
      <c r="B35" s="14" t="s">
        <v>11</v>
      </c>
      <c r="C35" s="14" t="s">
        <v>11</v>
      </c>
      <c r="D35" s="19" t="s">
        <v>109</v>
      </c>
      <c r="E35" s="14"/>
      <c r="F35" s="15" t="s">
        <v>413</v>
      </c>
      <c r="H35" s="3" t="s">
        <v>45</v>
      </c>
      <c r="K35" s="3" t="s">
        <v>50</v>
      </c>
      <c r="M35">
        <v>-110</v>
      </c>
      <c r="N35">
        <v>-30</v>
      </c>
      <c r="O35">
        <v>-50</v>
      </c>
      <c r="P35">
        <v>0</v>
      </c>
      <c r="T35">
        <v>-2</v>
      </c>
      <c r="V35" s="3" t="s">
        <v>29</v>
      </c>
      <c r="W35" s="3" t="s">
        <v>37</v>
      </c>
      <c r="X35" s="3" t="s">
        <v>358</v>
      </c>
      <c r="AA35" s="3"/>
      <c r="AD35" s="3" t="str">
        <f t="shared" si="0"/>
        <v>contents.push({type: 'slider',  caption: 'Francis Bacon, &lt;i&gt; Head I&lt;/i&gt;, 1948&lt;br&gt;© The Estate of Francis Bacon. All rights reserved. DACS 2017', image: 'images/1940/1940-07.jpg', sectionPart: '',  translate: 'customTranslate',  x: '-110', y: '-30',  x2:'-50', y2:'0', max_width: '', max_height: '' , color: 'white', text_shadow: '2px 2px 2px #000000', buttonText: 'Head I', rotate: '-2', lightbox_max_width: '', lightbox_max_height: ''  ,  lightboxRotate: ''});</v>
      </c>
    </row>
    <row r="36" spans="1:30" ht="15.75" customHeight="1" x14ac:dyDescent="0.2">
      <c r="A36" s="24" t="s">
        <v>169</v>
      </c>
      <c r="B36" s="32"/>
      <c r="C36" s="32"/>
      <c r="D36" s="17"/>
      <c r="E36" s="32"/>
      <c r="F36" s="11"/>
      <c r="H36" s="3" t="s">
        <v>26</v>
      </c>
      <c r="I36" s="3" t="s">
        <v>164</v>
      </c>
      <c r="J36" s="3" t="s">
        <v>61</v>
      </c>
      <c r="Z36" t="s">
        <v>542</v>
      </c>
      <c r="AA36" s="3"/>
      <c r="AD36" s="3" t="str">
        <f t="shared" si="0"/>
        <v>contents.push({type: 'section', anchorName: '1940s#10',  innerSection: 'quote', texts: 'They didn’t want me to be a painter, they thought I was just a drifter, especially my mother. It was only when she began to realize that I was making money out of [...] it that we made any contact and she altered her attitude.', quoteWriter: 'David Sylvester, &lt;i&gt;Interviews with Francis Bacon&lt;/i&gt;, (London: Thames &amp; Hudson, 2012), p. 71.', color: '',   backgroundColor: '',  text_shadow: '', dateTitle: ''});</v>
      </c>
    </row>
    <row r="37" spans="1:30" ht="15.75" customHeight="1" x14ac:dyDescent="0.2">
      <c r="A37" s="32"/>
      <c r="B37" s="32"/>
      <c r="C37" s="32"/>
      <c r="D37" s="17"/>
      <c r="E37" s="32"/>
      <c r="F37" s="11"/>
      <c r="AA37" s="3"/>
      <c r="AD37" s="3" t="str">
        <f t="shared" si="0"/>
        <v/>
      </c>
    </row>
    <row r="38" spans="1:30" ht="15.75" customHeight="1" x14ac:dyDescent="0.2">
      <c r="A38" s="32" t="s">
        <v>182</v>
      </c>
      <c r="B38" s="32"/>
      <c r="C38" s="32"/>
      <c r="D38" s="17"/>
      <c r="E38" s="32"/>
      <c r="F38" s="11"/>
      <c r="AA38" s="3"/>
      <c r="AD38" s="3" t="str">
        <f t="shared" si="0"/>
        <v/>
      </c>
    </row>
    <row r="39" spans="1:30" ht="15.75" customHeight="1" x14ac:dyDescent="0.2">
      <c r="A39" s="18" t="s">
        <v>519</v>
      </c>
      <c r="B39" s="14" t="s">
        <v>11</v>
      </c>
      <c r="C39" s="14" t="s">
        <v>11</v>
      </c>
      <c r="D39" s="19" t="s">
        <v>84</v>
      </c>
      <c r="E39" s="14"/>
      <c r="F39" s="15" t="s">
        <v>414</v>
      </c>
      <c r="H39" s="3" t="s">
        <v>26</v>
      </c>
      <c r="I39" s="3" t="s">
        <v>166</v>
      </c>
      <c r="J39" s="3" t="s">
        <v>87</v>
      </c>
      <c r="V39" s="3" t="s">
        <v>29</v>
      </c>
      <c r="W39" s="3" t="s">
        <v>37</v>
      </c>
      <c r="AA39" s="3"/>
      <c r="AD39" s="3" t="str">
        <f t="shared" si="0"/>
        <v>contents.push({type: 'section', anchorName: '1940s#11',  innerSection: 'video', texts: 'images/1940/1940-09', image: 'images/1940/1940-04c2.jpg', caption: 'Clip from &lt;i&gt; Francis Bacon and the Brutality of Fact&lt;/i&gt;, dir. by Michael Blackwood, 1987&lt;br&gt;© Michael Blackwood Productions, www.michaelblackwoodproductions.com, 2017', quoteWriter: '', color: 'white', text_shadow: '2px 2px 2px #000000',   backgroundColor: '', dateTitle: ''});</v>
      </c>
    </row>
    <row r="40" spans="1:30" ht="15.75" customHeight="1" x14ac:dyDescent="0.2">
      <c r="A40" s="32"/>
      <c r="B40" s="32"/>
      <c r="C40" s="32"/>
      <c r="D40" s="17"/>
      <c r="E40" s="32"/>
      <c r="F40" s="11"/>
      <c r="AA40" s="3"/>
      <c r="AD40" s="3" t="str">
        <f t="shared" si="0"/>
        <v/>
      </c>
    </row>
    <row r="41" spans="1:30" ht="15.75" customHeight="1" x14ac:dyDescent="0.2">
      <c r="A41" s="4" t="s">
        <v>362</v>
      </c>
      <c r="B41" s="5"/>
      <c r="C41" s="5"/>
      <c r="D41" s="5"/>
      <c r="E41" s="5"/>
      <c r="F41" s="47"/>
      <c r="H41" s="3" t="s">
        <v>26</v>
      </c>
      <c r="I41" s="3" t="s">
        <v>171</v>
      </c>
      <c r="J41" s="3" t="s">
        <v>39</v>
      </c>
      <c r="V41" s="3" t="s">
        <v>29</v>
      </c>
      <c r="W41" s="3" t="s">
        <v>37</v>
      </c>
      <c r="AA41" s="3"/>
      <c r="AD41" s="3" t="str">
        <f t="shared" si="0"/>
        <v>contents.push({type: 'section', anchorName: '1940s#12',  innerSection: 'center', texts: '1949&lt;br&gt;Starts concentrating on the human figure.', image: 'images/1940/1940-04c2.jpg', caption: '', quoteWriter: '', color: 'white', text_shadow: '2px 2px 2px #000000',   backgroundColor: '', dateTitle: ''});</v>
      </c>
    </row>
    <row r="42" spans="1:30" ht="15.75" customHeight="1" x14ac:dyDescent="0.2">
      <c r="A42" s="24" t="s">
        <v>188</v>
      </c>
      <c r="B42" s="14"/>
      <c r="C42" s="14"/>
      <c r="D42" s="14"/>
      <c r="E42" s="14"/>
      <c r="F42" s="17"/>
      <c r="H42" s="3" t="s">
        <v>26</v>
      </c>
      <c r="I42" s="3" t="s">
        <v>369</v>
      </c>
      <c r="J42" s="3" t="s">
        <v>61</v>
      </c>
      <c r="Z42" t="s">
        <v>543</v>
      </c>
      <c r="AA42" s="3"/>
      <c r="AD42" s="3" t="str">
        <f t="shared" si="0"/>
        <v>contents.push({type: 'section', anchorName: '1940s#13',  innerSection: 'quote', texts: 'I think art is an obsession with life and after all, as we are human beings, our greatest obsession is with ourselves.', quoteWriter: 'David Sylvester, &lt;i&gt;Interviews with Francis Bacon&lt;/i&gt;, (London: Thames &amp; Hudson, 2012), p. 63.', color: '',   backgroundColor: '',  text_shadow: '', dateTitle: ''});</v>
      </c>
    </row>
    <row r="43" spans="1:30" ht="15.75" customHeight="1" x14ac:dyDescent="0.2">
      <c r="A43" s="83"/>
      <c r="B43" s="84"/>
      <c r="C43" s="84"/>
      <c r="D43" s="84"/>
      <c r="E43" s="84"/>
      <c r="F43" s="85"/>
      <c r="H43" s="3" t="s">
        <v>26</v>
      </c>
      <c r="I43" s="3" t="s">
        <v>184</v>
      </c>
      <c r="J43" s="3"/>
      <c r="V43" s="3"/>
      <c r="W43" s="3"/>
      <c r="AA43" s="3"/>
      <c r="AD43" s="3" t="str">
        <f t="shared" si="0"/>
        <v>contents.push({type: 'section', anchorName: '1940s#14',  innerSection: '', texts: '', image: 'images/1940/1940-04c2.jpg', caption: '', quoteWriter: '', color: '', text_shadow: '',   backgroundColor: '', dateTitle: ''});</v>
      </c>
    </row>
    <row r="44" spans="1:30" ht="15" customHeight="1" x14ac:dyDescent="0.15">
      <c r="AD44" s="3" t="str">
        <f t="shared" si="0"/>
        <v/>
      </c>
    </row>
    <row r="45" spans="1:30" ht="15.75" customHeight="1" x14ac:dyDescent="0.2">
      <c r="A45" s="18" t="s">
        <v>190</v>
      </c>
      <c r="B45" s="13" t="s">
        <v>11</v>
      </c>
      <c r="C45" s="13" t="s">
        <v>11</v>
      </c>
      <c r="D45" s="13" t="s">
        <v>54</v>
      </c>
      <c r="E45" s="13"/>
      <c r="F45" s="15" t="s">
        <v>480</v>
      </c>
      <c r="H45" s="13" t="s">
        <v>45</v>
      </c>
      <c r="K45" s="3" t="s">
        <v>50</v>
      </c>
      <c r="L45" t="b">
        <v>1</v>
      </c>
      <c r="M45">
        <v>20</v>
      </c>
      <c r="N45">
        <v>40</v>
      </c>
      <c r="T45">
        <v>2</v>
      </c>
      <c r="V45" s="3" t="s">
        <v>29</v>
      </c>
      <c r="W45" s="3" t="s">
        <v>37</v>
      </c>
      <c r="X45" s="3" t="s">
        <v>364</v>
      </c>
      <c r="AA45" s="3"/>
      <c r="AB45">
        <v>80</v>
      </c>
      <c r="AC45">
        <v>80</v>
      </c>
      <c r="AD45" s="3" t="str">
        <f t="shared" si="0"/>
        <v>contents.push({type: 'slider',  caption: 'Bacon studio material, leaf from book, Eadweard Muybridge, &lt;i&gt;The Human Figure in Motion&lt;/i&gt;, (Dover Publications: New York, 1955) Collection: Dublin City Gallery The Hugh Lane&lt;br&gt;© The Estate of Francis Bacon ', image: 'images/1940/1940-11.jpg', sectionPart: 'TRUE',  translate: 'customTranslate',  x: '20', y: '40',  x2:'', y2:'', max_width: '', max_height: '' , color: 'white', text_shadow: '2px 2px 2px #000000', buttonText: 'The Human Figure in Motion', rotate: '2', lightbox_max_width: '80', lightbox_max_height: '80'  ,  lightboxRotate: ''});</v>
      </c>
    </row>
    <row r="46" spans="1:30" ht="15" customHeight="1" x14ac:dyDescent="0.2">
      <c r="A46" s="18" t="s">
        <v>365</v>
      </c>
      <c r="F46" s="86" t="s">
        <v>544</v>
      </c>
      <c r="H46" t="s">
        <v>45</v>
      </c>
      <c r="K46" s="3" t="s">
        <v>50</v>
      </c>
      <c r="L46" t="b">
        <v>1</v>
      </c>
      <c r="M46">
        <v>25</v>
      </c>
      <c r="N46">
        <v>-45</v>
      </c>
      <c r="R46">
        <v>40</v>
      </c>
      <c r="S46">
        <v>40</v>
      </c>
      <c r="T46">
        <v>0</v>
      </c>
      <c r="V46" t="s">
        <v>29</v>
      </c>
      <c r="X46" t="s">
        <v>353</v>
      </c>
      <c r="AB46">
        <v>70</v>
      </c>
      <c r="AC46">
        <v>70</v>
      </c>
      <c r="AD46" s="3" t="str">
        <f t="shared" si="0"/>
        <v>contents.push({type: 'slider',  caption: 'Francis Bacon quoted in &lt;i&gt;The New Decade: 22 Painters and Sculptors&lt;/i&gt;, ed. Andrew Carnduff Ritchie, The Museum of Modern Art New York, 1955.', image: 'images/1940/1940s quote snail.jpg', sectionPart: 'TRUE',  translate: 'customTranslate',  x: '25', y: '-45',  x2:'', y2:'', max_width: '40', max_height: '40' , color: 'white', text_shadow: '', buttonText: 'Quote', rotate: '0', lightbox_max_width: '70', lightbox_max_height: '70'  ,  lightboxRotate: ''});</v>
      </c>
    </row>
    <row r="47" spans="1:30" ht="15.75" customHeight="1" x14ac:dyDescent="0.2">
      <c r="A47" s="18" t="s">
        <v>185</v>
      </c>
      <c r="B47" s="14" t="s">
        <v>11</v>
      </c>
      <c r="C47" s="14" t="s">
        <v>11</v>
      </c>
      <c r="D47" s="19" t="s">
        <v>109</v>
      </c>
      <c r="E47" s="14"/>
      <c r="F47" s="15" t="s">
        <v>415</v>
      </c>
      <c r="H47" s="3" t="s">
        <v>45</v>
      </c>
      <c r="K47" s="3" t="s">
        <v>50</v>
      </c>
      <c r="L47" t="b">
        <v>1</v>
      </c>
      <c r="M47">
        <v>-40</v>
      </c>
      <c r="N47">
        <v>0</v>
      </c>
      <c r="T47">
        <v>-2</v>
      </c>
      <c r="V47" s="3" t="s">
        <v>29</v>
      </c>
      <c r="W47" s="3" t="s">
        <v>37</v>
      </c>
      <c r="X47" s="3" t="s">
        <v>363</v>
      </c>
      <c r="AA47" s="3"/>
      <c r="AD47" s="3" t="str">
        <f t="shared" si="0"/>
        <v>contents.push({type: 'slider',  caption: 'Francis Bacon, &lt;i&gt;Study from the Human Body&lt;/i&gt;, 1949&lt;br&gt;© The Estate of Francis Bacon. All rights reserved. DACS 2017', image: 'images/1940/1940-10.jpg', sectionPart: 'TRUE',  translate: 'customTranslate',  x: '-40', y: '0',  x2:'', y2:'', max_width: '', max_height: '' , color: 'white', text_shadow: '2px 2px 2px #000000', buttonText: 'Study from the Human Body', rotate: '-2', lightbox_max_width: '', lightbox_max_height: ''  ,  lightboxRotate: ''});</v>
      </c>
    </row>
    <row r="48" spans="1:30" s="88" customFormat="1" ht="15.75" customHeight="1" x14ac:dyDescent="0.2">
      <c r="A48" s="79"/>
      <c r="B48" s="96"/>
      <c r="C48" s="96"/>
      <c r="D48" s="97"/>
      <c r="E48" s="96"/>
      <c r="F48" s="94"/>
      <c r="H48" s="89"/>
      <c r="K48" s="89"/>
      <c r="V48" s="89"/>
      <c r="W48" s="89"/>
      <c r="X48" s="89"/>
      <c r="AA48" s="89"/>
      <c r="AD48" s="89"/>
    </row>
    <row r="49" spans="1:30" ht="15.75" customHeight="1" x14ac:dyDescent="0.2">
      <c r="A49" s="40" t="s">
        <v>118</v>
      </c>
      <c r="B49" s="41"/>
      <c r="C49" s="41"/>
      <c r="D49" s="41"/>
      <c r="E49" s="41"/>
      <c r="F49" s="51"/>
      <c r="AA49" s="3"/>
      <c r="AD49" s="3" t="str">
        <f>IF((H49=""),"",IF(EXACT(H49,"section"), IF(EXACT(J49, "quote"),  "contents.push({type: '"&amp;H49&amp;"', anchorName: '"&amp;I49&amp;"',  innerSection: '"&amp;J49&amp;"', texts: '"&amp;SUBSTITUTE(A49,"'","\'")&amp;"', quoteWriter: '"&amp;SUBSTITUTE(Z49,"'","\'")&amp;"', color: '"&amp;V49&amp;"',   backgroundColor: '"&amp;AA49&amp;"',  text_shadow: '"&amp;W49&amp;"', dateTitle: '"&amp;Y49&amp;"'});", IF(EXACT(J49, "title"), "contents.push({type:'"&amp;H49&amp;"', anchorName: '"&amp;I49&amp;"',  innerSection: '"&amp;J49&amp;"',  dateTitle: '"&amp;Y49&amp;"' });", "contents.push({type: '"&amp;H49&amp;"', anchorName: '"&amp;I49&amp;"',  innerSection: '"&amp;J49&amp;"', texts: '"&amp;(SUBSTITUTE(SUBSTITUTE(SUBSTITUTE(SUBSTITUTE(A49,"'","\'"), CHAR(10), ""), "‘", "&lt;br&gt;&lt;hr&gt;"), "‚", ""))&amp;"', image: '"&amp;$A$50&amp;"', quoteWriter: '"&amp;Z49&amp;"', color: '"&amp;V49&amp;"', text_shadow: '"&amp;W49&amp;"',   backgroundColor: '"&amp;AA49&amp;"', dateTitle: '"&amp;Y49&amp;"'});")),"contents.push({type: '"&amp;H49&amp;"',  caption: '"&amp;SUBSTITUTE(F49,"'","\'")&amp;"', image: '"&amp;A49&amp;"', sectionPart: '"&amp;L49&amp;"',  translate: '"&amp;K49&amp;"',  x: '"&amp;M49&amp;"', y: '"&amp;N49&amp;"',  x2:'"&amp;O49&amp;"', y2:'"&amp;P49&amp;"', max_width: '"&amp;R49&amp;"', max_height: '"&amp;S49&amp;"' , color: '"&amp;V49&amp;"', text_shadow: '"&amp;W49&amp;"', buttonText: '"&amp;X49&amp;"', rotate: '"&amp;T49&amp;"', lightboxRotate: '"&amp;U49&amp;"'});"))</f>
        <v/>
      </c>
    </row>
    <row r="50" spans="1:30" ht="15.75" customHeight="1" x14ac:dyDescent="0.2">
      <c r="A50" s="18" t="s">
        <v>524</v>
      </c>
      <c r="B50" s="14" t="s">
        <v>11</v>
      </c>
      <c r="C50" s="14" t="s">
        <v>11</v>
      </c>
      <c r="D50" s="19" t="s">
        <v>54</v>
      </c>
      <c r="E50" s="14"/>
      <c r="F50" s="15" t="s">
        <v>143</v>
      </c>
      <c r="AA50" s="3"/>
      <c r="AD50" s="3"/>
    </row>
    <row r="51" spans="1:30" ht="15.75" customHeight="1" x14ac:dyDescent="0.2">
      <c r="A51" s="52"/>
      <c r="B51" s="14"/>
      <c r="C51" s="14"/>
      <c r="D51" s="14"/>
      <c r="E51" s="14"/>
      <c r="F51" s="19"/>
      <c r="AA51" t="str">
        <f t="shared" ref="AA51:AA53" si="1">IF((H51=""),"",IF(EXACT(H51,"section"), IF(EXACT(J51, "quote"),  "contents.push({type: '"&amp;H51&amp;"', anchorName: '"&amp;I51&amp;"',  innerSection: '"&amp;J51&amp;"',  image: '""',  texts: '"&amp;SUBSTITUTE(A51,"'","\'")&amp;"', quoteWriter: '"&amp;Z51&amp;"', color: '"&amp;V51&amp;"', text_shadow: '"&amp;W51&amp;"', dateTitle: '"&amp;Y51&amp;"'});", "contents.push({type: '"&amp;H51&amp;"', anchorName: '"&amp;I51&amp;"',  innerSection: '"&amp;J51&amp;"', texts: '"&amp;(SUBSTITUTE(SUBSTITUTE(SUBSTITUTE(SUBSTITUTE(A51,"'","\'"), CHAR(10), ""), "‘", "&lt;br&gt;&lt;hr&gt;"), "‚", ""))&amp;"', image: '"&amp;$A$50&amp;"', quoteWriter: '"&amp;Z51&amp;"', color: '"&amp;V51&amp;"', text_shadow: '"&amp;W51&amp;"', dateTitle: '"&amp;Y51&amp;"'});"),"contents.push({type: '"&amp;H51&amp;"',  caption: '"&amp;SUBSTITUTE(F51,"'","\'")&amp;"', image: '"&amp;A51&amp;"', sectionPart: '"&amp;L51&amp;"',  translate: '"&amp;K51&amp;"',  x: '"&amp;M51&amp;"', y: '"&amp;N51&amp;"',  x2:'"&amp;O51&amp;"', y2:'"&amp;P51&amp;"', max_width: '"&amp;R51&amp;"', max_height: '"&amp;S51&amp;"' , color: '"&amp;V51&amp;"', text_shadow: '"&amp;W51&amp;"', buttonText: '"&amp;X51&amp;"', rotate: '"&amp;T51&amp;"', lightboxRotate: '"&amp;U51&amp;"'});"))</f>
        <v/>
      </c>
      <c r="AD51" s="3" t="str">
        <f>IF((H51=""),"",IF(EXACT(H51,"section"), IF(EXACT(J51, "quote"),  "contents.push({type: '"&amp;H51&amp;"', anchorName: '"&amp;I51&amp;"',  innerSection: '"&amp;J51&amp;"', texts: '"&amp;SUBSTITUTE(A51,"'","\'")&amp;"', quoteWriter: '"&amp;SUBSTITUTE(Z51,"'","\'")&amp;"', color: '"&amp;V51&amp;"',   backgroundColor: '"&amp;AA51&amp;"',  text_shadow: '"&amp;W51&amp;"', dateTitle: '"&amp;Y51&amp;"'});", IF(EXACT(J51, "title"), "contents.push({type:'"&amp;H51&amp;"', anchorName: '"&amp;I51&amp;"',  innerSection: '"&amp;J51&amp;"',  dateTitle: '"&amp;Y51&amp;"' });", "contents.push({type: '"&amp;H51&amp;"', anchorName: '"&amp;I51&amp;"',  innerSection: '"&amp;J51&amp;"', texts: '"&amp;(SUBSTITUTE(SUBSTITUTE(SUBSTITUTE(SUBSTITUTE(A51,"'","\'"), CHAR(10), ""), "‘", "&lt;br&gt;&lt;hr&gt;"), "‚", ""))&amp;"', image: '"&amp;$A$50&amp;"', quoteWriter: '"&amp;Z51&amp;"', color: '"&amp;V51&amp;"', text_shadow: '"&amp;W51&amp;"',   backgroundColor: '"&amp;AA51&amp;"', dateTitle: '"&amp;Y51&amp;"'});")),"contents.push({type: '"&amp;H51&amp;"',  caption: '"&amp;SUBSTITUTE(F51,"'","\'")&amp;"', image: '"&amp;A51&amp;"', sectionPart: '"&amp;L51&amp;"',  translate: '"&amp;K51&amp;"',  x: '"&amp;M51&amp;"', y: '"&amp;N51&amp;"',  x2:'"&amp;O51&amp;"', y2:'"&amp;P51&amp;"', max_width: '"&amp;R51&amp;"', max_height: '"&amp;S51&amp;"' , color: '"&amp;V51&amp;"', text_shadow: '"&amp;W51&amp;"', buttonText: '"&amp;X51&amp;"', rotate: '"&amp;T51&amp;"', lightboxRotate: '"&amp;U51&amp;"'});"))</f>
        <v/>
      </c>
    </row>
    <row r="52" spans="1:30" ht="15.75" customHeight="1" x14ac:dyDescent="0.2">
      <c r="A52" s="14"/>
      <c r="B52" s="14"/>
      <c r="C52" s="14"/>
      <c r="D52" s="14"/>
      <c r="E52" s="14"/>
      <c r="F52" s="19"/>
      <c r="AA52" t="str">
        <f t="shared" si="1"/>
        <v/>
      </c>
      <c r="AD52" s="3" t="str">
        <f>IF((H52=""),"",IF(EXACT(H52,"section"), IF(EXACT(J52, "quote"),  "contents.push({type: '"&amp;H52&amp;"', anchorName: '"&amp;I52&amp;"',  innerSection: '"&amp;J52&amp;"', texts: '"&amp;SUBSTITUTE(A52,"'","\'")&amp;"', quoteWriter: '"&amp;SUBSTITUTE(Z52,"'","\'")&amp;"', color: '"&amp;V52&amp;"',   backgroundColor: '"&amp;AA52&amp;"',  text_shadow: '"&amp;W52&amp;"', dateTitle: '"&amp;Y52&amp;"'});", IF(EXACT(J52, "title"), "contents.push({type:'"&amp;H52&amp;"', anchorName: '"&amp;I52&amp;"',  innerSection: '"&amp;J52&amp;"',  dateTitle: '"&amp;Y52&amp;"' });", "contents.push({type: '"&amp;H52&amp;"', anchorName: '"&amp;I52&amp;"',  innerSection: '"&amp;J52&amp;"', texts: '"&amp;(SUBSTITUTE(SUBSTITUTE(SUBSTITUTE(SUBSTITUTE(A52,"'","\'"), CHAR(10), ""), "‘", "&lt;br&gt;&lt;hr&gt;"), "‚", ""))&amp;"', image: '"&amp;$A$50&amp;"', quoteWriter: '"&amp;Z52&amp;"', color: '"&amp;V52&amp;"', text_shadow: '"&amp;W52&amp;"',   backgroundColor: '"&amp;AA52&amp;"', dateTitle: '"&amp;Y52&amp;"'});")),"contents.push({type: '"&amp;H52&amp;"',  caption: '"&amp;SUBSTITUTE(F52,"'","\'")&amp;"', image: '"&amp;A52&amp;"', sectionPart: '"&amp;L52&amp;"',  translate: '"&amp;K52&amp;"',  x: '"&amp;M52&amp;"', y: '"&amp;N52&amp;"',  x2:'"&amp;O52&amp;"', y2:'"&amp;P52&amp;"', max_width: '"&amp;R52&amp;"', max_height: '"&amp;S52&amp;"' , color: '"&amp;V52&amp;"', text_shadow: '"&amp;W52&amp;"', buttonText: '"&amp;X52&amp;"', rotate: '"&amp;T52&amp;"', lightboxRotate: '"&amp;U52&amp;"'});"))</f>
        <v/>
      </c>
    </row>
    <row r="53" spans="1:30" ht="15.75" customHeight="1" x14ac:dyDescent="0.2">
      <c r="A53" s="52"/>
      <c r="B53" s="14"/>
      <c r="C53" s="14"/>
      <c r="D53" s="14"/>
      <c r="E53" s="14"/>
      <c r="F53" s="19"/>
      <c r="AA53" t="str">
        <f t="shared" si="1"/>
        <v/>
      </c>
      <c r="AD53" s="3" t="str">
        <f>IF((H53=""),"",IF(EXACT(H53,"section"), IF(EXACT(J53, "quote"),  "contents.push({type: '"&amp;H53&amp;"', anchorName: '"&amp;I53&amp;"',  innerSection: '"&amp;J53&amp;"', texts: '"&amp;SUBSTITUTE(A53,"'","\'")&amp;"', quoteWriter: '"&amp;SUBSTITUTE(Z53,"'","\'")&amp;"', color: '"&amp;V53&amp;"',   backgroundColor: '"&amp;AA53&amp;"',  text_shadow: '"&amp;W53&amp;"', dateTitle: '"&amp;Y53&amp;"'});", IF(EXACT(J53, "title"), "contents.push({type:'"&amp;H53&amp;"', anchorName: '"&amp;I53&amp;"',  innerSection: '"&amp;J53&amp;"',  dateTitle: '"&amp;Y53&amp;"' });", "contents.push({type: '"&amp;H53&amp;"', anchorName: '"&amp;I53&amp;"',  innerSection: '"&amp;J53&amp;"', texts: '"&amp;(SUBSTITUTE(SUBSTITUTE(SUBSTITUTE(SUBSTITUTE(A53,"'","\'"), CHAR(10), ""), "‘", "&lt;br&gt;&lt;hr&gt;"), "‚", ""))&amp;"', image: '"&amp;$A$50&amp;"', quoteWriter: '"&amp;Z53&amp;"', color: '"&amp;V53&amp;"', text_shadow: '"&amp;W53&amp;"',   backgroundColor: '"&amp;AA53&amp;"', dateTitle: '"&amp;Y53&amp;"'});")),"contents.push({type: '"&amp;H53&amp;"',  caption: '"&amp;SUBSTITUTE(F53,"'","\'")&amp;"', image: '"&amp;A53&amp;"', sectionPart: '"&amp;L53&amp;"',  translate: '"&amp;K53&amp;"',  x: '"&amp;M53&amp;"', y: '"&amp;N53&amp;"',  x2:'"&amp;O53&amp;"', y2:'"&amp;P53&amp;"', max_width: '"&amp;R53&amp;"', max_height: '"&amp;S53&amp;"' , color: '"&amp;V53&amp;"', text_shadow: '"&amp;W53&amp;"', buttonText: '"&amp;X53&amp;"', rotate: '"&amp;T53&amp;"', lightboxRotate: '"&amp;U53&amp;"'});"))</f>
        <v/>
      </c>
    </row>
    <row r="54" spans="1:30" ht="15.75" customHeight="1" x14ac:dyDescent="0.2">
      <c r="A54" s="14"/>
      <c r="B54" s="14"/>
      <c r="C54" s="14"/>
      <c r="D54" s="14"/>
      <c r="E54" s="14"/>
      <c r="F54" s="19"/>
      <c r="AD54" s="3" t="str">
        <f>IF((H54=""),"",IF(EXACT(H54,"section"), IF(EXACT(J54, "quote"),  "contents.push({type: '"&amp;H54&amp;"', anchorName: '"&amp;I54&amp;"',  innerSection: '"&amp;J54&amp;"', texts: '"&amp;SUBSTITUTE(A54,"'","\'")&amp;"', quoteWriter: '"&amp;SUBSTITUTE(Z54,"'","\'")&amp;"', color: '"&amp;V54&amp;"',   backgroundColor: '"&amp;AA54&amp;"',  text_shadow: '"&amp;W54&amp;"', dateTitle: '"&amp;Y54&amp;"'});", IF(EXACT(J54, "title"), "contents.push({type:'"&amp;H54&amp;"', anchorName: '"&amp;I54&amp;"',  innerSection: '"&amp;J54&amp;"',  dateTitle: '"&amp;Y54&amp;"' });", "contents.push({type: '"&amp;H54&amp;"', anchorName: '"&amp;I54&amp;"',  innerSection: '"&amp;J54&amp;"', texts: '"&amp;(SUBSTITUTE(SUBSTITUTE(SUBSTITUTE(SUBSTITUTE(A54,"'","\'"), CHAR(10), ""), "‘", "&lt;br&gt;&lt;hr&gt;"), "‚", ""))&amp;"', image: '"&amp;$A$50&amp;"', quoteWriter: '"&amp;Z54&amp;"', color: '"&amp;V54&amp;"', text_shadow: '"&amp;W54&amp;"',   backgroundColor: '"&amp;AA54&amp;"', dateTitle: '"&amp;Y54&amp;"'});")),"contents.push({type: '"&amp;H54&amp;"',  caption: '"&amp;SUBSTITUTE(F54,"'","\'")&amp;"', image: '"&amp;A54&amp;"', sectionPart: '"&amp;L54&amp;"',  translate: '"&amp;K54&amp;"',  x: '"&amp;M54&amp;"', y: '"&amp;N54&amp;"',  x2:'"&amp;O54&amp;"', y2:'"&amp;P54&amp;"', max_width: '"&amp;R54&amp;"', max_height: '"&amp;S54&amp;"' , color: '"&amp;V54&amp;"', text_shadow: '"&amp;W54&amp;"', buttonText: '"&amp;X54&amp;"', rotate: '"&amp;T54&amp;"', lightboxRotate: '"&amp;U54&amp;"'});"))</f>
        <v/>
      </c>
    </row>
    <row r="55" spans="1:30" ht="15.75" customHeight="1" x14ac:dyDescent="0.2">
      <c r="A55" s="14"/>
      <c r="B55" s="14"/>
      <c r="C55" s="14"/>
      <c r="D55" s="14"/>
      <c r="E55" s="14"/>
      <c r="F55" s="19"/>
      <c r="AD55" s="3" t="str">
        <f>IF((H55=""),"",IF(EXACT(H55,"section"), IF(EXACT(J55, "quote"),  "contents.push({type: '"&amp;H55&amp;"', anchorName: '"&amp;I55&amp;"',  innerSection: '"&amp;J55&amp;"', texts: '"&amp;SUBSTITUTE(A55,"'","\'")&amp;"', quoteWriter: '"&amp;SUBSTITUTE(Z55,"'","\'")&amp;"', color: '"&amp;V55&amp;"',   backgroundColor: '"&amp;AA55&amp;"',  text_shadow: '"&amp;W55&amp;"', dateTitle: '"&amp;Y55&amp;"'});", IF(EXACT(J55, "title"), "contents.push({type:'"&amp;H55&amp;"', anchorName: '"&amp;I55&amp;"',  innerSection: '"&amp;J55&amp;"',  dateTitle: '"&amp;Y55&amp;"' });", "contents.push({type: '"&amp;H55&amp;"', anchorName: '"&amp;I55&amp;"',  innerSection: '"&amp;J55&amp;"', texts: '"&amp;(SUBSTITUTE(SUBSTITUTE(SUBSTITUTE(SUBSTITUTE(A55,"'","\'"), CHAR(10), ""), "‘", "&lt;br&gt;&lt;hr&gt;"), "‚", ""))&amp;"', image: '"&amp;$A$50&amp;"', quoteWriter: '"&amp;Z55&amp;"', color: '"&amp;V55&amp;"', text_shadow: '"&amp;W55&amp;"',   backgroundColor: '"&amp;AA55&amp;"', dateTitle: '"&amp;Y55&amp;"'});")),"contents.push({type: '"&amp;H55&amp;"',  caption: '"&amp;SUBSTITUTE(F55,"'","\'")&amp;"', image: '"&amp;A55&amp;"', sectionPart: '"&amp;L55&amp;"',  translate: '"&amp;K55&amp;"',  x: '"&amp;M55&amp;"', y: '"&amp;N55&amp;"',  x2:'"&amp;O55&amp;"', y2:'"&amp;P55&amp;"', max_width: '"&amp;R55&amp;"', max_height: '"&amp;S55&amp;"' , color: '"&amp;V55&amp;"', text_shadow: '"&amp;W55&amp;"', buttonText: '"&amp;X55&amp;"', rotate: '"&amp;T55&amp;"', lightboxRotate: '"&amp;U55&amp;"'});"))</f>
        <v/>
      </c>
    </row>
    <row r="56" spans="1:30" ht="15.75" customHeight="1" x14ac:dyDescent="0.2">
      <c r="A56" s="14"/>
      <c r="B56" s="14"/>
      <c r="C56" s="14"/>
      <c r="D56" s="14"/>
      <c r="E56" s="14"/>
      <c r="F56" s="19"/>
      <c r="M56" s="87"/>
      <c r="N56" s="87"/>
      <c r="O56" s="87"/>
      <c r="P56" s="87"/>
      <c r="AD56" s="3" t="str">
        <f>IF((H56=""),"",IF(EXACT(H56,"section"), IF(EXACT(J56, "quote"),  "contents.push({type: '"&amp;H56&amp;"', anchorName: '"&amp;I56&amp;"',  innerSection: '"&amp;J56&amp;"', texts: '"&amp;SUBSTITUTE(A56,"'","\'")&amp;"', '"&amp;SUBSTITUTE(Z56,"'","\'")&amp;"', color: '"&amp;V56&amp;"',   backgroundColor: '"&amp;AA56&amp;"',  text_shadow: '"&amp;W56&amp;"', dateTitle: '"&amp;Y56&amp;"'});", IF(EXACT(J56, "title"), "contents.push({type:'"&amp;H56&amp;"', anchorName: '"&amp;I56&amp;"',  innerSection: '"&amp;J56&amp;"',  dateTitle: '"&amp;Y56&amp;"' });", "contents.push({type: '"&amp;H56&amp;"', anchorName: '"&amp;I56&amp;"',  innerSection: '"&amp;J56&amp;"', texts: '"&amp;(SUBSTITUTE(SUBSTITUTE(SUBSTITUTE(SUBSTITUTE(A56,"'","\'"), CHAR(10), ""), "‘", "&lt;br&gt;&lt;hr&gt;"), "‚", ""))&amp;"', image: '"&amp;$A$50&amp;"', quoteWriter: '"&amp;Z56&amp;"', color: '"&amp;V56&amp;"', text_shadow: '"&amp;W56&amp;"',   backgroundColor: '"&amp;AA56&amp;"', dateTitle: '"&amp;Y56&amp;"'});")),"contents.push({type: '"&amp;H56&amp;"',  caption: '"&amp;SUBSTITUTE(F56,"'","\'")&amp;"', image: '"&amp;A56&amp;"', sectionPart: '"&amp;L56&amp;"',  translate: '"&amp;K56&amp;"',  x: '"&amp;M56&amp;"', y: '"&amp;N56&amp;"',  x2:'"&amp;O56&amp;"', y2:'"&amp;P56&amp;"', max_width: '"&amp;R56&amp;"', max_height: '"&amp;S56&amp;"' , color: '"&amp;V56&amp;"', text_shadow: '"&amp;W56&amp;"', buttonText: '"&amp;X56&amp;"', rotate: '"&amp;T56&amp;"', lightboxRotate: '"&amp;U56&amp;"'});"))</f>
        <v/>
      </c>
    </row>
    <row r="57" spans="1:30" ht="15.75" customHeight="1" x14ac:dyDescent="0.2">
      <c r="A57" s="14"/>
      <c r="B57" s="14"/>
      <c r="C57" s="14"/>
      <c r="D57" s="14"/>
      <c r="E57" s="14"/>
      <c r="F57" s="19"/>
      <c r="M57" s="87"/>
      <c r="N57" s="87"/>
      <c r="O57" s="87"/>
      <c r="P57" s="87"/>
    </row>
    <row r="58" spans="1:30" ht="15.75" customHeight="1" x14ac:dyDescent="0.15">
      <c r="M58" s="87"/>
      <c r="N58" s="87"/>
      <c r="O58" s="87"/>
      <c r="P58" s="87"/>
    </row>
    <row r="59" spans="1:30" ht="15.75" customHeight="1" x14ac:dyDescent="0.15"/>
    <row r="60" spans="1:30" ht="15.75" customHeight="1" x14ac:dyDescent="0.15"/>
    <row r="61" spans="1:30" ht="15.75" customHeight="1" x14ac:dyDescent="0.15"/>
    <row r="62" spans="1:30" ht="15.75" customHeight="1" x14ac:dyDescent="0.15"/>
    <row r="63" spans="1:30" ht="15.75" customHeight="1" x14ac:dyDescent="0.15"/>
    <row r="64" spans="1:30"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opLeftCell="T1" zoomScale="110" zoomScaleNormal="110" zoomScalePageLayoutView="110" workbookViewId="0">
      <selection activeCell="AD1" sqref="AD1:AD42"/>
    </sheetView>
  </sheetViews>
  <sheetFormatPr baseColWidth="10" defaultColWidth="14.5" defaultRowHeight="15" customHeight="1" x14ac:dyDescent="0.15"/>
  <cols>
    <col min="1" max="1" width="47.1640625" customWidth="1"/>
    <col min="2" max="5" width="14.5" customWidth="1"/>
    <col min="6" max="6" width="32.83203125" customWidth="1"/>
    <col min="7" max="27" width="14.5" customWidth="1"/>
  </cols>
  <sheetData>
    <row r="1" spans="1:30" ht="15.75" customHeight="1" x14ac:dyDescent="0.2">
      <c r="A1" s="1" t="s">
        <v>0</v>
      </c>
      <c r="B1" s="1" t="s">
        <v>1</v>
      </c>
      <c r="C1" s="1" t="s">
        <v>2</v>
      </c>
      <c r="D1" s="1" t="s">
        <v>3</v>
      </c>
      <c r="E1" s="1" t="s">
        <v>4</v>
      </c>
      <c r="F1" s="2"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3"/>
      <c r="H2" s="1" t="s">
        <v>26</v>
      </c>
      <c r="I2" s="1" t="s">
        <v>142</v>
      </c>
      <c r="J2" s="1" t="s">
        <v>28</v>
      </c>
      <c r="K2" s="1"/>
      <c r="L2" s="1"/>
      <c r="M2" s="1"/>
      <c r="N2" s="1"/>
      <c r="O2" s="1"/>
      <c r="P2" s="1"/>
      <c r="Q2" s="1"/>
      <c r="R2" s="1"/>
      <c r="S2" s="1"/>
      <c r="T2" s="1"/>
      <c r="U2" s="1"/>
      <c r="V2" s="1"/>
      <c r="W2" s="1"/>
      <c r="X2" s="1"/>
      <c r="Y2" s="1" t="s">
        <v>142</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'"&amp;$A$42&amp;"',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'1950s',  innerSection: 'title',  dateTitle: '1950s' });</v>
      </c>
    </row>
    <row r="3" spans="1:30" ht="15.75" customHeight="1" x14ac:dyDescent="0.2">
      <c r="A3" s="4" t="s">
        <v>546</v>
      </c>
      <c r="B3" s="5"/>
      <c r="C3" s="5"/>
      <c r="D3" s="5"/>
      <c r="E3" s="5"/>
      <c r="F3" s="5"/>
      <c r="H3" t="s">
        <v>26</v>
      </c>
      <c r="I3" t="s">
        <v>158</v>
      </c>
      <c r="J3" t="s">
        <v>39</v>
      </c>
      <c r="V3" t="s">
        <v>29</v>
      </c>
      <c r="W3" s="3" t="s">
        <v>37</v>
      </c>
      <c r="AD3" s="3" t="str">
        <f t="shared" ref="AD3:AD38"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'"&amp;$A$42&amp;"',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'1950s#1',  innerSection: 'center', texts: '1950–1952&lt;br&gt;Travels to South Africa. Beginning of turbulent relationship with Peter Lacy in 1952.', image: 'images/1950/1950-04new.jpg', caption: '', quoteWriter: '', color: 'white', text_shadow: '2px 2px 2px #000000',   backgroundColor: '', dateTitle: ''});</v>
      </c>
    </row>
    <row r="4" spans="1:30" ht="15.75" customHeight="1" x14ac:dyDescent="0.2">
      <c r="A4" s="6"/>
      <c r="B4" s="6"/>
      <c r="C4" s="6"/>
      <c r="D4" s="6"/>
      <c r="E4" s="6"/>
      <c r="F4" s="11"/>
      <c r="AA4" s="3"/>
      <c r="AD4" s="3" t="str">
        <f t="shared" si="0"/>
        <v/>
      </c>
    </row>
    <row r="5" spans="1:30" ht="15.75" customHeight="1" x14ac:dyDescent="0.2">
      <c r="A5" s="12" t="s">
        <v>162</v>
      </c>
      <c r="B5" s="13" t="s">
        <v>11</v>
      </c>
      <c r="C5" s="13" t="s">
        <v>11</v>
      </c>
      <c r="D5" s="13" t="s">
        <v>163</v>
      </c>
      <c r="E5" s="13"/>
      <c r="F5" s="15" t="s">
        <v>475</v>
      </c>
      <c r="H5" s="13" t="s">
        <v>45</v>
      </c>
      <c r="K5" t="s">
        <v>50</v>
      </c>
      <c r="M5">
        <v>120</v>
      </c>
      <c r="N5">
        <v>0</v>
      </c>
      <c r="O5">
        <v>-30</v>
      </c>
      <c r="P5">
        <v>0</v>
      </c>
      <c r="T5">
        <v>-4</v>
      </c>
      <c r="V5" t="s">
        <v>29</v>
      </c>
      <c r="W5" s="3" t="s">
        <v>37</v>
      </c>
      <c r="X5" s="11" t="s">
        <v>165</v>
      </c>
      <c r="AA5" s="3"/>
      <c r="AB5">
        <v>80</v>
      </c>
      <c r="AC5">
        <v>80</v>
      </c>
      <c r="AD5" s="3" t="str">
        <f t="shared" si="0"/>
        <v>contents.push({type: 'slider',  caption: 'Bacon studio material, photograph of Peter Lacy mounted on a leaf torn from William S. Smith, &lt;i&gt;History of Egyptian Sculpture and Painting in the Old Kingdom&lt;/i&gt;, (Oxford: Oxford University Press, 1949) Collection: Dublin City Gallery The Hugh Lane&lt;br&gt;© The Estate of Francis Bacon', image: 'images/1950/1950-01.jpg', sectionPart: '',  translate: 'customTranslate',  x: '120', y: '0',  x2:'-30', y2:'0', max_width: '', max_height: '' , color: 'white', text_shadow: '2px 2px 2px #000000', buttonText: 'Peter Lacy', rotate: '-4', lightbox_max_width: '80', lightbox_max_height: '80'  ,  lightboxRotate: ''});</v>
      </c>
    </row>
    <row r="6" spans="1:30" ht="15.75" customHeight="1" x14ac:dyDescent="0.2">
      <c r="A6" s="12" t="s">
        <v>170</v>
      </c>
      <c r="B6" s="14" t="s">
        <v>11</v>
      </c>
      <c r="C6" s="14" t="s">
        <v>11</v>
      </c>
      <c r="D6" s="19" t="s">
        <v>109</v>
      </c>
      <c r="E6" s="13"/>
      <c r="F6" s="15" t="s">
        <v>416</v>
      </c>
      <c r="H6" t="s">
        <v>45</v>
      </c>
      <c r="K6" t="s">
        <v>50</v>
      </c>
      <c r="M6">
        <v>-120</v>
      </c>
      <c r="N6">
        <v>0</v>
      </c>
      <c r="O6">
        <v>30</v>
      </c>
      <c r="P6">
        <v>0</v>
      </c>
      <c r="R6">
        <v>60</v>
      </c>
      <c r="S6">
        <v>60</v>
      </c>
      <c r="T6">
        <v>4</v>
      </c>
      <c r="V6" t="s">
        <v>29</v>
      </c>
      <c r="W6" s="3" t="s">
        <v>37</v>
      </c>
      <c r="X6" s="21" t="s">
        <v>172</v>
      </c>
      <c r="AA6" s="3"/>
      <c r="AD6" s="3" t="str">
        <f t="shared" si="0"/>
        <v>contents.push({type: 'slider',  caption: 'Francis Bacon, &lt;i&gt; Two Figures&lt;/i&gt;, 1953&lt;br&gt;© The Estate of Francis Bacon. All rights reserved. DACS 2017', image: 'images/1950/1950-02.jpg', sectionPart: '',  translate: 'customTranslate',  x: '-120', y: '0',  x2:'30', y2:'0', max_width: '60', max_height: '60' , color: 'white', text_shadow: '2px 2px 2px #000000', buttonText: 'Two Figures', rotate: '4', lightbox_max_width: '', lightbox_max_height: ''  ,  lightboxRotate: ''});</v>
      </c>
    </row>
    <row r="7" spans="1:30" ht="15.75" customHeight="1" x14ac:dyDescent="0.2">
      <c r="A7" s="90"/>
      <c r="B7" s="77"/>
      <c r="C7" s="77"/>
      <c r="D7" s="19"/>
      <c r="E7" s="13"/>
      <c r="F7" s="15"/>
      <c r="W7" s="3"/>
      <c r="X7" s="21"/>
      <c r="AA7" s="3"/>
      <c r="AD7" s="3" t="str">
        <f t="shared" si="0"/>
        <v/>
      </c>
    </row>
    <row r="8" spans="1:30" ht="15.75" customHeight="1" x14ac:dyDescent="0.2">
      <c r="A8" s="6"/>
      <c r="B8" s="6"/>
      <c r="C8" s="6"/>
      <c r="D8" s="6"/>
      <c r="E8" s="6"/>
      <c r="F8" s="11"/>
      <c r="AA8" s="3"/>
      <c r="AD8" s="3" t="str">
        <f t="shared" si="0"/>
        <v/>
      </c>
    </row>
    <row r="9" spans="1:30" ht="15.75" customHeight="1" x14ac:dyDescent="0.2">
      <c r="A9" s="20"/>
      <c r="B9" s="6"/>
      <c r="C9" s="6"/>
      <c r="D9" s="6"/>
      <c r="E9" s="6"/>
      <c r="F9" s="11"/>
      <c r="H9" t="s">
        <v>26</v>
      </c>
      <c r="I9" t="s">
        <v>168</v>
      </c>
      <c r="AA9" s="3"/>
      <c r="AD9" s="3" t="str">
        <f t="shared" si="0"/>
        <v>contents.push({type: 'section', anchorName: '1950s#2',  innerSection: '', texts: '', image: 'images/1950/1950-04new.jpg', caption: '', quoteWriter: '', color: '', text_shadow: '',   backgroundColor: '', dateTitle: ''});</v>
      </c>
    </row>
    <row r="10" spans="1:30" ht="15.75" customHeight="1" x14ac:dyDescent="0.2">
      <c r="A10" s="12" t="s">
        <v>179</v>
      </c>
      <c r="B10" s="6" t="s">
        <v>11</v>
      </c>
      <c r="C10" s="6" t="s">
        <v>11</v>
      </c>
      <c r="D10" s="12" t="s">
        <v>180</v>
      </c>
      <c r="E10" s="6"/>
      <c r="F10" s="15" t="s">
        <v>476</v>
      </c>
      <c r="H10" t="s">
        <v>45</v>
      </c>
      <c r="K10" t="s">
        <v>50</v>
      </c>
      <c r="L10" t="b">
        <v>1</v>
      </c>
      <c r="M10">
        <v>-20</v>
      </c>
      <c r="N10">
        <v>30</v>
      </c>
      <c r="T10">
        <v>4</v>
      </c>
      <c r="V10" t="s">
        <v>29</v>
      </c>
      <c r="W10" s="3" t="s">
        <v>37</v>
      </c>
      <c r="X10" s="21" t="s">
        <v>181</v>
      </c>
      <c r="AA10" s="3"/>
      <c r="AB10">
        <v>80</v>
      </c>
      <c r="AC10">
        <v>80</v>
      </c>
      <c r="AD10" s="3" t="str">
        <f t="shared" si="0"/>
        <v>contents.push({type: 'slider',  caption: 'Bacon studio material, fragment from book, J. E. Burns, &lt;i&gt; Adventures in Wildest Africa&lt;/i&gt; (London: W. Walker &amp; Sons (n.d. 1949), 1949) Collection: Dublin City Gallery The Hugh Lane&lt;br&gt;© The Estate of Francis Bacon', image: 'images/1950/1950-04.jpg', sectionPart: 'TRUE',  translate: 'customTranslate',  x: '-20', y: '30',  x2:'', y2:'', max_width: '', max_height: '' , color: 'white', text_shadow: '2px 2px 2px #000000', buttonText: 'Adventures in Wildest Africa ', rotate: '4', lightbox_max_width: '80', lightbox_max_height: '80'  ,  lightboxRotate: ''});</v>
      </c>
    </row>
    <row r="11" spans="1:30" ht="15.75" customHeight="1" x14ac:dyDescent="0.2">
      <c r="A11" s="12" t="s">
        <v>176</v>
      </c>
      <c r="B11" s="13" t="s">
        <v>11</v>
      </c>
      <c r="C11" s="13" t="s">
        <v>11</v>
      </c>
      <c r="D11" s="13" t="s">
        <v>57</v>
      </c>
      <c r="E11" s="13"/>
      <c r="F11" s="15" t="s">
        <v>417</v>
      </c>
      <c r="H11" s="13" t="s">
        <v>45</v>
      </c>
      <c r="K11" t="s">
        <v>50</v>
      </c>
      <c r="L11" t="b">
        <v>1</v>
      </c>
      <c r="M11">
        <v>40</v>
      </c>
      <c r="N11">
        <v>0</v>
      </c>
      <c r="T11">
        <v>-4</v>
      </c>
      <c r="V11" t="s">
        <v>29</v>
      </c>
      <c r="W11" s="3" t="s">
        <v>37</v>
      </c>
      <c r="X11" s="21" t="s">
        <v>178</v>
      </c>
      <c r="AA11" s="3"/>
      <c r="AD11" s="3" t="str">
        <f t="shared" si="0"/>
        <v>contents.push({type: 'slider',  caption: 'Francis Bacon, &lt;i&gt;Elephant Fording a River&lt;/i&gt;, 1952&lt;br&gt;© The Estate of Francis Bacon / Sotheby’s ', image: 'images/1950/1950-03.jpg', sectionPart: 'TRUE',  translate: 'customTranslate',  x: '40', y: '0',  x2:'', y2:'', max_width: '', max_height: '' , color: 'white', text_shadow: '2px 2px 2px #000000', buttonText: 'Elephant Fording a River', rotate: '-4', lightbox_max_width: '', lightbox_max_height: ''  ,  lightboxRotate: ''});</v>
      </c>
    </row>
    <row r="12" spans="1:30" ht="15.75" customHeight="1" x14ac:dyDescent="0.2">
      <c r="A12" s="12" t="s">
        <v>516</v>
      </c>
      <c r="B12" s="13" t="s">
        <v>11</v>
      </c>
      <c r="C12" s="13" t="s">
        <v>11</v>
      </c>
      <c r="D12" s="13" t="s">
        <v>57</v>
      </c>
      <c r="E12" s="13"/>
      <c r="F12" s="15" t="s">
        <v>547</v>
      </c>
      <c r="H12" s="13" t="s">
        <v>45</v>
      </c>
      <c r="K12" t="s">
        <v>50</v>
      </c>
      <c r="L12" t="b">
        <v>1</v>
      </c>
      <c r="M12">
        <v>-30</v>
      </c>
      <c r="N12">
        <v>-50</v>
      </c>
      <c r="R12">
        <v>40</v>
      </c>
      <c r="S12">
        <v>40</v>
      </c>
      <c r="V12" t="s">
        <v>29</v>
      </c>
      <c r="W12" s="3" t="s">
        <v>37</v>
      </c>
      <c r="X12" s="21" t="s">
        <v>353</v>
      </c>
      <c r="AA12" s="3"/>
      <c r="AB12">
        <v>70</v>
      </c>
      <c r="AC12">
        <v>70</v>
      </c>
      <c r="AD12" s="3" t="str">
        <f t="shared" si="0"/>
        <v>contents.push({type: 'slider',  caption: 'Letter to Erica Brausen, 22nd May 1951, transcribed in Michael Peppiatt, &lt;i&gt;Francis Bacon in the 1950s&lt;/i&gt;, (New Haven, Conn./London: Yale University Press, 2006), pp. 144–145.', image: 'images/1950/1950s zimbabwe new.jpg', sectionPart: 'TRUE',  translate: 'customTranslate',  x: '-30', y: '-50',  x2:'', y2:'', max_width: '40', max_height: '40' , color: 'white', text_shadow: '2px 2px 2px #000000', buttonText: 'Quote', rotate: '', lightbox_max_width: '70', lightbox_max_height: '70'  ,  lightboxRotate: ''});</v>
      </c>
    </row>
    <row r="13" spans="1:30" s="88" customFormat="1" ht="15.75" customHeight="1" x14ac:dyDescent="0.2">
      <c r="A13" s="92"/>
      <c r="B13" s="93"/>
      <c r="C13" s="93"/>
      <c r="D13" s="93"/>
      <c r="E13" s="93"/>
      <c r="F13" s="94"/>
      <c r="H13" s="93"/>
      <c r="W13" s="89"/>
      <c r="X13" s="95"/>
      <c r="AA13" s="89"/>
      <c r="AD13" s="3" t="str">
        <f t="shared" si="0"/>
        <v/>
      </c>
    </row>
    <row r="14" spans="1:30" ht="15.75" customHeight="1" x14ac:dyDescent="0.2">
      <c r="A14" s="4" t="s">
        <v>370</v>
      </c>
      <c r="B14" s="4"/>
      <c r="C14" s="4"/>
      <c r="D14" s="4"/>
      <c r="E14" s="4"/>
      <c r="F14" s="4"/>
      <c r="H14" t="s">
        <v>26</v>
      </c>
      <c r="I14" t="s">
        <v>175</v>
      </c>
      <c r="J14" t="s">
        <v>39</v>
      </c>
      <c r="V14" t="s">
        <v>29</v>
      </c>
      <c r="W14" s="3" t="s">
        <v>37</v>
      </c>
      <c r="AA14" s="3"/>
      <c r="AD14" s="3" t="str">
        <f t="shared" si="0"/>
        <v>contents.push({type: 'section', anchorName: '1950s#3',  innerSection: 'center', texts: '1954&lt;br&gt;Represents Britain at Venice Biennale alongside Lucian Freud, Reg Butler and Ben Nicholson. Travels to Italy.', image: 'images/1950/1950-04new.jpg', caption: '', quoteWriter: '', color: 'white', text_shadow: '2px 2px 2px #000000',   backgroundColor: '', dateTitle: ''});</v>
      </c>
    </row>
    <row r="15" spans="1:30" ht="15.75" customHeight="1" x14ac:dyDescent="0.2">
      <c r="A15" s="32"/>
      <c r="B15" s="32"/>
      <c r="C15" s="32"/>
      <c r="D15" s="17"/>
      <c r="E15" s="32"/>
      <c r="F15" s="11"/>
      <c r="V15" t="s">
        <v>29</v>
      </c>
      <c r="W15" s="3" t="s">
        <v>37</v>
      </c>
      <c r="AA15" s="3"/>
      <c r="AD15" s="3" t="str">
        <f t="shared" si="0"/>
        <v/>
      </c>
    </row>
    <row r="16" spans="1:30" ht="15.75" customHeight="1" x14ac:dyDescent="0.2">
      <c r="A16" s="74"/>
      <c r="B16" s="74"/>
      <c r="C16" s="74"/>
      <c r="D16" s="17"/>
      <c r="E16" s="74"/>
      <c r="F16" s="11"/>
      <c r="W16" s="3"/>
      <c r="AA16" s="3"/>
      <c r="AD16" s="3" t="str">
        <f t="shared" si="0"/>
        <v/>
      </c>
    </row>
    <row r="17" spans="1:30" ht="15.75" customHeight="1" x14ac:dyDescent="0.2">
      <c r="A17" s="12" t="s">
        <v>193</v>
      </c>
      <c r="B17" s="13" t="s">
        <v>11</v>
      </c>
      <c r="C17" s="13" t="s">
        <v>11</v>
      </c>
      <c r="D17" s="13" t="s">
        <v>163</v>
      </c>
      <c r="E17" s="14"/>
      <c r="F17" s="15" t="s">
        <v>510</v>
      </c>
      <c r="H17" t="s">
        <v>45</v>
      </c>
      <c r="K17" t="s">
        <v>50</v>
      </c>
      <c r="M17">
        <v>-120</v>
      </c>
      <c r="N17">
        <v>40</v>
      </c>
      <c r="O17">
        <v>-40</v>
      </c>
      <c r="P17">
        <v>0</v>
      </c>
      <c r="V17" t="s">
        <v>29</v>
      </c>
      <c r="W17" s="3" t="s">
        <v>37</v>
      </c>
      <c r="X17" s="11" t="s">
        <v>194</v>
      </c>
      <c r="AA17" s="3"/>
      <c r="AB17">
        <v>80</v>
      </c>
      <c r="AC17">
        <v>80</v>
      </c>
      <c r="AD17" s="3" t="str">
        <f t="shared" si="0"/>
        <v>contents.push({type: 'slider',  caption: 'Bacon studio material, John Deakin, Francis Bacon, c.1953 Collection: Dublin City Gallery The Hugh Lane &lt;br&gt;Photo © John Deakin Archive, Source Clipping © The Estate of Francis Bacon', image: 'images/1950/1950-07.jpg', sectionPart: '',  translate: 'customTranslate',  x: '-120', y: '40',  x2:'-40', y2:'0', max_width: '', max_height: '' , color: 'white', text_shadow: '2px 2px 2px #000000', buttonText: 'Bacon by Deakin', rotate: '', lightbox_max_width: '80', lightbox_max_height: '80'  ,  lightboxRotate: ''});</v>
      </c>
    </row>
    <row r="18" spans="1:30" ht="15.75" customHeight="1" x14ac:dyDescent="0.2">
      <c r="A18" s="12" t="s">
        <v>189</v>
      </c>
      <c r="B18" s="13" t="s">
        <v>11</v>
      </c>
      <c r="C18" s="13" t="s">
        <v>11</v>
      </c>
      <c r="D18" s="13" t="s">
        <v>163</v>
      </c>
      <c r="E18" s="14"/>
      <c r="F18" s="15" t="s">
        <v>482</v>
      </c>
      <c r="H18" t="s">
        <v>45</v>
      </c>
      <c r="K18" t="s">
        <v>191</v>
      </c>
      <c r="V18" t="s">
        <v>29</v>
      </c>
      <c r="W18" s="3" t="s">
        <v>37</v>
      </c>
      <c r="X18" s="33" t="s">
        <v>192</v>
      </c>
      <c r="AA18" s="3"/>
      <c r="AB18">
        <v>80</v>
      </c>
      <c r="AC18">
        <v>80</v>
      </c>
      <c r="AD18" s="3" t="str">
        <f t="shared" si="0"/>
        <v>contents.push({type: 'slider',  caption: 'Bacon studio material, fragment of leaf, Sir John Rothenstein, \'Francis Bacon\' in &lt;i&gt;The Masters&lt;/i&gt;, No.71 (Paulton: Purnell &amp; Sons, 1967), illustration no. 5, Lucian Freud, &lt;i&gt;Portrait of Francis Bacon&lt;/i&gt;, 1952 Collection: Dublin City Gallery The Hugh Lane&lt;br&gt;© The Estate of Francis Bacon', image: 'images/1950/1950-06.jpg', sectionPart: '',  translate: 'rightBottom',  x: '', y: '',  x2:'', y2:'', max_width: '', max_height: '' , color: 'white', text_shadow: '2px 2px 2px #000000', buttonText: 'Francis Bacon ', rotate: '', lightbox_max_width: '80', lightbox_max_height: '80'  ,  lightboxRotate: ''});</v>
      </c>
    </row>
    <row r="19" spans="1:30" ht="15.75" customHeight="1" x14ac:dyDescent="0.2">
      <c r="A19" s="30" t="s">
        <v>186</v>
      </c>
      <c r="B19" s="14" t="s">
        <v>11</v>
      </c>
      <c r="C19" s="14" t="s">
        <v>11</v>
      </c>
      <c r="D19" s="19" t="s">
        <v>109</v>
      </c>
      <c r="E19" s="14"/>
      <c r="F19" s="15" t="s">
        <v>418</v>
      </c>
      <c r="H19" t="s">
        <v>45</v>
      </c>
      <c r="K19" t="s">
        <v>50</v>
      </c>
      <c r="M19">
        <v>-130</v>
      </c>
      <c r="N19">
        <v>-70</v>
      </c>
      <c r="O19">
        <v>0</v>
      </c>
      <c r="P19">
        <v>-25</v>
      </c>
      <c r="Q19" t="b">
        <v>1</v>
      </c>
      <c r="V19" t="s">
        <v>29</v>
      </c>
      <c r="W19" s="3" t="s">
        <v>37</v>
      </c>
      <c r="X19" s="21" t="s">
        <v>187</v>
      </c>
      <c r="AA19" s="3"/>
      <c r="AD19" s="3" t="str">
        <f t="shared" si="0"/>
        <v>contents.push({type: 'slider',  caption: 'Francis Bacon, &lt;i&gt; Figure with Meat&lt;/i&gt;, 1954&lt;br&gt;© The Estate of Francis Bacon. All rights reserved. DACS 2017', image: 'images/1950/1950-05.jpg', sectionPart: '',  translate: 'customTranslate',  x: '-130', y: '-70',  x2:'0', y2:'-25', max_width: '', max_height: '' , color: 'white', text_shadow: '2px 2px 2px #000000', buttonText: 'Figure with Meat', rotate: '', lightbox_max_width: '', lightbox_max_height: ''  ,  lightboxRotate: ''});</v>
      </c>
    </row>
    <row r="20" spans="1:30" ht="19.5" customHeight="1" x14ac:dyDescent="0.2">
      <c r="A20" s="6"/>
      <c r="B20" s="6"/>
      <c r="C20" s="6"/>
      <c r="D20" s="6"/>
      <c r="E20" s="32"/>
      <c r="F20" s="11"/>
      <c r="AA20" s="3"/>
      <c r="AD20" s="3" t="str">
        <f t="shared" si="0"/>
        <v/>
      </c>
    </row>
    <row r="21" spans="1:30" ht="19.5" customHeight="1" x14ac:dyDescent="0.2">
      <c r="A21" s="20" t="s">
        <v>195</v>
      </c>
      <c r="B21" s="6"/>
      <c r="C21" s="6"/>
      <c r="D21" s="6"/>
      <c r="E21" s="32"/>
      <c r="F21" s="11"/>
      <c r="H21" t="s">
        <v>26</v>
      </c>
      <c r="I21" t="s">
        <v>183</v>
      </c>
      <c r="J21" t="s">
        <v>61</v>
      </c>
      <c r="Z21" t="s">
        <v>550</v>
      </c>
      <c r="AA21" s="3"/>
      <c r="AD21" s="3" t="str">
        <f t="shared" si="0"/>
        <v>contents.push({type: 'section', anchorName: '1950s#4',  innerSection: 'quote', texts: 'Painting in this sense tends towards a complete interlocking of image and paint, so that the image is the paint and vice versa.', quoteWriter: 'Francis Bacon, \'Francis Bacon: Matthew Smith - A Painter\'s Tribute\', &lt;i&gt;Matthew Smith: Paintings from 1909 to 1952&lt;/i&gt;, exhibition catalogue, (London: Tate Gallery, 1953), p. 12.', color: '',   backgroundColor: '',  text_shadow: '', dateTitle: ''});</v>
      </c>
    </row>
    <row r="22" spans="1:30" ht="15.75" customHeight="1" x14ac:dyDescent="0.2">
      <c r="A22" s="4" t="s">
        <v>371</v>
      </c>
      <c r="B22" s="5"/>
      <c r="C22" s="5"/>
      <c r="D22" s="5"/>
      <c r="E22" s="5"/>
      <c r="F22" s="5"/>
      <c r="H22" t="s">
        <v>26</v>
      </c>
      <c r="I22" t="s">
        <v>196</v>
      </c>
      <c r="J22" t="s">
        <v>34</v>
      </c>
      <c r="V22" t="s">
        <v>29</v>
      </c>
      <c r="W22" s="3" t="s">
        <v>37</v>
      </c>
      <c r="AA22" s="3"/>
      <c r="AD22" s="3" t="str">
        <f t="shared" si="0"/>
        <v>contents.push({type: 'section', anchorName: '1950s#5',  innerSection: 'left', texts: '1956&lt;br&gt;Divides his time between London and Tangier until 1961 to be with Lacy. In Morocco he meets William Burroughs and Allen Ginsberg.', image: 'images/1950/1950-04new.jpg', caption: '', quoteWriter: '', color: 'white', text_shadow: '2px 2px 2px #000000',   backgroundColor: '', dateTitle: ''});</v>
      </c>
    </row>
    <row r="23" spans="1:30" ht="15.75" customHeight="1" x14ac:dyDescent="0.2">
      <c r="A23" s="18" t="s">
        <v>200</v>
      </c>
      <c r="B23" s="14" t="s">
        <v>11</v>
      </c>
      <c r="C23" s="14" t="s">
        <v>11</v>
      </c>
      <c r="D23" s="19" t="s">
        <v>109</v>
      </c>
      <c r="E23" s="14"/>
      <c r="F23" s="99" t="s">
        <v>419</v>
      </c>
      <c r="H23" t="s">
        <v>45</v>
      </c>
      <c r="K23" t="s">
        <v>50</v>
      </c>
      <c r="L23" t="b">
        <v>1</v>
      </c>
      <c r="M23">
        <v>40</v>
      </c>
      <c r="N23">
        <v>0</v>
      </c>
      <c r="V23" t="s">
        <v>29</v>
      </c>
      <c r="W23" s="3" t="s">
        <v>37</v>
      </c>
      <c r="X23" s="14" t="s">
        <v>201</v>
      </c>
      <c r="AA23" s="3"/>
      <c r="AB23">
        <v>80</v>
      </c>
      <c r="AC23">
        <v>80</v>
      </c>
      <c r="AD23" s="3" t="str">
        <f t="shared" si="0"/>
        <v>contents.push({type: 'slider',  caption: 'Bacon studio material, Francis Bacon and the Moroccan painter Ahmed Yacoubi in Tangier&lt;br&gt;© The Estate of Francis Bacon', image: 'images/1950/1950-08.jpg', sectionPart: 'TRUE',  translate: 'customTranslate',  x: '40', y: '0',  x2:'', y2:'', max_width: '', max_height: '' , color: 'white', text_shadow: '2px 2px 2px #000000', buttonText: 'Bacon and Ahmed Yacoubi', rotate: '', lightbox_max_width: '80', lightbox_max_height: '80'  ,  lightboxRotate: ''});</v>
      </c>
    </row>
    <row r="24" spans="1:30" s="88" customFormat="1" ht="15.75" customHeight="1" x14ac:dyDescent="0.2">
      <c r="A24" s="79"/>
      <c r="B24" s="96"/>
      <c r="C24" s="96"/>
      <c r="D24" s="97"/>
      <c r="E24" s="96"/>
      <c r="F24" s="96"/>
      <c r="W24" s="89"/>
      <c r="X24" s="96"/>
      <c r="AA24" s="89"/>
      <c r="AD24" s="3" t="str">
        <f t="shared" si="0"/>
        <v/>
      </c>
    </row>
    <row r="25" spans="1:30" ht="15.75" customHeight="1" x14ac:dyDescent="0.2">
      <c r="A25" s="83"/>
      <c r="B25" s="84"/>
      <c r="C25" s="84"/>
      <c r="D25" s="84"/>
      <c r="E25" s="84"/>
      <c r="F25" s="84"/>
      <c r="H25" t="s">
        <v>26</v>
      </c>
      <c r="I25" t="s">
        <v>197</v>
      </c>
      <c r="W25" s="3"/>
      <c r="AA25" s="3"/>
      <c r="AD25" s="3" t="str">
        <f t="shared" si="0"/>
        <v>contents.push({type: 'section', anchorName: '1950s#6',  innerSection: '', texts: '', image: 'images/1950/1950-04new.jpg', caption: '', quoteWriter: '', color: '', text_shadow: '',   backgroundColor: '', dateTitle: ''});</v>
      </c>
    </row>
    <row r="26" spans="1:30" ht="15" customHeight="1" x14ac:dyDescent="0.15">
      <c r="AD26" s="3" t="str">
        <f t="shared" si="0"/>
        <v/>
      </c>
    </row>
    <row r="27" spans="1:30" ht="15.75" customHeight="1" x14ac:dyDescent="0.2">
      <c r="A27" s="30" t="s">
        <v>372</v>
      </c>
      <c r="B27" s="77" t="s">
        <v>11</v>
      </c>
      <c r="C27" s="77" t="s">
        <v>11</v>
      </c>
      <c r="D27" s="13" t="s">
        <v>203</v>
      </c>
      <c r="E27" s="77"/>
      <c r="F27" s="15" t="s">
        <v>548</v>
      </c>
      <c r="H27" t="s">
        <v>45</v>
      </c>
      <c r="K27" t="s">
        <v>50</v>
      </c>
      <c r="L27" t="b">
        <v>1</v>
      </c>
      <c r="M27">
        <v>30</v>
      </c>
      <c r="N27">
        <v>0</v>
      </c>
      <c r="V27" t="s">
        <v>29</v>
      </c>
      <c r="W27" s="3" t="s">
        <v>37</v>
      </c>
      <c r="X27" s="21" t="s">
        <v>353</v>
      </c>
      <c r="AA27" s="3"/>
      <c r="AB27">
        <v>70</v>
      </c>
      <c r="AC27">
        <v>70</v>
      </c>
      <c r="AD27" s="3" t="str">
        <f t="shared" si="0"/>
        <v>contents.push({type: 'slider',  caption: 'Bacon as quoted in, &lt;i&gt;Francis Bacon in the 1950s&lt;/i&gt;, (New Haven, Conn/London: Yale University Press, 2006), p. 40.', image: 'images/1950/1950s quote love.jpg', sectionPart: 'TRUE',  translate: 'customTranslate',  x: '30', y: '0',  x2:'', y2:'', max_width: '', max_height: '' , color: 'white', text_shadow: '2px 2px 2px #000000', buttonText: 'Quote', rotate: '', lightbox_max_width: '70', lightbox_max_height: '70'  ,  lightboxRotate: ''});</v>
      </c>
    </row>
    <row r="28" spans="1:30" ht="15.75" customHeight="1" x14ac:dyDescent="0.2">
      <c r="A28" s="30" t="s">
        <v>202</v>
      </c>
      <c r="B28" s="14" t="s">
        <v>11</v>
      </c>
      <c r="C28" s="14" t="s">
        <v>11</v>
      </c>
      <c r="D28" s="13" t="s">
        <v>203</v>
      </c>
      <c r="E28" s="14"/>
      <c r="F28" s="15" t="s">
        <v>420</v>
      </c>
      <c r="H28" t="s">
        <v>45</v>
      </c>
      <c r="K28" t="s">
        <v>50</v>
      </c>
      <c r="L28" t="b">
        <v>1</v>
      </c>
      <c r="M28">
        <v>-50</v>
      </c>
      <c r="N28">
        <v>0</v>
      </c>
      <c r="V28" t="s">
        <v>29</v>
      </c>
      <c r="W28" s="3" t="s">
        <v>37</v>
      </c>
      <c r="X28" s="21" t="s">
        <v>204</v>
      </c>
      <c r="AA28" s="3"/>
      <c r="AD28" s="3" t="str">
        <f t="shared" si="0"/>
        <v>contents.push({type: 'slider',  caption: 'Francis Bacon, &lt;i&gt;Study for Portrait of P. L. No.2&lt;/i&gt;, 1957&lt;br&gt;© The Estate of Francis Bacon. All rights reserved. DACS 2017', image: 'images/1950/1950-09.jpg', sectionPart: 'TRUE',  translate: 'customTranslate',  x: '-50', y: '0',  x2:'', y2:'', max_width: '', max_height: '' , color: 'white', text_shadow: '2px 2px 2px #000000', buttonText: 'Study for Portrait of P. L. No.2', rotate: '', lightbox_max_width: '', lightbox_max_height: ''  ,  lightboxRotate: ''});</v>
      </c>
    </row>
    <row r="29" spans="1:30" ht="15.75" customHeight="1" x14ac:dyDescent="0.2">
      <c r="A29" s="17"/>
      <c r="B29" s="17"/>
      <c r="C29" s="17"/>
      <c r="D29" s="17"/>
      <c r="E29" s="17"/>
      <c r="F29" s="53"/>
      <c r="H29" t="s">
        <v>26</v>
      </c>
      <c r="I29" t="s">
        <v>198</v>
      </c>
      <c r="V29" t="s">
        <v>29</v>
      </c>
      <c r="W29" s="3" t="s">
        <v>37</v>
      </c>
      <c r="AA29" s="3"/>
      <c r="AD29" s="3" t="str">
        <f t="shared" si="0"/>
        <v>contents.push({type: 'section', anchorName: '1950s#7',  innerSection: '', texts: '', image: 'images/1950/1950-04new.jpg', caption: '', quoteWriter: '', color: 'white', text_shadow: '2px 2px 2px #000000',   backgroundColor: '', dateTitle: ''});</v>
      </c>
    </row>
    <row r="30" spans="1:30" ht="15.75" customHeight="1" x14ac:dyDescent="0.2">
      <c r="A30" s="18" t="s">
        <v>206</v>
      </c>
      <c r="B30" s="19" t="s">
        <v>11</v>
      </c>
      <c r="C30" s="19" t="s">
        <v>11</v>
      </c>
      <c r="D30" s="19" t="s">
        <v>207</v>
      </c>
      <c r="E30" s="17"/>
      <c r="F30" s="54" t="s">
        <v>421</v>
      </c>
      <c r="H30" t="s">
        <v>45</v>
      </c>
      <c r="K30" t="s">
        <v>50</v>
      </c>
      <c r="M30">
        <v>0</v>
      </c>
      <c r="N30">
        <v>0</v>
      </c>
      <c r="R30">
        <v>60</v>
      </c>
      <c r="S30">
        <v>60</v>
      </c>
      <c r="V30" t="s">
        <v>29</v>
      </c>
      <c r="W30" s="3" t="s">
        <v>37</v>
      </c>
      <c r="X30" s="53" t="s">
        <v>208</v>
      </c>
      <c r="AA30" s="3"/>
      <c r="AB30">
        <v>80</v>
      </c>
      <c r="AC30">
        <v>80</v>
      </c>
      <c r="AD30" s="3" t="str">
        <f t="shared" si="0"/>
        <v>contents.push({type: 'slider',  caption: 'Douglas Glass, Francis Bacon in his Battersea studio, 1957&lt;br&gt;© J.C.C.Glass', image: 'images/1950/1950-10.jpg', sectionPart: '',  translate: 'customTranslate',  x: '0', y: '0',  x2:'', y2:'', max_width: '60', max_height: '60' , color: 'white', text_shadow: '2px 2px 2px #000000', buttonText: 'Bacon by Glass', rotate: '', lightbox_max_width: '80', lightbox_max_height: '80'  ,  lightboxRotate: ''});</v>
      </c>
    </row>
    <row r="31" spans="1:30" ht="15.75" customHeight="1" x14ac:dyDescent="0.2">
      <c r="A31" s="14"/>
      <c r="B31" s="14"/>
      <c r="C31" s="14"/>
      <c r="D31" s="14"/>
      <c r="E31" s="14"/>
      <c r="F31" s="32"/>
      <c r="AA31" s="3"/>
      <c r="AD31" s="3" t="str">
        <f t="shared" si="0"/>
        <v/>
      </c>
    </row>
    <row r="32" spans="1:30" ht="15.75" customHeight="1" x14ac:dyDescent="0.2">
      <c r="A32" s="4" t="s">
        <v>373</v>
      </c>
      <c r="B32" s="5"/>
      <c r="C32" s="5"/>
      <c r="D32" s="5"/>
      <c r="E32" s="5"/>
      <c r="F32" s="5"/>
      <c r="H32" t="s">
        <v>26</v>
      </c>
      <c r="I32" t="s">
        <v>205</v>
      </c>
      <c r="J32" t="s">
        <v>39</v>
      </c>
      <c r="V32" t="s">
        <v>29</v>
      </c>
      <c r="AA32" s="3"/>
      <c r="AD32" s="3" t="str">
        <f t="shared" si="0"/>
        <v>contents.push({type: 'section', anchorName: '1950s#8',  innerSection: 'center', texts: '1958&lt;br&gt;Leaves Hanover Gallery for Marlborough Fine Arts.', image: 'images/1950/1950-04new.jpg', caption: '', quoteWriter: '', color: 'white', text_shadow: '',   backgroundColor: '', dateTitle: ''});</v>
      </c>
    </row>
    <row r="33" spans="1:30" ht="15.75" customHeight="1" x14ac:dyDescent="0.2">
      <c r="A33" s="18" t="s">
        <v>210</v>
      </c>
      <c r="B33" s="19" t="s">
        <v>11</v>
      </c>
      <c r="C33" s="19" t="s">
        <v>11</v>
      </c>
      <c r="D33" s="19" t="s">
        <v>109</v>
      </c>
      <c r="E33" s="19"/>
      <c r="F33" s="38" t="s">
        <v>422</v>
      </c>
      <c r="H33" s="19" t="s">
        <v>45</v>
      </c>
      <c r="K33" t="s">
        <v>50</v>
      </c>
      <c r="M33">
        <v>140</v>
      </c>
      <c r="N33">
        <v>-50</v>
      </c>
      <c r="O33">
        <v>30</v>
      </c>
      <c r="P33">
        <v>0</v>
      </c>
      <c r="T33">
        <v>-4</v>
      </c>
      <c r="V33" t="s">
        <v>29</v>
      </c>
      <c r="W33" s="3" t="s">
        <v>37</v>
      </c>
      <c r="X33" s="39" t="s">
        <v>211</v>
      </c>
      <c r="AA33" s="3"/>
      <c r="AB33">
        <v>80</v>
      </c>
      <c r="AC33">
        <v>80</v>
      </c>
      <c r="AD33" s="3" t="str">
        <f t="shared" si="0"/>
        <v>contents.push({type: 'slider',  caption: 'John Davies, Marlborough Fine Arts, 2015&lt;br&gt;© HENI Publishing', image: 'images/1950/1950-11.jpg', sectionPart: '',  translate: 'customTranslate',  x: '140', y: '-50',  x2:'30', y2:'0', max_width: '', max_height: '' , color: 'white', text_shadow: '2px 2px 2px #000000', buttonText: 'Marlborough Fine Arts', rotate: '-4', lightbox_max_width: '80', lightbox_max_height: '80'  ,  lightboxRotate: ''});</v>
      </c>
    </row>
    <row r="34" spans="1:30" ht="15.75" customHeight="1" x14ac:dyDescent="0.2">
      <c r="A34" s="55" t="s">
        <v>212</v>
      </c>
      <c r="B34" s="13" t="s">
        <v>11</v>
      </c>
      <c r="C34" s="13" t="s">
        <v>11</v>
      </c>
      <c r="D34" s="13" t="s">
        <v>163</v>
      </c>
      <c r="E34" s="14"/>
      <c r="F34" s="15" t="s">
        <v>483</v>
      </c>
      <c r="H34" t="s">
        <v>45</v>
      </c>
      <c r="K34" t="s">
        <v>50</v>
      </c>
      <c r="M34">
        <v>-140</v>
      </c>
      <c r="N34">
        <v>-50</v>
      </c>
      <c r="O34">
        <v>-30</v>
      </c>
      <c r="P34">
        <v>0</v>
      </c>
      <c r="R34">
        <v>60</v>
      </c>
      <c r="S34">
        <v>60</v>
      </c>
      <c r="T34">
        <v>4</v>
      </c>
      <c r="V34" t="s">
        <v>29</v>
      </c>
      <c r="W34" s="3" t="s">
        <v>37</v>
      </c>
      <c r="X34" s="11" t="s">
        <v>213</v>
      </c>
      <c r="AA34" s="3"/>
      <c r="AB34">
        <v>80</v>
      </c>
      <c r="AC34">
        <v>80</v>
      </c>
      <c r="AD34" s="3" t="str">
        <f t="shared" si="0"/>
        <v>contents.push({type: 'slider',  caption: 'Bacon studio material, unknown photographer, polaroid of Francis Bacon, 1959 Collection: Dublin City Gallery The Hugh Lane&lt;br&gt;© The Estate of Francis Bacon', image: 'images/1950/1950-12.jpg', sectionPart: '',  translate: 'customTranslate',  x: '-140', y: '-50',  x2:'-30', y2:'0', max_width: '60', max_height: '60' , color: 'white', text_shadow: '2px 2px 2px #000000', buttonText: 'Polaroid of Bacon', rotate: '4', lightbox_max_width: '80', lightbox_max_height: '80'  ,  lightboxRotate: ''});</v>
      </c>
    </row>
    <row r="35" spans="1:30" ht="15.75" customHeight="1" x14ac:dyDescent="0.2">
      <c r="A35" s="14"/>
      <c r="B35" s="14"/>
      <c r="C35" s="14"/>
      <c r="D35" s="14"/>
      <c r="E35" s="14"/>
      <c r="F35" s="32"/>
      <c r="AA35" s="3"/>
      <c r="AD35" s="3" t="str">
        <f t="shared" si="0"/>
        <v/>
      </c>
    </row>
    <row r="36" spans="1:30" ht="15.75" customHeight="1" x14ac:dyDescent="0.2">
      <c r="A36" s="4" t="s">
        <v>549</v>
      </c>
      <c r="B36" s="5"/>
      <c r="C36" s="5"/>
      <c r="D36" s="5"/>
      <c r="E36" s="5"/>
      <c r="F36" s="5"/>
      <c r="H36" t="s">
        <v>26</v>
      </c>
      <c r="I36" t="s">
        <v>209</v>
      </c>
      <c r="J36" t="s">
        <v>34</v>
      </c>
      <c r="V36" t="s">
        <v>29</v>
      </c>
      <c r="W36" s="3" t="s">
        <v>37</v>
      </c>
      <c r="AA36" s="3"/>
      <c r="AD36" s="3" t="str">
        <f t="shared" si="0"/>
        <v>contents.push({type: 'section', anchorName: '1950s#9',  innerSection: 'left', texts: '1959–1960&lt;br&gt;Lives briefly in St Ives, Cornwall.', image: 'images/1950/1950-04new.jpg', caption: '', quoteWriter: '', color: 'white', text_shadow: '2px 2px 2px #000000',   backgroundColor: '', dateTitle: ''});</v>
      </c>
    </row>
    <row r="37" spans="1:30" ht="15.75" customHeight="1" x14ac:dyDescent="0.2">
      <c r="A37" s="55" t="s">
        <v>214</v>
      </c>
      <c r="B37" s="6" t="s">
        <v>11</v>
      </c>
      <c r="C37" s="50" t="s">
        <v>11</v>
      </c>
      <c r="D37" s="50"/>
      <c r="E37" s="6"/>
      <c r="F37" s="25" t="s">
        <v>484</v>
      </c>
      <c r="H37" t="s">
        <v>45</v>
      </c>
      <c r="K37" t="s">
        <v>50</v>
      </c>
      <c r="M37">
        <v>-130</v>
      </c>
      <c r="N37">
        <v>10</v>
      </c>
      <c r="O37">
        <v>-30</v>
      </c>
      <c r="P37">
        <v>10</v>
      </c>
      <c r="R37">
        <v>60</v>
      </c>
      <c r="S37">
        <v>60</v>
      </c>
      <c r="V37" t="s">
        <v>29</v>
      </c>
      <c r="W37" s="3" t="s">
        <v>37</v>
      </c>
      <c r="X37" s="39" t="s">
        <v>215</v>
      </c>
      <c r="AA37" s="3"/>
      <c r="AB37">
        <v>65</v>
      </c>
      <c r="AC37">
        <v>65</v>
      </c>
      <c r="AD37" s="3" t="str">
        <f t="shared" si="0"/>
        <v>contents.push({type: 'slider',  caption: 'Unknown photographer, Porthmeor Studios, c.1940s&lt;br&gt;Courtesy Borlase Smart John Wells Trust', image: 'images/1950/1950-13.jpg', sectionPart: '',  translate: 'customTranslate',  x: '-130', y: '10',  x2:'-30', y2:'10', max_width: '60', max_height: '60' , color: 'white', text_shadow: '2px 2px 2px #000000', buttonText: 'Porthmeor Studios', rotate: '', lightbox_max_width: '65', lightbox_max_height: '65'  ,  lightboxRotate: ''});</v>
      </c>
    </row>
    <row r="38" spans="1:30" ht="15.75" customHeight="1" x14ac:dyDescent="0.2">
      <c r="A38" s="56" t="s">
        <v>216</v>
      </c>
      <c r="B38" s="50" t="s">
        <v>11</v>
      </c>
      <c r="C38" s="50" t="s">
        <v>11</v>
      </c>
      <c r="D38" s="13" t="s">
        <v>57</v>
      </c>
      <c r="E38" s="50"/>
      <c r="F38" s="15" t="s">
        <v>423</v>
      </c>
      <c r="H38" t="s">
        <v>45</v>
      </c>
      <c r="K38" t="s">
        <v>50</v>
      </c>
      <c r="M38">
        <v>110</v>
      </c>
      <c r="N38">
        <v>-10</v>
      </c>
      <c r="O38">
        <v>30</v>
      </c>
      <c r="P38">
        <v>-30</v>
      </c>
      <c r="V38" t="s">
        <v>29</v>
      </c>
      <c r="W38" s="3" t="s">
        <v>37</v>
      </c>
      <c r="X38" s="21" t="s">
        <v>217</v>
      </c>
      <c r="AA38" s="3"/>
      <c r="AD38" s="3" t="str">
        <f t="shared" si="0"/>
        <v>contents.push({type: 'slider',  caption: 'Francis Bacon, &lt;i&gt;Miss Muriel Belcher&lt;/i&gt;, 1959&lt;br&gt;© The Estate of Francis Bacon. All rights reserved. DACS 2017', image: 'images/1950/1950-14.jpg', sectionPart: '',  translate: 'customTranslate',  x: '110', y: '-10',  x2:'30', y2:'-30', max_width: '', max_height: '' , color: 'white', text_shadow: '2px 2px 2px #000000', buttonText: 'Miss Muriel Belcher', rotate: '', lightbox_max_width: '', lightbox_max_height: ''  ,  lightboxRotate: ''});</v>
      </c>
    </row>
    <row r="39" spans="1:30" ht="15.75" customHeight="1" x14ac:dyDescent="0.2">
      <c r="A39" s="91"/>
      <c r="B39" s="50"/>
      <c r="C39" s="50"/>
      <c r="D39" s="13"/>
      <c r="E39" s="50"/>
      <c r="F39" s="15"/>
      <c r="W39" s="3"/>
      <c r="X39" s="21"/>
      <c r="AA39" s="3"/>
      <c r="AD39" s="3"/>
    </row>
    <row r="40" spans="1:30" ht="15.75" customHeight="1" x14ac:dyDescent="0.2">
      <c r="A40" s="50"/>
      <c r="B40" s="50"/>
      <c r="C40" s="50"/>
      <c r="D40" s="6"/>
      <c r="E40" s="50"/>
      <c r="F40" s="11"/>
      <c r="AA40" s="3"/>
      <c r="AD40" s="3" t="str">
        <f t="shared" ref="AD40:AD46" si="1">IF((H40=""),"",IF(EXACT(H40,"section"), IF(EXACT(J40, "quote"),  "contents.push({type: '"&amp;H40&amp;"', anchorName: '"&amp;I40&amp;"',  innerSection: '"&amp;J40&amp;"', texts: '"&amp;SUBSTITUTE(A40,"'","\'")&amp;"', quoteWriter: '"&amp;SUBSTITUTE(Z40,"'","\'")&amp;"', color: '"&amp;V40&amp;"',   backgroundColor: '"&amp;AA40&amp;"',  text_shadow: '"&amp;W40&amp;"', dateTitle: '"&amp;Y40&amp;"'});", IF(EXACT(J40, "title"), "contents.push({type:'"&amp;H40&amp;"', anchorName: '"&amp;I40&amp;"',  innerSection: '"&amp;J40&amp;"',  dateTitle: '"&amp;Y40&amp;"' });", "contents.push({type: '"&amp;H40&amp;"', anchorName: '"&amp;I40&amp;"',  innerSection: '"&amp;J40&amp;"', texts: '"&amp;(SUBSTITUTE(SUBSTITUTE(SUBSTITUTE(SUBSTITUTE(A40,"'","\'"), CHAR(10), ""), "‘", "&lt;br&gt;&lt;hr&gt;"), "‚", ""))&amp;"', image: '"&amp;$A$42&amp;"', quoteWriter: '"&amp;Z40&amp;"', color: '"&amp;V40&amp;"', text_shadow: '"&amp;W40&amp;"',   backgroundColor: '"&amp;AA40&amp;"', dateTitle: '"&amp;Y40&amp;"'});")),"contents.push({type: '"&amp;H40&amp;"',  caption: '"&amp;SUBSTITUTE(F40,"'","\'")&amp;"', image: '"&amp;A40&amp;"', sectionPart: '"&amp;L40&amp;"',  translate: '"&amp;K40&amp;"',  x: '"&amp;M40&amp;"', y: '"&amp;N40&amp;"',  x2:'"&amp;O40&amp;"', y2:'"&amp;P40&amp;"', max_width: '"&amp;R40&amp;"', max_height: '"&amp;S40&amp;"' , color: '"&amp;V40&amp;"', text_shadow: '"&amp;W40&amp;"', buttonText: '"&amp;X40&amp;"', rotate: '"&amp;T40&amp;"', lightboxRotate: '"&amp;U40&amp;"'});"))</f>
        <v/>
      </c>
    </row>
    <row r="41" spans="1:30" ht="15.75" customHeight="1" x14ac:dyDescent="0.2">
      <c r="A41" s="40" t="s">
        <v>118</v>
      </c>
      <c r="B41" s="41"/>
      <c r="C41" s="41"/>
      <c r="D41" s="41"/>
      <c r="E41" s="41"/>
      <c r="F41" s="41"/>
      <c r="AA41" s="3"/>
      <c r="AD41" s="3" t="str">
        <f t="shared" si="1"/>
        <v/>
      </c>
    </row>
    <row r="42" spans="1:30" ht="15.75" customHeight="1" x14ac:dyDescent="0.2">
      <c r="A42" s="18" t="s">
        <v>562</v>
      </c>
      <c r="B42" s="19" t="s">
        <v>11</v>
      </c>
      <c r="C42" s="19" t="s">
        <v>11</v>
      </c>
      <c r="D42" s="19" t="s">
        <v>218</v>
      </c>
      <c r="E42" s="19"/>
      <c r="F42" s="15" t="s">
        <v>219</v>
      </c>
      <c r="AA42" t="str">
        <f t="shared" ref="AA42:AA100" si="2">IF((H42=""),"",IF(EXACT(H42,"section"), IF(EXACT(J42, "quote"),  "contents.push({type: '"&amp;H42&amp;"', anchorName: '"&amp;I42&amp;"',  innerSection: '"&amp;J42&amp;"',  image: '""',  texts: '"&amp;SUBSTITUTE(A42,"'","\'")&amp;"', quoteWriter: '"&amp;SUBSTITUTE(Z42,"'","\'")&amp;"', color: '"&amp;V42&amp;"', text_shadow: '"&amp;W42&amp;"', dateTitle: '"&amp;Y42&amp;"'});", "contents.push({type: '"&amp;H42&amp;"', anchorName: '"&amp;I42&amp;"',  innerSection: '"&amp;J42&amp;"', texts: '"&amp;(SUBSTITUTE(SUBSTITUTE(SUBSTITUTE(SUBSTITUTE(A42,"'","\'"), CHAR(10), ""), "‘", "&lt;br&gt;&lt;hr&gt;"), "‚", ""))&amp;"', image: '"&amp;$A$42&amp;"', quoteWriter: '"&amp;Z42&amp;"', color: '"&amp;V42&amp;"', text_shadow: '"&amp;W42&amp;"', dateTitle: '"&amp;Y42&amp;"'});"),"contents.push({type: '"&amp;H42&amp;"',  caption: '"&amp;SUBSTITUTE(F42,"'","\'")&amp;"', image: '"&amp;A42&amp;"', sectionPart: '"&amp;L42&amp;"',  translate: '"&amp;K42&amp;"',  x: '"&amp;M42&amp;"', y: '"&amp;N42&amp;"',  x2:'"&amp;O42&amp;"', y2:'"&amp;P42&amp;"', max_width: '"&amp;R42&amp;"', max_height: '"&amp;S42&amp;"' , color: '"&amp;V42&amp;"', text_shadow: '"&amp;W42&amp;"', buttonText: '"&amp;X42&amp;"', rotate: '"&amp;T42&amp;"', lightboxRotate: '"&amp;U42&amp;"'});"))</f>
        <v/>
      </c>
      <c r="AD42" s="3" t="str">
        <f t="shared" si="1"/>
        <v/>
      </c>
    </row>
    <row r="43" spans="1:30" ht="15.75" customHeight="1" x14ac:dyDescent="0.2">
      <c r="A43" s="14"/>
      <c r="B43" s="14"/>
      <c r="C43" s="14"/>
      <c r="D43" s="14"/>
      <c r="E43" s="14"/>
      <c r="F43" s="14"/>
      <c r="AA43" t="str">
        <f t="shared" si="2"/>
        <v/>
      </c>
      <c r="AD43" s="3" t="str">
        <f t="shared" si="1"/>
        <v/>
      </c>
    </row>
    <row r="44" spans="1:30" ht="15.75" customHeight="1" x14ac:dyDescent="0.2">
      <c r="A44" s="14"/>
      <c r="B44" s="14"/>
      <c r="C44" s="14"/>
      <c r="D44" s="14"/>
      <c r="E44" s="14"/>
      <c r="F44" s="14"/>
      <c r="AA44" t="str">
        <f t="shared" si="2"/>
        <v/>
      </c>
      <c r="AD44" s="3" t="str">
        <f t="shared" si="1"/>
        <v/>
      </c>
    </row>
    <row r="45" spans="1:30" ht="15.75" customHeight="1" x14ac:dyDescent="0.2">
      <c r="A45" s="14"/>
      <c r="B45" s="14"/>
      <c r="C45" s="14"/>
      <c r="D45" s="14"/>
      <c r="E45" s="14"/>
      <c r="F45" s="14"/>
      <c r="AA45" t="str">
        <f t="shared" si="2"/>
        <v/>
      </c>
      <c r="AD45" s="3" t="str">
        <f t="shared" si="1"/>
        <v/>
      </c>
    </row>
    <row r="46" spans="1:30" ht="15.75" customHeight="1" x14ac:dyDescent="0.2">
      <c r="A46" s="14"/>
      <c r="B46" s="14"/>
      <c r="C46" s="14"/>
      <c r="D46" s="14"/>
      <c r="E46" s="14"/>
      <c r="F46" s="14"/>
      <c r="AA46" t="str">
        <f t="shared" si="2"/>
        <v/>
      </c>
      <c r="AD46" s="3" t="str">
        <f t="shared" si="1"/>
        <v/>
      </c>
    </row>
    <row r="47" spans="1:30" ht="15.75" customHeight="1" x14ac:dyDescent="0.2">
      <c r="A47" s="14"/>
      <c r="B47" s="14"/>
      <c r="C47" s="14"/>
      <c r="D47" s="14"/>
      <c r="E47" s="14"/>
      <c r="F47" s="14"/>
      <c r="AA47" t="str">
        <f t="shared" si="2"/>
        <v/>
      </c>
      <c r="AD47" s="3" t="str">
        <f t="shared" ref="AD47:AD90" si="3">IF((H47=""),"",IF(EXACT(H47,"section"), IF(EXACT(J47, "quote"),  "contents.push({type: '"&amp;H47&amp;"', anchorName: '"&amp;I47&amp;"',  innerSection: '"&amp;J47&amp;"', texts: '"&amp;SUBSTITUTE(A47,"'","\'")&amp;"', quoteWriter: '"&amp;Z47&amp;"', color: '"&amp;V47&amp;"',   backgroundColor: '"&amp;AA47&amp;"',  text_shadow: '"&amp;W47&amp;"', dateTitle: '"&amp;Y47&amp;"'});", IF(EXACT(J47, "title"), "contents.push({type:'"&amp;H47&amp;"', anchorName: '"&amp;I47&amp;"',  innerSection: '"&amp;J47&amp;"',  dateTitle: '"&amp;Y47&amp;"' });", "contents.push({type: '"&amp;H47&amp;"', anchorName: '"&amp;I47&amp;"',  innerSection: '"&amp;J47&amp;"', texts: '"&amp;(SUBSTITUTE(SUBSTITUTE(SUBSTITUTE(SUBSTITUTE(A47,"'","\'"), CHAR(10), ""), "‘", "&lt;br&gt;&lt;hr&gt;"), "‚", ""))&amp;"', image: '"&amp;$A$42&amp;"', quoteWriter: '"&amp;Z47&amp;"', color: '"&amp;V47&amp;"', text_shadow: '"&amp;W47&amp;"',   backgroundColor: '"&amp;AA47&amp;"', dateTitle: '"&amp;Y47&amp;"'});")),"contents.push({type: '"&amp;H47&amp;"',  caption: '"&amp;SUBSTITUTE(F47,"'","\'")&amp;"', image: '"&amp;A47&amp;"', sectionPart: '"&amp;L47&amp;"',  translate: '"&amp;K47&amp;"',  x: '"&amp;M47&amp;"', y: '"&amp;N47&amp;"',  x2:'"&amp;O47&amp;"', y2:'"&amp;P47&amp;"', max_width: '"&amp;R47&amp;"', max_height: '"&amp;S47&amp;"' , color: '"&amp;V47&amp;"', text_shadow: '"&amp;W47&amp;"', buttonText: '"&amp;X47&amp;"', rotate: '"&amp;T47&amp;"', lightboxRotate: '"&amp;U47&amp;"'});"))</f>
        <v/>
      </c>
    </row>
    <row r="48" spans="1:30" ht="15.75" customHeight="1" x14ac:dyDescent="0.2">
      <c r="A48" s="14"/>
      <c r="B48" s="14"/>
      <c r="C48" s="14"/>
      <c r="D48" s="14"/>
      <c r="E48" s="14"/>
      <c r="F48" s="14"/>
      <c r="AA48" t="str">
        <f t="shared" si="2"/>
        <v/>
      </c>
      <c r="AD48" s="3" t="str">
        <f t="shared" si="3"/>
        <v/>
      </c>
    </row>
    <row r="49" spans="1:30" ht="15.75" customHeight="1" x14ac:dyDescent="0.2">
      <c r="A49" s="14"/>
      <c r="B49" s="14"/>
      <c r="C49" s="14"/>
      <c r="D49" s="14"/>
      <c r="E49" s="14"/>
      <c r="F49" s="14"/>
      <c r="AA49" t="str">
        <f t="shared" si="2"/>
        <v/>
      </c>
      <c r="AD49" s="3" t="str">
        <f t="shared" si="3"/>
        <v/>
      </c>
    </row>
    <row r="50" spans="1:30" ht="15.75" customHeight="1" x14ac:dyDescent="0.2">
      <c r="A50" s="14"/>
      <c r="B50" s="14"/>
      <c r="C50" s="14"/>
      <c r="D50" s="14"/>
      <c r="E50" s="14"/>
      <c r="F50" s="14"/>
      <c r="AA50" t="str">
        <f t="shared" si="2"/>
        <v/>
      </c>
      <c r="AD50" s="3" t="str">
        <f t="shared" si="3"/>
        <v/>
      </c>
    </row>
    <row r="51" spans="1:30" ht="15.75" customHeight="1" x14ac:dyDescent="0.2">
      <c r="A51" s="14"/>
      <c r="B51" s="14"/>
      <c r="C51" s="14"/>
      <c r="D51" s="14"/>
      <c r="E51" s="14"/>
      <c r="F51" s="14"/>
      <c r="AA51" t="str">
        <f t="shared" si="2"/>
        <v/>
      </c>
      <c r="AD51" s="3" t="str">
        <f t="shared" si="3"/>
        <v/>
      </c>
    </row>
    <row r="52" spans="1:30" ht="15.75" customHeight="1" x14ac:dyDescent="0.2">
      <c r="A52" s="14"/>
      <c r="B52" s="14"/>
      <c r="C52" s="14"/>
      <c r="D52" s="14"/>
      <c r="E52" s="14"/>
      <c r="F52" s="14"/>
      <c r="AA52" t="str">
        <f t="shared" si="2"/>
        <v/>
      </c>
      <c r="AD52" s="3" t="str">
        <f t="shared" si="3"/>
        <v/>
      </c>
    </row>
    <row r="53" spans="1:30" ht="15.75" customHeight="1" x14ac:dyDescent="0.2">
      <c r="A53" s="14"/>
      <c r="B53" s="14"/>
      <c r="C53" s="14"/>
      <c r="D53" s="14"/>
      <c r="E53" s="14"/>
      <c r="F53" s="14"/>
      <c r="AA53" t="str">
        <f t="shared" si="2"/>
        <v/>
      </c>
      <c r="AD53" s="3" t="str">
        <f t="shared" si="3"/>
        <v/>
      </c>
    </row>
    <row r="54" spans="1:30" ht="15.75" customHeight="1" x14ac:dyDescent="0.2">
      <c r="A54" s="14"/>
      <c r="B54" s="14"/>
      <c r="C54" s="14"/>
      <c r="D54" s="14"/>
      <c r="E54" s="14"/>
      <c r="F54" s="14"/>
      <c r="AA54" t="str">
        <f t="shared" si="2"/>
        <v/>
      </c>
      <c r="AD54" s="3" t="str">
        <f t="shared" si="3"/>
        <v/>
      </c>
    </row>
    <row r="55" spans="1:30" ht="15.75" customHeight="1" x14ac:dyDescent="0.2">
      <c r="A55" s="14"/>
      <c r="B55" s="14"/>
      <c r="C55" s="14"/>
      <c r="D55" s="14"/>
      <c r="E55" s="14"/>
      <c r="F55" s="14"/>
      <c r="AA55" t="str">
        <f t="shared" si="2"/>
        <v/>
      </c>
      <c r="AD55" s="3" t="str">
        <f t="shared" si="3"/>
        <v/>
      </c>
    </row>
    <row r="56" spans="1:30" ht="15.75" customHeight="1" x14ac:dyDescent="0.2">
      <c r="A56" s="14"/>
      <c r="B56" s="14"/>
      <c r="C56" s="14"/>
      <c r="D56" s="14"/>
      <c r="E56" s="14"/>
      <c r="F56" s="14"/>
      <c r="AA56" t="str">
        <f t="shared" si="2"/>
        <v/>
      </c>
      <c r="AD56" s="3" t="str">
        <f t="shared" si="3"/>
        <v/>
      </c>
    </row>
    <row r="57" spans="1:30" ht="15.75" customHeight="1" x14ac:dyDescent="0.2">
      <c r="A57" s="14"/>
      <c r="B57" s="14"/>
      <c r="C57" s="14"/>
      <c r="D57" s="14"/>
      <c r="E57" s="14"/>
      <c r="F57" s="14"/>
      <c r="AA57" t="str">
        <f t="shared" si="2"/>
        <v/>
      </c>
      <c r="AD57" s="3" t="str">
        <f t="shared" si="3"/>
        <v/>
      </c>
    </row>
    <row r="58" spans="1:30" ht="15.75" customHeight="1" x14ac:dyDescent="0.2">
      <c r="A58" s="14"/>
      <c r="B58" s="14"/>
      <c r="C58" s="14"/>
      <c r="D58" s="14"/>
      <c r="E58" s="14"/>
      <c r="F58" s="14"/>
      <c r="AA58" t="str">
        <f t="shared" si="2"/>
        <v/>
      </c>
      <c r="AD58" s="3" t="str">
        <f t="shared" si="3"/>
        <v/>
      </c>
    </row>
    <row r="59" spans="1:30" ht="15.75" customHeight="1" x14ac:dyDescent="0.2">
      <c r="A59" s="14"/>
      <c r="B59" s="14"/>
      <c r="C59" s="14"/>
      <c r="D59" s="14"/>
      <c r="E59" s="14"/>
      <c r="F59" s="14"/>
      <c r="AA59" t="str">
        <f t="shared" si="2"/>
        <v/>
      </c>
      <c r="AD59" s="3" t="str">
        <f t="shared" si="3"/>
        <v/>
      </c>
    </row>
    <row r="60" spans="1:30" ht="15.75" customHeight="1" x14ac:dyDescent="0.2">
      <c r="A60" s="14"/>
      <c r="B60" s="14"/>
      <c r="C60" s="14"/>
      <c r="D60" s="14"/>
      <c r="E60" s="14"/>
      <c r="F60" s="14"/>
      <c r="AA60" t="str">
        <f t="shared" si="2"/>
        <v/>
      </c>
      <c r="AD60" s="3" t="str">
        <f t="shared" si="3"/>
        <v/>
      </c>
    </row>
    <row r="61" spans="1:30" ht="15.75" customHeight="1" x14ac:dyDescent="0.2">
      <c r="A61" s="14"/>
      <c r="B61" s="14"/>
      <c r="C61" s="14"/>
      <c r="D61" s="14"/>
      <c r="E61" s="14"/>
      <c r="F61" s="14"/>
      <c r="AA61" t="str">
        <f t="shared" si="2"/>
        <v/>
      </c>
      <c r="AD61" s="3" t="str">
        <f t="shared" si="3"/>
        <v/>
      </c>
    </row>
    <row r="62" spans="1:30" ht="15.75" customHeight="1" x14ac:dyDescent="0.2">
      <c r="A62" s="14"/>
      <c r="B62" s="14"/>
      <c r="C62" s="14"/>
      <c r="D62" s="14"/>
      <c r="E62" s="14"/>
      <c r="F62" s="14"/>
      <c r="AA62" t="str">
        <f t="shared" si="2"/>
        <v/>
      </c>
      <c r="AD62" s="3" t="str">
        <f t="shared" si="3"/>
        <v/>
      </c>
    </row>
    <row r="63" spans="1:30" ht="15.75" customHeight="1" x14ac:dyDescent="0.2">
      <c r="A63" s="14"/>
      <c r="B63" s="14"/>
      <c r="C63" s="14"/>
      <c r="D63" s="14"/>
      <c r="E63" s="14"/>
      <c r="F63" s="14"/>
      <c r="AA63" t="str">
        <f t="shared" si="2"/>
        <v/>
      </c>
      <c r="AD63" s="3" t="str">
        <f t="shared" si="3"/>
        <v/>
      </c>
    </row>
    <row r="64" spans="1:30" ht="15.75" customHeight="1" x14ac:dyDescent="0.2">
      <c r="A64" s="14"/>
      <c r="B64" s="14"/>
      <c r="C64" s="14"/>
      <c r="D64" s="14"/>
      <c r="E64" s="14"/>
      <c r="F64" s="14"/>
      <c r="AA64" t="str">
        <f t="shared" si="2"/>
        <v/>
      </c>
      <c r="AD64" s="3" t="str">
        <f t="shared" si="3"/>
        <v/>
      </c>
    </row>
    <row r="65" spans="1:30" ht="15.75" customHeight="1" x14ac:dyDescent="0.2">
      <c r="A65" s="14"/>
      <c r="B65" s="14"/>
      <c r="C65" s="14"/>
      <c r="D65" s="14"/>
      <c r="E65" s="14"/>
      <c r="F65" s="14"/>
      <c r="AA65" t="str">
        <f t="shared" si="2"/>
        <v/>
      </c>
      <c r="AD65" s="3" t="str">
        <f t="shared" si="3"/>
        <v/>
      </c>
    </row>
    <row r="66" spans="1:30" ht="15.75" customHeight="1" x14ac:dyDescent="0.2">
      <c r="A66" s="14"/>
      <c r="B66" s="14"/>
      <c r="C66" s="14"/>
      <c r="D66" s="14"/>
      <c r="E66" s="14"/>
      <c r="F66" s="14"/>
      <c r="AA66" t="str">
        <f t="shared" si="2"/>
        <v/>
      </c>
      <c r="AD66" s="3" t="str">
        <f t="shared" si="3"/>
        <v/>
      </c>
    </row>
    <row r="67" spans="1:30" ht="15.75" customHeight="1" x14ac:dyDescent="0.2">
      <c r="A67" s="14"/>
      <c r="B67" s="14"/>
      <c r="C67" s="14"/>
      <c r="D67" s="14"/>
      <c r="E67" s="14"/>
      <c r="F67" s="14"/>
      <c r="AA67" t="str">
        <f t="shared" si="2"/>
        <v/>
      </c>
      <c r="AD67" s="3" t="str">
        <f t="shared" si="3"/>
        <v/>
      </c>
    </row>
    <row r="68" spans="1:30" ht="15.75" customHeight="1" x14ac:dyDescent="0.2">
      <c r="A68" s="14"/>
      <c r="B68" s="14"/>
      <c r="C68" s="14"/>
      <c r="D68" s="14"/>
      <c r="E68" s="14"/>
      <c r="F68" s="14"/>
      <c r="AA68" t="str">
        <f t="shared" si="2"/>
        <v/>
      </c>
      <c r="AD68" s="3" t="str">
        <f t="shared" si="3"/>
        <v/>
      </c>
    </row>
    <row r="69" spans="1:30" ht="15.75" customHeight="1" x14ac:dyDescent="0.2">
      <c r="A69" s="14"/>
      <c r="B69" s="14"/>
      <c r="C69" s="14"/>
      <c r="D69" s="14"/>
      <c r="E69" s="14"/>
      <c r="F69" s="14"/>
      <c r="AA69" t="str">
        <f t="shared" si="2"/>
        <v/>
      </c>
      <c r="AD69" s="3" t="str">
        <f t="shared" si="3"/>
        <v/>
      </c>
    </row>
    <row r="70" spans="1:30" ht="15.75" customHeight="1" x14ac:dyDescent="0.2">
      <c r="A70" s="14"/>
      <c r="B70" s="14"/>
      <c r="C70" s="14"/>
      <c r="D70" s="14"/>
      <c r="E70" s="14"/>
      <c r="F70" s="14"/>
      <c r="AA70" t="str">
        <f t="shared" si="2"/>
        <v/>
      </c>
      <c r="AD70" s="3" t="str">
        <f t="shared" si="3"/>
        <v/>
      </c>
    </row>
    <row r="71" spans="1:30" ht="15.75" customHeight="1" x14ac:dyDescent="0.2">
      <c r="A71" s="14"/>
      <c r="B71" s="14"/>
      <c r="C71" s="14"/>
      <c r="D71" s="14"/>
      <c r="E71" s="14"/>
      <c r="F71" s="14"/>
      <c r="AA71" t="str">
        <f t="shared" si="2"/>
        <v/>
      </c>
      <c r="AD71" s="3" t="str">
        <f t="shared" si="3"/>
        <v/>
      </c>
    </row>
    <row r="72" spans="1:30" ht="15.75" customHeight="1" x14ac:dyDescent="0.2">
      <c r="A72" s="14"/>
      <c r="B72" s="14"/>
      <c r="C72" s="14"/>
      <c r="D72" s="14"/>
      <c r="E72" s="14"/>
      <c r="F72" s="14"/>
      <c r="AA72" t="str">
        <f t="shared" si="2"/>
        <v/>
      </c>
      <c r="AD72" s="3" t="str">
        <f t="shared" si="3"/>
        <v/>
      </c>
    </row>
    <row r="73" spans="1:30" ht="15.75" customHeight="1" x14ac:dyDescent="0.2">
      <c r="A73" s="14"/>
      <c r="B73" s="14"/>
      <c r="C73" s="14"/>
      <c r="D73" s="14"/>
      <c r="E73" s="14"/>
      <c r="F73" s="14"/>
      <c r="AA73" t="str">
        <f t="shared" si="2"/>
        <v/>
      </c>
      <c r="AD73" s="3" t="str">
        <f t="shared" si="3"/>
        <v/>
      </c>
    </row>
    <row r="74" spans="1:30" ht="15.75" customHeight="1" x14ac:dyDescent="0.2">
      <c r="A74" s="14"/>
      <c r="B74" s="14"/>
      <c r="C74" s="14"/>
      <c r="D74" s="14"/>
      <c r="E74" s="14"/>
      <c r="F74" s="14"/>
      <c r="AA74" t="str">
        <f t="shared" si="2"/>
        <v/>
      </c>
      <c r="AD74" s="3" t="str">
        <f t="shared" si="3"/>
        <v/>
      </c>
    </row>
    <row r="75" spans="1:30" ht="15.75" customHeight="1" x14ac:dyDescent="0.2">
      <c r="A75" s="14"/>
      <c r="B75" s="14"/>
      <c r="C75" s="14"/>
      <c r="D75" s="14"/>
      <c r="E75" s="14"/>
      <c r="F75" s="14"/>
      <c r="AA75" t="str">
        <f t="shared" si="2"/>
        <v/>
      </c>
      <c r="AD75" s="3" t="str">
        <f t="shared" si="3"/>
        <v/>
      </c>
    </row>
    <row r="76" spans="1:30" ht="15.75" customHeight="1" x14ac:dyDescent="0.2">
      <c r="A76" s="14"/>
      <c r="B76" s="14"/>
      <c r="C76" s="14"/>
      <c r="D76" s="14"/>
      <c r="E76" s="14"/>
      <c r="F76" s="14"/>
      <c r="AA76" t="str">
        <f t="shared" si="2"/>
        <v/>
      </c>
      <c r="AD76" s="3" t="str">
        <f t="shared" si="3"/>
        <v/>
      </c>
    </row>
    <row r="77" spans="1:30" ht="15.75" customHeight="1" x14ac:dyDescent="0.2">
      <c r="A77" s="14"/>
      <c r="B77" s="14"/>
      <c r="C77" s="14"/>
      <c r="D77" s="14"/>
      <c r="E77" s="14"/>
      <c r="F77" s="14"/>
      <c r="AA77" t="str">
        <f t="shared" si="2"/>
        <v/>
      </c>
      <c r="AD77" s="3" t="str">
        <f t="shared" si="3"/>
        <v/>
      </c>
    </row>
    <row r="78" spans="1:30" ht="15.75" customHeight="1" x14ac:dyDescent="0.2">
      <c r="A78" s="14"/>
      <c r="B78" s="14"/>
      <c r="C78" s="14"/>
      <c r="D78" s="14"/>
      <c r="E78" s="14"/>
      <c r="F78" s="14"/>
      <c r="AA78" t="str">
        <f t="shared" si="2"/>
        <v/>
      </c>
      <c r="AD78" s="3" t="str">
        <f t="shared" si="3"/>
        <v/>
      </c>
    </row>
    <row r="79" spans="1:30" ht="15.75" customHeight="1" x14ac:dyDescent="0.2">
      <c r="A79" s="14"/>
      <c r="B79" s="14"/>
      <c r="C79" s="14"/>
      <c r="D79" s="14"/>
      <c r="E79" s="14"/>
      <c r="F79" s="14"/>
      <c r="AA79" t="str">
        <f t="shared" si="2"/>
        <v/>
      </c>
      <c r="AD79" s="3" t="str">
        <f t="shared" si="3"/>
        <v/>
      </c>
    </row>
    <row r="80" spans="1:30" ht="15.75" customHeight="1" x14ac:dyDescent="0.2">
      <c r="A80" s="14"/>
      <c r="B80" s="14"/>
      <c r="C80" s="14"/>
      <c r="D80" s="14"/>
      <c r="E80" s="14"/>
      <c r="F80" s="14"/>
      <c r="AA80" t="str">
        <f t="shared" si="2"/>
        <v/>
      </c>
      <c r="AD80" s="3" t="str">
        <f t="shared" si="3"/>
        <v/>
      </c>
    </row>
    <row r="81" spans="1:30" ht="15.75" customHeight="1" x14ac:dyDescent="0.2">
      <c r="A81" s="14"/>
      <c r="B81" s="14"/>
      <c r="C81" s="14"/>
      <c r="D81" s="14"/>
      <c r="E81" s="14"/>
      <c r="F81" s="14"/>
      <c r="AA81" t="str">
        <f t="shared" si="2"/>
        <v/>
      </c>
      <c r="AD81" s="3" t="str">
        <f t="shared" si="3"/>
        <v/>
      </c>
    </row>
    <row r="82" spans="1:30" ht="15.75" customHeight="1" x14ac:dyDescent="0.2">
      <c r="A82" s="14"/>
      <c r="B82" s="14"/>
      <c r="C82" s="14"/>
      <c r="D82" s="14"/>
      <c r="E82" s="14"/>
      <c r="F82" s="14"/>
      <c r="AA82" t="str">
        <f t="shared" si="2"/>
        <v/>
      </c>
      <c r="AD82" s="3" t="str">
        <f t="shared" si="3"/>
        <v/>
      </c>
    </row>
    <row r="83" spans="1:30" ht="15.75" customHeight="1" x14ac:dyDescent="0.2">
      <c r="A83" s="14"/>
      <c r="B83" s="14"/>
      <c r="C83" s="14"/>
      <c r="D83" s="14"/>
      <c r="E83" s="14"/>
      <c r="F83" s="14"/>
      <c r="AA83" t="str">
        <f t="shared" si="2"/>
        <v/>
      </c>
      <c r="AD83" s="3" t="str">
        <f t="shared" si="3"/>
        <v/>
      </c>
    </row>
    <row r="84" spans="1:30" ht="15.75" customHeight="1" x14ac:dyDescent="0.2">
      <c r="A84" s="14"/>
      <c r="B84" s="14"/>
      <c r="C84" s="14"/>
      <c r="D84" s="14"/>
      <c r="E84" s="14"/>
      <c r="F84" s="14"/>
      <c r="AA84" t="str">
        <f t="shared" si="2"/>
        <v/>
      </c>
      <c r="AD84" s="3" t="str">
        <f t="shared" si="3"/>
        <v/>
      </c>
    </row>
    <row r="85" spans="1:30" ht="15.75" customHeight="1" x14ac:dyDescent="0.2">
      <c r="A85" s="14"/>
      <c r="B85" s="14"/>
      <c r="C85" s="14"/>
      <c r="D85" s="14"/>
      <c r="E85" s="14"/>
      <c r="F85" s="14"/>
      <c r="AA85" t="str">
        <f t="shared" si="2"/>
        <v/>
      </c>
      <c r="AD85" s="3" t="str">
        <f t="shared" si="3"/>
        <v/>
      </c>
    </row>
    <row r="86" spans="1:30" ht="15.75" customHeight="1" x14ac:dyDescent="0.2">
      <c r="A86" s="14"/>
      <c r="B86" s="14"/>
      <c r="C86" s="14"/>
      <c r="D86" s="14"/>
      <c r="E86" s="14"/>
      <c r="F86" s="14"/>
      <c r="AA86" t="str">
        <f t="shared" si="2"/>
        <v/>
      </c>
      <c r="AD86" s="3" t="str">
        <f t="shared" si="3"/>
        <v/>
      </c>
    </row>
    <row r="87" spans="1:30" ht="15.75" customHeight="1" x14ac:dyDescent="0.2">
      <c r="A87" s="14"/>
      <c r="B87" s="14"/>
      <c r="C87" s="14"/>
      <c r="D87" s="14"/>
      <c r="E87" s="14"/>
      <c r="F87" s="14"/>
      <c r="AA87" t="str">
        <f t="shared" si="2"/>
        <v/>
      </c>
      <c r="AD87" s="3" t="str">
        <f t="shared" si="3"/>
        <v/>
      </c>
    </row>
    <row r="88" spans="1:30" ht="15.75" customHeight="1" x14ac:dyDescent="0.2">
      <c r="A88" s="14"/>
      <c r="B88" s="14"/>
      <c r="C88" s="14"/>
      <c r="D88" s="14"/>
      <c r="E88" s="14"/>
      <c r="F88" s="14"/>
      <c r="AA88" t="str">
        <f t="shared" si="2"/>
        <v/>
      </c>
      <c r="AD88" s="3" t="str">
        <f t="shared" si="3"/>
        <v/>
      </c>
    </row>
    <row r="89" spans="1:30" ht="15.75" customHeight="1" x14ac:dyDescent="0.2">
      <c r="A89" s="14"/>
      <c r="B89" s="14"/>
      <c r="C89" s="14"/>
      <c r="D89" s="14"/>
      <c r="E89" s="14"/>
      <c r="F89" s="14"/>
      <c r="AA89" t="str">
        <f t="shared" si="2"/>
        <v/>
      </c>
      <c r="AD89" s="3" t="str">
        <f t="shared" si="3"/>
        <v/>
      </c>
    </row>
    <row r="90" spans="1:30" ht="15.75" customHeight="1" x14ac:dyDescent="0.2">
      <c r="A90" s="14"/>
      <c r="B90" s="14"/>
      <c r="C90" s="14"/>
      <c r="D90" s="14"/>
      <c r="E90" s="14"/>
      <c r="F90" s="14"/>
      <c r="AA90" t="str">
        <f t="shared" si="2"/>
        <v/>
      </c>
      <c r="AD90" s="3" t="str">
        <f t="shared" si="3"/>
        <v/>
      </c>
    </row>
    <row r="91" spans="1:30" ht="15.75" customHeight="1" x14ac:dyDescent="0.2">
      <c r="A91" s="14"/>
      <c r="B91" s="14"/>
      <c r="C91" s="14"/>
      <c r="D91" s="14"/>
      <c r="E91" s="14"/>
      <c r="F91" s="14"/>
      <c r="AA91" t="str">
        <f t="shared" si="2"/>
        <v/>
      </c>
    </row>
    <row r="92" spans="1:30" ht="15.75" customHeight="1" x14ac:dyDescent="0.2">
      <c r="A92" s="14"/>
      <c r="B92" s="14"/>
      <c r="C92" s="14"/>
      <c r="D92" s="14"/>
      <c r="E92" s="14"/>
      <c r="F92" s="14"/>
      <c r="AA92" t="str">
        <f t="shared" si="2"/>
        <v/>
      </c>
    </row>
    <row r="93" spans="1:30" ht="15.75" customHeight="1" x14ac:dyDescent="0.2">
      <c r="A93" s="14"/>
      <c r="B93" s="14"/>
      <c r="C93" s="14"/>
      <c r="D93" s="14"/>
      <c r="E93" s="14"/>
      <c r="F93" s="14"/>
      <c r="AA93" t="str">
        <f t="shared" si="2"/>
        <v/>
      </c>
    </row>
    <row r="94" spans="1:30" ht="15.75" customHeight="1" x14ac:dyDescent="0.2">
      <c r="A94" s="14"/>
      <c r="B94" s="14"/>
      <c r="C94" s="14"/>
      <c r="D94" s="14"/>
      <c r="E94" s="14"/>
      <c r="F94" s="14"/>
      <c r="AA94" t="str">
        <f t="shared" si="2"/>
        <v/>
      </c>
    </row>
    <row r="95" spans="1:30" ht="15.75" customHeight="1" x14ac:dyDescent="0.2">
      <c r="A95" s="14"/>
      <c r="B95" s="14"/>
      <c r="C95" s="14"/>
      <c r="D95" s="14"/>
      <c r="E95" s="14"/>
      <c r="F95" s="14"/>
      <c r="AA95" t="str">
        <f t="shared" si="2"/>
        <v/>
      </c>
    </row>
    <row r="96" spans="1:30" ht="15.75" customHeight="1" x14ac:dyDescent="0.2">
      <c r="A96" s="14"/>
      <c r="B96" s="14"/>
      <c r="C96" s="14"/>
      <c r="D96" s="14"/>
      <c r="E96" s="14"/>
      <c r="F96" s="14"/>
      <c r="AA96" t="str">
        <f t="shared" si="2"/>
        <v/>
      </c>
    </row>
    <row r="97" spans="1:27" ht="15.75" customHeight="1" x14ac:dyDescent="0.2">
      <c r="A97" s="14"/>
      <c r="B97" s="14"/>
      <c r="C97" s="14"/>
      <c r="D97" s="14"/>
      <c r="E97" s="14"/>
      <c r="F97" s="14"/>
      <c r="AA97" t="str">
        <f t="shared" si="2"/>
        <v/>
      </c>
    </row>
    <row r="98" spans="1:27" ht="15.75" customHeight="1" x14ac:dyDescent="0.2">
      <c r="A98" s="14"/>
      <c r="B98" s="14"/>
      <c r="C98" s="14"/>
      <c r="D98" s="14"/>
      <c r="E98" s="14"/>
      <c r="F98" s="14"/>
      <c r="AA98" t="str">
        <f t="shared" si="2"/>
        <v/>
      </c>
    </row>
    <row r="99" spans="1:27" ht="15.75" customHeight="1" x14ac:dyDescent="0.2">
      <c r="A99" s="14"/>
      <c r="B99" s="14"/>
      <c r="C99" s="14"/>
      <c r="D99" s="14"/>
      <c r="E99" s="14"/>
      <c r="F99" s="14"/>
      <c r="AA99" t="str">
        <f t="shared" si="2"/>
        <v/>
      </c>
    </row>
    <row r="100" spans="1:27" ht="15.75" customHeight="1" x14ac:dyDescent="0.2">
      <c r="A100" s="14"/>
      <c r="B100" s="14"/>
      <c r="C100" s="14"/>
      <c r="D100" s="14"/>
      <c r="E100" s="14"/>
      <c r="F100" s="14"/>
      <c r="AA100" t="str">
        <f t="shared" si="2"/>
        <v/>
      </c>
    </row>
    <row r="101" spans="1:27" ht="15.75" customHeight="1" x14ac:dyDescent="0.2">
      <c r="A101" s="14"/>
      <c r="B101" s="14"/>
      <c r="C101" s="14"/>
      <c r="D101" s="14"/>
      <c r="E101" s="14"/>
      <c r="F101" s="14"/>
      <c r="AA101" t="str">
        <f t="shared" ref="AA101:AA104" si="4">IF((H101=""),"",IF(EXACT(H101,"section"), IF(EXACT(J101, "quote"),  "contents.push({type: '"&amp;H101&amp;"', anchorName: '"&amp;I101&amp;"',  innerSection: '"&amp;J101&amp;"',  image: '""',  texts: '"&amp;SUBSTITUTE(A101,"'","\'")&amp;"', quoteWriter: '"&amp;SUBSTITUTE(Z101,"'","\'")&amp;"', color: '"&amp;V101&amp;"', text_shadow: '"&amp;W101&amp;"', dateTitle: '"&amp;Y101&amp;"'});", "contents.push({type: '"&amp;H101&amp;"', anchorName: '"&amp;I101&amp;"',  innerSection: '"&amp;J101&amp;"', texts: '"&amp;(SUBSTITUTE(SUBSTITUTE(SUBSTITUTE(SUBSTITUTE(A101,"'","\'"), CHAR(10), ""), "‘", "&lt;br&gt;&lt;hr&gt;"), "‚", ""))&amp;"', image: '"&amp;$A$30&amp;"', quoteWriter: '"&amp;Z101&amp;"', color: '"&amp;V101&amp;"', text_shadow: '"&amp;W101&amp;"', dateTitle: '"&amp;Y101&amp;"'});"),"contents.push({type: '"&amp;H101&amp;"',  caption: '"&amp;SUBSTITUTE(F101,"'","\'")&amp;"', image: '"&amp;A101&amp;"', sectionPart: '"&amp;L101&amp;"',  translate: '"&amp;K101&amp;"',  x: '"&amp;M101&amp;"', y: '"&amp;N101&amp;"',  x2:'"&amp;O101&amp;"', y2:'"&amp;P101&amp;"', max_width: '"&amp;R101&amp;"', max_height: '"&amp;S101&amp;"' , color: '"&amp;V101&amp;"', text_shadow: '"&amp;W101&amp;"', buttonText: '"&amp;X101&amp;"', rotate: '"&amp;T101&amp;"', lightboxRotate: '"&amp;U101&amp;"'});"))</f>
        <v/>
      </c>
    </row>
    <row r="102" spans="1:27" ht="15.75" customHeight="1" x14ac:dyDescent="0.2">
      <c r="A102" s="14"/>
      <c r="B102" s="14"/>
      <c r="C102" s="14"/>
      <c r="D102" s="14"/>
      <c r="E102" s="14"/>
      <c r="F102" s="14"/>
      <c r="AA102" t="str">
        <f t="shared" si="4"/>
        <v/>
      </c>
    </row>
    <row r="103" spans="1:27" ht="15.75" customHeight="1" x14ac:dyDescent="0.2">
      <c r="A103" s="14"/>
      <c r="B103" s="14"/>
      <c r="C103" s="14"/>
      <c r="D103" s="14"/>
      <c r="E103" s="14"/>
      <c r="F103" s="14"/>
      <c r="AA103" t="str">
        <f t="shared" si="4"/>
        <v/>
      </c>
    </row>
    <row r="104" spans="1:27" ht="15.75" customHeight="1" x14ac:dyDescent="0.2">
      <c r="A104" s="14"/>
      <c r="B104" s="14"/>
      <c r="C104" s="14"/>
      <c r="D104" s="14"/>
      <c r="E104" s="14"/>
      <c r="F104" s="14"/>
      <c r="AA104" t="str">
        <f t="shared" si="4"/>
        <v/>
      </c>
    </row>
    <row r="105" spans="1:27" ht="15.75" customHeight="1" x14ac:dyDescent="0.2">
      <c r="A105" s="14"/>
      <c r="B105" s="14"/>
      <c r="C105" s="14"/>
      <c r="D105" s="14"/>
      <c r="E105" s="14"/>
      <c r="F105" s="14"/>
    </row>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topLeftCell="A4" zoomScale="120" zoomScaleNormal="120" zoomScalePageLayoutView="120" workbookViewId="0">
      <selection activeCell="I17" sqref="I17"/>
    </sheetView>
  </sheetViews>
  <sheetFormatPr baseColWidth="10" defaultColWidth="14.5" defaultRowHeight="15" customHeight="1" x14ac:dyDescent="0.15"/>
  <cols>
    <col min="1" max="1" width="49.5" customWidth="1"/>
    <col min="2" max="2" width="4.6640625" customWidth="1"/>
    <col min="3" max="3" width="5.33203125" customWidth="1"/>
    <col min="4" max="4" width="17.1640625" customWidth="1"/>
    <col min="5" max="5" width="3.5" customWidth="1"/>
    <col min="6" max="6" width="36.6640625" customWidth="1"/>
    <col min="7" max="7" width="1.33203125" customWidth="1"/>
    <col min="8" max="27" width="14.5" customWidth="1"/>
  </cols>
  <sheetData>
    <row r="1" spans="1:30" ht="15.75" customHeight="1" x14ac:dyDescent="0.2">
      <c r="A1" s="1" t="s">
        <v>0</v>
      </c>
      <c r="B1" s="1" t="s">
        <v>1</v>
      </c>
      <c r="C1" s="1" t="s">
        <v>2</v>
      </c>
      <c r="D1" s="1" t="s">
        <v>3</v>
      </c>
      <c r="E1" s="1" t="s">
        <v>4</v>
      </c>
      <c r="F1" s="2" t="s">
        <v>5</v>
      </c>
      <c r="G1" s="2"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2"/>
      <c r="H2" s="1" t="s">
        <v>26</v>
      </c>
      <c r="I2" s="1" t="s">
        <v>199</v>
      </c>
      <c r="J2" s="1" t="s">
        <v>28</v>
      </c>
      <c r="K2" s="1"/>
      <c r="L2" s="1"/>
      <c r="M2" s="1"/>
      <c r="N2" s="1"/>
      <c r="O2" s="1"/>
      <c r="P2" s="1"/>
      <c r="Q2" s="1"/>
      <c r="R2" s="1"/>
      <c r="S2" s="1"/>
      <c r="T2" s="1"/>
      <c r="U2" s="1"/>
      <c r="V2" s="1"/>
      <c r="W2" s="1"/>
      <c r="X2" s="1"/>
      <c r="Y2" s="1" t="s">
        <v>199</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'"&amp;$A$37&amp;"',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'1960s',  innerSection: 'title',  dateTitle: '1960s' });</v>
      </c>
    </row>
    <row r="3" spans="1:30" ht="15.75" customHeight="1" x14ac:dyDescent="0.2">
      <c r="A3" s="4" t="s">
        <v>374</v>
      </c>
      <c r="B3" s="5"/>
      <c r="C3" s="5"/>
      <c r="D3" s="5"/>
      <c r="E3" s="5"/>
      <c r="F3" s="5"/>
      <c r="G3" s="5"/>
      <c r="H3" t="s">
        <v>26</v>
      </c>
      <c r="I3" t="s">
        <v>220</v>
      </c>
      <c r="J3" t="s">
        <v>34</v>
      </c>
      <c r="V3" t="s">
        <v>29</v>
      </c>
      <c r="W3" t="s">
        <v>37</v>
      </c>
      <c r="AA3" s="3" t="str">
        <f>IF((G3=""),"",IF(EXACT(G3,"section"), IF(EXACT(I3, "quote"),  "contents.push({type: '"&amp;G3&amp;"', anchorName: '"&amp;H3&amp;"',  innerSection: '"&amp;I3&amp;"', texts: '"&amp;SUBSTITUTE(#REF!,"'","\'")&amp;"', quoteWriter: '"&amp;Y3&amp;"', color: '"&amp;U3&amp;"',   backgroundColor: '"&amp;Z3&amp;"',  text_shadow: '"&amp;V3&amp;"', dateTitle: '"&amp;X3&amp;"'});", IF(EXACT(I3, "title"), "contents.push({type:'"&amp;G3&amp;"', anchorName: '"&amp;H3&amp;"',  innerSection: '"&amp;I3&amp;"',  dateTitle: '"&amp;X3&amp;"' });", "contents.push({type: '"&amp;G3&amp;"', anchorName: '"&amp;H3&amp;"',  innerSection: '"&amp;I3&amp;"', texts: '"&amp;(SUBSTITUTE(SUBSTITUTE(SUBSTITUTE(SUBSTITUTE(#REF!,"'","\'"), CHAR(10), ""), "‘", "&lt;br&gt;&lt;hr&gt;"), "‚", ""))&amp;"', image: '"&amp;$A$50&amp;"', quoteWriter: '"&amp;Y3&amp;"', color: '"&amp;U3&amp;"', text_shadow: '"&amp;V3&amp;"',   backgroundColor: '"&amp;Z3&amp;"', dateTitle: '"&amp;X3&amp;"'});")),"contents.push({type: '"&amp;G3&amp;"',  caption: '"&amp;SUBSTITUTE(E3,"'","\'")&amp;"', image: '"&amp;#REF!&amp;"', sectionPart: '"&amp;K3&amp;"',  translate: '"&amp;J3&amp;"',  x: '"&amp;L3&amp;"', y: '"&amp;M3&amp;"',  x2:'"&amp;N3&amp;"', y2:'"&amp;O3&amp;"', max_width: '"&amp;Q3&amp;"', max_height: '"&amp;R3&amp;"' , color: '"&amp;U3&amp;"', text_shadow: '"&amp;V3&amp;"', buttonText: '"&amp;W3&amp;"', rotate: '"&amp;S3&amp;"', lightboxRotate: '"&amp;T3&amp;"'});"))</f>
        <v/>
      </c>
      <c r="AD3" s="3" t="str">
        <f t="shared" ref="AD3:AD33"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'"&amp;$A$37&amp;"',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'1960s#1',  innerSection: 'left', texts: '1961&lt;br&gt;Moves to 7 Reece Mews, South Kensington, London, to live and work there for the rest of his life.', image: 'images/1960/1960-14a.jpg', caption: '', quoteWriter: '', color: 'white', text_shadow: '2px 2px 2px #000000',   backgroundColor: '', dateTitle: ''});</v>
      </c>
    </row>
    <row r="4" spans="1:30" ht="15.75" customHeight="1" x14ac:dyDescent="0.2">
      <c r="A4" s="17"/>
      <c r="B4" s="17"/>
      <c r="C4" s="17"/>
      <c r="D4" s="17"/>
      <c r="E4" s="17"/>
      <c r="F4" s="17"/>
      <c r="G4" s="17"/>
      <c r="AA4" t="str">
        <f>IF((H4=""),"",IF(EXACT(H4,"section"), IF(EXACT(J4, "quote"),  "contents.push({type: '"&amp;H4&amp;"', anchorName: '"&amp;I4&amp;"',  innerSection: '"&amp;J4&amp;"',  image: '""',  texts: '"&amp;SUBSTITUTE(A4,"'","\'")&amp;"', quoteWriter: '"&amp;SUBSTITUTE(Z4,"'","\'")&amp;"', color: '"&amp;V4&amp;"', text_shadow: '"&amp;W4&amp;"', dateTitle: '"&amp;Y4&amp;"'});", "contents.push({type: '"&amp;H4&amp;"', anchorName: '"&amp;I4&amp;"',  innerSection: '"&amp;J4&amp;"', texts: '"&amp;(SUBSTITUTE(SUBSTITUTE(SUBSTITUTE(SUBSTITUTE(A4,"'","\'"), CHAR(10), ""), "‘", "&lt;br&gt;&lt;hr&gt;"), "‚", ""))&amp;"', image: '"&amp;$A$37&amp;"', quoteWriter: '"&amp;Z4&amp;"', color: '"&amp;V4&amp;"', text_shadow: '"&amp;W4&amp;"', dateTitle: '"&amp;Y4&amp;"'});"),"contents.push({type: '"&amp;H4&amp;"',  caption: '"&amp;SUBSTITUTE(F4,"'","\'")&amp;"', image: '"&amp;A4&amp;"', sectionPart: '"&amp;L4&amp;"',  translate: '"&amp;K4&amp;"',  x: '"&amp;M4&amp;"', y: '"&amp;N4&amp;"',  x2:'"&amp;O4&amp;"', y2:'"&amp;P4&amp;"', max_width: '"&amp;R4&amp;"', max_height: '"&amp;S4&amp;"' , color: '"&amp;V4&amp;"', text_shadow: '"&amp;W4&amp;"', buttonText: '"&amp;X4&amp;"', rotate: '"&amp;T4&amp;"', lightboxRotate: '"&amp;U4&amp;"'});"))</f>
        <v/>
      </c>
      <c r="AD4" s="3" t="str">
        <f t="shared" si="0"/>
        <v/>
      </c>
    </row>
    <row r="5" spans="1:30" ht="15.75" customHeight="1" x14ac:dyDescent="0.2">
      <c r="A5" s="17" t="s">
        <v>173</v>
      </c>
      <c r="B5" s="17"/>
      <c r="C5" s="17"/>
      <c r="D5" s="17"/>
      <c r="E5" s="17"/>
      <c r="F5" s="17"/>
      <c r="G5" s="17"/>
      <c r="AD5" s="3" t="str">
        <f t="shared" si="0"/>
        <v/>
      </c>
    </row>
    <row r="6" spans="1:30" ht="15.75" customHeight="1" x14ac:dyDescent="0.2">
      <c r="A6" s="18" t="s">
        <v>258</v>
      </c>
      <c r="B6" s="19" t="s">
        <v>11</v>
      </c>
      <c r="C6" s="19" t="s">
        <v>11</v>
      </c>
      <c r="D6" s="19" t="s">
        <v>57</v>
      </c>
      <c r="E6" s="19"/>
      <c r="F6" s="16" t="s">
        <v>424</v>
      </c>
      <c r="G6" s="16" t="s">
        <v>259</v>
      </c>
      <c r="H6" s="19" t="s">
        <v>45</v>
      </c>
      <c r="K6" t="s">
        <v>50</v>
      </c>
      <c r="M6">
        <v>-160</v>
      </c>
      <c r="N6">
        <v>-60</v>
      </c>
      <c r="O6">
        <v>-50</v>
      </c>
      <c r="P6">
        <v>0</v>
      </c>
      <c r="R6">
        <v>50</v>
      </c>
      <c r="S6">
        <v>50</v>
      </c>
      <c r="T6">
        <v>-2</v>
      </c>
      <c r="V6" t="s">
        <v>29</v>
      </c>
      <c r="W6" t="s">
        <v>37</v>
      </c>
      <c r="X6" s="17" t="s">
        <v>260</v>
      </c>
      <c r="AB6">
        <v>80</v>
      </c>
      <c r="AC6">
        <v>80</v>
      </c>
      <c r="AD6" s="3" t="str">
        <f t="shared" si="0"/>
        <v>contents.push({type: 'slider',  caption: 'Perry Ogden, Francis Bacon\'s studio, 7 Reece Mews, London, 1998&lt;br&gt;© The Estate of Francis Bacon. All rights reserved. DACS 2017', image: 'images/1960/1960-01.jpg', sectionPart: '',  translate: 'customTranslate',  x: '-160', y: '-60',  x2:'-50', y2:'0', max_width: '50', max_height: '50' , color: 'white', text_shadow: '2px 2px 2px #000000', buttonText: '7 Reece Mews, exterior', rotate: '-2', lightbox_max_width: '80', lightbox_max_height: '80'  ,  lightboxRotate: ''});</v>
      </c>
    </row>
    <row r="7" spans="1:30" ht="15.75" customHeight="1" x14ac:dyDescent="0.2">
      <c r="A7" s="18" t="s">
        <v>261</v>
      </c>
      <c r="B7" s="19" t="s">
        <v>11</v>
      </c>
      <c r="C7" s="19" t="s">
        <v>11</v>
      </c>
      <c r="D7" s="19" t="s">
        <v>57</v>
      </c>
      <c r="E7" s="19"/>
      <c r="F7" s="16" t="s">
        <v>424</v>
      </c>
      <c r="G7" s="16" t="s">
        <v>259</v>
      </c>
      <c r="H7" s="19" t="s">
        <v>45</v>
      </c>
      <c r="K7" t="s">
        <v>50</v>
      </c>
      <c r="M7">
        <v>140</v>
      </c>
      <c r="N7">
        <v>-60</v>
      </c>
      <c r="O7">
        <v>40</v>
      </c>
      <c r="P7">
        <v>0</v>
      </c>
      <c r="R7">
        <v>50</v>
      </c>
      <c r="S7">
        <v>50</v>
      </c>
      <c r="T7">
        <v>2</v>
      </c>
      <c r="V7" t="s">
        <v>29</v>
      </c>
      <c r="W7" t="s">
        <v>37</v>
      </c>
      <c r="X7" s="17" t="s">
        <v>262</v>
      </c>
      <c r="AA7" s="3"/>
      <c r="AB7">
        <v>80</v>
      </c>
      <c r="AC7">
        <v>80</v>
      </c>
      <c r="AD7" s="3" t="str">
        <f t="shared" si="0"/>
        <v>contents.push({type: 'slider',  caption: 'Perry Ogden, Francis Bacon\'s studio, 7 Reece Mews, London, 1998&lt;br&gt;© The Estate of Francis Bacon. All rights reserved. DACS 2017', image: 'images/1960/1960-02.jpg', sectionPart: '',  translate: 'customTranslate',  x: '140', y: '-60',  x2:'40', y2:'0', max_width: '50', max_height: '50' , color: 'white', text_shadow: '2px 2px 2px #000000', buttonText: '7 Reece Mews, studio', rotate: '2', lightbox_max_width: '80', lightbox_max_height: '80'  ,  lightboxRotate: ''});</v>
      </c>
    </row>
    <row r="8" spans="1:30" ht="15.75" customHeight="1" x14ac:dyDescent="0.2">
      <c r="A8" s="18" t="s">
        <v>263</v>
      </c>
      <c r="B8" s="17" t="s">
        <v>11</v>
      </c>
      <c r="C8" s="17" t="s">
        <v>11</v>
      </c>
      <c r="D8" s="17" t="s">
        <v>54</v>
      </c>
      <c r="E8" s="17"/>
      <c r="F8" s="68" t="s">
        <v>485</v>
      </c>
      <c r="G8" s="68" t="s">
        <v>264</v>
      </c>
      <c r="H8" s="17" t="s">
        <v>45</v>
      </c>
      <c r="K8" t="s">
        <v>50</v>
      </c>
      <c r="M8">
        <v>120</v>
      </c>
      <c r="N8">
        <v>80</v>
      </c>
      <c r="O8">
        <v>-5</v>
      </c>
      <c r="P8">
        <v>0</v>
      </c>
      <c r="R8">
        <v>50</v>
      </c>
      <c r="S8">
        <v>50</v>
      </c>
      <c r="V8" t="s">
        <v>29</v>
      </c>
      <c r="W8" t="s">
        <v>37</v>
      </c>
      <c r="X8" s="6" t="s">
        <v>265</v>
      </c>
      <c r="AA8" s="3"/>
      <c r="AB8">
        <v>80</v>
      </c>
      <c r="AC8">
        <v>80</v>
      </c>
      <c r="AD8" s="3" t="str">
        <f t="shared" si="0"/>
        <v>contents.push({type: 'slider',  caption: 'Bacon studio material, fragment, John Deakin, George Dyer in the Reece Mews studio, c.1965 Collection Dublin City Gallery The Hugh Lane&lt;br&gt;Photo © John Deakin Archive, Source Clipping © The Estate of Francis Bacon', image: 'images/1960/1960-03.jpg', sectionPart: '',  translate: 'customTranslate',  x: '120', y: '80',  x2:'-5', y2:'0', max_width: '50', max_height: '50' , color: 'white', text_shadow: '2px 2px 2px #000000', buttonText: 'Dyer by Deakin', rotate: '', lightbox_max_width: '80', lightbox_max_height: '80'  ,  lightboxRotate: ''});</v>
      </c>
    </row>
    <row r="9" spans="1:30" ht="15.75" customHeight="1" x14ac:dyDescent="0.2">
      <c r="A9" s="19"/>
      <c r="B9" s="19"/>
      <c r="C9" s="19"/>
      <c r="D9" s="19"/>
      <c r="E9" s="19"/>
      <c r="F9" s="19"/>
      <c r="G9" s="19"/>
      <c r="AA9" s="3"/>
      <c r="AD9" s="3" t="str">
        <f t="shared" si="0"/>
        <v/>
      </c>
    </row>
    <row r="10" spans="1:30" ht="15.75" customHeight="1" x14ac:dyDescent="0.2">
      <c r="A10" s="17" t="s">
        <v>266</v>
      </c>
      <c r="B10" s="17"/>
      <c r="C10" s="17"/>
      <c r="D10" s="17"/>
      <c r="E10" s="17"/>
      <c r="F10" s="17"/>
      <c r="G10" s="17"/>
      <c r="AA10" s="3"/>
      <c r="AD10" s="3" t="str">
        <f t="shared" si="0"/>
        <v/>
      </c>
    </row>
    <row r="11" spans="1:30" ht="15.75" customHeight="1" x14ac:dyDescent="0.2">
      <c r="A11" s="19" t="s">
        <v>437</v>
      </c>
      <c r="B11" s="17"/>
      <c r="C11" s="17"/>
      <c r="D11" s="17"/>
      <c r="E11" s="17"/>
      <c r="F11" s="17"/>
      <c r="G11" s="17"/>
      <c r="H11" t="s">
        <v>26</v>
      </c>
      <c r="I11" t="s">
        <v>267</v>
      </c>
      <c r="J11" t="s">
        <v>61</v>
      </c>
      <c r="Z11" t="s">
        <v>397</v>
      </c>
      <c r="AA11" s="3"/>
      <c r="AD11" s="3" t="str">
        <f t="shared" si="0"/>
        <v>contents.push({type: 'section', anchorName: '1960s#2',  innerSection: 'quote', texts: 'I work much better in chaos, chaos for me breeds images.', quoteWriter: 'The BBC Southbank Show: The Life and Career of Francis Bacon, hosted by Melvyn Bragg, dir. David Hinton, 1985, 54 mins.', color: '',   backgroundColor: '',  text_shadow: '', dateTitle: ''});</v>
      </c>
    </row>
    <row r="12" spans="1:30" ht="15.75" customHeight="1" x14ac:dyDescent="0.2">
      <c r="A12" s="4"/>
      <c r="B12" s="75"/>
      <c r="C12" s="75"/>
      <c r="D12" s="75"/>
      <c r="E12" s="75"/>
      <c r="F12" s="75"/>
      <c r="G12" s="75"/>
      <c r="H12" t="s">
        <v>26</v>
      </c>
      <c r="I12" t="s">
        <v>268</v>
      </c>
      <c r="V12" t="s">
        <v>29</v>
      </c>
      <c r="W12" t="s">
        <v>37</v>
      </c>
      <c r="AA12" s="3"/>
      <c r="AD12" s="3" t="str">
        <f t="shared" si="0"/>
        <v>contents.push({type: 'section', anchorName: '1960s#3',  innerSection: '', texts: '', image: 'images/1960/1960-14a.jpg', caption: '', quoteWriter: '', color: 'white', text_shadow: '2px 2px 2px #000000',   backgroundColor: '', dateTitle: ''});</v>
      </c>
    </row>
    <row r="13" spans="1:30" ht="15.75" customHeight="1" x14ac:dyDescent="0.2">
      <c r="A13" s="18" t="s">
        <v>435</v>
      </c>
      <c r="B13" s="32"/>
      <c r="C13" s="32"/>
      <c r="D13" s="32"/>
      <c r="E13" s="32"/>
      <c r="F13" s="16" t="s">
        <v>424</v>
      </c>
      <c r="G13" s="11"/>
      <c r="H13" t="s">
        <v>45</v>
      </c>
      <c r="J13" t="s">
        <v>39</v>
      </c>
      <c r="L13" t="b">
        <v>1</v>
      </c>
      <c r="R13">
        <v>70</v>
      </c>
      <c r="S13">
        <v>70</v>
      </c>
      <c r="V13" t="s">
        <v>29</v>
      </c>
      <c r="X13" t="s">
        <v>436</v>
      </c>
      <c r="AA13" s="3"/>
      <c r="AB13">
        <v>80</v>
      </c>
      <c r="AC13">
        <v>80</v>
      </c>
      <c r="AD13" s="3" t="str">
        <f t="shared" si="0"/>
        <v>contents.push({type: 'slider',  caption: 'Perry Ogden, Francis Bacon\'s studio, 7 Reece Mews, London, 1998&lt;br&gt;© The Estate of Francis Bacon. All rights reserved. DACS 2017', image: 'images/1960/1960-perry.jpg', sectionPart: 'TRUE',  translate: '',  x: '', y: '',  x2:'', y2:'', max_width: '70', max_height: '70' , color: 'white', text_shadow: '', buttonText: '7 Reece Mews, detail', rotate: '', lightbox_max_width: '80', lightbox_max_height: '80'  ,  lightboxRotate: ''});</v>
      </c>
    </row>
    <row r="14" spans="1:30" ht="15.75" customHeight="1" x14ac:dyDescent="0.2">
      <c r="A14" s="4" t="s">
        <v>375</v>
      </c>
      <c r="B14" s="5"/>
      <c r="C14" s="5"/>
      <c r="D14" s="5"/>
      <c r="E14" s="5"/>
      <c r="F14" s="5"/>
      <c r="G14" s="5"/>
      <c r="H14" t="s">
        <v>26</v>
      </c>
      <c r="I14" t="s">
        <v>280</v>
      </c>
      <c r="J14" t="s">
        <v>39</v>
      </c>
      <c r="V14" t="s">
        <v>29</v>
      </c>
      <c r="W14" t="s">
        <v>37</v>
      </c>
      <c r="AA14" s="3"/>
      <c r="AD14" s="3" t="str">
        <f t="shared" si="0"/>
        <v>contents.push({type: 'section', anchorName: '1960s#4',  innerSection: 'center', texts: '1962&lt;br&gt;Retrospective at Tate Gallery, which coincides with Lacy’s death. First interview with David Sylvester.', image: 'images/1960/1960-14a.jpg', caption: '', quoteWriter: '', color: 'white', text_shadow: '2px 2px 2px #000000',   backgroundColor: '', dateTitle: ''});</v>
      </c>
    </row>
    <row r="15" spans="1:30" ht="15.75" customHeight="1" x14ac:dyDescent="0.2">
      <c r="A15" s="18" t="s">
        <v>269</v>
      </c>
      <c r="B15" s="14" t="s">
        <v>11</v>
      </c>
      <c r="C15" s="14" t="s">
        <v>270</v>
      </c>
      <c r="D15" s="14" t="s">
        <v>163</v>
      </c>
      <c r="E15" s="14"/>
      <c r="F15" s="59" t="s">
        <v>515</v>
      </c>
      <c r="G15" s="59" t="s">
        <v>271</v>
      </c>
      <c r="H15" s="14" t="s">
        <v>45</v>
      </c>
      <c r="K15" t="s">
        <v>50</v>
      </c>
      <c r="M15">
        <v>-130</v>
      </c>
      <c r="N15">
        <v>0</v>
      </c>
      <c r="O15">
        <v>-50</v>
      </c>
      <c r="P15">
        <v>-40</v>
      </c>
      <c r="R15">
        <v>50</v>
      </c>
      <c r="S15">
        <v>50</v>
      </c>
      <c r="T15">
        <v>-2</v>
      </c>
      <c r="V15" t="s">
        <v>29</v>
      </c>
      <c r="W15" t="s">
        <v>37</v>
      </c>
      <c r="X15" s="11" t="s">
        <v>272</v>
      </c>
      <c r="AA15" s="3"/>
      <c r="AB15">
        <v>80</v>
      </c>
      <c r="AC15">
        <v>80</v>
      </c>
      <c r="AD15" s="3" t="str">
        <f t="shared" si="0"/>
        <v>contents.push({type: 'slider',  caption: 'Bacon studio material, installation shot of Francis Bacon retrospective, Tate Gallery, London 1962 Collection Dublin City Art Gallery The Hugh Lane&lt;br&gt;© Tate, 2017', image: 'images/1960/1960-04.jpg', sectionPart: '',  translate: 'customTranslate',  x: '-130', y: '0',  x2:'-50', y2:'-40', max_width: '50', max_height: '50' , color: 'white', text_shadow: '2px 2px 2px #000000', buttonText: 'Tate retrospective, 1962', rotate: '-2', lightbox_max_width: '80', lightbox_max_height: '80'  ,  lightboxRotate: ''});</v>
      </c>
    </row>
    <row r="16" spans="1:30" ht="15.75" customHeight="1" x14ac:dyDescent="0.2">
      <c r="A16" s="18" t="s">
        <v>276</v>
      </c>
      <c r="B16" s="32" t="s">
        <v>11</v>
      </c>
      <c r="C16" s="32" t="s">
        <v>11</v>
      </c>
      <c r="D16" s="32"/>
      <c r="E16" s="32"/>
      <c r="F16" s="15" t="s">
        <v>572</v>
      </c>
      <c r="G16" s="15" t="s">
        <v>278</v>
      </c>
      <c r="H16" t="s">
        <v>45</v>
      </c>
      <c r="K16" t="s">
        <v>50</v>
      </c>
      <c r="M16">
        <v>120</v>
      </c>
      <c r="N16">
        <v>-50</v>
      </c>
      <c r="O16">
        <v>2.5</v>
      </c>
      <c r="P16">
        <v>0</v>
      </c>
      <c r="R16">
        <v>50</v>
      </c>
      <c r="S16">
        <v>50</v>
      </c>
      <c r="V16" t="s">
        <v>29</v>
      </c>
      <c r="W16" t="s">
        <v>37</v>
      </c>
      <c r="X16" s="21" t="s">
        <v>279</v>
      </c>
      <c r="AA16" s="3"/>
      <c r="AB16">
        <v>80</v>
      </c>
      <c r="AC16">
        <v>80</v>
      </c>
      <c r="AD16" s="3" t="str">
        <f t="shared" si="0"/>
        <v>contents.push({type: 'slider',  caption: 'Cover of publication David Sylvester, &lt;i&gt;Interviews with Francis Bacon&lt;/i&gt;, (London: Thames &amp; Hudson, 1975)', image: 'images/1960/1960-06.jpg', sectionPart: '',  translate: 'customTranslate',  x: '120', y: '-50',  x2:'2.5', y2:'0', max_width: '50', max_height: '50' , color: 'white', text_shadow: '2px 2px 2px #000000', buttonText: 'Interviews with Francis Bacon ', rotate: '', lightbox_max_width: '80', lightbox_max_height: '80'  ,  lightboxRotate: ''});</v>
      </c>
    </row>
    <row r="17" spans="1:30" ht="15.75" customHeight="1" x14ac:dyDescent="0.2">
      <c r="A17" s="18" t="s">
        <v>273</v>
      </c>
      <c r="B17" s="14" t="s">
        <v>11</v>
      </c>
      <c r="C17" s="14" t="s">
        <v>11</v>
      </c>
      <c r="D17" s="19" t="s">
        <v>109</v>
      </c>
      <c r="E17" s="14"/>
      <c r="F17" s="15" t="s">
        <v>425</v>
      </c>
      <c r="G17" s="15" t="s">
        <v>274</v>
      </c>
      <c r="H17" s="14" t="s">
        <v>45</v>
      </c>
      <c r="K17" t="s">
        <v>50</v>
      </c>
      <c r="M17">
        <v>120</v>
      </c>
      <c r="N17">
        <v>0</v>
      </c>
      <c r="O17">
        <v>40</v>
      </c>
      <c r="P17">
        <v>40</v>
      </c>
      <c r="T17">
        <v>2</v>
      </c>
      <c r="V17" t="s">
        <v>29</v>
      </c>
      <c r="W17" t="s">
        <v>37</v>
      </c>
      <c r="X17" s="21" t="s">
        <v>275</v>
      </c>
      <c r="AA17" s="3"/>
      <c r="AD17" s="3" t="str">
        <f t="shared" si="0"/>
        <v>contents.push({type: 'slider',  caption: 'Francis Bacon, &lt;i&gt;Landscape near Malabata, Tangier&lt;/i&gt;, 1963&lt;br&gt;© The Estate of Francis Bacon. All rights reserved. DACS 2017', image: 'images/1960/1960-05.jpg', sectionPart: '',  translate: 'customTranslate',  x: '120', y: '0',  x2:'40', y2:'40', max_width: '', max_height: '' , color: 'white', text_shadow: '2px 2px 2px #000000', buttonText: 'Landscape near Malabata, Tangier', rotate: '2', lightbox_max_width: '', lightbox_max_height: ''  ,  lightboxRotate: ''});</v>
      </c>
    </row>
    <row r="18" spans="1:30" ht="15.75" customHeight="1" x14ac:dyDescent="0.2">
      <c r="A18" s="4" t="s">
        <v>376</v>
      </c>
      <c r="B18" s="7"/>
      <c r="C18" s="7"/>
      <c r="D18" s="7"/>
      <c r="E18" s="7"/>
      <c r="F18" s="7"/>
      <c r="G18" s="7"/>
      <c r="H18" t="s">
        <v>26</v>
      </c>
      <c r="I18" t="s">
        <v>296</v>
      </c>
      <c r="J18" t="s">
        <v>46</v>
      </c>
      <c r="V18" t="s">
        <v>29</v>
      </c>
      <c r="W18" t="s">
        <v>37</v>
      </c>
      <c r="AA18" s="3"/>
      <c r="AD18" s="3" t="str">
        <f t="shared" si="0"/>
        <v>contents.push({type: 'section', anchorName: '1960s#5',  innerSection: 'right', texts: '1963&lt;br&gt;Retrospective at Guggenheim Museum, New York. George Dyer, lover and muse, enters his life.', image: 'images/1960/1960-14a.jpg', caption: '', quoteWriter: '', color: 'white', text_shadow: '2px 2px 2px #000000',   backgroundColor: '', dateTitle: ''});</v>
      </c>
    </row>
    <row r="19" spans="1:30" ht="15.75" customHeight="1" x14ac:dyDescent="0.2">
      <c r="A19" s="18" t="s">
        <v>289</v>
      </c>
      <c r="B19" s="14" t="s">
        <v>11</v>
      </c>
      <c r="C19" s="14" t="s">
        <v>11</v>
      </c>
      <c r="D19" s="14" t="s">
        <v>163</v>
      </c>
      <c r="E19" s="19" t="s">
        <v>290</v>
      </c>
      <c r="F19" s="15" t="s">
        <v>486</v>
      </c>
      <c r="G19" s="15" t="s">
        <v>291</v>
      </c>
      <c r="H19" s="14" t="s">
        <v>45</v>
      </c>
      <c r="K19" t="s">
        <v>66</v>
      </c>
      <c r="T19">
        <v>2</v>
      </c>
      <c r="V19" t="s">
        <v>29</v>
      </c>
      <c r="W19" t="s">
        <v>37</v>
      </c>
      <c r="X19" s="6" t="s">
        <v>265</v>
      </c>
      <c r="AA19" s="3"/>
      <c r="AB19">
        <v>80</v>
      </c>
      <c r="AC19">
        <v>80</v>
      </c>
      <c r="AD19" s="3" t="str">
        <f t="shared" si="0"/>
        <v>contents.push({type: 'slider',  caption: 'Bacon studio material, John Deakin, George Dyer in front of a shop window, c.1960s Collection: Dublin City Gallery The Hugh Lane&lt;br&gt;Photo © John Deakin Archive, Source Clipping © The Estate of Francis Bacon', image: 'images/1960/1960-08.jpg', sectionPart: '',  translate: 'bottom',  x: '', y: '',  x2:'', y2:'', max_width: '', max_height: '' , color: 'white', text_shadow: '2px 2px 2px #000000', buttonText: 'Dyer by Deakin', rotate: '2', lightbox_max_width: '80', lightbox_max_height: '80'  ,  lightboxRotate: ''});</v>
      </c>
    </row>
    <row r="20" spans="1:30" ht="15.75" customHeight="1" x14ac:dyDescent="0.2">
      <c r="A20" s="18" t="s">
        <v>284</v>
      </c>
      <c r="B20" s="14" t="s">
        <v>11</v>
      </c>
      <c r="C20" s="14" t="s">
        <v>11</v>
      </c>
      <c r="D20" s="14" t="s">
        <v>163</v>
      </c>
      <c r="E20" s="14"/>
      <c r="F20" s="15" t="s">
        <v>487</v>
      </c>
      <c r="G20" s="15" t="s">
        <v>285</v>
      </c>
      <c r="H20" s="14" t="s">
        <v>45</v>
      </c>
      <c r="K20" t="s">
        <v>50</v>
      </c>
      <c r="M20">
        <v>120</v>
      </c>
      <c r="N20">
        <v>-30</v>
      </c>
      <c r="O20">
        <v>40</v>
      </c>
      <c r="P20">
        <v>-30</v>
      </c>
      <c r="T20">
        <v>6</v>
      </c>
      <c r="V20" t="s">
        <v>29</v>
      </c>
      <c r="W20" t="s">
        <v>37</v>
      </c>
      <c r="X20" s="11" t="s">
        <v>287</v>
      </c>
      <c r="AA20" s="3"/>
      <c r="AB20">
        <v>70</v>
      </c>
      <c r="AC20">
        <v>70</v>
      </c>
      <c r="AD20" s="3" t="str">
        <f t="shared" si="0"/>
        <v>contents.push({type: 'slider',  caption: 'Bacon studio material, John Deakin, Francis Bacon and George Dyer on the Orient Express Train to Athens, 1965 Collection: Dublin City Gallery The Hugh Lane&lt;br&gt;Photo © John Deakin Archive, Source Clipping © The Estate of Francis Bacon', image: 'images/1960/1960-07.jpg', sectionPart: '',  translate: 'customTranslate',  x: '120', y: '-30',  x2:'40', y2:'-30', max_width: '', max_height: '' , color: 'white', text_shadow: '2px 2px 2px #000000', buttonText: 'Bacon and George Dyer by Deakin', rotate: '6', lightbox_max_width: '70', lightbox_max_height: '70'  ,  lightboxRotate: ''});</v>
      </c>
    </row>
    <row r="21" spans="1:30" ht="15.75" customHeight="1" x14ac:dyDescent="0.2">
      <c r="A21" s="18" t="s">
        <v>454</v>
      </c>
      <c r="B21" s="14" t="s">
        <v>11</v>
      </c>
      <c r="C21" s="14"/>
      <c r="D21" s="19" t="s">
        <v>57</v>
      </c>
      <c r="E21" s="14"/>
      <c r="F21" s="15" t="s">
        <v>426</v>
      </c>
      <c r="G21" s="15" t="s">
        <v>294</v>
      </c>
      <c r="H21" t="s">
        <v>45</v>
      </c>
      <c r="K21" t="s">
        <v>50</v>
      </c>
      <c r="M21">
        <v>-140</v>
      </c>
      <c r="N21">
        <v>-30</v>
      </c>
      <c r="O21">
        <v>-40</v>
      </c>
      <c r="P21">
        <v>-30</v>
      </c>
      <c r="V21" t="s">
        <v>29</v>
      </c>
      <c r="W21" t="s">
        <v>37</v>
      </c>
      <c r="X21" t="s">
        <v>377</v>
      </c>
      <c r="AA21" s="3"/>
      <c r="AD21" s="3" t="str">
        <f t="shared" si="0"/>
        <v>contents.push({type: 'slider',  caption: 'Francis Bacon, &lt;i&gt;Three Studies for a Portrait of George Dyer&lt;/i&gt;, 1963&lt;br&gt;© The Estate of Francis Bacon. All rights reserved. DACS 2017', image: 'images/1960/1960-09a.jpg', sectionPart: '',  translate: 'customTranslate',  x: '-140', y: '-30',  x2:'-40', y2:'-30', max_width: '', max_height: '' , color: 'white', text_shadow: '2px 2px 2px #000000', buttonText: 'Three Studies for a Portrait of George Dyer', rotate: '', lightbox_max_width: '', lightbox_max_height: ''  ,  lightboxRotate: ''});</v>
      </c>
    </row>
    <row r="22" spans="1:30" ht="15.75" customHeight="1" x14ac:dyDescent="0.2">
      <c r="A22" s="4" t="s">
        <v>378</v>
      </c>
      <c r="B22" s="5"/>
      <c r="C22" s="5"/>
      <c r="D22" s="5"/>
      <c r="E22" s="5"/>
      <c r="F22" s="5"/>
      <c r="G22" s="5"/>
      <c r="H22" t="s">
        <v>26</v>
      </c>
      <c r="I22" t="s">
        <v>307</v>
      </c>
      <c r="J22" t="s">
        <v>46</v>
      </c>
      <c r="V22" t="s">
        <v>29</v>
      </c>
      <c r="W22" t="s">
        <v>37</v>
      </c>
      <c r="AA22" s="3"/>
      <c r="AD22" s="3" t="str">
        <f t="shared" si="0"/>
        <v>contents.push({type: 'section', anchorName: '1960s#6',  innerSection: 'right', texts: '1964&lt;br&gt;First catalogue raisonné published by Ronald Alley and John Rothenstein.', image: 'images/1960/1960-14a.jpg', caption: '', quoteWriter: '', color: 'white', text_shadow: '2px 2px 2px #000000',   backgroundColor: '', dateTitle: ''});</v>
      </c>
    </row>
    <row r="23" spans="1:30" ht="15.75" customHeight="1" x14ac:dyDescent="0.2">
      <c r="A23" s="18" t="s">
        <v>299</v>
      </c>
      <c r="B23" s="14" t="s">
        <v>11</v>
      </c>
      <c r="C23" s="14" t="s">
        <v>11</v>
      </c>
      <c r="D23" s="14" t="s">
        <v>300</v>
      </c>
      <c r="E23" s="14"/>
      <c r="F23" s="16" t="s">
        <v>573</v>
      </c>
      <c r="G23" s="16" t="s">
        <v>302</v>
      </c>
      <c r="H23" s="14" t="s">
        <v>45</v>
      </c>
      <c r="K23" t="s">
        <v>50</v>
      </c>
      <c r="L23" t="b">
        <v>1</v>
      </c>
      <c r="M23">
        <v>-40</v>
      </c>
      <c r="N23">
        <v>0</v>
      </c>
      <c r="R23">
        <v>60</v>
      </c>
      <c r="S23">
        <v>60</v>
      </c>
      <c r="V23" t="s">
        <v>29</v>
      </c>
      <c r="W23" t="s">
        <v>37</v>
      </c>
      <c r="X23" s="60" t="s">
        <v>303</v>
      </c>
      <c r="AA23" s="3"/>
      <c r="AB23">
        <v>80</v>
      </c>
      <c r="AC23">
        <v>80</v>
      </c>
      <c r="AD23" s="3" t="str">
        <f t="shared" si="0"/>
        <v>contents.push({type: 'slider',  caption: 'Cover of publication Ronald Alley and John Rothenstein, &lt;i&gt;Francis Bacon: Catalogue Raisonné and Documentation&lt;/i&gt;, (London: Thames &amp; Hudson, 1964)', image: 'images/1960/1960-10.jpg', sectionPart: 'TRUE',  translate: 'customTranslate',  x: '-40', y: '0',  x2:'', y2:'', max_width: '60', max_height: '60' , color: 'white', text_shadow: '2px 2px 2px #000000', buttonText: 'Catalogue Raisonné and Documentation', rotate: '', lightbox_max_width: '80', lightbox_max_height: '80'  ,  lightboxRotate: ''});</v>
      </c>
    </row>
    <row r="24" spans="1:30" ht="15.75" customHeight="1" x14ac:dyDescent="0.2">
      <c r="A24" s="64" t="s">
        <v>379</v>
      </c>
      <c r="B24" s="71"/>
      <c r="C24" s="71"/>
      <c r="D24" s="71"/>
      <c r="E24" s="71"/>
      <c r="F24" s="71"/>
      <c r="G24" s="71"/>
      <c r="H24" t="s">
        <v>26</v>
      </c>
      <c r="I24" t="s">
        <v>314</v>
      </c>
      <c r="J24" t="s">
        <v>34</v>
      </c>
      <c r="V24" t="s">
        <v>29</v>
      </c>
      <c r="W24" t="s">
        <v>37</v>
      </c>
      <c r="AA24" s="3"/>
      <c r="AD24" s="3" t="str">
        <f t="shared" si="0"/>
        <v>contents.push({type: 'section', anchorName: '1960s#7',  innerSection: 'left', texts: '1965&lt;br&gt;Travels to Athens on the Orient Express with George Dyer and John Deakin.', image: 'images/1960/1960-14a.jpg', caption: '', quoteWriter: '', color: 'white', text_shadow: '2px 2px 2px #000000',   backgroundColor: '', dateTitle: ''});</v>
      </c>
    </row>
    <row r="25" spans="1:30" ht="15.75" customHeight="1" x14ac:dyDescent="0.2">
      <c r="A25" s="18" t="s">
        <v>380</v>
      </c>
      <c r="B25" s="14" t="s">
        <v>11</v>
      </c>
      <c r="C25" s="14" t="s">
        <v>11</v>
      </c>
      <c r="D25" s="14" t="s">
        <v>163</v>
      </c>
      <c r="E25" s="14"/>
      <c r="F25" s="15" t="s">
        <v>488</v>
      </c>
      <c r="G25" s="15" t="s">
        <v>309</v>
      </c>
      <c r="H25" s="14" t="s">
        <v>45</v>
      </c>
      <c r="K25" t="s">
        <v>50</v>
      </c>
      <c r="M25">
        <v>-130</v>
      </c>
      <c r="N25">
        <v>0</v>
      </c>
      <c r="O25">
        <v>30</v>
      </c>
      <c r="P25">
        <v>0</v>
      </c>
      <c r="R25">
        <v>60</v>
      </c>
      <c r="S25">
        <v>60</v>
      </c>
      <c r="T25">
        <v>4</v>
      </c>
      <c r="V25" t="s">
        <v>29</v>
      </c>
      <c r="W25" t="s">
        <v>37</v>
      </c>
      <c r="X25" s="11" t="s">
        <v>287</v>
      </c>
      <c r="AA25" s="3"/>
      <c r="AB25">
        <v>80</v>
      </c>
      <c r="AC25">
        <v>80</v>
      </c>
      <c r="AD25" s="3" t="str">
        <f t="shared" si="0"/>
        <v>contents.push({type: 'slider',  caption: 'Bacon studio material, John Deakin, Francis Bacon and George Dyer on the Orient Express, 1965 Collection: Dublin City Gallery The Hugh Lane&lt;br&gt;Photo © John Deakin Archive, Source Clipping © The Estate of Francis Bacon', image: 'images/1960/1960-11a.jpg', sectionPart: '',  translate: 'customTranslate',  x: '-130', y: '0',  x2:'30', y2:'0', max_width: '60', max_height: '60' , color: 'white', text_shadow: '2px 2px 2px #000000', buttonText: 'Bacon and George Dyer by Deakin', rotate: '4', lightbox_max_width: '80', lightbox_max_height: '80'  ,  lightboxRotate: ''});</v>
      </c>
    </row>
    <row r="26" spans="1:30" ht="15.75" customHeight="1" x14ac:dyDescent="0.2">
      <c r="A26" s="18" t="s">
        <v>310</v>
      </c>
      <c r="B26" s="13" t="s">
        <v>11</v>
      </c>
      <c r="C26" s="13" t="s">
        <v>11</v>
      </c>
      <c r="D26" s="13" t="s">
        <v>57</v>
      </c>
      <c r="E26" s="53"/>
      <c r="F26" s="15" t="s">
        <v>489</v>
      </c>
      <c r="G26" s="15" t="s">
        <v>311</v>
      </c>
      <c r="H26" t="s">
        <v>45</v>
      </c>
      <c r="K26" t="s">
        <v>50</v>
      </c>
      <c r="M26">
        <v>120</v>
      </c>
      <c r="N26">
        <v>0</v>
      </c>
      <c r="O26">
        <v>-30</v>
      </c>
      <c r="P26">
        <v>0</v>
      </c>
      <c r="R26">
        <v>60</v>
      </c>
      <c r="S26">
        <v>60</v>
      </c>
      <c r="T26">
        <v>-4</v>
      </c>
      <c r="V26" t="s">
        <v>29</v>
      </c>
      <c r="W26" t="s">
        <v>37</v>
      </c>
      <c r="X26" s="11" t="s">
        <v>312</v>
      </c>
      <c r="AA26" s="3"/>
      <c r="AB26">
        <v>80</v>
      </c>
      <c r="AC26">
        <v>80</v>
      </c>
      <c r="AD26" s="3" t="str">
        <f t="shared" si="0"/>
        <v>contents.push({type: 'slider',  caption: 'Bacon studio material, Francis Bacon and George Dyer standing in front of the Erectheon, Acropolis, Athens, 1965 Collection: Dublin City Gallery The Hugh Lane&lt;br&gt;© The Estate of Francis Bacon', image: 'images/1960/1960-12.jpg', sectionPart: '',  translate: 'customTranslate',  x: '120', y: '0',  x2:'-30', y2:'0', max_width: '60', max_height: '60' , color: 'white', text_shadow: '2px 2px 2px #000000', buttonText: 'Bacon, George Dyer and John Deakin', rotate: '-4', lightbox_max_width: '80', lightbox_max_height: '80'  ,  lightboxRotate: ''});</v>
      </c>
    </row>
    <row r="27" spans="1:30" ht="15.75" customHeight="1" x14ac:dyDescent="0.2">
      <c r="A27" s="6"/>
      <c r="B27" s="6"/>
      <c r="C27" s="6"/>
      <c r="D27" s="6"/>
      <c r="E27" s="53"/>
      <c r="F27" s="11"/>
      <c r="G27" s="11"/>
      <c r="AA27" s="3"/>
      <c r="AD27" s="3" t="str">
        <f t="shared" si="0"/>
        <v/>
      </c>
    </row>
    <row r="28" spans="1:30" ht="15.75" customHeight="1" x14ac:dyDescent="0.2">
      <c r="A28" s="4" t="s">
        <v>552</v>
      </c>
      <c r="B28" s="5"/>
      <c r="C28" s="5"/>
      <c r="D28" s="5"/>
      <c r="E28" s="5"/>
      <c r="F28" s="5"/>
      <c r="G28" s="5"/>
      <c r="H28" t="s">
        <v>26</v>
      </c>
      <c r="I28" t="s">
        <v>315</v>
      </c>
      <c r="J28" t="s">
        <v>34</v>
      </c>
      <c r="V28" t="s">
        <v>29</v>
      </c>
      <c r="W28" t="s">
        <v>37</v>
      </c>
      <c r="AA28" s="3"/>
      <c r="AD28" s="3" t="str">
        <f t="shared" si="0"/>
        <v>contents.push({type: 'section', anchorName: '1960s#8',  innerSection: 'left', texts: '1965–1970 &lt;br&gt;International success with shows in Hamburg, Stockholm, Dublin, Paris, London and New York.', image: 'images/1960/1960-14a.jpg', caption: '', quoteWriter: '', color: 'white', text_shadow: '2px 2px 2px #000000',   backgroundColor: '', dateTitle: ''});</v>
      </c>
    </row>
    <row r="29" spans="1:30" ht="15.75" customHeight="1" x14ac:dyDescent="0.2">
      <c r="A29" s="18" t="s">
        <v>381</v>
      </c>
      <c r="B29" s="13" t="s">
        <v>11</v>
      </c>
      <c r="C29" s="13" t="s">
        <v>11</v>
      </c>
      <c r="D29" s="13"/>
      <c r="E29" s="53"/>
      <c r="F29" s="15" t="s">
        <v>477</v>
      </c>
      <c r="G29" s="15" t="s">
        <v>311</v>
      </c>
      <c r="H29" t="s">
        <v>45</v>
      </c>
      <c r="K29" t="s">
        <v>50</v>
      </c>
      <c r="L29" t="b">
        <v>1</v>
      </c>
      <c r="M29">
        <v>40</v>
      </c>
      <c r="N29">
        <v>0</v>
      </c>
      <c r="R29">
        <v>40</v>
      </c>
      <c r="S29">
        <v>40</v>
      </c>
      <c r="V29" t="s">
        <v>29</v>
      </c>
      <c r="W29" t="s">
        <v>37</v>
      </c>
      <c r="X29" s="11" t="s">
        <v>403</v>
      </c>
      <c r="AA29" s="3"/>
      <c r="AB29">
        <v>80</v>
      </c>
      <c r="AC29">
        <v>80</v>
      </c>
      <c r="AD29" s="3" t="str">
        <f t="shared" si="0"/>
        <v>contents.push({type: 'slider',  caption: 'Installation for ‘Francis Bacon: Paintings 1945-1964’ at Moderna Museet, Stockholm&lt;br&gt;© Photo: Moderna Museet, Stockholm, 2017', image: 'images/1960/1960-15.jpg', sectionPart: 'TRUE',  translate: 'customTranslate',  x: '40', y: '0',  x2:'', y2:'', max_width: '40', max_height: '40' , color: 'white', text_shadow: '2px 2px 2px #000000', buttonText: 'Moderna Museet, Stockholm, 1965', rotate: '', lightbox_max_width: '80', lightbox_max_height: '80'  ,  lightboxRotate: ''});</v>
      </c>
    </row>
    <row r="30" spans="1:30" ht="15.75" customHeight="1" x14ac:dyDescent="0.2">
      <c r="A30" s="20" t="s">
        <v>567</v>
      </c>
      <c r="B30" s="17"/>
      <c r="C30" s="17"/>
      <c r="D30" s="17"/>
      <c r="E30" s="17"/>
      <c r="F30" s="11"/>
      <c r="G30" s="11"/>
      <c r="H30" t="s">
        <v>26</v>
      </c>
      <c r="I30" t="s">
        <v>318</v>
      </c>
      <c r="J30" t="s">
        <v>61</v>
      </c>
      <c r="Z30" t="s">
        <v>551</v>
      </c>
      <c r="AA30" s="3"/>
      <c r="AD30" s="3" t="str">
        <f t="shared" si="0"/>
        <v>contents.push({type: 'section', anchorName: '1960s#9',  innerSection: 'quote', texts: 'I think the only thing that keeps me going on is that I want to work – but work, I may say, for no reason. I just work; it still excites me to work. [...] I like the possibilities of invention and the possibilities of something happening. Not because I think they\'ve got value but because they excite me.', quoteWriter: ' David Sylvester, &lt;i&gt;Looking Back at Francis Bacon&lt;/i&gt;, (London: Thames &amp; Hudson, 2001), p. 232.', color: '',   backgroundColor: '',  text_shadow: '', dateTitle: ''});</v>
      </c>
    </row>
    <row r="31" spans="1:30" ht="15.75" customHeight="1" x14ac:dyDescent="0.2">
      <c r="A31" s="13"/>
      <c r="B31" s="14"/>
      <c r="C31" s="14"/>
      <c r="D31" s="14"/>
      <c r="E31" s="19"/>
      <c r="F31" s="19"/>
      <c r="G31" s="19"/>
      <c r="AA31" s="3"/>
      <c r="AD31" s="3" t="str">
        <f t="shared" si="0"/>
        <v/>
      </c>
    </row>
    <row r="32" spans="1:30" ht="15.75" customHeight="1" x14ac:dyDescent="0.2">
      <c r="A32" s="4" t="s">
        <v>398</v>
      </c>
      <c r="B32" s="5"/>
      <c r="C32" s="5"/>
      <c r="D32" s="5"/>
      <c r="E32" s="5"/>
      <c r="F32" s="5"/>
      <c r="G32" s="5"/>
      <c r="H32" t="s">
        <v>26</v>
      </c>
      <c r="I32" t="s">
        <v>448</v>
      </c>
      <c r="J32" t="s">
        <v>46</v>
      </c>
      <c r="V32" t="s">
        <v>29</v>
      </c>
      <c r="W32" t="s">
        <v>37</v>
      </c>
      <c r="AA32" s="3"/>
      <c r="AD32" s="3" t="str">
        <f t="shared" si="0"/>
        <v>contents.push({type: 'section', anchorName: '1960s#10',  innerSection: 'right', texts: '1968&lt;br&gt;Travels to New York to attend the opening of his show at Marlborough-Gerson Gallery.', image: 'images/1960/1960-14a.jpg', caption: '', quoteWriter: '', color: 'white', text_shadow: '2px 2px 2px #000000',   backgroundColor: '', dateTitle: ''});</v>
      </c>
    </row>
    <row r="33" spans="1:30" ht="15.75" customHeight="1" x14ac:dyDescent="0.2">
      <c r="A33" s="18" t="s">
        <v>321</v>
      </c>
      <c r="B33" s="14" t="s">
        <v>11</v>
      </c>
      <c r="C33" s="14" t="s">
        <v>11</v>
      </c>
      <c r="D33" s="14" t="s">
        <v>163</v>
      </c>
      <c r="E33" s="19"/>
      <c r="F33" s="15" t="s">
        <v>490</v>
      </c>
      <c r="G33" s="15" t="s">
        <v>322</v>
      </c>
      <c r="H33" t="s">
        <v>45</v>
      </c>
      <c r="K33" t="s">
        <v>50</v>
      </c>
      <c r="M33">
        <v>-120</v>
      </c>
      <c r="N33">
        <v>0</v>
      </c>
      <c r="O33">
        <v>-30</v>
      </c>
      <c r="P33">
        <v>0</v>
      </c>
      <c r="R33">
        <v>70</v>
      </c>
      <c r="S33">
        <v>70</v>
      </c>
      <c r="T33">
        <v>-6</v>
      </c>
      <c r="V33" t="s">
        <v>29</v>
      </c>
      <c r="W33" t="s">
        <v>37</v>
      </c>
      <c r="X33" s="11" t="s">
        <v>323</v>
      </c>
      <c r="AA33" s="3"/>
      <c r="AB33">
        <v>80</v>
      </c>
      <c r="AC33">
        <v>80</v>
      </c>
      <c r="AD33" s="3" t="str">
        <f t="shared" si="0"/>
        <v>contents.push({type: 'slider',  caption: 'Bacon studio material, strip of passport photographs of Francis Bacon, c.1960s Collection: Dublin City Gallery The Hugh Lane&lt;br&gt;© The Estate of Francis Bacon', image: 'images/1960/1960-13.jpg', sectionPart: '',  translate: 'customTranslate',  x: '-120', y: '0',  x2:'-30', y2:'0', max_width: '70', max_height: '70' , color: 'white', text_shadow: '2px 2px 2px #000000', buttonText: 'Passport photographs of Bacon', rotate: '-6', lightbox_max_width: '80', lightbox_max_height: '80'  ,  lightboxRotate: ''});</v>
      </c>
    </row>
    <row r="34" spans="1:30" ht="15.75" customHeight="1" x14ac:dyDescent="0.15"/>
    <row r="35" spans="1:30" ht="15.75" customHeight="1" x14ac:dyDescent="0.2">
      <c r="A35" s="14"/>
      <c r="B35" s="14"/>
      <c r="C35" s="14"/>
      <c r="D35" s="14"/>
      <c r="E35" s="14"/>
      <c r="F35" s="14"/>
      <c r="G35" s="14"/>
      <c r="AA35" s="3"/>
      <c r="AD35" s="3" t="str">
        <f>IF((H35=""),"",IF(EXACT(H35,"section"), IF(EXACT(J35, "quote"),  "contents.push({type: '"&amp;H35&amp;"', anchorName: '"&amp;I35&amp;"',  innerSection: '"&amp;J35&amp;"', texts: '"&amp;SUBSTITUTE(A35,"'","\'")&amp;"',quoteWriter: '"&amp;SUBSTITUTE(Z35,"'","\'")&amp;"', color: '"&amp;V35&amp;"',   backgroundColor: '"&amp;AA35&amp;"',  text_shadow: '"&amp;W35&amp;"', dateTitle: '"&amp;Y35&amp;"'});", IF(EXACT(J35, "title"), "contents.push({type:'"&amp;H35&amp;"', anchorName: '"&amp;I35&amp;"',  innerSection: '"&amp;J35&amp;"',  dateTitle: '"&amp;Y35&amp;"' });", "contents.push({type: '"&amp;H35&amp;"', anchorName: '"&amp;I35&amp;"',  innerSection: '"&amp;J35&amp;"', texts: '"&amp;(SUBSTITUTE(SUBSTITUTE(SUBSTITUTE(SUBSTITUTE(A35,"'","\'"), CHAR(10), ""), "‘", "&lt;br&gt;&lt;hr&gt;"), "‚", ""))&amp;"', image: '"&amp;$A$37&amp;"', quoteWriter: '"&amp;Z35&amp;"', color: '"&amp;V35&amp;"', text_shadow: '"&amp;W35&amp;"',   backgroundColor: '"&amp;AA35&amp;"', dateTitle: '"&amp;Y35&amp;"'});")),"contents.push({type: '"&amp;H35&amp;"',  caption: '"&amp;SUBSTITUTE(F35,"'","\'")&amp;"', image: '"&amp;A35&amp;"', sectionPart: '"&amp;L35&amp;"',  translate: '"&amp;K35&amp;"',  x: '"&amp;M35&amp;"', y: '"&amp;N35&amp;"',  x2:'"&amp;O35&amp;"', y2:'"&amp;P35&amp;"', max_width: '"&amp;R35&amp;"', max_height: '"&amp;S35&amp;"' , color: '"&amp;V35&amp;"', text_shadow: '"&amp;W35&amp;"', buttonText: '"&amp;X35&amp;"', rotate: '"&amp;T35&amp;"', lightboxRotate: '"&amp;U35&amp;"'});"))</f>
        <v/>
      </c>
    </row>
    <row r="36" spans="1:30" ht="15.75" customHeight="1" x14ac:dyDescent="0.2">
      <c r="A36" s="40" t="s">
        <v>118</v>
      </c>
      <c r="B36" s="41"/>
      <c r="C36" s="41"/>
      <c r="D36" s="41"/>
      <c r="E36" s="41"/>
      <c r="F36" s="41"/>
      <c r="G36" s="41"/>
      <c r="AA36" s="3" t="str">
        <f>IF((H36=""),"",IF(EXACT(H36,"section"), IF(EXACT(J36, "quote"),  "contents.push({type: '"&amp;H36&amp;"', anchorName: '"&amp;I36&amp;"',  innerSection: '"&amp;J36&amp;"',    texts: '"&amp;SUBSTITUTE(A36,"'","\'")&amp;"', quoteWriter: '"&amp;SUBSTITUTE(Z36,"'","\'")&amp;"', color: '"&amp;V36&amp;"', text_shadow: '"&amp;W36&amp;"', dateTitle: '"&amp;Y36&amp;"'});", "contents.push({type: '"&amp;H36&amp;"', anchorName: '"&amp;I36&amp;"',  innerSection: '"&amp;J36&amp;"', texts: '"&amp;(SUBSTITUTE(SUBSTITUTE(SUBSTITUTE(SUBSTITUTE(A36,"'","\'"), CHAR(10), ""), "‘", "&lt;br&gt;&lt;hr&gt;"), "‚", ""))&amp;"', image: '"&amp;$A$37&amp;"', quoteWriter: '"&amp;Z36&amp;"', color: '"&amp;V36&amp;"', text_shadow: '"&amp;W36&amp;"', dateTitle: '"&amp;Y36&amp;"'});"),"contents.push({type: '"&amp;H36&amp;"',  caption: '"&amp;SUBSTITUTE(F36,"'","\'")&amp;"', image: '"&amp;A36&amp;"', sectionPart: '"&amp;L36&amp;"',  translate: '"&amp;K36&amp;"',  x: '"&amp;M36&amp;"', y: '"&amp;N36&amp;"',  x2:'"&amp;O36&amp;"', y2:'"&amp;P36&amp;"', max_width: '"&amp;R36&amp;"', max_height: '"&amp;S36&amp;"' , color: '"&amp;V36&amp;"', text_shadow: '"&amp;W36&amp;"', buttonText: '"&amp;X36&amp;"', rotate: '"&amp;T36&amp;"', lightboxRotate: '"&amp;U36&amp;"'});"))</f>
        <v/>
      </c>
      <c r="AD36" s="3" t="str">
        <f>IF((H36=""),"",IF(EXACT(H36,"section"), IF(EXACT(J36, "quote"),  "contents.push({type: '"&amp;H36&amp;"', anchorName: '"&amp;I36&amp;"',  innerSection: '"&amp;J36&amp;"', texts: '"&amp;SUBSTITUTE(A36,"'","\'")&amp;"', quoteWriter: '"&amp;Z36&amp;"', color: '"&amp;V36&amp;"',   backgroundColor: '"&amp;AA36&amp;"',  text_shadow: '"&amp;W36&amp;"', dateTitle: '"&amp;Y36&amp;"'});", IF(EXACT(J36, "title"), "contents.push({type:'"&amp;H36&amp;"', anchorName: '"&amp;I36&amp;"',  innerSection: '"&amp;J36&amp;"',  dateTitle: '"&amp;Y36&amp;"' });", "contents.push({type: '"&amp;H36&amp;"', anchorName: '"&amp;I36&amp;"',  innerSection: '"&amp;J36&amp;"', texts: '"&amp;(SUBSTITUTE(SUBSTITUTE(SUBSTITUTE(SUBSTITUTE(A36,"'","\'"), CHAR(10), ""), "‘", "&lt;br&gt;&lt;hr&gt;"), "‚", ""))&amp;"', image: '"&amp;$A$37&amp;"', quoteWriter: '"&amp;Z36&amp;"', color: '"&amp;V36&amp;"', text_shadow: '"&amp;W36&amp;"',   backgroundColor: '"&amp;AA36&amp;"', dateTitle: '"&amp;Y36&amp;"'});")),"contents.push({type: '"&amp;H36&amp;"',  caption: '"&amp;SUBSTITUTE(F36,"'","\'")&amp;"', image: '"&amp;A36&amp;"', sectionPart: '"&amp;L36&amp;"',  translate: '"&amp;K36&amp;"',  x: '"&amp;M36&amp;"', y: '"&amp;N36&amp;"',  x2:'"&amp;O36&amp;"', y2:'"&amp;P36&amp;"', max_width: '"&amp;R36&amp;"', max_height: '"&amp;S36&amp;"' , color: '"&amp;V36&amp;"', text_shadow: '"&amp;W36&amp;"', buttonText: '"&amp;X36&amp;"', rotate: '"&amp;T36&amp;"', lightboxRotate: '"&amp;U36&amp;"'});"))</f>
        <v/>
      </c>
    </row>
    <row r="37" spans="1:30" ht="15.75" customHeight="1" x14ac:dyDescent="0.2">
      <c r="A37" s="18" t="s">
        <v>504</v>
      </c>
      <c r="B37" s="14" t="s">
        <v>11</v>
      </c>
      <c r="C37" s="14" t="s">
        <v>11</v>
      </c>
      <c r="D37" s="14" t="s">
        <v>57</v>
      </c>
      <c r="E37" s="14"/>
      <c r="F37" s="16" t="s">
        <v>342</v>
      </c>
      <c r="G37" s="16" t="s">
        <v>342</v>
      </c>
      <c r="AA37" t="str">
        <f t="shared" ref="AA37:AA58" si="1">IF((H37=""),"",IF(EXACT(H37,"section"), IF(EXACT(J37, "quote"),  "contents.push({type: '"&amp;H37&amp;"', anchorName: '"&amp;I37&amp;"',  innerSection: '"&amp;J37&amp;"',  image: '""',  texts: '"&amp;SUBSTITUTE(A37,"'","\'")&amp;"', quoteWriter: '"&amp;SUBSTITUTE(Z37,"'","\'")&amp;"', color: '"&amp;V37&amp;"', text_shadow: '"&amp;W37&amp;"', dateTitle: '"&amp;Y37&amp;"'});", "contents.push({type: '"&amp;H37&amp;"', anchorName: '"&amp;I37&amp;"',  innerSection: '"&amp;J37&amp;"', texts: '"&amp;(SUBSTITUTE(SUBSTITUTE(SUBSTITUTE(SUBSTITUTE(A37,"'","\'"), CHAR(10), ""), "‘", "&lt;br&gt;&lt;hr&gt;"), "‚", ""))&amp;"', image: '"&amp;$A$37&amp;"', quoteWriter: '"&amp;Z37&amp;"', color: '"&amp;V37&amp;"', text_shadow: '"&amp;W37&amp;"', dateTitle: '"&amp;Y37&amp;"'});"),"contents.push({type: '"&amp;H37&amp;"',  caption: '"&amp;SUBSTITUTE(F37,"'","\'")&amp;"', image: '"&amp;A37&amp;"', sectionPart: '"&amp;L37&amp;"',  translate: '"&amp;K37&amp;"',  x: '"&amp;M37&amp;"', y: '"&amp;N37&amp;"',  x2:'"&amp;O37&amp;"', y2:'"&amp;P37&amp;"', max_width: '"&amp;R37&amp;"', max_height: '"&amp;S37&amp;"' , color: '"&amp;V37&amp;"', text_shadow: '"&amp;W37&amp;"', buttonText: '"&amp;X37&amp;"', rotate: '"&amp;T37&amp;"', lightboxRotate: '"&amp;U37&amp;"'});"))</f>
        <v/>
      </c>
      <c r="AD37" s="3" t="str">
        <f>IF((H37=""),"",IF(EXACT(H37,"section"), IF(EXACT(J37, "quote"),  "contents.push({type: '"&amp;H37&amp;"', anchorName: '"&amp;I37&amp;"',  innerSection: '"&amp;J37&amp;"', texts: '"&amp;SUBSTITUTE(A37,"'","\'")&amp;"', quoteWriter: '"&amp;Z37&amp;"', color: '"&amp;V37&amp;"',   backgroundColor: '"&amp;AA37&amp;"',  text_shadow: '"&amp;W37&amp;"', dateTitle: '"&amp;Y37&amp;"'});", IF(EXACT(J37, "title"), "contents.push({type:'"&amp;H37&amp;"', anchorName: '"&amp;I37&amp;"',  innerSection: '"&amp;J37&amp;"',  dateTitle: '"&amp;Y37&amp;"' });", "contents.push({type: '"&amp;H37&amp;"', anchorName: '"&amp;I37&amp;"',  innerSection: '"&amp;J37&amp;"', texts: '"&amp;(SUBSTITUTE(SUBSTITUTE(SUBSTITUTE(SUBSTITUTE(A37,"'","\'"), CHAR(10), ""), "‘", "&lt;br&gt;&lt;hr&gt;"), "‚", ""))&amp;"', image: '"&amp;$A$37&amp;"', quoteWriter: '"&amp;Z37&amp;"', color: '"&amp;V37&amp;"', text_shadow: '"&amp;W37&amp;"',   backgroundColor: '"&amp;AA37&amp;"', dateTitle: '"&amp;Y37&amp;"'});")),"contents.push({type: '"&amp;H37&amp;"',  caption: '"&amp;SUBSTITUTE(F37,"'","\'")&amp;"', image: '"&amp;A37&amp;"', sectionPart: '"&amp;L37&amp;"',  translate: '"&amp;K37&amp;"',  x: '"&amp;M37&amp;"', y: '"&amp;N37&amp;"',  x2:'"&amp;O37&amp;"', y2:'"&amp;P37&amp;"', max_width: '"&amp;R37&amp;"', max_height: '"&amp;S37&amp;"' , color: '"&amp;V37&amp;"', text_shadow: '"&amp;W37&amp;"', buttonText: '"&amp;X37&amp;"', rotate: '"&amp;T37&amp;"', lightboxRotate: '"&amp;U37&amp;"'});"))</f>
        <v/>
      </c>
    </row>
    <row r="38" spans="1:30" ht="15.75" customHeight="1" x14ac:dyDescent="0.2">
      <c r="A38" s="14"/>
      <c r="B38" s="14"/>
      <c r="C38" s="14"/>
      <c r="D38" s="14"/>
      <c r="E38" s="14"/>
      <c r="F38" s="14"/>
      <c r="G38" s="14"/>
      <c r="AA38" t="str">
        <f t="shared" si="1"/>
        <v/>
      </c>
    </row>
    <row r="39" spans="1:30" ht="15.75" customHeight="1" x14ac:dyDescent="0.2">
      <c r="A39" s="14"/>
      <c r="B39" s="14"/>
      <c r="C39" s="14"/>
      <c r="D39" s="14"/>
      <c r="E39" s="14"/>
      <c r="F39" s="14"/>
      <c r="G39" s="14"/>
      <c r="AA39" t="str">
        <f t="shared" si="1"/>
        <v/>
      </c>
    </row>
    <row r="40" spans="1:30" ht="15.75" customHeight="1" x14ac:dyDescent="0.2">
      <c r="A40" s="14"/>
      <c r="B40" s="14"/>
      <c r="C40" s="14"/>
      <c r="D40" s="14"/>
      <c r="E40" s="14"/>
      <c r="F40" s="14"/>
      <c r="G40" s="14"/>
      <c r="AA40" t="str">
        <f t="shared" si="1"/>
        <v/>
      </c>
    </row>
    <row r="41" spans="1:30" ht="15.75" customHeight="1" x14ac:dyDescent="0.2">
      <c r="A41" s="14"/>
      <c r="B41" s="14"/>
      <c r="C41" s="14"/>
      <c r="D41" s="14"/>
      <c r="E41" s="14"/>
      <c r="F41" s="14"/>
      <c r="G41" s="14"/>
      <c r="AA41" t="str">
        <f t="shared" si="1"/>
        <v/>
      </c>
    </row>
    <row r="42" spans="1:30" ht="15.75" customHeight="1" x14ac:dyDescent="0.2">
      <c r="A42" s="14"/>
      <c r="B42" s="14"/>
      <c r="C42" s="14"/>
      <c r="D42" s="14"/>
      <c r="E42" s="14"/>
      <c r="F42" s="14"/>
      <c r="G42" s="14"/>
      <c r="AA42" t="str">
        <f t="shared" si="1"/>
        <v/>
      </c>
    </row>
    <row r="43" spans="1:30" ht="15.75" customHeight="1" x14ac:dyDescent="0.2">
      <c r="A43" s="14"/>
      <c r="B43" s="14"/>
      <c r="C43" s="14"/>
      <c r="D43" s="14"/>
      <c r="E43" s="14"/>
      <c r="F43" s="14"/>
      <c r="G43" s="14"/>
      <c r="AA43" t="str">
        <f t="shared" si="1"/>
        <v/>
      </c>
    </row>
    <row r="44" spans="1:30" ht="15.75" customHeight="1" x14ac:dyDescent="0.2">
      <c r="A44" s="14"/>
      <c r="B44" s="14"/>
      <c r="C44" s="14"/>
      <c r="D44" s="14"/>
      <c r="E44" s="14"/>
      <c r="F44" s="14"/>
      <c r="G44" s="14"/>
      <c r="AA44" t="str">
        <f t="shared" si="1"/>
        <v/>
      </c>
    </row>
    <row r="45" spans="1:30" ht="15.75" customHeight="1" x14ac:dyDescent="0.2">
      <c r="A45" s="14"/>
      <c r="B45" s="14"/>
      <c r="C45" s="14"/>
      <c r="D45" s="14"/>
      <c r="E45" s="14"/>
      <c r="F45" s="14"/>
      <c r="G45" s="14"/>
      <c r="AA45" t="str">
        <f t="shared" si="1"/>
        <v/>
      </c>
    </row>
    <row r="46" spans="1:30" ht="15.75" customHeight="1" x14ac:dyDescent="0.2">
      <c r="A46" s="14"/>
      <c r="B46" s="14"/>
      <c r="C46" s="14"/>
      <c r="D46" s="14"/>
      <c r="E46" s="14"/>
      <c r="F46" s="14"/>
      <c r="G46" s="14"/>
      <c r="AA46" t="str">
        <f t="shared" si="1"/>
        <v/>
      </c>
    </row>
    <row r="47" spans="1:30" ht="15.75" customHeight="1" x14ac:dyDescent="0.2">
      <c r="A47" s="14"/>
      <c r="B47" s="14"/>
      <c r="C47" s="14"/>
      <c r="D47" s="14"/>
      <c r="E47" s="14"/>
      <c r="F47" s="14"/>
      <c r="G47" s="14"/>
      <c r="AA47" t="str">
        <f t="shared" si="1"/>
        <v/>
      </c>
    </row>
    <row r="48" spans="1:30" ht="15.75" customHeight="1" x14ac:dyDescent="0.2">
      <c r="A48" s="14"/>
      <c r="B48" s="14"/>
      <c r="C48" s="14"/>
      <c r="D48" s="14"/>
      <c r="E48" s="14"/>
      <c r="F48" s="14"/>
      <c r="G48" s="14"/>
      <c r="AA48" t="str">
        <f t="shared" si="1"/>
        <v/>
      </c>
    </row>
    <row r="49" spans="1:27" ht="15.75" customHeight="1" x14ac:dyDescent="0.2">
      <c r="A49" s="14"/>
      <c r="B49" s="14"/>
      <c r="C49" s="14"/>
      <c r="D49" s="14"/>
      <c r="E49" s="14"/>
      <c r="F49" s="14"/>
      <c r="G49" s="14"/>
      <c r="AA49" t="str">
        <f t="shared" si="1"/>
        <v/>
      </c>
    </row>
    <row r="50" spans="1:27" ht="15.75" customHeight="1" x14ac:dyDescent="0.2">
      <c r="A50" s="14"/>
      <c r="B50" s="14"/>
      <c r="C50" s="14"/>
      <c r="D50" s="14"/>
      <c r="E50" s="14"/>
      <c r="F50" s="14"/>
      <c r="G50" s="14"/>
      <c r="AA50" t="str">
        <f t="shared" si="1"/>
        <v/>
      </c>
    </row>
    <row r="51" spans="1:27" ht="15.75" customHeight="1" x14ac:dyDescent="0.2">
      <c r="A51" s="14"/>
      <c r="B51" s="14"/>
      <c r="C51" s="14"/>
      <c r="D51" s="14"/>
      <c r="E51" s="14"/>
      <c r="F51" s="14"/>
      <c r="G51" s="14"/>
      <c r="AA51" t="str">
        <f t="shared" si="1"/>
        <v/>
      </c>
    </row>
    <row r="52" spans="1:27" ht="15.75" customHeight="1" x14ac:dyDescent="0.2">
      <c r="A52" s="14"/>
      <c r="B52" s="14"/>
      <c r="C52" s="14"/>
      <c r="D52" s="14"/>
      <c r="E52" s="14"/>
      <c r="F52" s="14"/>
      <c r="G52" s="14"/>
      <c r="AA52" t="str">
        <f t="shared" si="1"/>
        <v/>
      </c>
    </row>
    <row r="53" spans="1:27" ht="15.75" customHeight="1" x14ac:dyDescent="0.2">
      <c r="A53" s="14"/>
      <c r="B53" s="14"/>
      <c r="C53" s="14"/>
      <c r="D53" s="14"/>
      <c r="E53" s="14"/>
      <c r="F53" s="14"/>
      <c r="G53" s="14"/>
      <c r="AA53" t="str">
        <f t="shared" si="1"/>
        <v/>
      </c>
    </row>
    <row r="54" spans="1:27" ht="15.75" customHeight="1" x14ac:dyDescent="0.2">
      <c r="A54" s="14"/>
      <c r="B54" s="14"/>
      <c r="C54" s="14"/>
      <c r="D54" s="14"/>
      <c r="E54" s="14"/>
      <c r="F54" s="14"/>
      <c r="G54" s="14"/>
      <c r="AA54" t="str">
        <f t="shared" si="1"/>
        <v/>
      </c>
    </row>
    <row r="55" spans="1:27" ht="15.75" customHeight="1" x14ac:dyDescent="0.2">
      <c r="A55" s="14"/>
      <c r="B55" s="14"/>
      <c r="C55" s="14"/>
      <c r="D55" s="14"/>
      <c r="E55" s="14"/>
      <c r="F55" s="14"/>
      <c r="G55" s="14"/>
      <c r="AA55" t="str">
        <f t="shared" si="1"/>
        <v/>
      </c>
    </row>
    <row r="56" spans="1:27" ht="15.75" customHeight="1" x14ac:dyDescent="0.2">
      <c r="A56" s="14"/>
      <c r="B56" s="14"/>
      <c r="C56" s="14"/>
      <c r="D56" s="14"/>
      <c r="E56" s="14"/>
      <c r="F56" s="14"/>
      <c r="G56" s="14"/>
      <c r="AA56" t="str">
        <f t="shared" si="1"/>
        <v/>
      </c>
    </row>
    <row r="57" spans="1:27" ht="15.75" customHeight="1" x14ac:dyDescent="0.2">
      <c r="A57" s="14"/>
      <c r="B57" s="14"/>
      <c r="C57" s="14"/>
      <c r="D57" s="14"/>
      <c r="E57" s="14"/>
      <c r="F57" s="14"/>
      <c r="G57" s="14"/>
      <c r="AA57" t="str">
        <f t="shared" si="1"/>
        <v/>
      </c>
    </row>
    <row r="58" spans="1:27" ht="15.75" customHeight="1" x14ac:dyDescent="0.2">
      <c r="A58" s="14"/>
      <c r="B58" s="14"/>
      <c r="C58" s="14"/>
      <c r="D58" s="14"/>
      <c r="E58" s="14"/>
      <c r="F58" s="14"/>
      <c r="G58" s="14"/>
      <c r="AA58" t="str">
        <f t="shared" si="1"/>
        <v/>
      </c>
    </row>
    <row r="59" spans="1:27" ht="15.75" customHeight="1" x14ac:dyDescent="0.2">
      <c r="A59" s="14"/>
      <c r="B59" s="14"/>
      <c r="C59" s="14"/>
      <c r="D59" s="14"/>
      <c r="E59" s="14"/>
      <c r="F59" s="14"/>
      <c r="G59" s="14"/>
    </row>
    <row r="60" spans="1:27" ht="15.75" customHeight="1" x14ac:dyDescent="0.15"/>
    <row r="61" spans="1:27" ht="15.75" customHeight="1" x14ac:dyDescent="0.15"/>
    <row r="62" spans="1:27" ht="15.75" customHeight="1" x14ac:dyDescent="0.15"/>
    <row r="63" spans="1:27" ht="15.75" customHeight="1" x14ac:dyDescent="0.15"/>
    <row r="64" spans="1:2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activeCell="AD1" sqref="AD1:AD35"/>
    </sheetView>
  </sheetViews>
  <sheetFormatPr baseColWidth="10" defaultColWidth="14.5" defaultRowHeight="15" customHeight="1" x14ac:dyDescent="0.15"/>
  <cols>
    <col min="1" max="1" width="35.5" customWidth="1"/>
    <col min="2" max="3" width="14.5" customWidth="1"/>
    <col min="4" max="4" width="17.83203125" customWidth="1"/>
    <col min="5" max="5" width="19.5" customWidth="1"/>
    <col min="6" max="6" width="27.5" customWidth="1"/>
    <col min="7" max="7" width="29" customWidth="1"/>
    <col min="8" max="27" width="14.5" customWidth="1"/>
  </cols>
  <sheetData>
    <row r="1" spans="1:30" ht="15.75" customHeight="1" x14ac:dyDescent="0.2">
      <c r="A1" s="1" t="s">
        <v>0</v>
      </c>
      <c r="B1" s="1" t="s">
        <v>1</v>
      </c>
      <c r="C1" s="1" t="s">
        <v>2</v>
      </c>
      <c r="D1" s="1" t="s">
        <v>3</v>
      </c>
      <c r="E1" s="1" t="s">
        <v>4</v>
      </c>
      <c r="F1" s="2" t="s">
        <v>5</v>
      </c>
      <c r="G1" s="2"/>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2"/>
      <c r="H2" s="1" t="s">
        <v>26</v>
      </c>
      <c r="I2" s="1" t="s">
        <v>221</v>
      </c>
      <c r="J2" s="1" t="s">
        <v>28</v>
      </c>
      <c r="K2" s="1"/>
      <c r="L2" s="1"/>
      <c r="M2" s="1"/>
      <c r="N2" s="1"/>
      <c r="O2" s="1"/>
      <c r="P2" s="1"/>
      <c r="Q2" s="1"/>
      <c r="R2" s="1"/>
      <c r="S2" s="1"/>
      <c r="T2" s="1"/>
      <c r="U2" s="1"/>
      <c r="V2" s="1"/>
      <c r="W2" s="1"/>
      <c r="X2" s="1"/>
      <c r="Y2" s="1" t="s">
        <v>221</v>
      </c>
      <c r="Z2" s="1"/>
      <c r="AA2" s="1"/>
      <c r="AB2" s="1"/>
      <c r="AC2" s="1"/>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'"&amp;$A$35&amp;"',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'1970s',  innerSection: 'title',  dateTitle: '1970s' });</v>
      </c>
    </row>
    <row r="3" spans="1:30" ht="15.75" customHeight="1" x14ac:dyDescent="0.2">
      <c r="A3" s="4" t="s">
        <v>382</v>
      </c>
      <c r="B3" s="5"/>
      <c r="C3" s="5"/>
      <c r="D3" s="5"/>
      <c r="E3" s="5"/>
      <c r="F3" s="5"/>
      <c r="G3" s="5"/>
      <c r="H3" t="s">
        <v>26</v>
      </c>
      <c r="I3" t="s">
        <v>222</v>
      </c>
      <c r="J3" t="s">
        <v>39</v>
      </c>
      <c r="V3" t="s">
        <v>29</v>
      </c>
      <c r="W3" t="s">
        <v>37</v>
      </c>
      <c r="AD3" s="3" t="str">
        <f t="shared" ref="AD3:AD33"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'"&amp;$A$35&amp;"',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'1970s#1',  innerSection: 'center', texts: '1971&lt;br&gt;Retrospective at Grand Palais, Paris. Death of George Dyer, in whose memory Bacon paints series of \'Black Triptychs\'. Publication of John Russell’s monograph Francis Bacon.', image: 'images/1970/1970-12a.jpg', caption: '', quoteWriter: '', color: 'white', text_shadow: '2px 2px 2px #000000',   backgroundColor: '', dateTitle: ''});</v>
      </c>
    </row>
    <row r="4" spans="1:30" ht="15.75" customHeight="1" x14ac:dyDescent="0.2">
      <c r="A4" s="6" t="s">
        <v>35</v>
      </c>
      <c r="B4" s="17"/>
      <c r="C4" s="17"/>
      <c r="D4" s="17"/>
      <c r="E4" s="17"/>
      <c r="F4" s="17"/>
      <c r="G4" s="17"/>
      <c r="AA4" s="3"/>
      <c r="AD4" s="3" t="str">
        <f t="shared" si="0"/>
        <v/>
      </c>
    </row>
    <row r="5" spans="1:30" ht="15.75" customHeight="1" x14ac:dyDescent="0.2">
      <c r="A5" s="18" t="s">
        <v>223</v>
      </c>
      <c r="B5" s="19" t="s">
        <v>11</v>
      </c>
      <c r="C5" s="19" t="s">
        <v>11</v>
      </c>
      <c r="D5" s="19" t="s">
        <v>163</v>
      </c>
      <c r="E5" s="57" t="s">
        <v>224</v>
      </c>
      <c r="F5" s="58" t="s">
        <v>427</v>
      </c>
      <c r="G5" s="58"/>
      <c r="H5" t="s">
        <v>45</v>
      </c>
      <c r="K5" t="s">
        <v>50</v>
      </c>
      <c r="M5">
        <v>-130</v>
      </c>
      <c r="N5">
        <v>0</v>
      </c>
      <c r="O5">
        <v>-40</v>
      </c>
      <c r="P5">
        <v>0</v>
      </c>
      <c r="R5">
        <v>70</v>
      </c>
      <c r="S5">
        <v>70</v>
      </c>
      <c r="V5" t="s">
        <v>29</v>
      </c>
      <c r="W5" t="s">
        <v>37</v>
      </c>
      <c r="X5" s="17" t="s">
        <v>225</v>
      </c>
      <c r="AA5" s="3"/>
      <c r="AB5">
        <v>80</v>
      </c>
      <c r="AC5">
        <v>80</v>
      </c>
      <c r="AD5" s="3" t="str">
        <f t="shared" si="0"/>
        <v>contents.push({type: 'slider',  caption: 'Bacon studio material, unknown photographer, Bacon with Jacques Duhamel, then French culture secretary, at the Grand Palais exhibition, Paris, 29th October 1971 Collection: Dublin City Gallery The Hugh Lane&lt;br&gt;© The Estate of Francis Bacon               ', image: 'images/1970/1970-01.jpg', sectionPart: '',  translate: 'customTranslate',  x: '-130', y: '0',  x2:'-40', y2:'0', max_width: '70', max_height: '70' , color: 'white', text_shadow: '2px 2px 2px #000000', buttonText: 'Bacon and Jacques Duhamel', rotate: '', lightbox_max_width: '80', lightbox_max_height: '80'  ,  lightboxRotate: ''});</v>
      </c>
    </row>
    <row r="6" spans="1:30" ht="15.75" customHeight="1" x14ac:dyDescent="0.2">
      <c r="A6" s="18" t="s">
        <v>228</v>
      </c>
      <c r="B6" s="19" t="s">
        <v>11</v>
      </c>
      <c r="C6" s="19" t="s">
        <v>11</v>
      </c>
      <c r="D6" s="19" t="s">
        <v>163</v>
      </c>
      <c r="E6" s="57" t="s">
        <v>224</v>
      </c>
      <c r="F6" s="59" t="s">
        <v>494</v>
      </c>
      <c r="G6" s="59"/>
      <c r="H6" t="s">
        <v>45</v>
      </c>
      <c r="K6" t="s">
        <v>50</v>
      </c>
      <c r="M6">
        <v>120</v>
      </c>
      <c r="N6">
        <v>0</v>
      </c>
      <c r="O6">
        <v>40</v>
      </c>
      <c r="P6">
        <v>0</v>
      </c>
      <c r="R6">
        <v>70</v>
      </c>
      <c r="S6">
        <v>70</v>
      </c>
      <c r="V6" t="s">
        <v>29</v>
      </c>
      <c r="W6" t="s">
        <v>37</v>
      </c>
      <c r="X6" s="11" t="s">
        <v>229</v>
      </c>
      <c r="AA6" s="3"/>
      <c r="AB6">
        <v>80</v>
      </c>
      <c r="AC6">
        <v>80</v>
      </c>
      <c r="AD6" s="3" t="str">
        <f t="shared" si="0"/>
        <v>contents.push({type: 'slider',  caption: 'Bacon studio material, unknown photographer, Francis Bacon and his sister Ianthe Knott in front of &lt;i&gt;Painting 1946&lt;/i&gt;, 1946, at the Grand Palais exhibition, Paris 1971&lt;br&gt;Collection: Dublin City Gallery The Hugh Lane &lt;br&gt;© The Estate of Francis Bacon\'', image: 'images/1970/1970-02.jpg', sectionPart: '',  translate: 'customTranslate',  x: '120', y: '0',  x2:'40', y2:'0', max_width: '70', max_height: '70' , color: 'white', text_shadow: '2px 2px 2px #000000', buttonText: 'Bacon and Ianthe Knott', rotate: '', lightbox_max_width: '80', lightbox_max_height: '80'  ,  lightboxRotate: ''});</v>
      </c>
    </row>
    <row r="7" spans="1:30" s="88" customFormat="1" ht="15.75" customHeight="1" x14ac:dyDescent="0.2">
      <c r="A7" s="79"/>
      <c r="B7" s="97"/>
      <c r="C7" s="97"/>
      <c r="D7" s="97"/>
      <c r="E7" s="79"/>
      <c r="F7" s="94"/>
      <c r="G7" s="94"/>
      <c r="X7" s="94"/>
      <c r="AA7" s="89"/>
      <c r="AD7" s="3" t="str">
        <f t="shared" si="0"/>
        <v/>
      </c>
    </row>
    <row r="8" spans="1:30" ht="15.75" customHeight="1" x14ac:dyDescent="0.2">
      <c r="A8" s="24"/>
      <c r="B8" s="17"/>
      <c r="C8" s="17"/>
      <c r="D8" s="17"/>
      <c r="E8" s="17"/>
      <c r="F8" s="11"/>
      <c r="G8" s="11"/>
      <c r="H8" t="s">
        <v>26</v>
      </c>
      <c r="I8" t="s">
        <v>227</v>
      </c>
      <c r="AA8" s="3"/>
      <c r="AD8" s="3" t="str">
        <f t="shared" si="0"/>
        <v>contents.push({type: 'section', anchorName: '1970s#2',  innerSection: '', texts: '', image: 'images/1970/1970-12a.jpg', caption: '', quoteWriter: '', color: '', text_shadow: '',   backgroundColor: '', dateTitle: ''});</v>
      </c>
    </row>
    <row r="9" spans="1:30" ht="15.75" customHeight="1" x14ac:dyDescent="0.2">
      <c r="A9" s="18" t="s">
        <v>455</v>
      </c>
      <c r="B9" s="14" t="s">
        <v>11</v>
      </c>
      <c r="C9" s="14" t="s">
        <v>11</v>
      </c>
      <c r="D9" s="14" t="s">
        <v>109</v>
      </c>
      <c r="E9" s="14"/>
      <c r="F9" s="15" t="s">
        <v>428</v>
      </c>
      <c r="G9" s="15"/>
      <c r="H9" s="14" t="s">
        <v>45</v>
      </c>
      <c r="K9" t="s">
        <v>39</v>
      </c>
      <c r="L9" t="b">
        <v>1</v>
      </c>
      <c r="V9" t="s">
        <v>29</v>
      </c>
      <c r="W9" t="s">
        <v>37</v>
      </c>
      <c r="X9" s="21" t="s">
        <v>230</v>
      </c>
      <c r="AA9" s="3"/>
      <c r="AD9" s="3" t="str">
        <f t="shared" si="0"/>
        <v>contents.push({type: 'slider',  caption: 'Francis Bacon, &lt;i&gt;In Memory of George Dyer&lt;/i&gt;, 1971&lt;br&gt;© The Estate of Francis Bacon. All rights reserved. DACS 2017', image: 'images/1970/1970-03a.jpg', sectionPart: 'TRUE',  translate: 'center',  x: '', y: '',  x2:'', y2:'', max_width: '', max_height: '' , color: 'white', text_shadow: '2px 2px 2px #000000', buttonText: 'In Memory of George Dyer', rotate: '', lightbox_max_width: '', lightbox_max_height: ''  ,  lightboxRotate: ''});</v>
      </c>
    </row>
    <row r="10" spans="1:30" ht="15.75" customHeight="1" x14ac:dyDescent="0.2">
      <c r="A10" s="24" t="s">
        <v>226</v>
      </c>
      <c r="B10" s="17"/>
      <c r="C10" s="17"/>
      <c r="D10" s="17"/>
      <c r="E10" s="17"/>
      <c r="F10" s="11"/>
      <c r="G10" s="11"/>
      <c r="H10" t="s">
        <v>26</v>
      </c>
      <c r="I10" t="s">
        <v>231</v>
      </c>
      <c r="J10" t="s">
        <v>61</v>
      </c>
      <c r="Z10" t="s">
        <v>553</v>
      </c>
      <c r="AA10" s="3"/>
      <c r="AD10" s="3" t="str">
        <f t="shared" si="0"/>
        <v>contents.push({type: 'section', anchorName: '1970s#3',  innerSection: 'quote', texts: 'After all, I’ve had a very unfortunate life, because all the people I’ve been really fond of have died. And you don’t stop thinking about them; time doesn’t heal.', quoteWriter: 'David Sylvester, &lt;i&gt;Interviews with Francis Bacon&lt;/i&gt;, (London: Thames &amp; Hudson, 2012), p. 76.', color: '',   backgroundColor: '',  text_shadow: '', dateTitle: ''});</v>
      </c>
    </row>
    <row r="11" spans="1:30" ht="15.75" customHeight="1" x14ac:dyDescent="0.2">
      <c r="A11" s="17"/>
      <c r="B11" s="32"/>
      <c r="C11" s="32"/>
      <c r="D11" s="17"/>
      <c r="E11" s="17"/>
      <c r="F11" s="17"/>
      <c r="G11" s="17"/>
      <c r="AA11" s="3"/>
      <c r="AD11" s="3" t="str">
        <f t="shared" si="0"/>
        <v/>
      </c>
    </row>
    <row r="12" spans="1:30" ht="15.75" customHeight="1" x14ac:dyDescent="0.2">
      <c r="A12" s="17"/>
      <c r="B12" s="32"/>
      <c r="C12" s="32"/>
      <c r="D12" s="17"/>
      <c r="E12" s="17"/>
      <c r="F12" s="17"/>
      <c r="G12" s="17"/>
      <c r="H12" t="s">
        <v>26</v>
      </c>
      <c r="I12" t="s">
        <v>235</v>
      </c>
      <c r="V12" t="s">
        <v>29</v>
      </c>
      <c r="W12" t="s">
        <v>37</v>
      </c>
      <c r="AA12" s="3"/>
      <c r="AD12" s="3" t="str">
        <f t="shared" si="0"/>
        <v>contents.push({type: 'section', anchorName: '1970s#4',  innerSection: '', texts: '', image: 'images/1970/1970-12a.jpg', caption: '', quoteWriter: '', color: 'white', text_shadow: '2px 2px 2px #000000',   backgroundColor: '', dateTitle: ''});</v>
      </c>
    </row>
    <row r="13" spans="1:30" ht="15.75" customHeight="1" x14ac:dyDescent="0.2">
      <c r="A13" s="18" t="s">
        <v>233</v>
      </c>
      <c r="B13" s="14" t="s">
        <v>11</v>
      </c>
      <c r="C13" s="14" t="s">
        <v>11</v>
      </c>
      <c r="D13" s="14" t="s">
        <v>109</v>
      </c>
      <c r="E13" s="14"/>
      <c r="F13" s="16" t="s">
        <v>554</v>
      </c>
      <c r="G13" s="16"/>
      <c r="H13" s="14" t="s">
        <v>45</v>
      </c>
      <c r="K13" t="s">
        <v>50</v>
      </c>
      <c r="L13" t="b">
        <v>1</v>
      </c>
      <c r="M13">
        <v>45</v>
      </c>
      <c r="N13">
        <v>0</v>
      </c>
      <c r="R13">
        <v>60</v>
      </c>
      <c r="S13">
        <v>60</v>
      </c>
      <c r="T13">
        <v>4</v>
      </c>
      <c r="V13" t="s">
        <v>29</v>
      </c>
      <c r="W13" t="s">
        <v>37</v>
      </c>
      <c r="X13" s="60" t="s">
        <v>234</v>
      </c>
      <c r="AA13" s="3"/>
      <c r="AB13">
        <v>80</v>
      </c>
      <c r="AC13">
        <v>80</v>
      </c>
      <c r="AD13" s="3" t="str">
        <f t="shared" si="0"/>
        <v>contents.push({type: 'slider',  caption: 'Cover of publication John Russell, &lt;i&gt;Francis Bacon&lt;/i&gt;, (London: Thames &amp; Hudson, 1971)', image: 'images/1970/1970-05.jpg', sectionPart: 'TRUE',  translate: 'customTranslate',  x: '45', y: '0',  x2:'', y2:'', max_width: '60', max_height: '60' , color: 'white', text_shadow: '2px 2px 2px #000000', buttonText: 'Francis Bacon', rotate: '4', lightbox_max_width: '80', lightbox_max_height: '80'  ,  lightboxRotate: ''});</v>
      </c>
    </row>
    <row r="14" spans="1:30" ht="15.75" customHeight="1" x14ac:dyDescent="0.2">
      <c r="A14" s="18" t="s">
        <v>256</v>
      </c>
      <c r="B14" s="32" t="s">
        <v>11</v>
      </c>
      <c r="C14" s="32" t="s">
        <v>11</v>
      </c>
      <c r="D14" s="17" t="s">
        <v>163</v>
      </c>
      <c r="E14" s="17" t="s">
        <v>232</v>
      </c>
      <c r="F14" s="38" t="s">
        <v>491</v>
      </c>
      <c r="G14" s="38"/>
      <c r="H14" t="s">
        <v>45</v>
      </c>
      <c r="K14" t="s">
        <v>50</v>
      </c>
      <c r="L14" t="b">
        <v>1</v>
      </c>
      <c r="M14">
        <v>-35</v>
      </c>
      <c r="N14">
        <v>0</v>
      </c>
      <c r="R14">
        <v>55</v>
      </c>
      <c r="S14">
        <v>55</v>
      </c>
      <c r="T14">
        <v>-4</v>
      </c>
      <c r="V14" t="s">
        <v>29</v>
      </c>
      <c r="W14" t="s">
        <v>37</v>
      </c>
      <c r="X14" s="17" t="s">
        <v>252</v>
      </c>
      <c r="AA14" s="3"/>
      <c r="AB14">
        <v>80</v>
      </c>
      <c r="AC14">
        <v>80</v>
      </c>
      <c r="AD14" s="3" t="str">
        <f t="shared" si="0"/>
        <v>contents.push({type: 'slider',  caption: 'Francis Bacon at Marlborough Gallery, London, 1976 &lt;br&gt;Photograph by John Minihan © University College Cork', image: 'images/1970/1970-12.jpg', sectionPart: 'TRUE',  translate: 'customTranslate',  x: '-35', y: '0',  x2:'', y2:'', max_width: '55', max_height: '55' , color: 'white', text_shadow: '2px 2px 2px #000000', buttonText: 'Bacon by Minihan', rotate: '-4', lightbox_max_width: '80', lightbox_max_height: '80'  ,  lightboxRotate: ''});</v>
      </c>
    </row>
    <row r="15" spans="1:30" ht="15.75" customHeight="1" x14ac:dyDescent="0.2">
      <c r="A15" s="32"/>
      <c r="B15" s="32"/>
      <c r="C15" s="32"/>
      <c r="D15" s="32"/>
      <c r="E15" s="32"/>
      <c r="F15" s="17"/>
      <c r="G15" s="17"/>
      <c r="AA15" s="3"/>
      <c r="AD15" s="3" t="str">
        <f t="shared" si="0"/>
        <v/>
      </c>
    </row>
    <row r="16" spans="1:30" ht="15.75" customHeight="1" x14ac:dyDescent="0.2">
      <c r="A16" s="4" t="s">
        <v>383</v>
      </c>
      <c r="B16" s="5"/>
      <c r="C16" s="5"/>
      <c r="D16" s="5"/>
      <c r="E16" s="5"/>
      <c r="F16" s="5"/>
      <c r="G16" s="5"/>
      <c r="H16" t="s">
        <v>26</v>
      </c>
      <c r="I16" t="s">
        <v>238</v>
      </c>
      <c r="J16" t="s">
        <v>39</v>
      </c>
      <c r="V16" t="s">
        <v>29</v>
      </c>
      <c r="W16" t="s">
        <v>37</v>
      </c>
      <c r="AA16" s="3"/>
      <c r="AD16" s="3" t="str">
        <f t="shared" si="0"/>
        <v>contents.push({type: 'section', anchorName: '1970s#5',  innerSection: 'center', texts: '1974&lt;br&gt;Befriends John Edwards.', image: 'images/1970/1970-12a.jpg', caption: '', quoteWriter: '', color: 'white', text_shadow: '2px 2px 2px #000000',   backgroundColor: '', dateTitle: ''});</v>
      </c>
    </row>
    <row r="17" spans="1:30" ht="15.75" customHeight="1" x14ac:dyDescent="0.2">
      <c r="A17" s="18" t="s">
        <v>236</v>
      </c>
      <c r="B17" s="19" t="s">
        <v>11</v>
      </c>
      <c r="C17" s="19" t="s">
        <v>11</v>
      </c>
      <c r="D17" s="19" t="s">
        <v>57</v>
      </c>
      <c r="E17" s="19"/>
      <c r="F17" s="61" t="s">
        <v>492</v>
      </c>
      <c r="G17" s="61"/>
      <c r="H17" s="19" t="s">
        <v>45</v>
      </c>
      <c r="K17" t="s">
        <v>50</v>
      </c>
      <c r="M17">
        <v>120</v>
      </c>
      <c r="N17">
        <v>0</v>
      </c>
      <c r="O17">
        <v>0</v>
      </c>
      <c r="P17">
        <v>0</v>
      </c>
      <c r="R17">
        <v>60</v>
      </c>
      <c r="S17">
        <v>60</v>
      </c>
      <c r="V17" t="s">
        <v>29</v>
      </c>
      <c r="W17" t="s">
        <v>37</v>
      </c>
      <c r="X17" s="6" t="s">
        <v>237</v>
      </c>
      <c r="AA17" s="3"/>
      <c r="AB17">
        <v>80</v>
      </c>
      <c r="AC17">
        <v>80</v>
      </c>
      <c r="AD17" s="3" t="str">
        <f t="shared" si="0"/>
        <v>contents.push({type: 'slider',  caption: 'Bacon studio material, Francis Bacon, John Edwards, c.1980s &lt;br&gt;Collection: Dublin City Gallery The Hugh Lane&lt;br&gt;© The Estate of Francis Bacon', image: 'images/1970/1970-06.jpg', sectionPart: '',  translate: 'customTranslate',  x: '120', y: '0',  x2:'0', y2:'0', max_width: '60', max_height: '60' , color: 'white', text_shadow: '2px 2px 2px #000000', buttonText: 'Edwards by Bacon', rotate: '', lightbox_max_width: '80', lightbox_max_height: '80'  ,  lightboxRotate: ''});</v>
      </c>
    </row>
    <row r="18" spans="1:30" ht="15.75" customHeight="1" x14ac:dyDescent="0.2">
      <c r="A18" s="6"/>
      <c r="B18" s="17"/>
      <c r="C18" s="17"/>
      <c r="D18" s="17"/>
      <c r="E18" s="17"/>
      <c r="F18" s="6"/>
      <c r="G18" s="6"/>
      <c r="AA18" s="3"/>
      <c r="AD18" s="3" t="str">
        <f t="shared" si="0"/>
        <v/>
      </c>
    </row>
    <row r="19" spans="1:30" ht="15.75" customHeight="1" x14ac:dyDescent="0.2">
      <c r="A19" s="29" t="s">
        <v>450</v>
      </c>
      <c r="B19" s="8"/>
      <c r="C19" s="8"/>
      <c r="D19" s="8"/>
      <c r="E19" s="8"/>
      <c r="F19" s="8"/>
      <c r="G19" s="8"/>
      <c r="H19" t="s">
        <v>26</v>
      </c>
      <c r="I19" t="s">
        <v>246</v>
      </c>
      <c r="J19" t="s">
        <v>39</v>
      </c>
      <c r="V19" t="s">
        <v>29</v>
      </c>
      <c r="W19" t="s">
        <v>37</v>
      </c>
      <c r="AA19" s="3"/>
      <c r="AD19" s="3" t="str">
        <f t="shared" si="0"/>
        <v>contents.push({type: 'section', anchorName: '1970s#6',  innerSection: 'center', texts: '1975&lt;br&gt;Buys apartment in Paris, 14, rue de Birague. &lt;br&gt;Retrospective at Metropolitan Museum of Art, New York, the first for a living artist.', image: 'images/1970/1970-12a.jpg', caption: '', quoteWriter: '', color: 'white', text_shadow: '2px 2px 2px #000000',   backgroundColor: '', dateTitle: ''});</v>
      </c>
    </row>
    <row r="20" spans="1:30" ht="15.75" customHeight="1" x14ac:dyDescent="0.2">
      <c r="A20" s="17" t="s">
        <v>173</v>
      </c>
      <c r="B20" s="50"/>
      <c r="C20" s="50"/>
      <c r="D20" s="17"/>
      <c r="E20" s="50"/>
      <c r="F20" s="21"/>
      <c r="G20" s="21"/>
      <c r="AA20" s="3"/>
      <c r="AD20" s="3" t="str">
        <f t="shared" si="0"/>
        <v/>
      </c>
    </row>
    <row r="21" spans="1:30" ht="15.75" customHeight="1" x14ac:dyDescent="0.2">
      <c r="A21" s="18" t="s">
        <v>242</v>
      </c>
      <c r="B21" s="19" t="s">
        <v>11</v>
      </c>
      <c r="C21" s="19" t="s">
        <v>11</v>
      </c>
      <c r="D21" s="19" t="s">
        <v>243</v>
      </c>
      <c r="E21" s="19"/>
      <c r="F21" s="16" t="s">
        <v>429</v>
      </c>
      <c r="G21" s="16"/>
      <c r="H21" s="19" t="s">
        <v>45</v>
      </c>
      <c r="K21" t="s">
        <v>50</v>
      </c>
      <c r="M21">
        <v>130</v>
      </c>
      <c r="N21">
        <v>60</v>
      </c>
      <c r="O21">
        <v>20</v>
      </c>
      <c r="P21">
        <v>40</v>
      </c>
      <c r="V21" t="s">
        <v>29</v>
      </c>
      <c r="W21" t="s">
        <v>37</v>
      </c>
      <c r="X21" s="17" t="s">
        <v>244</v>
      </c>
      <c r="AA21" s="3"/>
      <c r="AB21">
        <v>80</v>
      </c>
      <c r="AC21">
        <v>80</v>
      </c>
      <c r="AD21" s="3" t="str">
        <f t="shared" si="0"/>
        <v>contents.push({type: 'slider',  caption: 'Edward Quinn, Francis Bacon in his studio in Paris, 1979 &lt;br&gt;© edwardquinn.com', image: 'images/1970/1970-09.jpg', sectionPart: '',  translate: 'customTranslate',  x: '130', y: '60',  x2:'20', y2:'40', max_width: '', max_height: '' , color: 'white', text_shadow: '2px 2px 2px #000000', buttonText: 'Bacon by Quinn', rotate: '', lightbox_max_width: '80', lightbox_max_height: '80'  ,  lightboxRotate: ''});</v>
      </c>
    </row>
    <row r="22" spans="1:30" ht="15.75" customHeight="1" x14ac:dyDescent="0.2">
      <c r="A22" s="18" t="s">
        <v>240</v>
      </c>
      <c r="B22" s="14" t="s">
        <v>11</v>
      </c>
      <c r="C22" s="14" t="s">
        <v>11</v>
      </c>
      <c r="D22" s="19" t="s">
        <v>153</v>
      </c>
      <c r="E22" s="14"/>
      <c r="F22" s="54" t="s">
        <v>493</v>
      </c>
      <c r="G22" s="16"/>
      <c r="H22" t="s">
        <v>45</v>
      </c>
      <c r="K22" t="s">
        <v>50</v>
      </c>
      <c r="M22">
        <v>-130</v>
      </c>
      <c r="N22">
        <v>60</v>
      </c>
      <c r="O22">
        <v>-40</v>
      </c>
      <c r="P22">
        <v>40</v>
      </c>
      <c r="T22">
        <v>-4</v>
      </c>
      <c r="V22" t="s">
        <v>29</v>
      </c>
      <c r="W22" t="s">
        <v>37</v>
      </c>
      <c r="X22" s="17" t="s">
        <v>241</v>
      </c>
      <c r="AA22" s="3"/>
      <c r="AB22">
        <v>80</v>
      </c>
      <c r="AC22">
        <v>80</v>
      </c>
      <c r="AD22" s="3" t="str">
        <f t="shared" si="0"/>
        <v>contents.push({type: 'slider',  caption: '14 rue de Birague, Paris, 2013&lt;br&gt; © Majid Boustany, MB Art Collection', image: 'images/1970/1970-08.jpg', sectionPart: '',  translate: 'customTranslate',  x: '-130', y: '60',  x2:'-40', y2:'40', max_width: '', max_height: '' , color: 'white', text_shadow: '2px 2px 2px #000000', buttonText: '14 rue de Birague', rotate: '-4', lightbox_max_width: '80', lightbox_max_height: '80'  ,  lightboxRotate: ''});</v>
      </c>
    </row>
    <row r="23" spans="1:30" ht="15.75" customHeight="1" x14ac:dyDescent="0.2">
      <c r="A23" s="18" t="s">
        <v>456</v>
      </c>
      <c r="B23" s="50" t="s">
        <v>11</v>
      </c>
      <c r="C23" s="50" t="s">
        <v>11</v>
      </c>
      <c r="D23" s="19" t="s">
        <v>57</v>
      </c>
      <c r="E23" s="50"/>
      <c r="F23" s="62" t="s">
        <v>430</v>
      </c>
      <c r="G23" s="62"/>
      <c r="H23" t="s">
        <v>45</v>
      </c>
      <c r="K23" t="s">
        <v>69</v>
      </c>
      <c r="V23" t="s">
        <v>29</v>
      </c>
      <c r="W23" t="s">
        <v>37</v>
      </c>
      <c r="X23" s="21" t="s">
        <v>239</v>
      </c>
      <c r="AA23" s="3"/>
      <c r="AD23" s="3" t="str">
        <f t="shared" si="0"/>
        <v>contents.push({type: 'slider',  caption: 'Francis Bacon, &lt;i&gt;Three Studies for Self-Portrait&lt;/i&gt;, 1975, was painted at rue de Birague&lt;br&gt;© The Estate of Francis Bacon. All rights reserved. DACS 2017', image: 'images/1970/1970-07a.jpg', sectionPart: '',  translate: 'top',  x: '', y: '',  x2:'', y2:'', max_width: '', max_height: '' , color: 'white', text_shadow: '2px 2px 2px #000000', buttonText: 'Three Studies for Self-Portrait', rotate: '', lightbox_max_width: '', lightbox_max_height: ''  ,  lightboxRotate: ''});</v>
      </c>
    </row>
    <row r="24" spans="1:30" s="88" customFormat="1" ht="15.75" customHeight="1" x14ac:dyDescent="0.2">
      <c r="A24" s="79"/>
      <c r="B24" s="84"/>
      <c r="C24" s="84"/>
      <c r="D24" s="97"/>
      <c r="E24" s="84"/>
      <c r="F24" s="95"/>
      <c r="G24" s="95"/>
      <c r="X24" s="95"/>
      <c r="AA24" s="89"/>
      <c r="AD24" s="3" t="str">
        <f t="shared" si="0"/>
        <v/>
      </c>
    </row>
    <row r="25" spans="1:30" ht="15.75" customHeight="1" x14ac:dyDescent="0.2">
      <c r="A25" s="11" t="s">
        <v>161</v>
      </c>
      <c r="B25" s="17"/>
      <c r="C25" s="17"/>
      <c r="D25" s="17"/>
      <c r="E25" s="17"/>
      <c r="F25" s="17"/>
      <c r="G25" s="17"/>
      <c r="AA25" s="3"/>
      <c r="AD25" s="3" t="str">
        <f t="shared" si="0"/>
        <v/>
      </c>
    </row>
    <row r="26" spans="1:30" ht="15.75" customHeight="1" x14ac:dyDescent="0.2">
      <c r="A26" s="33" t="s">
        <v>245</v>
      </c>
      <c r="B26" s="19"/>
      <c r="C26" s="19"/>
      <c r="D26" s="17"/>
      <c r="E26" s="17"/>
      <c r="F26" s="17"/>
      <c r="G26" s="17"/>
      <c r="H26" t="s">
        <v>26</v>
      </c>
      <c r="I26" t="s">
        <v>247</v>
      </c>
      <c r="J26" t="s">
        <v>61</v>
      </c>
      <c r="Z26" t="s">
        <v>555</v>
      </c>
      <c r="AA26" s="3"/>
      <c r="AD26" s="3" t="str">
        <f t="shared" si="0"/>
        <v>contents.push({type: 'section', anchorName: '1970s#7',  innerSection: 'quote', texts: 'I enjoyed Monte Carlo and I love Paris so much that when I had a studio there, I couldn’t work as much as I should have because I went out all the time, just to look at the town.', quoteWriter: 'Michel Archimbaud, &lt;i&gt;Francis Bacon In Conversation with Michel Archimbaud&lt;/i&gt;, (London/New York: Phaidon Press, 2010), p. 168.', color: '',   backgroundColor: '',  text_shadow: '', dateTitle: ''});</v>
      </c>
    </row>
    <row r="27" spans="1:30" ht="15.75" customHeight="1" x14ac:dyDescent="0.2">
      <c r="A27" s="63"/>
      <c r="B27" s="19"/>
      <c r="C27" s="19"/>
      <c r="D27" s="17"/>
      <c r="E27" s="17"/>
      <c r="F27" s="17"/>
      <c r="G27" s="17"/>
      <c r="AA27" s="3"/>
      <c r="AD27" s="3" t="str">
        <f t="shared" si="0"/>
        <v/>
      </c>
    </row>
    <row r="28" spans="1:30" ht="15.75" customHeight="1" x14ac:dyDescent="0.2">
      <c r="A28" s="64" t="s">
        <v>385</v>
      </c>
      <c r="B28" s="65"/>
      <c r="C28" s="65"/>
      <c r="D28" s="65"/>
      <c r="E28" s="65"/>
      <c r="F28" s="65"/>
      <c r="G28" s="65"/>
      <c r="H28" t="s">
        <v>26</v>
      </c>
      <c r="I28" t="s">
        <v>248</v>
      </c>
      <c r="J28" t="s">
        <v>34</v>
      </c>
      <c r="V28" t="s">
        <v>29</v>
      </c>
      <c r="W28" t="s">
        <v>37</v>
      </c>
      <c r="AA28" s="3"/>
      <c r="AD28" s="3" t="str">
        <f t="shared" si="0"/>
        <v>contents.push({type: 'section', anchorName: '1970s#8',  innerSection: 'left', texts: '1977&lt;br&gt;Exhibition at Galerie Claude Bernard, Paris.', image: 'images/1970/1970-12a.jpg', caption: '', quoteWriter: '', color: 'white', text_shadow: '2px 2px 2px #000000',   backgroundColor: '', dateTitle: ''});</v>
      </c>
    </row>
    <row r="29" spans="1:30" ht="15.75" customHeight="1" x14ac:dyDescent="0.2">
      <c r="A29" s="18" t="s">
        <v>249</v>
      </c>
      <c r="B29" s="14" t="s">
        <v>11</v>
      </c>
      <c r="C29" s="14" t="s">
        <v>250</v>
      </c>
      <c r="D29" s="14" t="s">
        <v>251</v>
      </c>
      <c r="E29" s="14"/>
      <c r="F29" s="54" t="s">
        <v>431</v>
      </c>
      <c r="G29" s="25"/>
      <c r="H29" s="14" t="s">
        <v>45</v>
      </c>
      <c r="K29" t="s">
        <v>50</v>
      </c>
      <c r="M29">
        <v>130</v>
      </c>
      <c r="N29">
        <v>0</v>
      </c>
      <c r="O29">
        <v>-40</v>
      </c>
      <c r="P29">
        <v>0</v>
      </c>
      <c r="T29">
        <v>-4</v>
      </c>
      <c r="V29" t="s">
        <v>29</v>
      </c>
      <c r="W29" t="s">
        <v>37</v>
      </c>
      <c r="X29" s="6" t="s">
        <v>252</v>
      </c>
      <c r="AA29" s="3"/>
      <c r="AB29">
        <v>80</v>
      </c>
      <c r="AC29">
        <v>80</v>
      </c>
      <c r="AD29" s="3" t="str">
        <f t="shared" si="0"/>
        <v>contents.push({type: 'slider',  caption: 'John Minihan, Francis Bacon at Claude Bernard Gallery, rue des Beaux Arts, Paris, 1977&lt;br&gt;© University College Cork', image: 'images/1970/1970-10.jpg', sectionPart: '',  translate: 'customTranslate',  x: '130', y: '0',  x2:'-40', y2:'0', max_width: '', max_height: '' , color: 'white', text_shadow: '2px 2px 2px #000000', buttonText: 'Bacon by Minihan', rotate: '-4', lightbox_max_width: '80', lightbox_max_height: '80'  ,  lightboxRotate: ''});</v>
      </c>
    </row>
    <row r="30" spans="1:30" ht="15.75" customHeight="1" x14ac:dyDescent="0.2">
      <c r="A30" s="18" t="s">
        <v>564</v>
      </c>
      <c r="B30" s="77" t="s">
        <v>11</v>
      </c>
      <c r="C30" s="77" t="s">
        <v>250</v>
      </c>
      <c r="D30" s="77"/>
      <c r="E30" s="77"/>
      <c r="F30" s="54" t="s">
        <v>556</v>
      </c>
      <c r="G30" s="25"/>
      <c r="H30" s="77" t="s">
        <v>45</v>
      </c>
      <c r="K30" t="s">
        <v>50</v>
      </c>
      <c r="M30">
        <v>-130</v>
      </c>
      <c r="N30">
        <v>0</v>
      </c>
      <c r="O30">
        <v>40</v>
      </c>
      <c r="P30">
        <v>0</v>
      </c>
      <c r="R30">
        <v>40</v>
      </c>
      <c r="S30">
        <v>40</v>
      </c>
      <c r="V30" t="s">
        <v>29</v>
      </c>
      <c r="W30" t="s">
        <v>37</v>
      </c>
      <c r="X30" s="6" t="s">
        <v>353</v>
      </c>
      <c r="AA30" s="3"/>
      <c r="AD30" s="3" t="str">
        <f t="shared" si="0"/>
        <v>contents.push({type: 'slider',  caption: 'Francis Bacon quoted in Michael Peppiatt, &lt;i&gt;Francis Bacon: Studies for a Portrait - Essays and Interviews&lt;/i&gt;, (New Haven/London: Yale University Press, 2008), p. 262.', image: 'images/1970/1970s quote frenchnew.jpg', sectionPart: '',  translate: 'customTranslate',  x: '-130', y: '0',  x2:'40', y2:'0', max_width: '40', max_height: '40' , color: 'white', text_shadow: '2px 2px 2px #000000', buttonText: 'Quote', rotate: '', lightbox_max_width: '', lightbox_max_height: ''  ,  lightboxRotate: ''});</v>
      </c>
    </row>
    <row r="31" spans="1:30" ht="15.75" customHeight="1" x14ac:dyDescent="0.2">
      <c r="A31" s="83"/>
      <c r="B31" s="79"/>
      <c r="C31" s="79"/>
      <c r="D31" s="79"/>
      <c r="E31" s="79"/>
      <c r="F31" s="79"/>
      <c r="G31" s="79"/>
      <c r="H31" t="s">
        <v>26</v>
      </c>
      <c r="I31" t="s">
        <v>384</v>
      </c>
      <c r="V31" t="s">
        <v>29</v>
      </c>
      <c r="W31" t="s">
        <v>37</v>
      </c>
      <c r="AA31" s="3"/>
      <c r="AD31" s="3" t="str">
        <f t="shared" si="0"/>
        <v>contents.push({type: 'section', anchorName: '1970s#9',  innerSection: '', texts: '', image: 'images/1970/1970-12a.jpg', caption: '', quoteWriter: '', color: 'white', text_shadow: '2px 2px 2px #000000',   backgroundColor: '', dateTitle: ''});</v>
      </c>
    </row>
    <row r="32" spans="1:30" ht="15.75" customHeight="1" x14ac:dyDescent="0.2">
      <c r="A32" s="18" t="s">
        <v>253</v>
      </c>
      <c r="B32" s="32" t="s">
        <v>11</v>
      </c>
      <c r="C32" s="32" t="s">
        <v>11</v>
      </c>
      <c r="D32" s="17" t="s">
        <v>254</v>
      </c>
      <c r="E32" s="17"/>
      <c r="F32" s="66" t="s">
        <v>432</v>
      </c>
      <c r="G32" s="66"/>
      <c r="H32" t="s">
        <v>45</v>
      </c>
      <c r="K32" t="s">
        <v>39</v>
      </c>
      <c r="L32" t="b">
        <v>1</v>
      </c>
      <c r="R32">
        <v>70</v>
      </c>
      <c r="S32">
        <v>70</v>
      </c>
      <c r="V32" t="s">
        <v>29</v>
      </c>
      <c r="W32" t="s">
        <v>37</v>
      </c>
      <c r="X32" s="17" t="s">
        <v>255</v>
      </c>
      <c r="AA32" s="3"/>
      <c r="AB32">
        <v>80</v>
      </c>
      <c r="AC32">
        <v>80</v>
      </c>
      <c r="AD32" s="3" t="str">
        <f t="shared" si="0"/>
        <v>contents.push({type: 'slider',  caption: 'Bacon studio material, Edward Quinn, Francis Bacon with John Edwards in his studio with &lt;i&gt;Carcass of Meat and Bird of Prey&lt;/i&gt; (finished 1980), 7 Reece Mews London S.W. 7, 1979&lt;br&gt;Photo Edward Quinn © edwardquinn.com Source Clipping © The Estate of Francis Bacon', image: 'images/1970/1970-11.jpg', sectionPart: 'TRUE',  translate: 'center',  x: '', y: '',  x2:'', y2:'', max_width: '70', max_height: '70' , color: 'white', text_shadow: '2px 2px 2px #000000', buttonText: 'Bacon and John Edwards by Quinn', rotate: '', lightbox_max_width: '80', lightbox_max_height: '80'  ,  lightboxRotate: ''});</v>
      </c>
    </row>
    <row r="33" spans="1:30" ht="15.75" customHeight="1" x14ac:dyDescent="0.15">
      <c r="AA33" s="3"/>
      <c r="AD33" s="3" t="str">
        <f t="shared" si="0"/>
        <v/>
      </c>
    </row>
    <row r="34" spans="1:30" ht="15.75" customHeight="1" x14ac:dyDescent="0.2">
      <c r="A34" s="40" t="s">
        <v>118</v>
      </c>
      <c r="B34" s="41"/>
      <c r="C34" s="41"/>
      <c r="D34" s="41"/>
      <c r="E34" s="41"/>
      <c r="F34" s="67"/>
      <c r="G34" s="67"/>
      <c r="AA34" s="3"/>
      <c r="AD34" s="3" t="str">
        <f>IF((H34=""),"",IF(EXACT(H34,"section"), IF(EXACT(J34, "quote"),  "contents.push({type: '"&amp;H34&amp;"', anchorName: '"&amp;I34&amp;"',  innerSection: '"&amp;J34&amp;"', texts: '"&amp;SUBSTITUTE(A34,"'","\'")&amp;"', quoteWriter: '"&amp;SUBSTITUTE(Z34,"'","\'")&amp;"', color: '"&amp;V34&amp;"',   backgroundColor: '"&amp;AA34&amp;"',  text_shadow: '"&amp;W34&amp;"', dateTitle: '"&amp;Y34&amp;"'});", IF(EXACT(J34, "title"), "contents.push({type:'"&amp;H34&amp;"', anchorName: '"&amp;I34&amp;"',  innerSection: '"&amp;J34&amp;"',  dateTitle: '"&amp;Y34&amp;"' });", "contents.push({type: '"&amp;H34&amp;"', anchorName: '"&amp;I34&amp;"',  innerSection: '"&amp;J34&amp;"', texts: '"&amp;(SUBSTITUTE(SUBSTITUTE(SUBSTITUTE(SUBSTITUTE(A34,"'","\'"), CHAR(10), ""), "‘", "&lt;br&gt;&lt;hr&gt;"), "‚", ""))&amp;"', image: '"&amp;$A$35&amp;"', quoteWriter: '"&amp;Z34&amp;"', color: '"&amp;V34&amp;"', text_shadow: '"&amp;W34&amp;"',   backgroundColor: '"&amp;AA34&amp;"', dateTitle: '"&amp;Y34&amp;"'});")),"contents.push({type: '"&amp;H34&amp;"',  caption: '"&amp;SUBSTITUTE(F34,"'","\'")&amp;"', image: '"&amp;A34&amp;"', sectionPart: '"&amp;L34&amp;"',  translate: '"&amp;K34&amp;"',  x: '"&amp;M34&amp;"', y: '"&amp;N34&amp;"',  x2:'"&amp;O34&amp;"', y2:'"&amp;P34&amp;"', max_width: '"&amp;R34&amp;"', max_height: '"&amp;S34&amp;"' , color: '"&amp;V34&amp;"', text_shadow: '"&amp;W34&amp;"', buttonText: '"&amp;X34&amp;"', rotate: '"&amp;T34&amp;"', lightboxRotate: '"&amp;U34&amp;"'});"))</f>
        <v/>
      </c>
    </row>
    <row r="35" spans="1:30" ht="15.75" customHeight="1" x14ac:dyDescent="0.2">
      <c r="A35" s="18" t="s">
        <v>505</v>
      </c>
      <c r="B35" s="14" t="s">
        <v>11</v>
      </c>
      <c r="C35" s="14" t="s">
        <v>11</v>
      </c>
      <c r="D35" s="14" t="s">
        <v>251</v>
      </c>
      <c r="E35" s="22"/>
      <c r="F35" s="54" t="s">
        <v>449</v>
      </c>
      <c r="G35" s="17"/>
      <c r="AD35" s="3" t="str">
        <f>IF((H35=""),"",IF(EXACT(H35,"section"), IF(EXACT(J35, "quote"),  "contents.push({type: '"&amp;H35&amp;"', anchorName: '"&amp;I35&amp;"',  innerSection: '"&amp;J35&amp;"', texts: '"&amp;SUBSTITUTE(A35,"'","\'")&amp;"', quoteWriter: '"&amp;SUBSTITUTE(Z35,"'","\'")&amp;"', color: '"&amp;V35&amp;"',   backgroundColor: '"&amp;AA35&amp;"',  text_shadow: '"&amp;W35&amp;"', dateTitle: '"&amp;Y35&amp;"'});", IF(EXACT(J35, "title"), "contents.push({type:'"&amp;H35&amp;"', anchorName: '"&amp;I35&amp;"',  innerSection: '"&amp;J35&amp;"',  dateTitle: '"&amp;Y35&amp;"' });", "contents.push({type: '"&amp;H35&amp;"', anchorName: '"&amp;I35&amp;"',  innerSection: '"&amp;J35&amp;"', texts: '"&amp;(SUBSTITUTE(SUBSTITUTE(SUBSTITUTE(SUBSTITUTE(A35,"'","\'"), CHAR(10), ""), "‘", "&lt;br&gt;&lt;hr&gt;"), "‚", ""))&amp;"', image: '"&amp;$A$35&amp;"', quoteWriter: '"&amp;Z35&amp;"', color: '"&amp;V35&amp;"', text_shadow: '"&amp;W35&amp;"',   backgroundColor: '"&amp;AA35&amp;"', dateTitle: '"&amp;Y35&amp;"'});")),"contents.push({type: '"&amp;H35&amp;"',  caption: '"&amp;SUBSTITUTE(F35,"'","\'")&amp;"', image: '"&amp;A35&amp;"', sectionPart: '"&amp;L35&amp;"',  translate: '"&amp;K35&amp;"',  x: '"&amp;M35&amp;"', y: '"&amp;N35&amp;"',  x2:'"&amp;O35&amp;"', y2:'"&amp;P35&amp;"', max_width: '"&amp;R35&amp;"', max_height: '"&amp;S35&amp;"' , color: '"&amp;V35&amp;"', text_shadow: '"&amp;W35&amp;"', buttonText: '"&amp;X35&amp;"', rotate: '"&amp;T35&amp;"', lightboxRotate: '"&amp;U35&amp;"'});"))</f>
        <v/>
      </c>
    </row>
    <row r="36" spans="1:30" ht="15.75" customHeight="1" x14ac:dyDescent="0.2">
      <c r="A36" s="14"/>
      <c r="B36" s="14"/>
      <c r="C36" s="14"/>
      <c r="D36" s="14"/>
      <c r="E36" s="14"/>
      <c r="F36" s="14"/>
      <c r="G36" s="14"/>
      <c r="AD36" s="3" t="str">
        <f>IF((H36=""),"",IF(EXACT(H36,"section"), IF(EXACT(J36, "quote"),  "contents.push({type: '"&amp;H36&amp;"', anchorName: '"&amp;I36&amp;"',  innerSection: '"&amp;J36&amp;"', texts: '"&amp;SUBSTITUTE(A36,"'","\'")&amp;"', quoteWriter: '"&amp;SUBSTITUTE(Z36,"'","\'")&amp;"', color: '"&amp;V36&amp;"',   backgroundColor: '"&amp;AA36&amp;"',  text_shadow: '"&amp;W36&amp;"', dateTitle: '"&amp;Y36&amp;"'});", IF(EXACT(J36, "title"), "contents.push({type:'"&amp;H36&amp;"', anchorName: '"&amp;I36&amp;"',  innerSection: '"&amp;J36&amp;"',  dateTitle: '"&amp;Y36&amp;"' });", "contents.push({type: '"&amp;H36&amp;"', anchorName: '"&amp;I36&amp;"',  innerSection: '"&amp;J36&amp;"', texts: '"&amp;(SUBSTITUTE(SUBSTITUTE(SUBSTITUTE(SUBSTITUTE(A36,"'","\'"), CHAR(10), ""), "‘", "&lt;br&gt;&lt;hr&gt;"), "‚", ""))&amp;"', image: '"&amp;$A$35&amp;"', quoteWriter: '"&amp;Z36&amp;"', color: '"&amp;V36&amp;"', text_shadow: '"&amp;W36&amp;"',   backgroundColor: '"&amp;AA36&amp;"', dateTitle: '"&amp;Y36&amp;"'});")),"contents.push({type: '"&amp;H36&amp;"',  caption: '"&amp;SUBSTITUTE(F36,"'","\'")&amp;"', image: '"&amp;A36&amp;"', sectionPart: '"&amp;L36&amp;"',  translate: '"&amp;K36&amp;"',  x: '"&amp;M36&amp;"', y: '"&amp;N36&amp;"',  x2:'"&amp;O36&amp;"', y2:'"&amp;P36&amp;"', max_width: '"&amp;R36&amp;"', max_height: '"&amp;S36&amp;"' , color: '"&amp;V36&amp;"', text_shadow: '"&amp;W36&amp;"', buttonText: '"&amp;X36&amp;"', rotate: '"&amp;T36&amp;"', lightboxRotate: '"&amp;U36&amp;"'});"))</f>
        <v/>
      </c>
    </row>
    <row r="37" spans="1:30" ht="15.75" customHeight="1" x14ac:dyDescent="0.2">
      <c r="A37" s="14"/>
      <c r="B37" s="14"/>
      <c r="C37" s="14"/>
      <c r="D37" s="14"/>
      <c r="E37" s="14"/>
      <c r="F37" s="14"/>
      <c r="G37" s="14"/>
      <c r="AD37" s="3" t="str">
        <f>IF((H37=""),"",IF(EXACT(H37,"section"), IF(EXACT(J37, "quote"),  "contents.push({type: '"&amp;H37&amp;"', anchorName: '"&amp;I37&amp;"',  innerSection: '"&amp;J37&amp;"', texts: '"&amp;SUBSTITUTE(A37,"'","\'")&amp;"', quoteWriter: '"&amp;SUBSTITUTE(Z37,"'","\'")&amp;"', color: '"&amp;V37&amp;"',   backgroundColor: '"&amp;AA37&amp;"',  text_shadow: '"&amp;W37&amp;"', dateTitle: '"&amp;Y37&amp;"'});", IF(EXACT(J37, "title"), "contents.push({type:'"&amp;H37&amp;"', anchorName: '"&amp;I37&amp;"',  innerSection: '"&amp;J37&amp;"',  dateTitle: '"&amp;Y37&amp;"' });", "contents.push({type: '"&amp;H37&amp;"', anchorName: '"&amp;I37&amp;"',  innerSection: '"&amp;J37&amp;"', texts: '"&amp;(SUBSTITUTE(SUBSTITUTE(SUBSTITUTE(SUBSTITUTE(A37,"'","\'"), CHAR(10), ""), "‘", "&lt;br&gt;&lt;hr&gt;"), "‚", ""))&amp;"', image: '"&amp;$A$35&amp;"', quoteWriter: '"&amp;Z37&amp;"', color: '"&amp;V37&amp;"', text_shadow: '"&amp;W37&amp;"',   backgroundColor: '"&amp;AA37&amp;"', dateTitle: '"&amp;Y37&amp;"'});")),"contents.push({type: '"&amp;H37&amp;"',  caption: '"&amp;SUBSTITUTE(F37,"'","\'")&amp;"', image: '"&amp;A37&amp;"', sectionPart: '"&amp;L37&amp;"',  translate: '"&amp;K37&amp;"',  x: '"&amp;M37&amp;"', y: '"&amp;N37&amp;"',  x2:'"&amp;O37&amp;"', y2:'"&amp;P37&amp;"', max_width: '"&amp;R37&amp;"', max_height: '"&amp;S37&amp;"' , color: '"&amp;V37&amp;"', text_shadow: '"&amp;W37&amp;"', buttonText: '"&amp;X37&amp;"', rotate: '"&amp;T37&amp;"', lightboxRotate: '"&amp;U37&amp;"'});"))</f>
        <v/>
      </c>
    </row>
    <row r="38" spans="1:30" ht="15.75" customHeight="1" x14ac:dyDescent="0.2">
      <c r="A38" s="14"/>
      <c r="B38" s="14"/>
      <c r="C38" s="14"/>
      <c r="D38" s="14"/>
      <c r="E38" s="14"/>
      <c r="F38" s="14"/>
      <c r="G38" s="14"/>
      <c r="AD38" s="3" t="str">
        <f>IF((H38=""),"",IF(EXACT(H38,"section"), IF(EXACT(J38, "quote"),  "contents.push({type: '"&amp;H38&amp;"', anchorName: '"&amp;I38&amp;"',  innerSection: '"&amp;J38&amp;"', texts: '"&amp;SUBSTITUTE(A38,"'","\'")&amp;"', quoteWriter: '"&amp;SUBSTITUTE(Z38,"'","\'")&amp;"', color: '"&amp;V38&amp;"',   backgroundColor: '"&amp;AA38&amp;"',  text_shadow: '"&amp;W38&amp;"', dateTitle: '"&amp;Y38&amp;"'});", IF(EXACT(J38, "title"), "contents.push({type:'"&amp;H38&amp;"', anchorName: '"&amp;I38&amp;"',  innerSection: '"&amp;J38&amp;"',  dateTitle: '"&amp;Y38&amp;"' });", "contents.push({type: '"&amp;H38&amp;"', anchorName: '"&amp;I38&amp;"',  innerSection: '"&amp;J38&amp;"', texts: '"&amp;(SUBSTITUTE(SUBSTITUTE(SUBSTITUTE(SUBSTITUTE(A38,"'","\'"), CHAR(10), ""), "‘", "&lt;br&gt;&lt;hr&gt;"), "‚", ""))&amp;"', image: '"&amp;$A$35&amp;"', quoteWriter: '"&amp;Z38&amp;"', color: '"&amp;V38&amp;"', text_shadow: '"&amp;W38&amp;"',   backgroundColor: '"&amp;AA38&amp;"', dateTitle: '"&amp;Y38&amp;"'});")),"contents.push({type: '"&amp;H38&amp;"',  caption: '"&amp;SUBSTITUTE(F38,"'","\'")&amp;"', image: '"&amp;A38&amp;"', sectionPart: '"&amp;L38&amp;"',  translate: '"&amp;K38&amp;"',  x: '"&amp;M38&amp;"', y: '"&amp;N38&amp;"',  x2:'"&amp;O38&amp;"', y2:'"&amp;P38&amp;"', max_width: '"&amp;R38&amp;"', max_height: '"&amp;S38&amp;"' , color: '"&amp;V38&amp;"', text_shadow: '"&amp;W38&amp;"', buttonText: '"&amp;X38&amp;"', rotate: '"&amp;T38&amp;"', lightboxRotate: '"&amp;U38&amp;"'});"))</f>
        <v/>
      </c>
    </row>
    <row r="39" spans="1:30" ht="15.75" customHeight="1" x14ac:dyDescent="0.2">
      <c r="A39" s="14"/>
      <c r="B39" s="14"/>
      <c r="C39" s="14"/>
      <c r="D39" s="14"/>
      <c r="E39" s="14"/>
      <c r="F39" s="14"/>
      <c r="G39" s="14"/>
    </row>
    <row r="40" spans="1:30" ht="15.75" customHeight="1" x14ac:dyDescent="0.2">
      <c r="A40" s="14"/>
      <c r="B40" s="14"/>
      <c r="C40" s="14"/>
      <c r="D40" s="14"/>
      <c r="E40" s="14"/>
      <c r="F40" s="14"/>
      <c r="G40" s="14"/>
      <c r="AA40" t="str">
        <f t="shared" ref="AA40:AA65" si="1">IF((H40=""),"",IF(EXACT(H40,"section"), IF(EXACT(J40, "quote"),  "contents.push({type: '"&amp;H40&amp;"', anchorName: '"&amp;I40&amp;"',  innerSection: '"&amp;J40&amp;"',  image: '""',  texts: '"&amp;SUBSTITUTE(A40,"'","\'")&amp;"', quoteWriter: '"&amp;SUBSTITUTE(Z40,"'","\'")&amp;"', color: '"&amp;V40&amp;"', text_shadow: '"&amp;W40&amp;"', dateTitle: '"&amp;Y40&amp;"'});", "contents.push({type: '"&amp;H40&amp;"', anchorName: '"&amp;I40&amp;"',  innerSection: '"&amp;J40&amp;"', texts: '"&amp;(SUBSTITUTE(SUBSTITUTE(SUBSTITUTE(SUBSTITUTE(A40,"'","\'"), CHAR(10), ""), "‘", "&lt;br&gt;&lt;hr&gt;"), "‚", ""))&amp;"', image: '"&amp;$A$35&amp;"', quoteWriter: '"&amp;Z40&amp;"', color: '"&amp;V40&amp;"', text_shadow: '"&amp;W40&amp;"', dateTitle: '"&amp;Y40&amp;"'});"),"contents.push({type: '"&amp;H40&amp;"',  caption: '"&amp;SUBSTITUTE(F40,"'","\'")&amp;"', image: '"&amp;A40&amp;"', sectionPart: '"&amp;L40&amp;"',  translate: '"&amp;K40&amp;"',  x: '"&amp;M40&amp;"', y: '"&amp;N40&amp;"',  x2:'"&amp;O40&amp;"', y2:'"&amp;P40&amp;"', max_width: '"&amp;R40&amp;"', max_height: '"&amp;S40&amp;"' , color: '"&amp;V40&amp;"', text_shadow: '"&amp;W40&amp;"', buttonText: '"&amp;X40&amp;"', rotate: '"&amp;T40&amp;"', lightboxRotate: '"&amp;U40&amp;"'});"))</f>
        <v/>
      </c>
    </row>
    <row r="41" spans="1:30" ht="15.75" customHeight="1" x14ac:dyDescent="0.2">
      <c r="A41" s="14"/>
      <c r="B41" s="14"/>
      <c r="C41" s="14"/>
      <c r="D41" s="14"/>
      <c r="E41" s="14"/>
      <c r="F41" s="14"/>
      <c r="G41" s="14"/>
      <c r="AA41" t="str">
        <f t="shared" si="1"/>
        <v/>
      </c>
    </row>
    <row r="42" spans="1:30" ht="15.75" customHeight="1" x14ac:dyDescent="0.2">
      <c r="A42" s="14"/>
      <c r="B42" s="14"/>
      <c r="C42" s="14"/>
      <c r="D42" s="14"/>
      <c r="E42" s="14"/>
      <c r="F42" s="14"/>
      <c r="G42" s="14"/>
      <c r="AA42" t="str">
        <f t="shared" si="1"/>
        <v/>
      </c>
    </row>
    <row r="43" spans="1:30" ht="15.75" customHeight="1" x14ac:dyDescent="0.2">
      <c r="A43" s="14"/>
      <c r="B43" s="14"/>
      <c r="C43" s="14"/>
      <c r="D43" s="14"/>
      <c r="E43" s="14"/>
      <c r="F43" s="14"/>
      <c r="G43" s="14"/>
      <c r="AA43" t="str">
        <f t="shared" si="1"/>
        <v/>
      </c>
    </row>
    <row r="44" spans="1:30" ht="15.75" customHeight="1" x14ac:dyDescent="0.2">
      <c r="A44" s="14"/>
      <c r="B44" s="14"/>
      <c r="C44" s="14"/>
      <c r="D44" s="14"/>
      <c r="E44" s="14"/>
      <c r="F44" s="14"/>
      <c r="G44" s="14"/>
      <c r="AA44" t="str">
        <f t="shared" si="1"/>
        <v/>
      </c>
    </row>
    <row r="45" spans="1:30" ht="15.75" customHeight="1" x14ac:dyDescent="0.2">
      <c r="A45" s="14"/>
      <c r="B45" s="14"/>
      <c r="C45" s="14"/>
      <c r="D45" s="14"/>
      <c r="E45" s="14"/>
      <c r="F45" s="14"/>
      <c r="G45" s="14"/>
      <c r="AA45" t="str">
        <f t="shared" si="1"/>
        <v/>
      </c>
    </row>
    <row r="46" spans="1:30" ht="15.75" customHeight="1" x14ac:dyDescent="0.2">
      <c r="A46" s="14"/>
      <c r="B46" s="14"/>
      <c r="C46" s="14"/>
      <c r="D46" s="14"/>
      <c r="E46" s="14"/>
      <c r="F46" s="14"/>
      <c r="G46" s="14"/>
      <c r="AA46" t="str">
        <f t="shared" si="1"/>
        <v/>
      </c>
    </row>
    <row r="47" spans="1:30" ht="15.75" customHeight="1" x14ac:dyDescent="0.2">
      <c r="A47" s="14"/>
      <c r="B47" s="14"/>
      <c r="C47" s="14"/>
      <c r="D47" s="14"/>
      <c r="E47" s="14"/>
      <c r="F47" s="14"/>
      <c r="G47" s="14"/>
      <c r="AA47" t="str">
        <f t="shared" si="1"/>
        <v/>
      </c>
    </row>
    <row r="48" spans="1:30" ht="15.75" customHeight="1" x14ac:dyDescent="0.2">
      <c r="A48" s="14"/>
      <c r="B48" s="14"/>
      <c r="C48" s="14"/>
      <c r="D48" s="14"/>
      <c r="E48" s="14"/>
      <c r="F48" s="14"/>
      <c r="G48" s="14"/>
      <c r="AA48" t="str">
        <f t="shared" si="1"/>
        <v/>
      </c>
    </row>
    <row r="49" spans="1:27" ht="15.75" customHeight="1" x14ac:dyDescent="0.2">
      <c r="A49" s="14"/>
      <c r="B49" s="14"/>
      <c r="C49" s="14"/>
      <c r="D49" s="14"/>
      <c r="E49" s="14"/>
      <c r="F49" s="14"/>
      <c r="G49" s="14"/>
      <c r="AA49" t="str">
        <f t="shared" si="1"/>
        <v/>
      </c>
    </row>
    <row r="50" spans="1:27" ht="15.75" customHeight="1" x14ac:dyDescent="0.2">
      <c r="A50" s="14"/>
      <c r="B50" s="14"/>
      <c r="C50" s="14"/>
      <c r="D50" s="14"/>
      <c r="E50" s="14"/>
      <c r="F50" s="14"/>
      <c r="G50" s="14"/>
      <c r="AA50" t="str">
        <f t="shared" si="1"/>
        <v/>
      </c>
    </row>
    <row r="51" spans="1:27" ht="15.75" customHeight="1" x14ac:dyDescent="0.2">
      <c r="A51" s="14"/>
      <c r="B51" s="14"/>
      <c r="C51" s="14"/>
      <c r="D51" s="14"/>
      <c r="E51" s="14"/>
      <c r="F51" s="14"/>
      <c r="G51" s="14"/>
      <c r="AA51" t="str">
        <f t="shared" si="1"/>
        <v/>
      </c>
    </row>
    <row r="52" spans="1:27" ht="15.75" customHeight="1" x14ac:dyDescent="0.2">
      <c r="A52" s="14"/>
      <c r="B52" s="14"/>
      <c r="C52" s="14"/>
      <c r="D52" s="14"/>
      <c r="E52" s="14"/>
      <c r="F52" s="14"/>
      <c r="G52" s="14"/>
      <c r="AA52" t="str">
        <f t="shared" si="1"/>
        <v/>
      </c>
    </row>
    <row r="53" spans="1:27" ht="15.75" customHeight="1" x14ac:dyDescent="0.2">
      <c r="A53" s="14"/>
      <c r="B53" s="14"/>
      <c r="C53" s="14"/>
      <c r="D53" s="14"/>
      <c r="E53" s="14"/>
      <c r="F53" s="14"/>
      <c r="G53" s="14"/>
      <c r="AA53" t="str">
        <f t="shared" si="1"/>
        <v/>
      </c>
    </row>
    <row r="54" spans="1:27" ht="15.75" customHeight="1" x14ac:dyDescent="0.2">
      <c r="A54" s="14"/>
      <c r="B54" s="14"/>
      <c r="C54" s="14"/>
      <c r="D54" s="14"/>
      <c r="E54" s="14"/>
      <c r="F54" s="14"/>
      <c r="G54" s="14"/>
      <c r="AA54" t="str">
        <f t="shared" si="1"/>
        <v/>
      </c>
    </row>
    <row r="55" spans="1:27" ht="15.75" customHeight="1" x14ac:dyDescent="0.2">
      <c r="A55" s="14"/>
      <c r="B55" s="14"/>
      <c r="C55" s="14"/>
      <c r="D55" s="14"/>
      <c r="E55" s="14"/>
      <c r="F55" s="14"/>
      <c r="G55" s="14"/>
      <c r="AA55" t="str">
        <f t="shared" si="1"/>
        <v/>
      </c>
    </row>
    <row r="56" spans="1:27" ht="15.75" customHeight="1" x14ac:dyDescent="0.2">
      <c r="A56" s="14"/>
      <c r="B56" s="14"/>
      <c r="C56" s="14"/>
      <c r="D56" s="14"/>
      <c r="E56" s="14"/>
      <c r="F56" s="14"/>
      <c r="G56" s="14"/>
      <c r="AA56" t="str">
        <f t="shared" si="1"/>
        <v/>
      </c>
    </row>
    <row r="57" spans="1:27" ht="15.75" customHeight="1" x14ac:dyDescent="0.2">
      <c r="A57" s="14"/>
      <c r="B57" s="14"/>
      <c r="C57" s="14"/>
      <c r="D57" s="14"/>
      <c r="E57" s="14"/>
      <c r="F57" s="14"/>
      <c r="G57" s="14"/>
      <c r="AA57" t="str">
        <f t="shared" si="1"/>
        <v/>
      </c>
    </row>
    <row r="58" spans="1:27" ht="15.75" customHeight="1" x14ac:dyDescent="0.2">
      <c r="A58" s="14"/>
      <c r="B58" s="14"/>
      <c r="C58" s="14"/>
      <c r="D58" s="14"/>
      <c r="E58" s="14"/>
      <c r="F58" s="14"/>
      <c r="G58" s="14"/>
      <c r="AA58" t="str">
        <f t="shared" si="1"/>
        <v/>
      </c>
    </row>
    <row r="59" spans="1:27" ht="15.75" customHeight="1" x14ac:dyDescent="0.2">
      <c r="A59" s="14"/>
      <c r="B59" s="14"/>
      <c r="C59" s="14"/>
      <c r="D59" s="14"/>
      <c r="E59" s="14"/>
      <c r="F59" s="14"/>
      <c r="G59" s="14"/>
      <c r="AA59" t="str">
        <f t="shared" si="1"/>
        <v/>
      </c>
    </row>
    <row r="60" spans="1:27" ht="15.75" customHeight="1" x14ac:dyDescent="0.2">
      <c r="A60" s="14"/>
      <c r="B60" s="14"/>
      <c r="C60" s="14"/>
      <c r="D60" s="14"/>
      <c r="E60" s="14"/>
      <c r="F60" s="14"/>
      <c r="G60" s="14"/>
      <c r="AA60" t="str">
        <f t="shared" si="1"/>
        <v/>
      </c>
    </row>
    <row r="61" spans="1:27" ht="15.75" customHeight="1" x14ac:dyDescent="0.2">
      <c r="A61" s="14"/>
      <c r="B61" s="14"/>
      <c r="C61" s="14"/>
      <c r="D61" s="14"/>
      <c r="E61" s="14"/>
      <c r="F61" s="14"/>
      <c r="G61" s="14"/>
      <c r="AA61" t="str">
        <f t="shared" si="1"/>
        <v/>
      </c>
    </row>
    <row r="62" spans="1:27" ht="15.75" customHeight="1" x14ac:dyDescent="0.2">
      <c r="A62" s="14"/>
      <c r="B62" s="14"/>
      <c r="C62" s="14"/>
      <c r="D62" s="14"/>
      <c r="E62" s="14"/>
      <c r="F62" s="14"/>
      <c r="G62" s="14"/>
      <c r="AA62" t="str">
        <f t="shared" si="1"/>
        <v/>
      </c>
    </row>
    <row r="63" spans="1:27" ht="15.75" customHeight="1" x14ac:dyDescent="0.2">
      <c r="A63" s="14"/>
      <c r="B63" s="14"/>
      <c r="C63" s="14"/>
      <c r="D63" s="14"/>
      <c r="E63" s="14"/>
      <c r="F63" s="14"/>
      <c r="G63" s="14"/>
      <c r="AA63" t="str">
        <f t="shared" si="1"/>
        <v/>
      </c>
    </row>
    <row r="64" spans="1:27" ht="15.75" customHeight="1" x14ac:dyDescent="0.2">
      <c r="A64" s="14"/>
      <c r="B64" s="14"/>
      <c r="C64" s="14"/>
      <c r="D64" s="14"/>
      <c r="E64" s="14"/>
      <c r="F64" s="14"/>
      <c r="G64" s="14"/>
      <c r="AA64" t="str">
        <f t="shared" si="1"/>
        <v/>
      </c>
    </row>
    <row r="65" spans="1:27" ht="15.75" customHeight="1" x14ac:dyDescent="0.2">
      <c r="A65" s="14"/>
      <c r="B65" s="14"/>
      <c r="C65" s="14"/>
      <c r="D65" s="14"/>
      <c r="E65" s="14"/>
      <c r="F65" s="14"/>
      <c r="G65" s="14"/>
      <c r="AA65" t="str">
        <f t="shared" si="1"/>
        <v/>
      </c>
    </row>
    <row r="66" spans="1:27" ht="15.75" customHeight="1" x14ac:dyDescent="0.2">
      <c r="A66" s="14"/>
      <c r="B66" s="14"/>
      <c r="C66" s="14"/>
      <c r="D66" s="14"/>
      <c r="E66" s="14"/>
      <c r="F66" s="14"/>
      <c r="G66" s="14"/>
    </row>
    <row r="67" spans="1:27" ht="15.75" customHeight="1" x14ac:dyDescent="0.15"/>
    <row r="68" spans="1:27" ht="15.75" customHeight="1" x14ac:dyDescent="0.15"/>
    <row r="69" spans="1:27" ht="15.75" customHeight="1" x14ac:dyDescent="0.15"/>
    <row r="70" spans="1:27" ht="15.75" customHeight="1" x14ac:dyDescent="0.15"/>
    <row r="71" spans="1:27" ht="15.75" customHeight="1" x14ac:dyDescent="0.15"/>
    <row r="72" spans="1:27" ht="15.75" customHeight="1" x14ac:dyDescent="0.15"/>
    <row r="73" spans="1:27" ht="15.75" customHeight="1" x14ac:dyDescent="0.15"/>
    <row r="74" spans="1:27" ht="15.75" customHeight="1" x14ac:dyDescent="0.15"/>
    <row r="75" spans="1:27" ht="15.75" customHeight="1" x14ac:dyDescent="0.15"/>
    <row r="76" spans="1:27" ht="15.75" customHeight="1" x14ac:dyDescent="0.15"/>
    <row r="77" spans="1:27" ht="15.75" customHeight="1" x14ac:dyDescent="0.15"/>
    <row r="78" spans="1:27" ht="15.75" customHeight="1" x14ac:dyDescent="0.15"/>
    <row r="79" spans="1:27" ht="15.75" customHeight="1" x14ac:dyDescent="0.15"/>
    <row r="80" spans="1:27"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W2" zoomScale="110" zoomScaleNormal="110" zoomScalePageLayoutView="110" workbookViewId="0">
      <selection activeCell="AD1" sqref="AD1:AD30"/>
    </sheetView>
  </sheetViews>
  <sheetFormatPr baseColWidth="10" defaultColWidth="14.5" defaultRowHeight="15" customHeight="1" x14ac:dyDescent="0.15"/>
  <cols>
    <col min="1" max="1" width="44.83203125" customWidth="1"/>
    <col min="2" max="5" width="14.5" customWidth="1"/>
    <col min="6" max="6" width="32" customWidth="1"/>
    <col min="7" max="7" width="23.5" customWidth="1"/>
    <col min="8" max="27" width="14.5" customWidth="1"/>
  </cols>
  <sheetData>
    <row r="1" spans="1:30" ht="15.75" customHeight="1" x14ac:dyDescent="0.2">
      <c r="A1" s="1" t="s">
        <v>0</v>
      </c>
      <c r="B1" s="1" t="s">
        <v>1</v>
      </c>
      <c r="C1" s="1" t="s">
        <v>2</v>
      </c>
      <c r="D1" s="1" t="s">
        <v>3</v>
      </c>
      <c r="E1" s="1" t="s">
        <v>4</v>
      </c>
      <c r="F1" s="2" t="s">
        <v>5</v>
      </c>
      <c r="G1" s="2"/>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2"/>
      <c r="H2" s="1" t="s">
        <v>26</v>
      </c>
      <c r="I2" s="1" t="s">
        <v>257</v>
      </c>
      <c r="J2" s="1" t="s">
        <v>28</v>
      </c>
      <c r="K2" s="1"/>
      <c r="L2" s="1"/>
      <c r="M2" s="1"/>
      <c r="N2" s="1"/>
      <c r="O2" s="1"/>
      <c r="P2" s="1"/>
      <c r="Q2" s="1"/>
      <c r="R2" s="1"/>
      <c r="S2" s="1"/>
      <c r="T2" s="1"/>
      <c r="U2" s="1"/>
      <c r="V2" s="1"/>
      <c r="W2" s="1"/>
      <c r="X2" s="1"/>
      <c r="Y2" s="1" t="s">
        <v>257</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'"&amp;$A$30&amp;"',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'1980s',  innerSection: 'title',  dateTitle: '1980s' });</v>
      </c>
    </row>
    <row r="3" spans="1:30" ht="15.75" customHeight="1" x14ac:dyDescent="0.2">
      <c r="A3" s="4" t="s">
        <v>451</v>
      </c>
      <c r="B3" s="5"/>
      <c r="C3" s="5"/>
      <c r="D3" s="5"/>
      <c r="E3" s="5"/>
      <c r="F3" s="5"/>
      <c r="G3" s="5"/>
      <c r="H3" s="3" t="s">
        <v>26</v>
      </c>
      <c r="I3" s="3" t="s">
        <v>281</v>
      </c>
      <c r="J3" s="3" t="s">
        <v>39</v>
      </c>
      <c r="V3" t="s">
        <v>29</v>
      </c>
      <c r="W3" t="s">
        <v>37</v>
      </c>
      <c r="Y3" s="3"/>
      <c r="AD3" s="3" t="str">
        <f t="shared" ref="AD3:AD28" si="0">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'"&amp;$A$30&amp;"',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'1980s#1',  innerSection: 'center', texts: '1981&lt;br&gt;First publication in French, of Gilles Deleuze, &lt;i&gt;Francis Bacon Logique de la Sensation&lt;/i&gt;.', image: 'images/1980/1980-backnew.jpg ', caption: '', quoteWriter: '', color: 'white', text_shadow: '2px 2px 2px #000000',   backgroundColor: '', dateTitle: ''});</v>
      </c>
    </row>
    <row r="4" spans="1:30" ht="15.75" customHeight="1" x14ac:dyDescent="0.2">
      <c r="A4" s="12" t="s">
        <v>282</v>
      </c>
      <c r="B4" s="50" t="s">
        <v>11</v>
      </c>
      <c r="C4" s="50" t="s">
        <v>11</v>
      </c>
      <c r="D4" s="50" t="s">
        <v>283</v>
      </c>
      <c r="E4" s="50"/>
      <c r="F4" s="61" t="s">
        <v>495</v>
      </c>
      <c r="G4" s="6"/>
      <c r="H4" s="50" t="s">
        <v>45</v>
      </c>
      <c r="K4" s="3" t="s">
        <v>50</v>
      </c>
      <c r="M4">
        <v>120</v>
      </c>
      <c r="N4">
        <v>-30</v>
      </c>
      <c r="O4">
        <v>-20</v>
      </c>
      <c r="P4">
        <v>0</v>
      </c>
      <c r="R4">
        <v>60</v>
      </c>
      <c r="S4">
        <v>60</v>
      </c>
      <c r="V4" t="s">
        <v>29</v>
      </c>
      <c r="W4" t="s">
        <v>37</v>
      </c>
      <c r="X4" s="26" t="s">
        <v>286</v>
      </c>
      <c r="AA4" s="3"/>
      <c r="AB4">
        <v>80</v>
      </c>
      <c r="AC4">
        <v>80</v>
      </c>
      <c r="AD4" s="3" t="str">
        <f t="shared" si="0"/>
        <v>contents.push({type: 'slider',  caption: 'Cover of publication Gilles Deleuze, &lt;i&gt;Francis Bacon: Logique de la Sensation&lt;/i&gt;, (Paris: Editions de la Différence, 1981)', image: 'images/1980/1980-01.jpg ', sectionPart: '',  translate: 'customTranslate',  x: '120', y: '-30',  x2:'-20', y2:'0', max_width: '60', max_height: '60' , color: 'white', text_shadow: '2px 2px 2px #000000', buttonText: 'Logique de la Sensation', rotate: '', lightbox_max_width: '80', lightbox_max_height: '80'  ,  lightboxRotate: ''});</v>
      </c>
    </row>
    <row r="5" spans="1:30" ht="15.75" customHeight="1" x14ac:dyDescent="0.2">
      <c r="A5" s="12" t="s">
        <v>288</v>
      </c>
      <c r="B5" s="50" t="s">
        <v>11</v>
      </c>
      <c r="C5" s="50" t="s">
        <v>11</v>
      </c>
      <c r="D5" s="14" t="s">
        <v>57</v>
      </c>
      <c r="E5" s="50"/>
      <c r="F5" s="69" t="s">
        <v>433</v>
      </c>
      <c r="G5" s="26"/>
      <c r="H5" s="3" t="s">
        <v>45</v>
      </c>
      <c r="K5" s="3" t="s">
        <v>50</v>
      </c>
      <c r="M5">
        <v>-120</v>
      </c>
      <c r="N5">
        <v>-50</v>
      </c>
      <c r="O5">
        <v>20</v>
      </c>
      <c r="P5">
        <v>0</v>
      </c>
      <c r="V5" t="s">
        <v>29</v>
      </c>
      <c r="W5" t="s">
        <v>37</v>
      </c>
      <c r="X5" s="26" t="s">
        <v>292</v>
      </c>
      <c r="AA5" s="3"/>
      <c r="AD5" s="3" t="str">
        <f t="shared" si="0"/>
        <v>contents.push({type: 'slider',  caption: 'Francis Bacon, &lt;i&gt;Sand Dune&lt;/i&gt;, 1981&lt;br&gt;© The Estate of Francis Bacon. All rights reserved. DACS 2017', image: 'images/1980/1980-02.jpg', sectionPart: '',  translate: 'customTranslate',  x: '-120', y: '-50',  x2:'20', y2:'0', max_width: '', max_height: '' , color: 'white', text_shadow: '2px 2px 2px #000000', buttonText: 'Sand Dune', rotate: '', lightbox_max_width: '', lightbox_max_height: ''  ,  lightboxRotate: ''});</v>
      </c>
    </row>
    <row r="6" spans="1:30" ht="15.75" customHeight="1" x14ac:dyDescent="0.2">
      <c r="A6" s="24" t="s">
        <v>568</v>
      </c>
      <c r="B6" s="50"/>
      <c r="C6" s="50"/>
      <c r="D6" s="32"/>
      <c r="E6" s="50"/>
      <c r="F6" s="26"/>
      <c r="G6" s="26"/>
      <c r="H6" s="3" t="s">
        <v>26</v>
      </c>
      <c r="I6" s="3" t="s">
        <v>293</v>
      </c>
      <c r="J6" s="3" t="s">
        <v>61</v>
      </c>
      <c r="Z6" t="s">
        <v>557</v>
      </c>
      <c r="AA6" s="3"/>
      <c r="AD6" s="3" t="str">
        <f t="shared" si="0"/>
        <v>contents.push({type: 'section', anchorName: '1980s#2',  innerSection: 'quote', texts: 'I want very, very much the thing that Valery said – to give the sensation without the boredom of its conveyance.', quoteWriter: 'David Sylvester, &lt;i&gt;Interviews with Francis Bacon&lt;/i&gt;, (London: Thames &amp; Hudson, 2012), p. 65.', color: '',   backgroundColor: '',  text_shadow: '', dateTitle: ''});</v>
      </c>
    </row>
    <row r="7" spans="1:30" ht="15.75" customHeight="1" x14ac:dyDescent="0.2">
      <c r="A7" s="4" t="s">
        <v>386</v>
      </c>
      <c r="B7" s="5"/>
      <c r="C7" s="5"/>
      <c r="D7" s="5"/>
      <c r="E7" s="5"/>
      <c r="F7" s="5"/>
      <c r="G7" s="5"/>
      <c r="H7" s="3" t="s">
        <v>26</v>
      </c>
      <c r="I7" s="3" t="s">
        <v>295</v>
      </c>
      <c r="J7" s="3" t="s">
        <v>34</v>
      </c>
      <c r="V7" t="s">
        <v>29</v>
      </c>
      <c r="W7" t="s">
        <v>37</v>
      </c>
      <c r="AA7" s="3"/>
      <c r="AD7" s="3" t="str">
        <f t="shared" si="0"/>
        <v>contents.push({type: 'section', anchorName: '1980s#3',  innerSection: 'left', texts: '1983&lt;br&gt;Exhibition at National Museum of Modern Art, Tokyo.', image: 'images/1980/1980-backnew.jpg ', caption: '', quoteWriter: '', color: 'white', text_shadow: '2px 2px 2px #000000',   backgroundColor: '', dateTitle: ''});</v>
      </c>
    </row>
    <row r="8" spans="1:30" ht="15.75" customHeight="1" x14ac:dyDescent="0.2">
      <c r="A8" s="12" t="s">
        <v>297</v>
      </c>
      <c r="B8" s="14"/>
      <c r="C8" s="14"/>
      <c r="D8" s="14" t="s">
        <v>298</v>
      </c>
      <c r="E8" s="14"/>
      <c r="F8" s="70" t="s">
        <v>496</v>
      </c>
      <c r="G8" s="19"/>
      <c r="H8" s="3" t="s">
        <v>45</v>
      </c>
      <c r="K8" s="3" t="s">
        <v>50</v>
      </c>
      <c r="L8" s="3" t="b">
        <v>1</v>
      </c>
      <c r="M8">
        <v>40</v>
      </c>
      <c r="N8">
        <v>0</v>
      </c>
      <c r="R8">
        <v>60</v>
      </c>
      <c r="S8">
        <v>60</v>
      </c>
      <c r="V8" t="s">
        <v>29</v>
      </c>
      <c r="W8" t="s">
        <v>37</v>
      </c>
      <c r="X8" s="19" t="s">
        <v>301</v>
      </c>
      <c r="AA8" s="3"/>
      <c r="AB8">
        <v>80</v>
      </c>
      <c r="AC8">
        <v>80</v>
      </c>
      <c r="AD8" s="3" t="str">
        <f t="shared" si="0"/>
        <v>contents.push({type: 'slider',  caption: 'Letter from Francis Bacon on the occasion of his first Japanese exhibition, 13th April 1983&lt;br&gt;Courtesy of The National Museum of Modern Art, Tokyo', image: 'images/1980/1980-03.jpg ', sectionPart: 'TRUE',  translate: 'customTranslate',  x: '40', y: '0',  x2:'', y2:'', max_width: '60', max_height: '60' , color: 'white', text_shadow: '2px 2px 2px #000000', buttonText: 'Letter by Bacon', rotate: '', lightbox_max_width: '80', lightbox_max_height: '80'  ,  lightboxRotate: ''});</v>
      </c>
    </row>
    <row r="9" spans="1:30" s="88" customFormat="1" ht="15.75" customHeight="1" x14ac:dyDescent="0.2">
      <c r="A9" s="83"/>
      <c r="B9" s="84"/>
      <c r="C9" s="84"/>
      <c r="D9" s="84"/>
      <c r="E9" s="84"/>
      <c r="F9" s="84"/>
      <c r="G9" s="84"/>
      <c r="H9" s="89" t="s">
        <v>26</v>
      </c>
      <c r="I9" s="3" t="s">
        <v>308</v>
      </c>
      <c r="J9" s="89"/>
      <c r="V9" s="88" t="s">
        <v>29</v>
      </c>
      <c r="W9" s="88" t="s">
        <v>37</v>
      </c>
      <c r="AA9" s="89"/>
      <c r="AD9" s="3" t="str">
        <f t="shared" si="0"/>
        <v>contents.push({type: 'section', anchorName: '1980s#4',  innerSection: '', texts: '', image: 'images/1980/1980-backnew.jpg ', caption: '', quoteWriter: '', color: 'white', text_shadow: '2px 2px 2px #000000',   backgroundColor: '', dateTitle: ''});</v>
      </c>
    </row>
    <row r="10" spans="1:30" ht="15.75" customHeight="1" x14ac:dyDescent="0.2">
      <c r="A10" s="12" t="s">
        <v>304</v>
      </c>
      <c r="B10" s="14" t="s">
        <v>11</v>
      </c>
      <c r="C10" s="14" t="s">
        <v>11</v>
      </c>
      <c r="D10" s="14" t="s">
        <v>254</v>
      </c>
      <c r="E10" s="14"/>
      <c r="F10" s="70" t="s">
        <v>499</v>
      </c>
      <c r="G10" s="19" t="s">
        <v>305</v>
      </c>
      <c r="H10" s="14" t="s">
        <v>45</v>
      </c>
      <c r="K10" s="3" t="s">
        <v>39</v>
      </c>
      <c r="L10" t="b">
        <v>1</v>
      </c>
      <c r="R10">
        <v>70</v>
      </c>
      <c r="S10">
        <v>70</v>
      </c>
      <c r="V10" t="s">
        <v>29</v>
      </c>
      <c r="W10" t="s">
        <v>37</v>
      </c>
      <c r="X10" s="19" t="s">
        <v>306</v>
      </c>
      <c r="AA10" s="3"/>
      <c r="AB10">
        <v>80</v>
      </c>
      <c r="AC10">
        <v>80</v>
      </c>
      <c r="AD10" s="3" t="str">
        <f t="shared" si="0"/>
        <v>contents.push({type: 'slider',  caption: 'Bacon studio material, John Edwards, Brett Whiteley painting Bacon\'s portrait at Bacon\'s studio, 7 Reece Mews, October 1984 Collection: Dublin City Gallery The Hugh Lane&lt;br&gt;© The Estate of Francis Bacon', image: 'images/1980/1980-04.jpg ', sectionPart: 'TRUE',  translate: 'center',  x: '', y: '',  x2:'', y2:'', max_width: '70', max_height: '70' , color: 'white', text_shadow: '2px 2px 2px #000000', buttonText: 'Bacon and Brett Whiteley by Edwards', rotate: '', lightbox_max_width: '80', lightbox_max_height: '80'  ,  lightboxRotate: ''});</v>
      </c>
    </row>
    <row r="11" spans="1:30" ht="15.75" customHeight="1" x14ac:dyDescent="0.2">
      <c r="A11" s="4" t="s">
        <v>387</v>
      </c>
      <c r="B11" s="5"/>
      <c r="C11" s="5"/>
      <c r="D11" s="5"/>
      <c r="E11" s="5"/>
      <c r="F11" s="5"/>
      <c r="G11" s="5"/>
      <c r="H11" s="3" t="s">
        <v>26</v>
      </c>
      <c r="I11" s="3" t="s">
        <v>316</v>
      </c>
      <c r="J11" s="3" t="s">
        <v>39</v>
      </c>
      <c r="V11" t="s">
        <v>29</v>
      </c>
      <c r="W11" t="s">
        <v>37</v>
      </c>
      <c r="AA11" s="3"/>
      <c r="AD11" s="3" t="str">
        <f t="shared" si="0"/>
        <v>contents.push({type: 'section', anchorName: '1980s#5',  innerSection: 'center', texts: '1985&lt;br&gt;Honoured with second retrospective at Tate Gallery.', image: 'images/1980/1980-backnew.jpg ', caption: '', quoteWriter: '', color: 'white', text_shadow: '2px 2px 2px #000000',   backgroundColor: '', dateTitle: ''});</v>
      </c>
    </row>
    <row r="12" spans="1:30" ht="15.75" customHeight="1" x14ac:dyDescent="0.2">
      <c r="A12" s="19" t="s">
        <v>35</v>
      </c>
      <c r="B12" s="14"/>
      <c r="C12" s="14"/>
      <c r="D12" s="14"/>
      <c r="E12" s="14"/>
      <c r="F12" s="17"/>
      <c r="G12" s="17"/>
      <c r="AA12" s="3"/>
      <c r="AD12" s="3" t="str">
        <f t="shared" si="0"/>
        <v/>
      </c>
    </row>
    <row r="13" spans="1:30" ht="15.75" customHeight="1" x14ac:dyDescent="0.2">
      <c r="A13" s="12" t="s">
        <v>313</v>
      </c>
      <c r="B13" s="14" t="s">
        <v>11</v>
      </c>
      <c r="C13" s="14" t="s">
        <v>11</v>
      </c>
      <c r="D13" s="14" t="s">
        <v>251</v>
      </c>
      <c r="E13" s="14"/>
      <c r="F13" s="70" t="s">
        <v>497</v>
      </c>
      <c r="G13" s="17"/>
      <c r="H13" s="14" t="s">
        <v>45</v>
      </c>
      <c r="K13" s="3" t="s">
        <v>135</v>
      </c>
      <c r="R13">
        <v>60</v>
      </c>
      <c r="S13">
        <v>60</v>
      </c>
      <c r="T13">
        <v>-2</v>
      </c>
      <c r="V13" t="s">
        <v>29</v>
      </c>
      <c r="W13" t="s">
        <v>37</v>
      </c>
      <c r="X13" s="17" t="s">
        <v>252</v>
      </c>
      <c r="AA13" s="3"/>
      <c r="AB13">
        <v>80</v>
      </c>
      <c r="AC13">
        <v>80</v>
      </c>
      <c r="AD13" s="3" t="str">
        <f t="shared" si="0"/>
        <v>contents.push({type: 'slider',  caption: 'Francis Bacon at Tate Gallery, London, for his own retrospective, London, 1985. In the background are his friends Denis Wirth Miller and Richard Chopping&lt;br&gt;Photograph by John Minihan © University College Cork', image: 'images/1980/1980-05.jpg ', sectionPart: '',  translate: 'topToCenter',  x: '', y: '',  x2:'', y2:'', max_width: '60', max_height: '60' , color: 'white', text_shadow: '2px 2px 2px #000000', buttonText: 'Bacon by Minihan', rotate: '-2', lightbox_max_width: '80', lightbox_max_height: '80'  ,  lightboxRotate: ''});</v>
      </c>
    </row>
    <row r="14" spans="1:30" ht="15.75" customHeight="1" x14ac:dyDescent="0.2">
      <c r="A14" s="19" t="s">
        <v>173</v>
      </c>
      <c r="B14" s="14"/>
      <c r="C14" s="14"/>
      <c r="D14" s="14"/>
      <c r="E14" s="14"/>
      <c r="F14" s="17"/>
      <c r="G14" s="17"/>
      <c r="AA14" s="3"/>
      <c r="AD14" s="3" t="str">
        <f t="shared" si="0"/>
        <v/>
      </c>
    </row>
    <row r="15" spans="1:30" ht="15.75" customHeight="1" x14ac:dyDescent="0.2">
      <c r="A15" s="24" t="s">
        <v>569</v>
      </c>
      <c r="B15" s="14"/>
      <c r="C15" s="14"/>
      <c r="D15" s="14"/>
      <c r="E15" s="14"/>
      <c r="F15" s="17"/>
      <c r="G15" s="17"/>
      <c r="H15" s="3" t="s">
        <v>26</v>
      </c>
      <c r="I15" s="3" t="s">
        <v>325</v>
      </c>
      <c r="J15" s="3" t="s">
        <v>61</v>
      </c>
      <c r="T15">
        <v>3</v>
      </c>
      <c r="Z15" t="s">
        <v>558</v>
      </c>
      <c r="AA15" s="3"/>
      <c r="AD15" s="3" t="str">
        <f t="shared" si="0"/>
        <v>contents.push({type: 'section', anchorName: '1980s#6',  innerSection: 'quote', texts: 'I suppose that I’m not short of images at all; I have thousands of them. That’s not a problem. I don’t see why it should be a problem for a painter – for any real painter. By saying that, I don’t think that I’m a real painter either, but I happen to be very, very full of images.', quoteWriter: ' David Sylvester, &lt;i&gt;Interviews with Francis Bacon&lt;/i&gt;, (London: Thames &amp; Hudson, 2012), p. 166.', color: '',   backgroundColor: '',  text_shadow: '', dateTitle: ''});</v>
      </c>
    </row>
    <row r="16" spans="1:30" s="88" customFormat="1" ht="15.75" customHeight="1" x14ac:dyDescent="0.2">
      <c r="A16" s="83"/>
      <c r="B16" s="84"/>
      <c r="C16" s="84"/>
      <c r="D16" s="84"/>
      <c r="E16" s="84"/>
      <c r="F16" s="84"/>
      <c r="G16" s="84"/>
      <c r="H16" s="89" t="s">
        <v>26</v>
      </c>
      <c r="I16" s="89" t="s">
        <v>332</v>
      </c>
      <c r="J16" s="89"/>
      <c r="V16" s="88" t="s">
        <v>29</v>
      </c>
      <c r="W16" s="88" t="s">
        <v>37</v>
      </c>
      <c r="AA16" s="89"/>
      <c r="AD16" s="3" t="str">
        <f t="shared" si="0"/>
        <v>contents.push({type: 'section', anchorName: '1980s#7',  innerSection: '', texts: '', image: 'images/1980/1980-backnew.jpg ', caption: '', quoteWriter: '', color: 'white', text_shadow: '2px 2px 2px #000000',   backgroundColor: '', dateTitle: ''});</v>
      </c>
    </row>
    <row r="17" spans="1:30" ht="15.75" customHeight="1" x14ac:dyDescent="0.2">
      <c r="A17" s="12" t="s">
        <v>319</v>
      </c>
      <c r="B17" s="14" t="s">
        <v>11</v>
      </c>
      <c r="C17" s="19" t="s">
        <v>11</v>
      </c>
      <c r="D17" s="14" t="s">
        <v>57</v>
      </c>
      <c r="E17" s="14"/>
      <c r="F17" s="70" t="s">
        <v>434</v>
      </c>
      <c r="G17" s="17"/>
      <c r="H17" s="3" t="s">
        <v>45</v>
      </c>
      <c r="K17" s="3" t="s">
        <v>50</v>
      </c>
      <c r="L17" t="b">
        <v>1</v>
      </c>
      <c r="M17">
        <v>-40</v>
      </c>
      <c r="N17">
        <v>-20</v>
      </c>
      <c r="V17" t="s">
        <v>29</v>
      </c>
      <c r="W17" t="s">
        <v>37</v>
      </c>
      <c r="X17" s="17" t="s">
        <v>320</v>
      </c>
      <c r="AA17" s="3"/>
      <c r="AB17">
        <v>80</v>
      </c>
      <c r="AC17">
        <v>80</v>
      </c>
      <c r="AD17" s="3" t="str">
        <f t="shared" si="0"/>
        <v>contents.push({type: 'slider',  caption: 'Installation shot of Francis Bacon retrospective at Tate Gallery, London, 1985&lt;br&gt;© Tate 2017', image: 'images/1980/1980-06.jpg ', sectionPart: 'TRUE',  translate: 'customTranslate',  x: '-40', y: '-20',  x2:'', y2:'', max_width: '', max_height: '' , color: 'white', text_shadow: '2px 2px 2px #000000', buttonText: 'Tate retrospective, 1985', rotate: '', lightbox_max_width: '80', lightbox_max_height: '80'  ,  lightboxRotate: ''});</v>
      </c>
    </row>
    <row r="18" spans="1:30" ht="15.75" customHeight="1" x14ac:dyDescent="0.2">
      <c r="A18" s="12" t="s">
        <v>452</v>
      </c>
      <c r="B18" s="14" t="s">
        <v>11</v>
      </c>
      <c r="C18" s="14" t="s">
        <v>11</v>
      </c>
      <c r="D18" s="14" t="s">
        <v>57</v>
      </c>
      <c r="E18" s="14"/>
      <c r="F18" s="69" t="s">
        <v>498</v>
      </c>
      <c r="G18" s="26"/>
      <c r="H18" s="14" t="s">
        <v>45</v>
      </c>
      <c r="K18" s="3" t="s">
        <v>50</v>
      </c>
      <c r="L18" t="b">
        <v>1</v>
      </c>
      <c r="M18">
        <v>35</v>
      </c>
      <c r="N18">
        <v>20</v>
      </c>
      <c r="V18" t="s">
        <v>29</v>
      </c>
      <c r="W18" t="s">
        <v>37</v>
      </c>
      <c r="X18" s="26" t="s">
        <v>324</v>
      </c>
      <c r="AA18" s="3"/>
      <c r="AD18" s="3" t="str">
        <f t="shared" si="0"/>
        <v>contents.push({type: 'slider',  caption: 'Francis Bacon, &lt;i&gt; Diptych 1982-84: Study from the Human Body 1982-84; Study from the Human Body - from a Drawing by Ingres 1982&lt;/i&gt;, 1984&lt;br&gt;© The Estate of Francis Bacon. All rights reserved. DACS 2017', image: 'images/1980/1980-07a.jpg ', sectionPart: 'TRUE',  translate: 'customTranslate',  x: '35', y: '20',  x2:'', y2:'', max_width: '', max_height: '' , color: 'white', text_shadow: '2px 2px 2px #000000', buttonText: 'Diptych 1982-84', rotate: '', lightbox_max_width: '', lightbox_max_height: ''  ,  lightboxRotate: ''});</v>
      </c>
    </row>
    <row r="19" spans="1:30" ht="15.75" customHeight="1" x14ac:dyDescent="0.2">
      <c r="A19" s="17"/>
      <c r="B19" s="32"/>
      <c r="C19" s="32"/>
      <c r="D19" s="32"/>
      <c r="E19" s="32"/>
      <c r="F19" s="26"/>
      <c r="G19" s="26"/>
      <c r="AA19" s="3"/>
      <c r="AD19" s="3" t="str">
        <f t="shared" si="0"/>
        <v/>
      </c>
    </row>
    <row r="20" spans="1:30" ht="15.75" customHeight="1" x14ac:dyDescent="0.2">
      <c r="A20" s="4" t="s">
        <v>388</v>
      </c>
      <c r="B20" s="5"/>
      <c r="C20" s="5"/>
      <c r="D20" s="5"/>
      <c r="E20" s="5"/>
      <c r="F20" s="5"/>
      <c r="G20" s="5"/>
      <c r="H20" s="3" t="s">
        <v>26</v>
      </c>
      <c r="I20" s="3" t="s">
        <v>390</v>
      </c>
      <c r="J20" s="3" t="s">
        <v>39</v>
      </c>
      <c r="V20" t="s">
        <v>29</v>
      </c>
      <c r="W20" t="s">
        <v>37</v>
      </c>
      <c r="AA20" s="3"/>
      <c r="AD20" s="3" t="str">
        <f t="shared" si="0"/>
        <v>contents.push({type: 'section', anchorName: '1980s#8',  innerSection: 'center', texts: '1986&lt;br&gt;Visits Berlin with John Edwards.', image: 'images/1980/1980-backnew.jpg ', caption: '', quoteWriter: '', color: 'white', text_shadow: '2px 2px 2px #000000',   backgroundColor: '', dateTitle: ''});</v>
      </c>
    </row>
    <row r="21" spans="1:30" ht="15.75" customHeight="1" x14ac:dyDescent="0.2">
      <c r="A21" s="12" t="s">
        <v>327</v>
      </c>
      <c r="B21" s="19" t="s">
        <v>11</v>
      </c>
      <c r="C21" s="19" t="s">
        <v>11</v>
      </c>
      <c r="D21" s="19" t="s">
        <v>163</v>
      </c>
      <c r="E21" s="19"/>
      <c r="F21" s="58" t="s">
        <v>500</v>
      </c>
      <c r="G21" s="17"/>
      <c r="H21" s="19" t="s">
        <v>45</v>
      </c>
      <c r="K21" s="3" t="s">
        <v>112</v>
      </c>
      <c r="R21">
        <v>70</v>
      </c>
      <c r="S21">
        <v>70</v>
      </c>
      <c r="V21" t="s">
        <v>29</v>
      </c>
      <c r="W21" t="s">
        <v>37</v>
      </c>
      <c r="X21" s="17" t="s">
        <v>330</v>
      </c>
      <c r="AA21" s="3"/>
      <c r="AB21">
        <v>80</v>
      </c>
      <c r="AC21">
        <v>80</v>
      </c>
      <c r="AD21" s="3" t="str">
        <f t="shared" si="0"/>
        <v>contents.push({type: 'slider',  caption: 'Bacon studio material, Gilbert F. Lloyd, Francis Bacon at the Berlin Wall, March 1986 Collection: Dublin City Gallery The Hugh Lane&lt;br&gt;Photo © Gilbert F. Lloyd, Source Clipping © The Estate of Francis Bacon', image: 'images/1980/1980-08.jpg ', sectionPart: '',  translate: 'bottomToCenter',  x: '', y: '',  x2:'', y2:'', max_width: '70', max_height: '70' , color: 'white', text_shadow: '2px 2px 2px #000000', buttonText: 'Bacon by Lloyd', rotate: '', lightbox_max_width: '80', lightbox_max_height: '80'  ,  lightboxRotate: ''});</v>
      </c>
    </row>
    <row r="22" spans="1:30" ht="15.75" customHeight="1" x14ac:dyDescent="0.2">
      <c r="A22" s="14"/>
      <c r="B22" s="14"/>
      <c r="C22" s="14"/>
      <c r="D22" s="14"/>
      <c r="E22" s="14"/>
      <c r="F22" s="14"/>
      <c r="G22" s="14"/>
      <c r="AA22" s="3"/>
      <c r="AD22" s="3" t="str">
        <f t="shared" si="0"/>
        <v/>
      </c>
    </row>
    <row r="23" spans="1:30" ht="15.75" customHeight="1" x14ac:dyDescent="0.2">
      <c r="A23" s="4" t="s">
        <v>389</v>
      </c>
      <c r="B23" s="5"/>
      <c r="C23" s="5"/>
      <c r="D23" s="5"/>
      <c r="E23" s="5"/>
      <c r="F23" s="5"/>
      <c r="G23" s="5"/>
      <c r="H23" s="3" t="s">
        <v>26</v>
      </c>
      <c r="I23" s="3" t="s">
        <v>391</v>
      </c>
      <c r="J23" s="3" t="s">
        <v>34</v>
      </c>
      <c r="V23" t="s">
        <v>29</v>
      </c>
      <c r="W23" t="s">
        <v>37</v>
      </c>
      <c r="AA23" s="3"/>
      <c r="AD23" s="3" t="str">
        <f t="shared" si="0"/>
        <v>contents.push({type: 'section', anchorName: '1980s#9',  innerSection: 'left', texts: '1988&lt;br&gt;Retrospective at New Tretyakov Gallery, Moscow.', image: 'images/1980/1980-backnew.jpg ', caption: '', quoteWriter: '', color: 'white', text_shadow: '2px 2px 2px #000000',   backgroundColor: '', dateTitle: ''});</v>
      </c>
    </row>
    <row r="24" spans="1:30" ht="15.75" customHeight="1" x14ac:dyDescent="0.2">
      <c r="A24" s="12" t="s">
        <v>333</v>
      </c>
      <c r="B24" s="14" t="s">
        <v>11</v>
      </c>
      <c r="C24" s="14" t="s">
        <v>11</v>
      </c>
      <c r="D24" s="19" t="s">
        <v>283</v>
      </c>
      <c r="E24" s="14"/>
      <c r="F24" s="16" t="s">
        <v>438</v>
      </c>
      <c r="G24" s="17"/>
      <c r="H24" s="3" t="s">
        <v>45</v>
      </c>
      <c r="K24" s="3" t="s">
        <v>50</v>
      </c>
      <c r="L24" t="b">
        <v>1</v>
      </c>
      <c r="M24">
        <v>40</v>
      </c>
      <c r="N24">
        <v>0</v>
      </c>
      <c r="R24">
        <v>50</v>
      </c>
      <c r="S24">
        <v>50</v>
      </c>
      <c r="V24" t="s">
        <v>29</v>
      </c>
      <c r="W24" t="s">
        <v>37</v>
      </c>
      <c r="X24" s="3" t="s">
        <v>400</v>
      </c>
      <c r="AA24" s="3"/>
      <c r="AB24">
        <v>80</v>
      </c>
      <c r="AC24">
        <v>80</v>
      </c>
      <c r="AD24" s="3" t="str">
        <f t="shared" si="0"/>
        <v>contents.push({type: 'slider',  caption: 'Cover of exhibition catalogue &lt;i&gt;Francis Bacon&lt;/i&gt;, New Tretyakov Central House of Artists, Moscow, 1988', image: 'images/1980/1980-09.jpg ', sectionPart: 'TRUE',  translate: 'customTranslate',  x: '40', y: '0',  x2:'', y2:'', max_width: '50', max_height: '50' , color: 'white', text_shadow: '2px 2px 2px #000000', buttonText: 'Exhibition Catalogue', rotate: '', lightbox_max_width: '80', lightbox_max_height: '80'  ,  lightboxRotate: ''});</v>
      </c>
    </row>
    <row r="25" spans="1:30" s="88" customFormat="1" ht="15.75" customHeight="1" x14ac:dyDescent="0.2">
      <c r="A25" s="83"/>
      <c r="B25" s="84"/>
      <c r="C25" s="84"/>
      <c r="D25" s="84"/>
      <c r="E25" s="84"/>
      <c r="F25" s="84"/>
      <c r="G25" s="84"/>
      <c r="H25" s="89" t="s">
        <v>26</v>
      </c>
      <c r="I25" s="89" t="s">
        <v>399</v>
      </c>
      <c r="J25" s="89"/>
      <c r="V25" s="88" t="s">
        <v>29</v>
      </c>
      <c r="W25" s="88" t="s">
        <v>37</v>
      </c>
      <c r="AA25" s="89"/>
      <c r="AD25" s="3" t="str">
        <f t="shared" si="0"/>
        <v>contents.push({type: 'section', anchorName: '1980s#10',  innerSection: '', texts: '', image: 'images/1980/1980-backnew.jpg ', caption: '', quoteWriter: '', color: 'white', text_shadow: '2px 2px 2px #000000',   backgroundColor: '', dateTitle: ''});</v>
      </c>
    </row>
    <row r="26" spans="1:30" ht="15.75" customHeight="1" x14ac:dyDescent="0.2">
      <c r="A26" s="12" t="s">
        <v>393</v>
      </c>
      <c r="B26" s="14"/>
      <c r="C26" s="14"/>
      <c r="D26" s="14"/>
      <c r="E26" s="22"/>
      <c r="F26" s="16" t="s">
        <v>439</v>
      </c>
      <c r="G26" s="17"/>
      <c r="H26" s="3" t="s">
        <v>45</v>
      </c>
      <c r="K26" s="3" t="s">
        <v>50</v>
      </c>
      <c r="L26" t="b">
        <v>1</v>
      </c>
      <c r="M26">
        <v>40</v>
      </c>
      <c r="N26">
        <v>-20</v>
      </c>
      <c r="V26" t="s">
        <v>29</v>
      </c>
      <c r="W26" t="s">
        <v>37</v>
      </c>
      <c r="X26" s="17" t="s">
        <v>336</v>
      </c>
      <c r="AA26" s="3"/>
      <c r="AB26">
        <v>80</v>
      </c>
      <c r="AC26">
        <v>80</v>
      </c>
      <c r="AD26" s="3" t="str">
        <f t="shared" si="0"/>
        <v>contents.push({type: 'slider',  caption: 'Michel Giniès, &lt;i&gt;Bacon in My Mirror #6&lt;/i&gt;&lt;br&gt;© Michel Giniès, Paris, 2017', image: 'images/1980/1980-bacon.jpg ', sectionPart: 'TRUE',  translate: 'customTranslate',  x: '40', y: '-20',  x2:'', y2:'', max_width: '', max_height: '' , color: 'white', text_shadow: '2px 2px 2px #000000', buttonText: 'Bacon by Giniès', rotate: '', lightbox_max_width: '80', lightbox_max_height: '80'  ,  lightboxRotate: ''});</v>
      </c>
    </row>
    <row r="27" spans="1:30" ht="15.75" customHeight="1" x14ac:dyDescent="0.2">
      <c r="A27" s="12" t="s">
        <v>392</v>
      </c>
      <c r="B27" s="77"/>
      <c r="C27" s="77"/>
      <c r="D27" s="77"/>
      <c r="E27" s="22"/>
      <c r="F27" s="16" t="s">
        <v>559</v>
      </c>
      <c r="G27" s="17"/>
      <c r="H27" s="3" t="s">
        <v>45</v>
      </c>
      <c r="K27" s="3" t="s">
        <v>50</v>
      </c>
      <c r="M27">
        <v>-130</v>
      </c>
      <c r="N27">
        <v>20</v>
      </c>
      <c r="O27">
        <v>-30</v>
      </c>
      <c r="P27">
        <v>20</v>
      </c>
      <c r="V27" t="s">
        <v>29</v>
      </c>
      <c r="W27" t="s">
        <v>37</v>
      </c>
      <c r="X27" s="17" t="s">
        <v>353</v>
      </c>
      <c r="AA27" s="3"/>
      <c r="AB27">
        <v>70</v>
      </c>
      <c r="AC27">
        <v>70</v>
      </c>
      <c r="AD27" s="3" t="str">
        <f t="shared" si="0"/>
        <v>contents.push({type: 'slider',  caption: 'Richard Cork, &lt;i&gt; Face to Face: Interviews with Artists&lt;/i&gt;, (London: Tate Publishing, 2015), p. 39', image: 'images/1980/1980s quote shadow.jpg ', sectionPart: '',  translate: 'customTranslate',  x: '-130', y: '20',  x2:'-30', y2:'20', max_width: '', max_height: '' , color: 'white', text_shadow: '2px 2px 2px #000000', buttonText: 'Quote', rotate: '', lightbox_max_width: '70', lightbox_max_height: '70'  ,  lightboxRotate: ''});</v>
      </c>
    </row>
    <row r="28" spans="1:30" s="88" customFormat="1" ht="15.75" customHeight="1" x14ac:dyDescent="0.2">
      <c r="A28" s="85"/>
      <c r="B28" s="96"/>
      <c r="C28" s="96"/>
      <c r="D28" s="96"/>
      <c r="E28" s="98"/>
      <c r="F28" s="79"/>
      <c r="G28" s="79"/>
      <c r="H28" s="89"/>
      <c r="K28" s="89"/>
      <c r="X28" s="79"/>
      <c r="AA28" s="89"/>
      <c r="AD28" s="3" t="str">
        <f t="shared" si="0"/>
        <v/>
      </c>
    </row>
    <row r="29" spans="1:30" ht="15.75" customHeight="1" x14ac:dyDescent="0.2">
      <c r="A29" s="40" t="s">
        <v>118</v>
      </c>
      <c r="B29" s="41"/>
      <c r="C29" s="41"/>
      <c r="D29" s="41"/>
      <c r="E29" s="41"/>
      <c r="F29" s="41"/>
      <c r="G29" s="41"/>
      <c r="AA29" s="3"/>
      <c r="AD29" s="3" t="str">
        <f t="shared" ref="AD29:AD60" si="1">IF((H29=""),"",IF(EXACT(H29,"section"), IF(EXACT(J29, "quote"),  "contents.push({type: '"&amp;H29&amp;"', anchorName: '"&amp;I29&amp;"',  innerSection: '"&amp;J29&amp;"', texts: '"&amp;SUBSTITUTE(A29,"'","\'")&amp;"', quoteWriter: '"&amp;SUBSTITUTE(Z29,"'","\'")&amp;"', color: '"&amp;V29&amp;"',   backgroundColor: '"&amp;AA29&amp;"',  text_shadow: '"&amp;W29&amp;"', dateTitle: '"&amp;Y29&amp;"'});", IF(EXACT(J29, "title"), "contents.push({type:'"&amp;H29&amp;"', anchorName: '"&amp;I29&amp;"',  innerSection: '"&amp;J29&amp;"',  dateTitle: '"&amp;Y29&amp;"' });", "contents.push({type: '"&amp;H29&amp;"', anchorName: '"&amp;I29&amp;"',  innerSection: '"&amp;J29&amp;"', texts: '"&amp;(SUBSTITUTE(SUBSTITUTE(SUBSTITUTE(SUBSTITUTE(A29,"'","\'"), CHAR(10), ""), "‘", "&lt;br&gt;&lt;hr&gt;"), "‚", ""))&amp;"', image: '"&amp;$A$30&amp;"', quoteWriter: '"&amp;Z29&amp;"', color: '"&amp;V29&amp;"', text_shadow: '"&amp;W29&amp;"',   backgroundColor: '"&amp;AA29&amp;"', dateTitle: '"&amp;Y29&amp;"'});")),"contents.push({type: '"&amp;H29&amp;"',  caption: '"&amp;SUBSTITUTE(F29,"'","\'")&amp;"', image: '"&amp;A29&amp;"', sectionPart: '"&amp;L29&amp;"',  translate: '"&amp;K29&amp;"',  x: '"&amp;M29&amp;"', y: '"&amp;N29&amp;"',  x2:'"&amp;O29&amp;"', y2:'"&amp;P29&amp;"', max_width: '"&amp;R29&amp;"', max_height: '"&amp;S29&amp;"' , color: '"&amp;V29&amp;"', text_shadow: '"&amp;W29&amp;"', buttonText: '"&amp;X29&amp;"', rotate: '"&amp;T29&amp;"', lightboxRotate: '"&amp;U29&amp;"'});"))</f>
        <v/>
      </c>
    </row>
    <row r="30" spans="1:30" ht="15.75" customHeight="1" x14ac:dyDescent="0.2">
      <c r="A30" s="12" t="s">
        <v>506</v>
      </c>
      <c r="B30" s="19" t="s">
        <v>11</v>
      </c>
      <c r="C30" s="19" t="s">
        <v>11</v>
      </c>
      <c r="D30" s="19" t="s">
        <v>163</v>
      </c>
      <c r="E30" s="19"/>
      <c r="F30" s="58" t="s">
        <v>328</v>
      </c>
      <c r="G30" s="17"/>
      <c r="AA30" s="3"/>
      <c r="AD30" s="3" t="str">
        <f t="shared" si="1"/>
        <v/>
      </c>
    </row>
    <row r="31" spans="1:30" ht="15.75" customHeight="1" x14ac:dyDescent="0.2">
      <c r="A31" s="14"/>
      <c r="B31" s="14"/>
      <c r="C31" s="14"/>
      <c r="D31" s="14"/>
      <c r="E31" s="14"/>
      <c r="F31" s="14"/>
      <c r="G31" s="14"/>
      <c r="AA31" t="str">
        <f t="shared" ref="AA31:AA140" si="2">IF((H31=""),"",IF(EXACT(H31,"section"), IF(EXACT(J31, "quote"),  "contents.push({type: '"&amp;H31&amp;"', anchorName: '"&amp;I31&amp;"',  innerSection: '"&amp;J31&amp;"',  image: '""',  texts: '"&amp;SUBSTITUTE(A31,"'","\'")&amp;"', quoteWriter: '"&amp;SUBSTITUTE(Z31,"'","\'")&amp;"', color: '"&amp;V31&amp;"', text_shadow: '"&amp;W31&amp;"', dateTitle: '"&amp;Y31&amp;"'});", "contents.push({type: '"&amp;H31&amp;"', anchorName: '"&amp;I31&amp;"',  innerSection: '"&amp;J31&amp;"', texts: '"&amp;(SUBSTITUTE(SUBSTITUTE(SUBSTITUTE(SUBSTITUTE(A31,"'","\'"), CHAR(10), ""), "‘", "&lt;br&gt;&lt;hr&gt;"), "‚", ""))&amp;"', image: '"&amp;$A$30&amp;"', quoteWriter: '"&amp;Z31&amp;"', color: '"&amp;V31&amp;"', text_shadow: '"&amp;W31&amp;"', dateTitle: '"&amp;Y31&amp;"'});"),"contents.push({type: '"&amp;H31&amp;"',  caption: '"&amp;SUBSTITUTE(F31,"'","\'")&amp;"', image: '"&amp;A31&amp;"', sectionPart: '"&amp;L31&amp;"',  translate: '"&amp;K31&amp;"',  x: '"&amp;M31&amp;"', y: '"&amp;N31&amp;"',  x2:'"&amp;O31&amp;"', y2:'"&amp;P31&amp;"', max_width: '"&amp;R31&amp;"', max_height: '"&amp;S31&amp;"' , color: '"&amp;V31&amp;"', text_shadow: '"&amp;W31&amp;"', buttonText: '"&amp;X31&amp;"', rotate: '"&amp;T31&amp;"', lightboxRotate: '"&amp;U31&amp;"'});"))</f>
        <v/>
      </c>
      <c r="AD31" s="3" t="str">
        <f t="shared" si="1"/>
        <v/>
      </c>
    </row>
    <row r="32" spans="1:30" ht="15.75" customHeight="1" x14ac:dyDescent="0.2">
      <c r="A32" s="14"/>
      <c r="B32" s="14"/>
      <c r="C32" s="14"/>
      <c r="D32" s="14"/>
      <c r="E32" s="14"/>
      <c r="F32" s="14"/>
      <c r="G32" s="14"/>
      <c r="AA32" t="str">
        <f t="shared" si="2"/>
        <v/>
      </c>
      <c r="AD32" s="3" t="str">
        <f t="shared" si="1"/>
        <v/>
      </c>
    </row>
    <row r="33" spans="1:30" ht="15.75" customHeight="1" x14ac:dyDescent="0.2">
      <c r="A33" s="14"/>
      <c r="B33" s="14"/>
      <c r="C33" s="14"/>
      <c r="D33" s="14"/>
      <c r="E33" s="14"/>
      <c r="F33" s="14"/>
      <c r="G33" s="14"/>
      <c r="AA33" t="str">
        <f t="shared" si="2"/>
        <v/>
      </c>
      <c r="AD33" s="3" t="str">
        <f t="shared" si="1"/>
        <v/>
      </c>
    </row>
    <row r="34" spans="1:30" ht="15.75" customHeight="1" x14ac:dyDescent="0.2">
      <c r="A34" s="14"/>
      <c r="B34" s="14"/>
      <c r="C34" s="14"/>
      <c r="D34" s="14"/>
      <c r="E34" s="14"/>
      <c r="F34" s="14"/>
      <c r="G34" s="14"/>
      <c r="AA34" t="str">
        <f t="shared" si="2"/>
        <v/>
      </c>
      <c r="AD34" s="3" t="str">
        <f t="shared" si="1"/>
        <v/>
      </c>
    </row>
    <row r="35" spans="1:30" ht="15.75" customHeight="1" x14ac:dyDescent="0.2">
      <c r="A35" s="14"/>
      <c r="B35" s="14"/>
      <c r="C35" s="14"/>
      <c r="D35" s="14"/>
      <c r="E35" s="14"/>
      <c r="F35" s="14"/>
      <c r="G35" s="14"/>
      <c r="AA35" t="str">
        <f t="shared" si="2"/>
        <v/>
      </c>
      <c r="AD35" s="3" t="str">
        <f t="shared" si="1"/>
        <v/>
      </c>
    </row>
    <row r="36" spans="1:30" ht="15.75" customHeight="1" x14ac:dyDescent="0.2">
      <c r="A36" s="14"/>
      <c r="B36" s="14"/>
      <c r="C36" s="14"/>
      <c r="D36" s="14"/>
      <c r="E36" s="14"/>
      <c r="F36" s="14"/>
      <c r="G36" s="14"/>
      <c r="AA36" t="str">
        <f t="shared" si="2"/>
        <v/>
      </c>
      <c r="AD36" s="3" t="str">
        <f t="shared" si="1"/>
        <v/>
      </c>
    </row>
    <row r="37" spans="1:30" ht="15.75" customHeight="1" x14ac:dyDescent="0.2">
      <c r="A37" s="14"/>
      <c r="B37" s="14"/>
      <c r="C37" s="14"/>
      <c r="D37" s="14"/>
      <c r="E37" s="14"/>
      <c r="F37" s="14"/>
      <c r="G37" s="14"/>
      <c r="AA37" t="str">
        <f t="shared" si="2"/>
        <v/>
      </c>
      <c r="AD37" s="3" t="str">
        <f t="shared" si="1"/>
        <v/>
      </c>
    </row>
    <row r="38" spans="1:30" ht="15.75" customHeight="1" x14ac:dyDescent="0.2">
      <c r="A38" s="14"/>
      <c r="B38" s="14"/>
      <c r="C38" s="14"/>
      <c r="D38" s="14"/>
      <c r="E38" s="14"/>
      <c r="F38" s="14"/>
      <c r="G38" s="14"/>
      <c r="AA38" t="str">
        <f t="shared" si="2"/>
        <v/>
      </c>
      <c r="AD38" s="3" t="str">
        <f t="shared" si="1"/>
        <v/>
      </c>
    </row>
    <row r="39" spans="1:30" ht="15.75" customHeight="1" x14ac:dyDescent="0.2">
      <c r="A39" s="14"/>
      <c r="B39" s="14"/>
      <c r="C39" s="14"/>
      <c r="D39" s="14"/>
      <c r="E39" s="14"/>
      <c r="F39" s="14"/>
      <c r="G39" s="14"/>
      <c r="AA39" t="str">
        <f t="shared" si="2"/>
        <v/>
      </c>
      <c r="AD39" s="3" t="str">
        <f t="shared" si="1"/>
        <v/>
      </c>
    </row>
    <row r="40" spans="1:30" ht="15.75" customHeight="1" x14ac:dyDescent="0.2">
      <c r="A40" s="14"/>
      <c r="B40" s="14"/>
      <c r="C40" s="14"/>
      <c r="D40" s="14"/>
      <c r="E40" s="14"/>
      <c r="F40" s="14"/>
      <c r="G40" s="14"/>
      <c r="AA40" t="str">
        <f t="shared" si="2"/>
        <v/>
      </c>
      <c r="AD40" s="3" t="str">
        <f t="shared" si="1"/>
        <v/>
      </c>
    </row>
    <row r="41" spans="1:30" ht="15.75" customHeight="1" x14ac:dyDescent="0.2">
      <c r="A41" s="14"/>
      <c r="B41" s="14"/>
      <c r="C41" s="14"/>
      <c r="D41" s="14"/>
      <c r="E41" s="14"/>
      <c r="F41" s="14"/>
      <c r="G41" s="14"/>
      <c r="AA41" t="str">
        <f t="shared" si="2"/>
        <v/>
      </c>
      <c r="AD41" s="3" t="str">
        <f t="shared" si="1"/>
        <v/>
      </c>
    </row>
    <row r="42" spans="1:30" ht="15.75" customHeight="1" x14ac:dyDescent="0.2">
      <c r="A42" s="14"/>
      <c r="B42" s="14"/>
      <c r="C42" s="14"/>
      <c r="D42" s="14"/>
      <c r="E42" s="14"/>
      <c r="F42" s="14"/>
      <c r="G42" s="14"/>
      <c r="AA42" t="str">
        <f t="shared" si="2"/>
        <v/>
      </c>
      <c r="AD42" s="3" t="str">
        <f t="shared" si="1"/>
        <v/>
      </c>
    </row>
    <row r="43" spans="1:30" ht="15.75" customHeight="1" x14ac:dyDescent="0.2">
      <c r="A43" s="14"/>
      <c r="B43" s="14"/>
      <c r="C43" s="14"/>
      <c r="D43" s="14"/>
      <c r="E43" s="14"/>
      <c r="F43" s="14"/>
      <c r="G43" s="14"/>
      <c r="AA43" t="str">
        <f t="shared" si="2"/>
        <v/>
      </c>
      <c r="AD43" s="3" t="str">
        <f t="shared" si="1"/>
        <v/>
      </c>
    </row>
    <row r="44" spans="1:30" ht="15.75" customHeight="1" x14ac:dyDescent="0.2">
      <c r="A44" s="14"/>
      <c r="B44" s="14"/>
      <c r="C44" s="14"/>
      <c r="D44" s="14"/>
      <c r="E44" s="14"/>
      <c r="F44" s="14"/>
      <c r="G44" s="14"/>
      <c r="AA44" t="str">
        <f t="shared" si="2"/>
        <v/>
      </c>
      <c r="AD44" s="3" t="str">
        <f t="shared" si="1"/>
        <v/>
      </c>
    </row>
    <row r="45" spans="1:30" ht="15.75" customHeight="1" x14ac:dyDescent="0.2">
      <c r="A45" s="14"/>
      <c r="B45" s="14"/>
      <c r="C45" s="14"/>
      <c r="D45" s="14"/>
      <c r="E45" s="14"/>
      <c r="F45" s="14"/>
      <c r="G45" s="14"/>
      <c r="AA45" t="str">
        <f t="shared" si="2"/>
        <v/>
      </c>
      <c r="AD45" s="3" t="str">
        <f t="shared" si="1"/>
        <v/>
      </c>
    </row>
    <row r="46" spans="1:30" ht="15.75" customHeight="1" x14ac:dyDescent="0.2">
      <c r="A46" s="14"/>
      <c r="B46" s="14"/>
      <c r="C46" s="14"/>
      <c r="D46" s="14"/>
      <c r="E46" s="14"/>
      <c r="F46" s="14"/>
      <c r="G46" s="14"/>
      <c r="AA46" t="str">
        <f t="shared" si="2"/>
        <v/>
      </c>
      <c r="AD46" s="3" t="str">
        <f t="shared" si="1"/>
        <v/>
      </c>
    </row>
    <row r="47" spans="1:30" ht="15.75" customHeight="1" x14ac:dyDescent="0.2">
      <c r="A47" s="14"/>
      <c r="B47" s="14"/>
      <c r="C47" s="14"/>
      <c r="D47" s="14"/>
      <c r="E47" s="14"/>
      <c r="F47" s="14"/>
      <c r="G47" s="14"/>
      <c r="AA47" t="str">
        <f t="shared" si="2"/>
        <v/>
      </c>
      <c r="AD47" s="3" t="str">
        <f t="shared" si="1"/>
        <v/>
      </c>
    </row>
    <row r="48" spans="1:30" ht="15.75" customHeight="1" x14ac:dyDescent="0.2">
      <c r="A48" s="14"/>
      <c r="B48" s="14"/>
      <c r="C48" s="14"/>
      <c r="D48" s="14"/>
      <c r="E48" s="14"/>
      <c r="F48" s="14"/>
      <c r="G48" s="14"/>
      <c r="AA48" t="str">
        <f t="shared" si="2"/>
        <v/>
      </c>
      <c r="AD48" s="3" t="str">
        <f t="shared" si="1"/>
        <v/>
      </c>
    </row>
    <row r="49" spans="1:30" ht="15.75" customHeight="1" x14ac:dyDescent="0.2">
      <c r="A49" s="14"/>
      <c r="B49" s="14"/>
      <c r="C49" s="14"/>
      <c r="D49" s="14"/>
      <c r="E49" s="14"/>
      <c r="F49" s="14"/>
      <c r="G49" s="14"/>
      <c r="AA49" t="str">
        <f t="shared" si="2"/>
        <v/>
      </c>
      <c r="AD49" s="3" t="str">
        <f t="shared" si="1"/>
        <v/>
      </c>
    </row>
    <row r="50" spans="1:30" ht="15.75" customHeight="1" x14ac:dyDescent="0.2">
      <c r="A50" s="14"/>
      <c r="B50" s="14"/>
      <c r="C50" s="14"/>
      <c r="D50" s="14"/>
      <c r="E50" s="14"/>
      <c r="F50" s="14"/>
      <c r="G50" s="14"/>
      <c r="AA50" t="str">
        <f t="shared" si="2"/>
        <v/>
      </c>
      <c r="AD50" s="3" t="str">
        <f t="shared" si="1"/>
        <v/>
      </c>
    </row>
    <row r="51" spans="1:30" ht="15.75" customHeight="1" x14ac:dyDescent="0.2">
      <c r="A51" s="14"/>
      <c r="B51" s="14"/>
      <c r="C51" s="14"/>
      <c r="D51" s="14"/>
      <c r="E51" s="14"/>
      <c r="F51" s="14"/>
      <c r="G51" s="14"/>
      <c r="AA51" t="str">
        <f t="shared" si="2"/>
        <v/>
      </c>
      <c r="AD51" s="3" t="str">
        <f t="shared" si="1"/>
        <v/>
      </c>
    </row>
    <row r="52" spans="1:30" ht="15.75" customHeight="1" x14ac:dyDescent="0.2">
      <c r="A52" s="14"/>
      <c r="B52" s="14"/>
      <c r="C52" s="14"/>
      <c r="D52" s="14"/>
      <c r="E52" s="14"/>
      <c r="F52" s="14"/>
      <c r="G52" s="14"/>
      <c r="AA52" t="str">
        <f t="shared" si="2"/>
        <v/>
      </c>
      <c r="AD52" s="3" t="str">
        <f t="shared" si="1"/>
        <v/>
      </c>
    </row>
    <row r="53" spans="1:30" ht="15.75" customHeight="1" x14ac:dyDescent="0.2">
      <c r="A53" s="14"/>
      <c r="B53" s="14"/>
      <c r="C53" s="14"/>
      <c r="D53" s="14"/>
      <c r="E53" s="14"/>
      <c r="F53" s="14"/>
      <c r="G53" s="14"/>
      <c r="AA53" t="str">
        <f t="shared" si="2"/>
        <v/>
      </c>
      <c r="AD53" s="3" t="str">
        <f t="shared" si="1"/>
        <v/>
      </c>
    </row>
    <row r="54" spans="1:30" ht="15.75" customHeight="1" x14ac:dyDescent="0.2">
      <c r="A54" s="14"/>
      <c r="B54" s="14"/>
      <c r="C54" s="14"/>
      <c r="D54" s="14"/>
      <c r="E54" s="14"/>
      <c r="F54" s="14"/>
      <c r="G54" s="14"/>
      <c r="AA54" t="str">
        <f t="shared" si="2"/>
        <v/>
      </c>
      <c r="AD54" s="3" t="str">
        <f t="shared" si="1"/>
        <v/>
      </c>
    </row>
    <row r="55" spans="1:30" ht="15.75" customHeight="1" x14ac:dyDescent="0.2">
      <c r="A55" s="14"/>
      <c r="B55" s="14"/>
      <c r="C55" s="14"/>
      <c r="D55" s="14"/>
      <c r="E55" s="14"/>
      <c r="F55" s="14"/>
      <c r="G55" s="14"/>
      <c r="AA55" t="str">
        <f t="shared" si="2"/>
        <v/>
      </c>
      <c r="AD55" s="3" t="str">
        <f t="shared" si="1"/>
        <v/>
      </c>
    </row>
    <row r="56" spans="1:30" ht="15.75" customHeight="1" x14ac:dyDescent="0.2">
      <c r="A56" s="14"/>
      <c r="B56" s="14"/>
      <c r="C56" s="14"/>
      <c r="D56" s="14"/>
      <c r="E56" s="14"/>
      <c r="F56" s="14"/>
      <c r="G56" s="14"/>
      <c r="AA56" t="str">
        <f t="shared" si="2"/>
        <v/>
      </c>
      <c r="AD56" s="3" t="str">
        <f t="shared" si="1"/>
        <v/>
      </c>
    </row>
    <row r="57" spans="1:30" ht="15.75" customHeight="1" x14ac:dyDescent="0.2">
      <c r="A57" s="14"/>
      <c r="B57" s="14"/>
      <c r="C57" s="14"/>
      <c r="D57" s="14"/>
      <c r="E57" s="14"/>
      <c r="F57" s="14"/>
      <c r="G57" s="14"/>
      <c r="AA57" t="str">
        <f t="shared" si="2"/>
        <v/>
      </c>
      <c r="AD57" s="3" t="str">
        <f t="shared" si="1"/>
        <v/>
      </c>
    </row>
    <row r="58" spans="1:30" ht="15.75" customHeight="1" x14ac:dyDescent="0.2">
      <c r="A58" s="14"/>
      <c r="B58" s="14"/>
      <c r="C58" s="14"/>
      <c r="D58" s="14"/>
      <c r="E58" s="14"/>
      <c r="F58" s="14"/>
      <c r="G58" s="14"/>
      <c r="AA58" t="str">
        <f t="shared" si="2"/>
        <v/>
      </c>
      <c r="AD58" s="3" t="str">
        <f t="shared" si="1"/>
        <v/>
      </c>
    </row>
    <row r="59" spans="1:30" ht="15.75" customHeight="1" x14ac:dyDescent="0.2">
      <c r="A59" s="14"/>
      <c r="B59" s="14"/>
      <c r="C59" s="14"/>
      <c r="D59" s="14"/>
      <c r="E59" s="14"/>
      <c r="F59" s="14"/>
      <c r="G59" s="14"/>
      <c r="AA59" t="str">
        <f t="shared" si="2"/>
        <v/>
      </c>
      <c r="AD59" s="3" t="str">
        <f t="shared" si="1"/>
        <v/>
      </c>
    </row>
    <row r="60" spans="1:30" ht="15.75" customHeight="1" x14ac:dyDescent="0.2">
      <c r="A60" s="14"/>
      <c r="B60" s="14"/>
      <c r="C60" s="14"/>
      <c r="D60" s="14"/>
      <c r="E60" s="14"/>
      <c r="F60" s="14"/>
      <c r="G60" s="14"/>
      <c r="AA60" t="str">
        <f t="shared" si="2"/>
        <v/>
      </c>
      <c r="AD60" s="3" t="str">
        <f t="shared" si="1"/>
        <v/>
      </c>
    </row>
    <row r="61" spans="1:30" ht="15.75" customHeight="1" x14ac:dyDescent="0.2">
      <c r="A61" s="14"/>
      <c r="B61" s="14"/>
      <c r="C61" s="14"/>
      <c r="D61" s="14"/>
      <c r="E61" s="14"/>
      <c r="F61" s="14"/>
      <c r="G61" s="14"/>
      <c r="AA61" t="str">
        <f t="shared" si="2"/>
        <v/>
      </c>
      <c r="AD61" s="3" t="str">
        <f t="shared" ref="AD61:AD92" si="3">IF((H61=""),"",IF(EXACT(H61,"section"), IF(EXACT(J61, "quote"),  "contents.push({type: '"&amp;H61&amp;"', anchorName: '"&amp;I61&amp;"',  innerSection: '"&amp;J61&amp;"', texts: '"&amp;SUBSTITUTE(A61,"'","\'")&amp;"', quoteWriter: '"&amp;SUBSTITUTE(Z61,"'","\'")&amp;"', color: '"&amp;V61&amp;"',   backgroundColor: '"&amp;AA61&amp;"',  text_shadow: '"&amp;W61&amp;"', dateTitle: '"&amp;Y61&amp;"'});", IF(EXACT(J61, "title"), "contents.push({type:'"&amp;H61&amp;"', anchorName: '"&amp;I61&amp;"',  innerSection: '"&amp;J61&amp;"',  dateTitle: '"&amp;Y61&amp;"' });", "contents.push({type: '"&amp;H61&amp;"', anchorName: '"&amp;I61&amp;"',  innerSection: '"&amp;J61&amp;"', texts: '"&amp;(SUBSTITUTE(SUBSTITUTE(SUBSTITUTE(SUBSTITUTE(A61,"'","\'"), CHAR(10), ""), "‘", "&lt;br&gt;&lt;hr&gt;"), "‚", ""))&amp;"', image: '"&amp;$A$30&amp;"', quoteWriter: '"&amp;Z61&amp;"', color: '"&amp;V61&amp;"', text_shadow: '"&amp;W61&amp;"',   backgroundColor: '"&amp;AA61&amp;"', dateTitle: '"&amp;Y61&amp;"'});")),"contents.push({type: '"&amp;H61&amp;"',  caption: '"&amp;SUBSTITUTE(F61,"'","\'")&amp;"', image: '"&amp;A61&amp;"', sectionPart: '"&amp;L61&amp;"',  translate: '"&amp;K61&amp;"',  x: '"&amp;M61&amp;"', y: '"&amp;N61&amp;"',  x2:'"&amp;O61&amp;"', y2:'"&amp;P61&amp;"', max_width: '"&amp;R61&amp;"', max_height: '"&amp;S61&amp;"' , color: '"&amp;V61&amp;"', text_shadow: '"&amp;W61&amp;"', buttonText: '"&amp;X61&amp;"', rotate: '"&amp;T61&amp;"', lightboxRotate: '"&amp;U61&amp;"'});"))</f>
        <v/>
      </c>
    </row>
    <row r="62" spans="1:30" ht="15.75" customHeight="1" x14ac:dyDescent="0.2">
      <c r="A62" s="14"/>
      <c r="B62" s="14"/>
      <c r="C62" s="14"/>
      <c r="D62" s="14"/>
      <c r="E62" s="14"/>
      <c r="F62" s="14"/>
      <c r="G62" s="14"/>
      <c r="AA62" t="str">
        <f t="shared" si="2"/>
        <v/>
      </c>
      <c r="AD62" s="3" t="str">
        <f t="shared" si="3"/>
        <v/>
      </c>
    </row>
    <row r="63" spans="1:30" ht="15.75" customHeight="1" x14ac:dyDescent="0.2">
      <c r="A63" s="14"/>
      <c r="B63" s="14"/>
      <c r="C63" s="14"/>
      <c r="D63" s="14"/>
      <c r="E63" s="14"/>
      <c r="F63" s="14"/>
      <c r="G63" s="14"/>
      <c r="AA63" t="str">
        <f t="shared" si="2"/>
        <v/>
      </c>
      <c r="AD63" s="3" t="str">
        <f t="shared" si="3"/>
        <v/>
      </c>
    </row>
    <row r="64" spans="1:30" ht="15.75" customHeight="1" x14ac:dyDescent="0.2">
      <c r="A64" s="14"/>
      <c r="B64" s="14"/>
      <c r="C64" s="14"/>
      <c r="D64" s="14"/>
      <c r="E64" s="14"/>
      <c r="F64" s="14"/>
      <c r="G64" s="14"/>
      <c r="AA64" t="str">
        <f t="shared" si="2"/>
        <v/>
      </c>
      <c r="AD64" s="3" t="str">
        <f t="shared" si="3"/>
        <v/>
      </c>
    </row>
    <row r="65" spans="1:30" ht="15.75" customHeight="1" x14ac:dyDescent="0.2">
      <c r="A65" s="14"/>
      <c r="B65" s="14"/>
      <c r="C65" s="14"/>
      <c r="D65" s="14"/>
      <c r="E65" s="14"/>
      <c r="F65" s="14"/>
      <c r="G65" s="14"/>
      <c r="AA65" t="str">
        <f t="shared" si="2"/>
        <v/>
      </c>
      <c r="AD65" s="3" t="str">
        <f t="shared" si="3"/>
        <v/>
      </c>
    </row>
    <row r="66" spans="1:30" ht="15.75" customHeight="1" x14ac:dyDescent="0.2">
      <c r="A66" s="14"/>
      <c r="B66" s="14"/>
      <c r="C66" s="14"/>
      <c r="D66" s="14"/>
      <c r="E66" s="14"/>
      <c r="F66" s="14"/>
      <c r="G66" s="14"/>
      <c r="AA66" t="str">
        <f t="shared" si="2"/>
        <v/>
      </c>
      <c r="AD66" s="3" t="str">
        <f t="shared" si="3"/>
        <v/>
      </c>
    </row>
    <row r="67" spans="1:30" ht="15.75" customHeight="1" x14ac:dyDescent="0.2">
      <c r="A67" s="14"/>
      <c r="B67" s="14"/>
      <c r="C67" s="14"/>
      <c r="D67" s="14"/>
      <c r="E67" s="14"/>
      <c r="F67" s="14"/>
      <c r="G67" s="14"/>
      <c r="AA67" t="str">
        <f t="shared" si="2"/>
        <v/>
      </c>
      <c r="AD67" s="3" t="str">
        <f t="shared" si="3"/>
        <v/>
      </c>
    </row>
    <row r="68" spans="1:30" ht="15.75" customHeight="1" x14ac:dyDescent="0.2">
      <c r="A68" s="14"/>
      <c r="B68" s="14"/>
      <c r="C68" s="14"/>
      <c r="D68" s="14"/>
      <c r="E68" s="14"/>
      <c r="F68" s="14"/>
      <c r="G68" s="14"/>
      <c r="AA68" t="str">
        <f t="shared" si="2"/>
        <v/>
      </c>
      <c r="AD68" s="3" t="str">
        <f t="shared" si="3"/>
        <v/>
      </c>
    </row>
    <row r="69" spans="1:30" ht="15.75" customHeight="1" x14ac:dyDescent="0.2">
      <c r="A69" s="14"/>
      <c r="B69" s="14"/>
      <c r="C69" s="14"/>
      <c r="D69" s="14"/>
      <c r="E69" s="14"/>
      <c r="F69" s="14"/>
      <c r="G69" s="14"/>
      <c r="AA69" t="str">
        <f t="shared" si="2"/>
        <v/>
      </c>
      <c r="AD69" s="3" t="str">
        <f t="shared" si="3"/>
        <v/>
      </c>
    </row>
    <row r="70" spans="1:30" ht="15.75" customHeight="1" x14ac:dyDescent="0.2">
      <c r="A70" s="14"/>
      <c r="B70" s="14"/>
      <c r="C70" s="14"/>
      <c r="D70" s="14"/>
      <c r="E70" s="14"/>
      <c r="F70" s="14"/>
      <c r="G70" s="14"/>
      <c r="AA70" t="str">
        <f t="shared" si="2"/>
        <v/>
      </c>
      <c r="AD70" s="3" t="str">
        <f t="shared" si="3"/>
        <v/>
      </c>
    </row>
    <row r="71" spans="1:30" ht="15.75" customHeight="1" x14ac:dyDescent="0.2">
      <c r="A71" s="14"/>
      <c r="B71" s="14"/>
      <c r="C71" s="14"/>
      <c r="D71" s="14"/>
      <c r="E71" s="14"/>
      <c r="F71" s="14"/>
      <c r="G71" s="14"/>
      <c r="AA71" t="str">
        <f t="shared" si="2"/>
        <v/>
      </c>
      <c r="AD71" s="3" t="str">
        <f t="shared" si="3"/>
        <v/>
      </c>
    </row>
    <row r="72" spans="1:30" ht="15.75" customHeight="1" x14ac:dyDescent="0.2">
      <c r="A72" s="14"/>
      <c r="B72" s="14"/>
      <c r="C72" s="14"/>
      <c r="D72" s="14"/>
      <c r="E72" s="14"/>
      <c r="F72" s="14"/>
      <c r="G72" s="14"/>
      <c r="AA72" t="str">
        <f t="shared" si="2"/>
        <v/>
      </c>
      <c r="AD72" s="3" t="str">
        <f t="shared" si="3"/>
        <v/>
      </c>
    </row>
    <row r="73" spans="1:30" ht="15.75" customHeight="1" x14ac:dyDescent="0.2">
      <c r="A73" s="14"/>
      <c r="B73" s="14"/>
      <c r="C73" s="14"/>
      <c r="D73" s="14"/>
      <c r="E73" s="14"/>
      <c r="F73" s="14"/>
      <c r="G73" s="14"/>
      <c r="AA73" t="str">
        <f t="shared" si="2"/>
        <v/>
      </c>
      <c r="AD73" s="3" t="str">
        <f t="shared" si="3"/>
        <v/>
      </c>
    </row>
    <row r="74" spans="1:30" ht="15.75" customHeight="1" x14ac:dyDescent="0.2">
      <c r="A74" s="14"/>
      <c r="B74" s="14"/>
      <c r="C74" s="14"/>
      <c r="D74" s="14"/>
      <c r="E74" s="14"/>
      <c r="F74" s="14"/>
      <c r="G74" s="14"/>
      <c r="AA74" t="str">
        <f t="shared" si="2"/>
        <v/>
      </c>
      <c r="AD74" s="3" t="str">
        <f t="shared" si="3"/>
        <v/>
      </c>
    </row>
    <row r="75" spans="1:30" ht="15.75" customHeight="1" x14ac:dyDescent="0.2">
      <c r="A75" s="14"/>
      <c r="B75" s="14"/>
      <c r="C75" s="14"/>
      <c r="D75" s="14"/>
      <c r="E75" s="14"/>
      <c r="F75" s="14"/>
      <c r="G75" s="14"/>
      <c r="AA75" t="str">
        <f t="shared" si="2"/>
        <v/>
      </c>
      <c r="AD75" s="3" t="str">
        <f t="shared" si="3"/>
        <v/>
      </c>
    </row>
    <row r="76" spans="1:30" ht="15.75" customHeight="1" x14ac:dyDescent="0.2">
      <c r="A76" s="14"/>
      <c r="B76" s="14"/>
      <c r="C76" s="14"/>
      <c r="D76" s="14"/>
      <c r="E76" s="14"/>
      <c r="F76" s="14"/>
      <c r="G76" s="14"/>
      <c r="AA76" t="str">
        <f t="shared" si="2"/>
        <v/>
      </c>
      <c r="AD76" s="3" t="str">
        <f t="shared" si="3"/>
        <v/>
      </c>
    </row>
    <row r="77" spans="1:30" ht="15.75" customHeight="1" x14ac:dyDescent="0.2">
      <c r="A77" s="14"/>
      <c r="B77" s="14"/>
      <c r="C77" s="14"/>
      <c r="D77" s="14"/>
      <c r="E77" s="14"/>
      <c r="F77" s="14"/>
      <c r="G77" s="14"/>
      <c r="AA77" t="str">
        <f t="shared" si="2"/>
        <v/>
      </c>
      <c r="AD77" s="3" t="str">
        <f t="shared" si="3"/>
        <v/>
      </c>
    </row>
    <row r="78" spans="1:30" ht="15.75" customHeight="1" x14ac:dyDescent="0.2">
      <c r="A78" s="14"/>
      <c r="B78" s="14"/>
      <c r="C78" s="14"/>
      <c r="D78" s="14"/>
      <c r="E78" s="14"/>
      <c r="F78" s="14"/>
      <c r="G78" s="14"/>
      <c r="AA78" t="str">
        <f t="shared" si="2"/>
        <v/>
      </c>
      <c r="AD78" s="3" t="str">
        <f t="shared" si="3"/>
        <v/>
      </c>
    </row>
    <row r="79" spans="1:30" ht="15.75" customHeight="1" x14ac:dyDescent="0.2">
      <c r="A79" s="14"/>
      <c r="B79" s="14"/>
      <c r="C79" s="14"/>
      <c r="D79" s="14"/>
      <c r="E79" s="14"/>
      <c r="F79" s="14"/>
      <c r="G79" s="14"/>
      <c r="AA79" t="str">
        <f t="shared" si="2"/>
        <v/>
      </c>
      <c r="AD79" s="3" t="str">
        <f t="shared" si="3"/>
        <v/>
      </c>
    </row>
    <row r="80" spans="1:30" ht="15.75" customHeight="1" x14ac:dyDescent="0.2">
      <c r="A80" s="14"/>
      <c r="B80" s="14"/>
      <c r="C80" s="14"/>
      <c r="D80" s="14"/>
      <c r="E80" s="14"/>
      <c r="F80" s="14"/>
      <c r="G80" s="14"/>
      <c r="AA80" t="str">
        <f t="shared" si="2"/>
        <v/>
      </c>
      <c r="AD80" s="3" t="str">
        <f t="shared" si="3"/>
        <v/>
      </c>
    </row>
    <row r="81" spans="1:30" ht="15.75" customHeight="1" x14ac:dyDescent="0.2">
      <c r="A81" s="14"/>
      <c r="B81" s="14"/>
      <c r="C81" s="14"/>
      <c r="D81" s="14"/>
      <c r="E81" s="14"/>
      <c r="F81" s="14"/>
      <c r="G81" s="14"/>
      <c r="AA81" t="str">
        <f t="shared" si="2"/>
        <v/>
      </c>
      <c r="AD81" s="3" t="str">
        <f t="shared" si="3"/>
        <v/>
      </c>
    </row>
    <row r="82" spans="1:30" ht="15.75" customHeight="1" x14ac:dyDescent="0.2">
      <c r="A82" s="14"/>
      <c r="B82" s="14"/>
      <c r="C82" s="14"/>
      <c r="D82" s="14"/>
      <c r="E82" s="14"/>
      <c r="F82" s="14"/>
      <c r="G82" s="14"/>
      <c r="AA82" t="str">
        <f t="shared" si="2"/>
        <v/>
      </c>
      <c r="AD82" s="3" t="str">
        <f t="shared" si="3"/>
        <v/>
      </c>
    </row>
    <row r="83" spans="1:30" ht="15.75" customHeight="1" x14ac:dyDescent="0.2">
      <c r="A83" s="14"/>
      <c r="B83" s="14"/>
      <c r="C83" s="14"/>
      <c r="D83" s="14"/>
      <c r="E83" s="14"/>
      <c r="F83" s="14"/>
      <c r="G83" s="14"/>
      <c r="AA83" t="str">
        <f t="shared" si="2"/>
        <v/>
      </c>
      <c r="AD83" s="3" t="str">
        <f t="shared" si="3"/>
        <v/>
      </c>
    </row>
    <row r="84" spans="1:30" ht="15.75" customHeight="1" x14ac:dyDescent="0.2">
      <c r="A84" s="14"/>
      <c r="B84" s="14"/>
      <c r="C84" s="14"/>
      <c r="D84" s="14"/>
      <c r="E84" s="14"/>
      <c r="F84" s="14"/>
      <c r="G84" s="14"/>
      <c r="AA84" t="str">
        <f t="shared" si="2"/>
        <v/>
      </c>
      <c r="AD84" s="3" t="str">
        <f t="shared" si="3"/>
        <v/>
      </c>
    </row>
    <row r="85" spans="1:30" ht="15.75" customHeight="1" x14ac:dyDescent="0.2">
      <c r="A85" s="14"/>
      <c r="B85" s="14"/>
      <c r="C85" s="14"/>
      <c r="D85" s="14"/>
      <c r="E85" s="14"/>
      <c r="F85" s="14"/>
      <c r="G85" s="14"/>
      <c r="AA85" t="str">
        <f t="shared" si="2"/>
        <v/>
      </c>
      <c r="AD85" s="3" t="str">
        <f t="shared" si="3"/>
        <v/>
      </c>
    </row>
    <row r="86" spans="1:30" ht="15.75" customHeight="1" x14ac:dyDescent="0.2">
      <c r="A86" s="14"/>
      <c r="B86" s="14"/>
      <c r="C86" s="14"/>
      <c r="D86" s="14"/>
      <c r="E86" s="14"/>
      <c r="F86" s="14"/>
      <c r="G86" s="14"/>
      <c r="AA86" t="str">
        <f t="shared" si="2"/>
        <v/>
      </c>
      <c r="AD86" s="3" t="str">
        <f t="shared" si="3"/>
        <v/>
      </c>
    </row>
    <row r="87" spans="1:30" ht="15.75" customHeight="1" x14ac:dyDescent="0.2">
      <c r="A87" s="14"/>
      <c r="B87" s="14"/>
      <c r="C87" s="14"/>
      <c r="D87" s="14"/>
      <c r="E87" s="14"/>
      <c r="F87" s="14"/>
      <c r="G87" s="14"/>
      <c r="AA87" t="str">
        <f t="shared" si="2"/>
        <v/>
      </c>
      <c r="AD87" s="3" t="str">
        <f t="shared" si="3"/>
        <v/>
      </c>
    </row>
    <row r="88" spans="1:30" ht="15.75" customHeight="1" x14ac:dyDescent="0.2">
      <c r="A88" s="14"/>
      <c r="B88" s="14"/>
      <c r="C88" s="14"/>
      <c r="D88" s="14"/>
      <c r="E88" s="14"/>
      <c r="F88" s="14"/>
      <c r="G88" s="14"/>
      <c r="AA88" t="str">
        <f t="shared" si="2"/>
        <v/>
      </c>
      <c r="AD88" s="3" t="str">
        <f t="shared" si="3"/>
        <v/>
      </c>
    </row>
    <row r="89" spans="1:30" ht="15.75" customHeight="1" x14ac:dyDescent="0.2">
      <c r="A89" s="14"/>
      <c r="B89" s="14"/>
      <c r="C89" s="14"/>
      <c r="D89" s="14"/>
      <c r="E89" s="14"/>
      <c r="F89" s="14"/>
      <c r="G89" s="14"/>
      <c r="AA89" t="str">
        <f t="shared" si="2"/>
        <v/>
      </c>
      <c r="AD89" s="3" t="str">
        <f t="shared" si="3"/>
        <v/>
      </c>
    </row>
    <row r="90" spans="1:30" ht="15.75" customHeight="1" x14ac:dyDescent="0.2">
      <c r="A90" s="14"/>
      <c r="B90" s="14"/>
      <c r="C90" s="14"/>
      <c r="D90" s="14"/>
      <c r="E90" s="14"/>
      <c r="F90" s="14"/>
      <c r="G90" s="14"/>
      <c r="AA90" t="str">
        <f t="shared" si="2"/>
        <v/>
      </c>
      <c r="AD90" s="3" t="str">
        <f t="shared" si="3"/>
        <v/>
      </c>
    </row>
    <row r="91" spans="1:30" ht="15.75" customHeight="1" x14ac:dyDescent="0.2">
      <c r="A91" s="14"/>
      <c r="B91" s="14"/>
      <c r="C91" s="14"/>
      <c r="D91" s="14"/>
      <c r="E91" s="14"/>
      <c r="F91" s="14"/>
      <c r="G91" s="14"/>
      <c r="AA91" t="str">
        <f t="shared" si="2"/>
        <v/>
      </c>
      <c r="AD91" s="3" t="str">
        <f t="shared" si="3"/>
        <v/>
      </c>
    </row>
    <row r="92" spans="1:30" ht="15.75" customHeight="1" x14ac:dyDescent="0.2">
      <c r="A92" s="14"/>
      <c r="B92" s="14"/>
      <c r="C92" s="14"/>
      <c r="D92" s="14"/>
      <c r="E92" s="14"/>
      <c r="F92" s="14"/>
      <c r="G92" s="14"/>
      <c r="AA92" t="str">
        <f t="shared" si="2"/>
        <v/>
      </c>
      <c r="AD92" s="3" t="str">
        <f t="shared" si="3"/>
        <v/>
      </c>
    </row>
    <row r="93" spans="1:30" ht="15.75" customHeight="1" x14ac:dyDescent="0.2">
      <c r="A93" s="14"/>
      <c r="B93" s="14"/>
      <c r="C93" s="14"/>
      <c r="D93" s="14"/>
      <c r="E93" s="14"/>
      <c r="F93" s="14"/>
      <c r="G93" s="14"/>
      <c r="AA93" t="str">
        <f t="shared" si="2"/>
        <v/>
      </c>
      <c r="AD93" s="3" t="str">
        <f t="shared" ref="AD93:AD120" si="4">IF((H93=""),"",IF(EXACT(H93,"section"), IF(EXACT(J93, "quote"),  "contents.push({type: '"&amp;H93&amp;"', anchorName: '"&amp;I93&amp;"',  innerSection: '"&amp;J93&amp;"', texts: '"&amp;SUBSTITUTE(A93,"'","\'")&amp;"', quoteWriter: '"&amp;SUBSTITUTE(Z93,"'","\'")&amp;"', color: '"&amp;V93&amp;"',   backgroundColor: '"&amp;AA93&amp;"',  text_shadow: '"&amp;W93&amp;"', dateTitle: '"&amp;Y93&amp;"'});", IF(EXACT(J93, "title"), "contents.push({type:'"&amp;H93&amp;"', anchorName: '"&amp;I93&amp;"',  innerSection: '"&amp;J93&amp;"',  dateTitle: '"&amp;Y93&amp;"' });", "contents.push({type: '"&amp;H93&amp;"', anchorName: '"&amp;I93&amp;"',  innerSection: '"&amp;J93&amp;"', texts: '"&amp;(SUBSTITUTE(SUBSTITUTE(SUBSTITUTE(SUBSTITUTE(A93,"'","\'"), CHAR(10), ""), "‘", "&lt;br&gt;&lt;hr&gt;"), "‚", ""))&amp;"', image: '"&amp;$A$30&amp;"', quoteWriter: '"&amp;Z93&amp;"', color: '"&amp;V93&amp;"', text_shadow: '"&amp;W93&amp;"',   backgroundColor: '"&amp;AA93&amp;"', dateTitle: '"&amp;Y93&amp;"'});")),"contents.push({type: '"&amp;H93&amp;"',  caption: '"&amp;SUBSTITUTE(F93,"'","\'")&amp;"', image: '"&amp;A93&amp;"', sectionPart: '"&amp;L93&amp;"',  translate: '"&amp;K93&amp;"',  x: '"&amp;M93&amp;"', y: '"&amp;N93&amp;"',  x2:'"&amp;O93&amp;"', y2:'"&amp;P93&amp;"', max_width: '"&amp;R93&amp;"', max_height: '"&amp;S93&amp;"' , color: '"&amp;V93&amp;"', text_shadow: '"&amp;W93&amp;"', buttonText: '"&amp;X93&amp;"', rotate: '"&amp;T93&amp;"', lightboxRotate: '"&amp;U93&amp;"'});"))</f>
        <v/>
      </c>
    </row>
    <row r="94" spans="1:30" ht="15.75" customHeight="1" x14ac:dyDescent="0.2">
      <c r="A94" s="14"/>
      <c r="B94" s="14"/>
      <c r="C94" s="14"/>
      <c r="D94" s="14"/>
      <c r="E94" s="14"/>
      <c r="F94" s="14"/>
      <c r="G94" s="14"/>
      <c r="AA94" t="str">
        <f t="shared" si="2"/>
        <v/>
      </c>
      <c r="AD94" s="3" t="str">
        <f t="shared" si="4"/>
        <v/>
      </c>
    </row>
    <row r="95" spans="1:30" ht="15.75" customHeight="1" x14ac:dyDescent="0.2">
      <c r="A95" s="14"/>
      <c r="B95" s="14"/>
      <c r="C95" s="14"/>
      <c r="D95" s="14"/>
      <c r="E95" s="14"/>
      <c r="F95" s="14"/>
      <c r="G95" s="14"/>
      <c r="AA95" t="str">
        <f t="shared" si="2"/>
        <v/>
      </c>
      <c r="AD95" s="3" t="str">
        <f t="shared" si="4"/>
        <v/>
      </c>
    </row>
    <row r="96" spans="1:30" ht="15.75" customHeight="1" x14ac:dyDescent="0.2">
      <c r="A96" s="14"/>
      <c r="B96" s="14"/>
      <c r="C96" s="14"/>
      <c r="D96" s="14"/>
      <c r="E96" s="14"/>
      <c r="F96" s="14"/>
      <c r="G96" s="14"/>
      <c r="AA96" t="str">
        <f t="shared" si="2"/>
        <v/>
      </c>
      <c r="AD96" s="3" t="str">
        <f t="shared" si="4"/>
        <v/>
      </c>
    </row>
    <row r="97" spans="1:30" ht="15.75" customHeight="1" x14ac:dyDescent="0.2">
      <c r="A97" s="14"/>
      <c r="B97" s="14"/>
      <c r="C97" s="14"/>
      <c r="D97" s="14"/>
      <c r="E97" s="14"/>
      <c r="F97" s="14"/>
      <c r="G97" s="14"/>
      <c r="AA97" t="str">
        <f t="shared" si="2"/>
        <v/>
      </c>
      <c r="AD97" s="3" t="str">
        <f t="shared" si="4"/>
        <v/>
      </c>
    </row>
    <row r="98" spans="1:30" ht="15.75" customHeight="1" x14ac:dyDescent="0.2">
      <c r="A98" s="14"/>
      <c r="B98" s="14"/>
      <c r="C98" s="14"/>
      <c r="D98" s="14"/>
      <c r="E98" s="14"/>
      <c r="F98" s="14"/>
      <c r="G98" s="14"/>
      <c r="AA98" t="str">
        <f t="shared" si="2"/>
        <v/>
      </c>
      <c r="AD98" s="3" t="str">
        <f t="shared" si="4"/>
        <v/>
      </c>
    </row>
    <row r="99" spans="1:30" ht="15.75" customHeight="1" x14ac:dyDescent="0.2">
      <c r="A99" s="14"/>
      <c r="B99" s="14"/>
      <c r="C99" s="14"/>
      <c r="D99" s="14"/>
      <c r="E99" s="14"/>
      <c r="F99" s="14"/>
      <c r="G99" s="14"/>
      <c r="AA99" t="str">
        <f t="shared" si="2"/>
        <v/>
      </c>
      <c r="AD99" s="3" t="str">
        <f t="shared" si="4"/>
        <v/>
      </c>
    </row>
    <row r="100" spans="1:30" ht="15.75" customHeight="1" x14ac:dyDescent="0.2">
      <c r="A100" s="14"/>
      <c r="B100" s="14"/>
      <c r="C100" s="14"/>
      <c r="D100" s="14"/>
      <c r="E100" s="14"/>
      <c r="F100" s="14"/>
      <c r="G100" s="14"/>
      <c r="AA100" t="str">
        <f t="shared" si="2"/>
        <v/>
      </c>
      <c r="AD100" s="3" t="str">
        <f t="shared" si="4"/>
        <v/>
      </c>
    </row>
    <row r="101" spans="1:30" ht="15.75" customHeight="1" x14ac:dyDescent="0.2">
      <c r="A101" s="14"/>
      <c r="B101" s="14"/>
      <c r="C101" s="14"/>
      <c r="D101" s="14"/>
      <c r="E101" s="14"/>
      <c r="F101" s="14"/>
      <c r="G101" s="14"/>
      <c r="AA101" t="str">
        <f t="shared" si="2"/>
        <v/>
      </c>
      <c r="AD101" s="3" t="str">
        <f t="shared" si="4"/>
        <v/>
      </c>
    </row>
    <row r="102" spans="1:30" ht="15.75" customHeight="1" x14ac:dyDescent="0.2">
      <c r="A102" s="14"/>
      <c r="B102" s="14"/>
      <c r="C102" s="14"/>
      <c r="D102" s="14"/>
      <c r="E102" s="14"/>
      <c r="F102" s="14"/>
      <c r="G102" s="14"/>
      <c r="AA102" t="str">
        <f t="shared" si="2"/>
        <v/>
      </c>
      <c r="AD102" s="3" t="str">
        <f t="shared" si="4"/>
        <v/>
      </c>
    </row>
    <row r="103" spans="1:30" ht="15.75" customHeight="1" x14ac:dyDescent="0.2">
      <c r="A103" s="14"/>
      <c r="B103" s="14"/>
      <c r="C103" s="14"/>
      <c r="D103" s="14"/>
      <c r="E103" s="14"/>
      <c r="F103" s="14"/>
      <c r="G103" s="14"/>
      <c r="AA103" t="str">
        <f t="shared" si="2"/>
        <v/>
      </c>
      <c r="AD103" s="3" t="str">
        <f t="shared" si="4"/>
        <v/>
      </c>
    </row>
    <row r="104" spans="1:30" ht="15.75" customHeight="1" x14ac:dyDescent="0.2">
      <c r="A104" s="14"/>
      <c r="B104" s="14"/>
      <c r="C104" s="14"/>
      <c r="D104" s="14"/>
      <c r="E104" s="14"/>
      <c r="F104" s="14"/>
      <c r="G104" s="14"/>
      <c r="AA104" t="str">
        <f t="shared" si="2"/>
        <v/>
      </c>
      <c r="AD104" s="3" t="str">
        <f t="shared" si="4"/>
        <v/>
      </c>
    </row>
    <row r="105" spans="1:30" ht="15.75" customHeight="1" x14ac:dyDescent="0.2">
      <c r="A105" s="14"/>
      <c r="B105" s="14"/>
      <c r="C105" s="14"/>
      <c r="D105" s="14"/>
      <c r="E105" s="14"/>
      <c r="F105" s="14"/>
      <c r="G105" s="14"/>
      <c r="AA105" t="str">
        <f t="shared" si="2"/>
        <v/>
      </c>
      <c r="AD105" s="3" t="str">
        <f t="shared" si="4"/>
        <v/>
      </c>
    </row>
    <row r="106" spans="1:30" ht="15.75" customHeight="1" x14ac:dyDescent="0.2">
      <c r="A106" s="14"/>
      <c r="B106" s="14"/>
      <c r="C106" s="14"/>
      <c r="D106" s="14"/>
      <c r="E106" s="14"/>
      <c r="F106" s="14"/>
      <c r="G106" s="14"/>
      <c r="AA106" t="str">
        <f t="shared" si="2"/>
        <v/>
      </c>
      <c r="AD106" s="3" t="str">
        <f t="shared" si="4"/>
        <v/>
      </c>
    </row>
    <row r="107" spans="1:30" ht="15.75" customHeight="1" x14ac:dyDescent="0.2">
      <c r="A107" s="14"/>
      <c r="B107" s="14"/>
      <c r="C107" s="14"/>
      <c r="D107" s="14"/>
      <c r="E107" s="14"/>
      <c r="F107" s="14"/>
      <c r="G107" s="14"/>
      <c r="AA107" t="str">
        <f t="shared" si="2"/>
        <v/>
      </c>
      <c r="AD107" s="3" t="str">
        <f t="shared" si="4"/>
        <v/>
      </c>
    </row>
    <row r="108" spans="1:30" ht="15.75" customHeight="1" x14ac:dyDescent="0.2">
      <c r="A108" s="14"/>
      <c r="B108" s="14"/>
      <c r="C108" s="14"/>
      <c r="D108" s="14"/>
      <c r="E108" s="14"/>
      <c r="F108" s="14"/>
      <c r="G108" s="14"/>
      <c r="AA108" t="str">
        <f t="shared" si="2"/>
        <v/>
      </c>
      <c r="AD108" s="3" t="str">
        <f t="shared" si="4"/>
        <v/>
      </c>
    </row>
    <row r="109" spans="1:30" ht="15.75" customHeight="1" x14ac:dyDescent="0.2">
      <c r="A109" s="14"/>
      <c r="B109" s="14"/>
      <c r="C109" s="14"/>
      <c r="D109" s="14"/>
      <c r="E109" s="14"/>
      <c r="F109" s="14"/>
      <c r="G109" s="14"/>
      <c r="AA109" t="str">
        <f t="shared" si="2"/>
        <v/>
      </c>
      <c r="AD109" s="3" t="str">
        <f t="shared" si="4"/>
        <v/>
      </c>
    </row>
    <row r="110" spans="1:30" ht="15.75" customHeight="1" x14ac:dyDescent="0.2">
      <c r="A110" s="14"/>
      <c r="B110" s="14"/>
      <c r="C110" s="14"/>
      <c r="D110" s="14"/>
      <c r="E110" s="14"/>
      <c r="F110" s="14"/>
      <c r="G110" s="14"/>
      <c r="AA110" t="str">
        <f t="shared" si="2"/>
        <v/>
      </c>
      <c r="AD110" s="3" t="str">
        <f t="shared" si="4"/>
        <v/>
      </c>
    </row>
    <row r="111" spans="1:30" ht="15.75" customHeight="1" x14ac:dyDescent="0.2">
      <c r="A111" s="14"/>
      <c r="B111" s="14"/>
      <c r="C111" s="14"/>
      <c r="D111" s="14"/>
      <c r="E111" s="14"/>
      <c r="F111" s="14"/>
      <c r="G111" s="14"/>
      <c r="AA111" t="str">
        <f t="shared" si="2"/>
        <v/>
      </c>
      <c r="AD111" s="3" t="str">
        <f t="shared" si="4"/>
        <v/>
      </c>
    </row>
    <row r="112" spans="1:30" ht="15.75" customHeight="1" x14ac:dyDescent="0.2">
      <c r="A112" s="14"/>
      <c r="B112" s="14"/>
      <c r="C112" s="14"/>
      <c r="D112" s="14"/>
      <c r="E112" s="14"/>
      <c r="F112" s="14"/>
      <c r="G112" s="14"/>
      <c r="AA112" t="str">
        <f t="shared" si="2"/>
        <v/>
      </c>
      <c r="AD112" s="3" t="str">
        <f t="shared" si="4"/>
        <v/>
      </c>
    </row>
    <row r="113" spans="1:30" ht="15.75" customHeight="1" x14ac:dyDescent="0.2">
      <c r="A113" s="14"/>
      <c r="B113" s="14"/>
      <c r="C113" s="14"/>
      <c r="D113" s="14"/>
      <c r="E113" s="14"/>
      <c r="F113" s="14"/>
      <c r="G113" s="14"/>
      <c r="AA113" t="str">
        <f t="shared" si="2"/>
        <v/>
      </c>
      <c r="AD113" s="3" t="str">
        <f t="shared" si="4"/>
        <v/>
      </c>
    </row>
    <row r="114" spans="1:30" ht="15.75" customHeight="1" x14ac:dyDescent="0.2">
      <c r="A114" s="14"/>
      <c r="B114" s="14"/>
      <c r="C114" s="14"/>
      <c r="D114" s="14"/>
      <c r="E114" s="14"/>
      <c r="F114" s="14"/>
      <c r="G114" s="14"/>
      <c r="AA114" t="str">
        <f t="shared" si="2"/>
        <v/>
      </c>
      <c r="AD114" s="3" t="str">
        <f t="shared" si="4"/>
        <v/>
      </c>
    </row>
    <row r="115" spans="1:30" ht="15.75" customHeight="1" x14ac:dyDescent="0.2">
      <c r="A115" s="14"/>
      <c r="B115" s="14"/>
      <c r="C115" s="14"/>
      <c r="D115" s="14"/>
      <c r="E115" s="14"/>
      <c r="F115" s="14"/>
      <c r="G115" s="14"/>
      <c r="AA115" t="str">
        <f t="shared" si="2"/>
        <v/>
      </c>
      <c r="AD115" s="3" t="str">
        <f t="shared" si="4"/>
        <v/>
      </c>
    </row>
    <row r="116" spans="1:30" ht="15.75" customHeight="1" x14ac:dyDescent="0.2">
      <c r="A116" s="14"/>
      <c r="B116" s="14"/>
      <c r="C116" s="14"/>
      <c r="D116" s="14"/>
      <c r="E116" s="14"/>
      <c r="F116" s="14"/>
      <c r="G116" s="14"/>
      <c r="AA116" t="str">
        <f t="shared" si="2"/>
        <v/>
      </c>
      <c r="AD116" s="3" t="str">
        <f t="shared" si="4"/>
        <v/>
      </c>
    </row>
    <row r="117" spans="1:30" ht="15.75" customHeight="1" x14ac:dyDescent="0.2">
      <c r="A117" s="14"/>
      <c r="B117" s="14"/>
      <c r="C117" s="14"/>
      <c r="D117" s="14"/>
      <c r="E117" s="14"/>
      <c r="F117" s="14"/>
      <c r="G117" s="14"/>
      <c r="AA117" t="str">
        <f t="shared" si="2"/>
        <v/>
      </c>
      <c r="AD117" s="3" t="str">
        <f t="shared" si="4"/>
        <v/>
      </c>
    </row>
    <row r="118" spans="1:30" ht="15.75" customHeight="1" x14ac:dyDescent="0.2">
      <c r="A118" s="14"/>
      <c r="B118" s="14"/>
      <c r="C118" s="14"/>
      <c r="D118" s="14"/>
      <c r="E118" s="14"/>
      <c r="F118" s="14"/>
      <c r="G118" s="14"/>
      <c r="AA118" t="str">
        <f t="shared" si="2"/>
        <v/>
      </c>
      <c r="AD118" s="3" t="str">
        <f t="shared" si="4"/>
        <v/>
      </c>
    </row>
    <row r="119" spans="1:30" ht="15.75" customHeight="1" x14ac:dyDescent="0.2">
      <c r="A119" s="14"/>
      <c r="B119" s="14"/>
      <c r="C119" s="14"/>
      <c r="D119" s="14"/>
      <c r="E119" s="14"/>
      <c r="F119" s="14"/>
      <c r="G119" s="14"/>
      <c r="AA119" t="str">
        <f t="shared" si="2"/>
        <v/>
      </c>
      <c r="AD119" s="3" t="str">
        <f t="shared" si="4"/>
        <v/>
      </c>
    </row>
    <row r="120" spans="1:30" ht="15.75" customHeight="1" x14ac:dyDescent="0.2">
      <c r="A120" s="14"/>
      <c r="B120" s="14"/>
      <c r="C120" s="14"/>
      <c r="D120" s="14"/>
      <c r="E120" s="14"/>
      <c r="F120" s="14"/>
      <c r="G120" s="14"/>
      <c r="AA120" t="str">
        <f t="shared" si="2"/>
        <v/>
      </c>
      <c r="AD120" s="3" t="str">
        <f t="shared" si="4"/>
        <v/>
      </c>
    </row>
    <row r="121" spans="1:30" ht="15.75" customHeight="1" x14ac:dyDescent="0.2">
      <c r="A121" s="14"/>
      <c r="B121" s="14"/>
      <c r="C121" s="14"/>
      <c r="D121" s="14"/>
      <c r="E121" s="14"/>
      <c r="F121" s="14"/>
      <c r="G121" s="14"/>
      <c r="AA121" t="str">
        <f t="shared" si="2"/>
        <v/>
      </c>
    </row>
    <row r="122" spans="1:30" ht="15.75" customHeight="1" x14ac:dyDescent="0.2">
      <c r="A122" s="14"/>
      <c r="B122" s="14"/>
      <c r="C122" s="14"/>
      <c r="D122" s="14"/>
      <c r="E122" s="14"/>
      <c r="F122" s="14"/>
      <c r="G122" s="14"/>
      <c r="AA122" t="str">
        <f t="shared" si="2"/>
        <v/>
      </c>
    </row>
    <row r="123" spans="1:30" ht="15.75" customHeight="1" x14ac:dyDescent="0.2">
      <c r="A123" s="14"/>
      <c r="B123" s="14"/>
      <c r="C123" s="14"/>
      <c r="D123" s="14"/>
      <c r="E123" s="14"/>
      <c r="F123" s="14"/>
      <c r="G123" s="14"/>
      <c r="AA123" t="str">
        <f t="shared" si="2"/>
        <v/>
      </c>
    </row>
    <row r="124" spans="1:30" ht="15.75" customHeight="1" x14ac:dyDescent="0.2">
      <c r="A124" s="14"/>
      <c r="B124" s="14"/>
      <c r="C124" s="14"/>
      <c r="D124" s="14"/>
      <c r="E124" s="14"/>
      <c r="F124" s="14"/>
      <c r="G124" s="14"/>
      <c r="AA124" t="str">
        <f t="shared" si="2"/>
        <v/>
      </c>
    </row>
    <row r="125" spans="1:30" ht="15.75" customHeight="1" x14ac:dyDescent="0.2">
      <c r="A125" s="14"/>
      <c r="B125" s="14"/>
      <c r="C125" s="14"/>
      <c r="D125" s="14"/>
      <c r="E125" s="14"/>
      <c r="F125" s="14"/>
      <c r="G125" s="14"/>
      <c r="AA125" t="str">
        <f t="shared" si="2"/>
        <v/>
      </c>
    </row>
    <row r="126" spans="1:30" ht="15.75" customHeight="1" x14ac:dyDescent="0.2">
      <c r="A126" s="14"/>
      <c r="B126" s="14"/>
      <c r="C126" s="14"/>
      <c r="D126" s="14"/>
      <c r="E126" s="14"/>
      <c r="F126" s="14"/>
      <c r="G126" s="14"/>
      <c r="AA126" t="str">
        <f t="shared" si="2"/>
        <v/>
      </c>
    </row>
    <row r="127" spans="1:30" ht="15.75" customHeight="1" x14ac:dyDescent="0.2">
      <c r="A127" s="14"/>
      <c r="B127" s="14"/>
      <c r="C127" s="14"/>
      <c r="D127" s="14"/>
      <c r="E127" s="14"/>
      <c r="F127" s="14"/>
      <c r="G127" s="14"/>
      <c r="AA127" t="str">
        <f t="shared" si="2"/>
        <v/>
      </c>
    </row>
    <row r="128" spans="1:30" ht="15.75" customHeight="1" x14ac:dyDescent="0.2">
      <c r="A128" s="14"/>
      <c r="B128" s="14"/>
      <c r="C128" s="14"/>
      <c r="D128" s="14"/>
      <c r="E128" s="14"/>
      <c r="F128" s="14"/>
      <c r="G128" s="14"/>
      <c r="AA128" t="str">
        <f t="shared" si="2"/>
        <v/>
      </c>
    </row>
    <row r="129" spans="1:27" ht="15.75" customHeight="1" x14ac:dyDescent="0.2">
      <c r="A129" s="14"/>
      <c r="B129" s="14"/>
      <c r="C129" s="14"/>
      <c r="D129" s="14"/>
      <c r="E129" s="14"/>
      <c r="F129" s="14"/>
      <c r="G129" s="14"/>
      <c r="AA129" t="str">
        <f t="shared" si="2"/>
        <v/>
      </c>
    </row>
    <row r="130" spans="1:27" ht="15.75" customHeight="1" x14ac:dyDescent="0.2">
      <c r="A130" s="14"/>
      <c r="B130" s="14"/>
      <c r="C130" s="14"/>
      <c r="D130" s="14"/>
      <c r="E130" s="14"/>
      <c r="F130" s="14"/>
      <c r="G130" s="14"/>
      <c r="AA130" t="str">
        <f t="shared" si="2"/>
        <v/>
      </c>
    </row>
    <row r="131" spans="1:27" ht="15.75" customHeight="1" x14ac:dyDescent="0.2">
      <c r="A131" s="14"/>
      <c r="B131" s="14"/>
      <c r="C131" s="14"/>
      <c r="D131" s="14"/>
      <c r="E131" s="14"/>
      <c r="F131" s="14"/>
      <c r="G131" s="14"/>
      <c r="AA131" t="str">
        <f t="shared" si="2"/>
        <v/>
      </c>
    </row>
    <row r="132" spans="1:27" ht="15.75" customHeight="1" x14ac:dyDescent="0.2">
      <c r="A132" s="14"/>
      <c r="B132" s="14"/>
      <c r="C132" s="14"/>
      <c r="D132" s="14"/>
      <c r="E132" s="14"/>
      <c r="F132" s="14"/>
      <c r="G132" s="14"/>
      <c r="AA132" t="str">
        <f t="shared" si="2"/>
        <v/>
      </c>
    </row>
    <row r="133" spans="1:27" ht="15.75" customHeight="1" x14ac:dyDescent="0.2">
      <c r="A133" s="14"/>
      <c r="B133" s="14"/>
      <c r="C133" s="14"/>
      <c r="D133" s="14"/>
      <c r="E133" s="14"/>
      <c r="F133" s="14"/>
      <c r="G133" s="14"/>
      <c r="AA133" t="str">
        <f t="shared" si="2"/>
        <v/>
      </c>
    </row>
    <row r="134" spans="1:27" ht="15.75" customHeight="1" x14ac:dyDescent="0.2">
      <c r="A134" s="14"/>
      <c r="B134" s="14"/>
      <c r="C134" s="14"/>
      <c r="D134" s="14"/>
      <c r="E134" s="14"/>
      <c r="F134" s="14"/>
      <c r="G134" s="14"/>
      <c r="AA134" t="str">
        <f t="shared" si="2"/>
        <v/>
      </c>
    </row>
    <row r="135" spans="1:27" ht="15.75" customHeight="1" x14ac:dyDescent="0.2">
      <c r="A135" s="14"/>
      <c r="B135" s="14"/>
      <c r="C135" s="14"/>
      <c r="D135" s="14"/>
      <c r="E135" s="14"/>
      <c r="F135" s="14"/>
      <c r="G135" s="14"/>
      <c r="AA135" t="str">
        <f t="shared" si="2"/>
        <v/>
      </c>
    </row>
    <row r="136" spans="1:27" ht="15.75" customHeight="1" x14ac:dyDescent="0.2">
      <c r="A136" s="14"/>
      <c r="B136" s="14"/>
      <c r="C136" s="14"/>
      <c r="D136" s="14"/>
      <c r="E136" s="14"/>
      <c r="F136" s="14"/>
      <c r="G136" s="14"/>
      <c r="AA136" t="str">
        <f t="shared" si="2"/>
        <v/>
      </c>
    </row>
    <row r="137" spans="1:27" ht="15.75" customHeight="1" x14ac:dyDescent="0.2">
      <c r="A137" s="14"/>
      <c r="B137" s="14"/>
      <c r="C137" s="14"/>
      <c r="D137" s="14"/>
      <c r="E137" s="14"/>
      <c r="F137" s="14"/>
      <c r="G137" s="14"/>
      <c r="AA137" t="str">
        <f t="shared" si="2"/>
        <v/>
      </c>
    </row>
    <row r="138" spans="1:27" ht="15.75" customHeight="1" x14ac:dyDescent="0.2">
      <c r="A138" s="14"/>
      <c r="B138" s="14"/>
      <c r="C138" s="14"/>
      <c r="D138" s="14"/>
      <c r="E138" s="14"/>
      <c r="F138" s="14"/>
      <c r="G138" s="14"/>
      <c r="AA138" t="str">
        <f t="shared" si="2"/>
        <v/>
      </c>
    </row>
    <row r="139" spans="1:27" ht="15.75" customHeight="1" x14ac:dyDescent="0.2">
      <c r="A139" s="14"/>
      <c r="B139" s="14"/>
      <c r="C139" s="14"/>
      <c r="D139" s="14"/>
      <c r="E139" s="14"/>
      <c r="F139" s="14"/>
      <c r="G139" s="14"/>
      <c r="AA139" t="str">
        <f t="shared" si="2"/>
        <v/>
      </c>
    </row>
    <row r="140" spans="1:27" ht="15.75" customHeight="1" x14ac:dyDescent="0.2">
      <c r="A140" s="14"/>
      <c r="B140" s="14"/>
      <c r="C140" s="14"/>
      <c r="D140" s="14"/>
      <c r="E140" s="14"/>
      <c r="F140" s="14"/>
      <c r="G140" s="14"/>
      <c r="AA140" t="str">
        <f t="shared" si="2"/>
        <v/>
      </c>
    </row>
    <row r="141" spans="1:27" ht="15.75" customHeight="1" x14ac:dyDescent="0.2">
      <c r="A141" s="14"/>
      <c r="B141" s="14"/>
      <c r="C141" s="14"/>
      <c r="D141" s="14"/>
      <c r="E141" s="14"/>
      <c r="F141" s="14"/>
      <c r="G141" s="14"/>
    </row>
    <row r="142" spans="1:27" ht="15.75" customHeight="1" x14ac:dyDescent="0.15"/>
    <row r="143" spans="1:27" ht="15.75" customHeight="1" x14ac:dyDescent="0.15"/>
    <row r="144" spans="1:27"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opLeftCell="X1" zoomScale="120" zoomScaleNormal="120" zoomScalePageLayoutView="120" workbookViewId="0">
      <selection activeCell="AD1" sqref="AD1:AD15"/>
    </sheetView>
  </sheetViews>
  <sheetFormatPr baseColWidth="10" defaultColWidth="14.5" defaultRowHeight="15" customHeight="1" x14ac:dyDescent="0.15"/>
  <cols>
    <col min="1" max="1" width="62.5" customWidth="1"/>
    <col min="2" max="5" width="14.5" customWidth="1"/>
    <col min="6" max="6" width="21.33203125" customWidth="1"/>
    <col min="7" max="27" width="14.5" customWidth="1"/>
  </cols>
  <sheetData>
    <row r="1" spans="1:30" ht="15.75" customHeight="1" x14ac:dyDescent="0.2">
      <c r="A1" s="1" t="s">
        <v>0</v>
      </c>
      <c r="B1" s="1" t="s">
        <v>1</v>
      </c>
      <c r="C1" s="1" t="s">
        <v>2</v>
      </c>
      <c r="D1" s="1" t="s">
        <v>3</v>
      </c>
      <c r="E1" s="1" t="s">
        <v>4</v>
      </c>
      <c r="F1" s="2" t="s">
        <v>5</v>
      </c>
      <c r="G1" s="2"/>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508</v>
      </c>
      <c r="AC1" s="1" t="s">
        <v>509</v>
      </c>
    </row>
    <row r="2" spans="1:30" ht="15.75" customHeight="1" x14ac:dyDescent="0.2">
      <c r="A2" s="1"/>
      <c r="B2" s="1"/>
      <c r="C2" s="1"/>
      <c r="D2" s="1"/>
      <c r="E2" s="1"/>
      <c r="F2" s="2"/>
      <c r="G2" s="2"/>
      <c r="H2" s="1" t="s">
        <v>26</v>
      </c>
      <c r="I2" s="1" t="s">
        <v>277</v>
      </c>
      <c r="J2" s="1" t="s">
        <v>28</v>
      </c>
      <c r="K2" s="1"/>
      <c r="L2" s="1"/>
      <c r="M2" s="1"/>
      <c r="N2" s="1"/>
      <c r="O2" s="1"/>
      <c r="P2" s="1"/>
      <c r="Q2" s="1"/>
      <c r="R2" s="1"/>
      <c r="S2" s="1"/>
      <c r="T2" s="1"/>
      <c r="U2" s="1"/>
      <c r="V2" s="1"/>
      <c r="W2" s="1"/>
      <c r="X2" s="1"/>
      <c r="Y2" s="1" t="s">
        <v>277</v>
      </c>
      <c r="Z2" s="1"/>
      <c r="AA2" s="3"/>
      <c r="AD2" s="3" t="str">
        <f>IF((H2=""),"",IF(EXACT(H2,"section"), IF(EXACT(J2, "quote"),  "contents.push({type: '"&amp;H2&amp;"', anchorName: '"&amp;I2&amp;"',  innerSection: '"&amp;J2&amp;"', texts: '"&amp;SUBSTITUTE(A2,"'","\'")&amp;"', quoteWriter: '"&amp;SUBSTITUTE(Z2,"'","\'")&amp;"', color: '"&amp;V2&amp;"',   backgroundColor: '"&amp;AA2&amp;"',  text_shadow: '"&amp;W2&amp;"', dateTitle: '"&amp;Y2&amp;"'});", IF(EXACT(J2, "title"), "contents.push({type:'"&amp;H2&amp;"', anchorName: '"&amp;I2&amp;"',  innerSection: '"&amp;J2&amp;"',  dateTitle: '"&amp;Y2&amp;"' });", "contents.push({type: '"&amp;H2&amp;"', anchorName: '"&amp;I2&amp;"',  innerSection: '"&amp;J2&amp;"', texts: '"&amp;(SUBSTITUTE(SUBSTITUTE(SUBSTITUTE(SUBSTITUTE(A2,"'","\'"), CHAR(10), ""), "‘", "&lt;br&gt;&lt;hr&gt;"), "‚", ""))&amp;"', image: '"&amp;$A$15&amp;"', caption: '"&amp;SUBSTITUTE(F2,"'","\'")&amp;"', quoteWriter: '"&amp;Z2&amp;"', color: '"&amp;V2&amp;"', text_shadow: '"&amp;W2&amp;"',   backgroundColor: '"&amp;AA2&amp;"', dateTitle: '"&amp;Y2&amp;"'});")),"contents.push({type: '"&amp;H2&amp;"',  caption: '"&amp;SUBSTITUTE(F2,"'","\'")&amp;"', image: '"&amp;A2&amp;"', sectionPart: '"&amp;L2&amp;"',  translate: '"&amp;K2&amp;"',  x: '"&amp;M2&amp;"', y: '"&amp;N2&amp;"',  x2:'"&amp;O2&amp;"', y2:'"&amp;P2&amp;"', max_width: '"&amp;R2&amp;"', max_height: '"&amp;S2&amp;"' , color: '"&amp;V2&amp;"', text_shadow: '"&amp;W2&amp;"', buttonText: '"&amp;X2&amp;"', rotate: '"&amp;T2&amp;"', lightbox_max_width: '"&amp;AB2&amp;"', lightbox_max_height: '"&amp;AC2&amp;"'  ,  lightboxRotate: '"&amp;U2&amp;"'});"))</f>
        <v>contents.push({type:'section', anchorName: '1990s',  innerSection: 'title',  dateTitle: '1990s' });</v>
      </c>
    </row>
    <row r="3" spans="1:30" ht="15.75" customHeight="1" x14ac:dyDescent="0.2">
      <c r="A3" s="4" t="s">
        <v>394</v>
      </c>
      <c r="B3" s="5"/>
      <c r="C3" s="5"/>
      <c r="D3" s="5"/>
      <c r="E3" s="5"/>
      <c r="F3" s="5"/>
      <c r="G3" s="5"/>
      <c r="H3" t="s">
        <v>26</v>
      </c>
      <c r="I3" t="s">
        <v>317</v>
      </c>
      <c r="J3" t="s">
        <v>39</v>
      </c>
      <c r="V3" t="s">
        <v>29</v>
      </c>
      <c r="W3" s="3" t="s">
        <v>37</v>
      </c>
      <c r="AA3" s="3"/>
      <c r="AD3" s="3" t="str">
        <f>IF((H3=""),"",IF(EXACT(H3,"section"), IF(EXACT(J3, "quote"),  "contents.push({type: '"&amp;H3&amp;"', anchorName: '"&amp;I3&amp;"',  innerSection: '"&amp;J3&amp;"', texts: '"&amp;SUBSTITUTE(A3,"'","\'")&amp;"', quoteWriter: '"&amp;SUBSTITUTE(Z3,"'","\'")&amp;"', color: '"&amp;V3&amp;"',   backgroundColor: '"&amp;AA3&amp;"',  text_shadow: '"&amp;W3&amp;"', dateTitle: '"&amp;Y3&amp;"'});", IF(EXACT(J3, "title"), "contents.push({type:'"&amp;H3&amp;"', anchorName: '"&amp;I3&amp;"',  innerSection: '"&amp;J3&amp;"',  dateTitle: '"&amp;Y3&amp;"' });", "contents.push({type: '"&amp;H3&amp;"', anchorName: '"&amp;I3&amp;"',  innerSection: '"&amp;J3&amp;"', texts: '"&amp;(SUBSTITUTE(SUBSTITUTE(SUBSTITUTE(SUBSTITUTE(A3,"'","\'"), CHAR(10), ""), "‘", "&lt;br&gt;&lt;hr&gt;"), "‚", ""))&amp;"', image: '"&amp;$A$15&amp;"', caption: '"&amp;SUBSTITUTE(F3,"'","\'")&amp;"', quoteWriter: '"&amp;Z3&amp;"', color: '"&amp;V3&amp;"', text_shadow: '"&amp;W3&amp;"',   backgroundColor: '"&amp;AA3&amp;"', dateTitle: '"&amp;Y3&amp;"'});")),"contents.push({type: '"&amp;H3&amp;"',  caption: '"&amp;SUBSTITUTE(F3,"'","\'")&amp;"', image: '"&amp;A3&amp;"', sectionPart: '"&amp;L3&amp;"',  translate: '"&amp;K3&amp;"',  x: '"&amp;M3&amp;"', y: '"&amp;N3&amp;"',  x2:'"&amp;O3&amp;"', y2:'"&amp;P3&amp;"', max_width: '"&amp;R3&amp;"', max_height: '"&amp;S3&amp;"' , color: '"&amp;V3&amp;"', text_shadow: '"&amp;W3&amp;"', buttonText: '"&amp;X3&amp;"', rotate: '"&amp;T3&amp;"', lightbox_max_width: '"&amp;AB3&amp;"', lightbox_max_height: '"&amp;AC3&amp;"'  ,  lightboxRotate: '"&amp;U3&amp;"'});"))</f>
        <v>contents.push({type: 'section', anchorName: '1990s#1',  innerSection: 'center', texts: '1991&lt;br&gt;Last recorded interview with Richard Cork.', image: 'images/1990/perry-ogden-p5a.jpg', caption: '', quoteWriter: '', color: 'white', text_shadow: '2px 2px 2px #000000',   backgroundColor: '', dateTitle: ''});</v>
      </c>
    </row>
    <row r="4" spans="1:30" ht="15.75" customHeight="1" x14ac:dyDescent="0.2">
      <c r="A4" s="24" t="s">
        <v>340</v>
      </c>
      <c r="B4" s="14"/>
      <c r="C4" s="14"/>
      <c r="D4" s="14"/>
      <c r="E4" s="14"/>
      <c r="F4" s="74"/>
      <c r="G4" s="14"/>
      <c r="H4" t="s">
        <v>26</v>
      </c>
      <c r="I4" t="s">
        <v>331</v>
      </c>
      <c r="J4" t="s">
        <v>61</v>
      </c>
      <c r="Z4" t="s">
        <v>560</v>
      </c>
      <c r="AA4" s="3"/>
      <c r="AD4" s="3" t="str">
        <f>IF((H4=""),"",IF(EXACT(H4,"section"), IF(EXACT(J4, "quote"),  "contents.push({type: '"&amp;H4&amp;"', anchorName: '"&amp;I4&amp;"',  innerSection: '"&amp;J4&amp;"', texts: '"&amp;SUBSTITUTE(A4,"'","\'")&amp;"', quoteWriter: '"&amp;SUBSTITUTE(Z4,"'","\'")&amp;"', color: '"&amp;V4&amp;"',   backgroundColor: '"&amp;AA4&amp;"',  text_shadow: '"&amp;W4&amp;"', dateTitle: '"&amp;Y4&amp;"'});", IF(EXACT(J4, "title"), "contents.push({type:'"&amp;H4&amp;"', anchorName: '"&amp;I4&amp;"',  innerSection: '"&amp;J4&amp;"',  dateTitle: '"&amp;Y4&amp;"' });", "contents.push({type: '"&amp;H4&amp;"', anchorName: '"&amp;I4&amp;"',  innerSection: '"&amp;J4&amp;"', texts: '"&amp;(SUBSTITUTE(SUBSTITUTE(SUBSTITUTE(SUBSTITUTE(A4,"'","\'"), CHAR(10), ""), "‘", "&lt;br&gt;&lt;hr&gt;"), "‚", ""))&amp;"', image: '"&amp;$A$15&amp;"', caption: '"&amp;SUBSTITUTE(F4,"'","\'")&amp;"', quoteWriter: '"&amp;Z4&amp;"', color: '"&amp;V4&amp;"', text_shadow: '"&amp;W4&amp;"',   backgroundColor: '"&amp;AA4&amp;"', dateTitle: '"&amp;Y4&amp;"'});")),"contents.push({type: '"&amp;H4&amp;"',  caption: '"&amp;SUBSTITUTE(F4,"'","\'")&amp;"', image: '"&amp;A4&amp;"', sectionPart: '"&amp;L4&amp;"',  translate: '"&amp;K4&amp;"',  x: '"&amp;M4&amp;"', y: '"&amp;N4&amp;"',  x2:'"&amp;O4&amp;"', y2:'"&amp;P4&amp;"', max_width: '"&amp;R4&amp;"', max_height: '"&amp;S4&amp;"' , color: '"&amp;V4&amp;"', text_shadow: '"&amp;W4&amp;"', buttonText: '"&amp;X4&amp;"', rotate: '"&amp;T4&amp;"', lightbox_max_width: '"&amp;AB4&amp;"', lightbox_max_height: '"&amp;AC4&amp;"'  ,  lightboxRotate: '"&amp;U4&amp;"'});"))</f>
        <v>contents.push({type: 'section', anchorName: '1990s#2',  innerSection: 'quote', texts: 'I certainly hope I’ll go on till I drop dead.', quoteWriter: 'Richard Cork, &lt;i&gt;Face to Face Interviews with Artists&lt;/i&gt;, (London: Tate Publishing, 2015), p. 39.', color: '',   backgroundColor: '',  text_shadow: '', dateTitle: ''});</v>
      </c>
    </row>
    <row r="5" spans="1:30" s="88" customFormat="1" ht="15.75" customHeight="1" x14ac:dyDescent="0.2">
      <c r="A5" s="83"/>
      <c r="B5" s="84"/>
      <c r="C5" s="84"/>
      <c r="D5" s="84"/>
      <c r="E5" s="84"/>
      <c r="F5" s="84"/>
      <c r="G5" s="84"/>
      <c r="H5" s="88" t="s">
        <v>26</v>
      </c>
      <c r="I5" s="88" t="s">
        <v>334</v>
      </c>
      <c r="V5" s="88" t="s">
        <v>29</v>
      </c>
      <c r="W5" s="89" t="s">
        <v>37</v>
      </c>
      <c r="AA5" s="89"/>
      <c r="AD5" s="3" t="str">
        <f>IF((H5=""),"",IF(EXACT(H5,"section"), IF(EXACT(J5, "quote"),  "contents.push({type: '"&amp;H5&amp;"', anchorName: '"&amp;I5&amp;"',  innerSection: '"&amp;J5&amp;"', texts: '"&amp;SUBSTITUTE(A5,"'","\'")&amp;"', quoteWriter: '"&amp;SUBSTITUTE(Z5,"'","\'")&amp;"', color: '"&amp;V5&amp;"',   backgroundColor: '"&amp;AA5&amp;"',  text_shadow: '"&amp;W5&amp;"', dateTitle: '"&amp;Y5&amp;"'});", IF(EXACT(J5, "title"), "contents.push({type:'"&amp;H5&amp;"', anchorName: '"&amp;I5&amp;"',  innerSection: '"&amp;J5&amp;"',  dateTitle: '"&amp;Y5&amp;"' });", "contents.push({type: '"&amp;H5&amp;"', anchorName: '"&amp;I5&amp;"',  innerSection: '"&amp;J5&amp;"', texts: '"&amp;(SUBSTITUTE(SUBSTITUTE(SUBSTITUTE(SUBSTITUTE(A5,"'","\'"), CHAR(10), ""), "‘", "&lt;br&gt;&lt;hr&gt;"), "‚", ""))&amp;"', image: '"&amp;$A$15&amp;"', caption: '"&amp;SUBSTITUTE(F5,"'","\'")&amp;"', quoteWriter: '"&amp;Z5&amp;"', color: '"&amp;V5&amp;"', text_shadow: '"&amp;W5&amp;"',   backgroundColor: '"&amp;AA5&amp;"', dateTitle: '"&amp;Y5&amp;"'});")),"contents.push({type: '"&amp;H5&amp;"',  caption: '"&amp;SUBSTITUTE(F5,"'","\'")&amp;"', image: '"&amp;A5&amp;"', sectionPart: '"&amp;L5&amp;"',  translate: '"&amp;K5&amp;"',  x: '"&amp;M5&amp;"', y: '"&amp;N5&amp;"',  x2:'"&amp;O5&amp;"', y2:'"&amp;P5&amp;"', max_width: '"&amp;R5&amp;"', max_height: '"&amp;S5&amp;"' , color: '"&amp;V5&amp;"', text_shadow: '"&amp;W5&amp;"', buttonText: '"&amp;X5&amp;"', rotate: '"&amp;T5&amp;"', lightbox_max_width: '"&amp;AB5&amp;"', lightbox_max_height: '"&amp;AC5&amp;"'  ,  lightboxRotate: '"&amp;U5&amp;"'});"))</f>
        <v>contents.push({type: 'section', anchorName: '1990s#3',  innerSection: '', texts: '', image: 'images/1990/perry-ogden-p5a.jpg', caption: '', quoteWriter: '', color: 'white', text_shadow: '2px 2px 2px #000000',   backgroundColor: '', dateTitle: ''});</v>
      </c>
    </row>
    <row r="6" spans="1:30" ht="15.75" customHeight="1" x14ac:dyDescent="0.2">
      <c r="A6" s="31" t="s">
        <v>442</v>
      </c>
      <c r="B6" s="14"/>
      <c r="C6" s="14"/>
      <c r="D6" s="14"/>
      <c r="E6" s="14"/>
      <c r="F6" s="101" t="s">
        <v>444</v>
      </c>
      <c r="G6" s="14"/>
      <c r="H6" t="s">
        <v>45</v>
      </c>
      <c r="K6" s="3" t="s">
        <v>50</v>
      </c>
      <c r="L6" t="b">
        <v>1</v>
      </c>
      <c r="M6">
        <v>0</v>
      </c>
      <c r="N6">
        <v>0</v>
      </c>
      <c r="V6" t="s">
        <v>29</v>
      </c>
      <c r="X6" t="s">
        <v>445</v>
      </c>
      <c r="AA6" s="3"/>
      <c r="AD6" s="3" t="str">
        <f>IF((H6=""),"",IF(EXACT(H6,"section"), IF(EXACT(J6, "quote"),  "contents.push({type: '"&amp;H6&amp;"', anchorName: '"&amp;I6&amp;"',  innerSection: '"&amp;J6&amp;"', texts: '"&amp;SUBSTITUTE(A6,"'","\'")&amp;"', quoteWriter: '"&amp;SUBSTITUTE(Z6,"'","\'")&amp;"', color: '"&amp;V6&amp;"',   backgroundColor: '"&amp;AA6&amp;"',  text_shadow: '"&amp;W6&amp;"', dateTitle: '"&amp;Y6&amp;"'});", IF(EXACT(J6, "title"), "contents.push({type:'"&amp;H6&amp;"', anchorName: '"&amp;I6&amp;"',  innerSection: '"&amp;J6&amp;"',  dateTitle: '"&amp;Y6&amp;"' });", "contents.push({type: '"&amp;H6&amp;"', anchorName: '"&amp;I6&amp;"',  innerSection: '"&amp;J6&amp;"', texts: '"&amp;(SUBSTITUTE(SUBSTITUTE(SUBSTITUTE(SUBSTITUTE(A6,"'","\'"), CHAR(10), ""), "‘", "&lt;br&gt;&lt;hr&gt;"), "‚", ""))&amp;"', image: '"&amp;$A$15&amp;"', caption: '"&amp;SUBSTITUTE(F6,"'","\'")&amp;"', quoteWriter: '"&amp;Z6&amp;"', color: '"&amp;V6&amp;"', text_shadow: '"&amp;W6&amp;"',   backgroundColor: '"&amp;AA6&amp;"', dateTitle: '"&amp;Y6&amp;"'});")),"contents.push({type: '"&amp;H6&amp;"',  caption: '"&amp;SUBSTITUTE(F6,"'","\'")&amp;"', image: '"&amp;A6&amp;"', sectionPart: '"&amp;L6&amp;"',  translate: '"&amp;K6&amp;"',  x: '"&amp;M6&amp;"', y: '"&amp;N6&amp;"',  x2:'"&amp;O6&amp;"', y2:'"&amp;P6&amp;"', max_width: '"&amp;R6&amp;"', max_height: '"&amp;S6&amp;"' , color: '"&amp;V6&amp;"', text_shadow: '"&amp;W6&amp;"', buttonText: '"&amp;X6&amp;"', rotate: '"&amp;T6&amp;"', lightbox_max_width: '"&amp;AB6&amp;"', lightbox_max_height: '"&amp;AC6&amp;"'  ,  lightboxRotate: '"&amp;U6&amp;"'});"))</f>
        <v>contents.push({type: 'slider',  caption: 'Perry Ogden, 7 Reece Mews, staircase, 1998&lt;br&gt;© The Estate of Francis Bacon. All rights reserved. DACS 2017', image: 'images/1990/perry-ogden-p5.jpg', sectionPart: 'TRUE',  translate: 'customTranslate',  x: '0', y: '0',  x2:'', y2:'', max_width: '', max_height: '' , color: 'white', text_shadow: '', buttonText: '7 Reece Mews, staircase', rotate: '', lightbox_max_width: '', lightbox_max_height: ''  ,  lightboxRotate: ''});</v>
      </c>
    </row>
    <row r="7" spans="1:30" ht="15.75" customHeight="1" x14ac:dyDescent="0.2">
      <c r="A7" s="18" t="s">
        <v>335</v>
      </c>
      <c r="B7" s="13" t="s">
        <v>11</v>
      </c>
      <c r="C7" s="13" t="s">
        <v>11</v>
      </c>
      <c r="D7" s="13" t="s">
        <v>57</v>
      </c>
      <c r="E7" s="13"/>
      <c r="F7" s="73" t="s">
        <v>514</v>
      </c>
      <c r="G7" s="13"/>
      <c r="H7" t="s">
        <v>45</v>
      </c>
      <c r="K7" s="3" t="s">
        <v>50</v>
      </c>
      <c r="L7" t="b">
        <v>1</v>
      </c>
      <c r="M7">
        <v>-45</v>
      </c>
      <c r="N7">
        <v>-25</v>
      </c>
      <c r="T7">
        <v>-4</v>
      </c>
      <c r="V7" t="s">
        <v>29</v>
      </c>
      <c r="W7" s="3" t="s">
        <v>37</v>
      </c>
      <c r="X7" s="102" t="s">
        <v>337</v>
      </c>
      <c r="AA7" s="3"/>
      <c r="AD7" s="3" t="str">
        <f>IF((H7=""),"",IF(EXACT(H7,"section"), IF(EXACT(J7, "quote"),  "contents.push({type: '"&amp;H7&amp;"', anchorName: '"&amp;I7&amp;"',  innerSection: '"&amp;J7&amp;"', texts: '"&amp;SUBSTITUTE(A7,"'","\'")&amp;"', quoteWriter: '"&amp;SUBSTITUTE(Z7,"'","\'")&amp;"', color: '"&amp;V7&amp;"',   backgroundColor: '"&amp;AA7&amp;"',  text_shadow: '"&amp;W7&amp;"', dateTitle: '"&amp;Y7&amp;"'});", IF(EXACT(J7, "title"), "contents.push({type:'"&amp;H7&amp;"', anchorName: '"&amp;I7&amp;"',  innerSection: '"&amp;J7&amp;"',  dateTitle: '"&amp;Y7&amp;"' });", "contents.push({type: '"&amp;H7&amp;"', anchorName: '"&amp;I7&amp;"',  innerSection: '"&amp;J7&amp;"', texts: '"&amp;(SUBSTITUTE(SUBSTITUTE(SUBSTITUTE(SUBSTITUTE(A7,"'","\'"), CHAR(10), ""), "‘", "&lt;br&gt;&lt;hr&gt;"), "‚", ""))&amp;"', image: '"&amp;$A$15&amp;"', caption: '"&amp;SUBSTITUTE(F7,"'","\'")&amp;"', quoteWriter: '"&amp;Z7&amp;"', color: '"&amp;V7&amp;"', text_shadow: '"&amp;W7&amp;"',   backgroundColor: '"&amp;AA7&amp;"', dateTitle: '"&amp;Y7&amp;"'});")),"contents.push({type: '"&amp;H7&amp;"',  caption: '"&amp;SUBSTITUTE(F7,"'","\'")&amp;"', image: '"&amp;A7&amp;"', sectionPart: '"&amp;L7&amp;"',  translate: '"&amp;K7&amp;"',  x: '"&amp;M7&amp;"', y: '"&amp;N7&amp;"',  x2:'"&amp;O7&amp;"', y2:'"&amp;P7&amp;"', max_width: '"&amp;R7&amp;"', max_height: '"&amp;S7&amp;"' , color: '"&amp;V7&amp;"', text_shadow: '"&amp;W7&amp;"', buttonText: '"&amp;X7&amp;"', rotate: '"&amp;T7&amp;"', lightbox_max_width: '"&amp;AB7&amp;"', lightbox_max_height: '"&amp;AC7&amp;"'  ,  lightboxRotate: '"&amp;U7&amp;"'});"))</f>
        <v>contents.push({type: 'slider',  caption: 'Francis Bacon, &lt;i&gt;Self-Portrait&lt;/i&gt;, 1990&lt;br&gt;© The Estate of Francis Bacon. All rights reserved. DACS 2017', image: 'images/1990/1990-03.jpg', sectionPart: 'TRUE',  translate: 'customTranslate',  x: '-45', y: '-25',  x2:'', y2:'', max_width: '', max_height: '' , color: 'white', text_shadow: '2px 2px 2px #000000', buttonText: 'Self-Portrait', rotate: '-4', lightbox_max_width: '', lightbox_max_height: ''  ,  lightboxRotate: ''});</v>
      </c>
    </row>
    <row r="8" spans="1:30" ht="15.75" customHeight="1" x14ac:dyDescent="0.2">
      <c r="A8" s="31" t="s">
        <v>326</v>
      </c>
      <c r="B8" s="19" t="s">
        <v>11</v>
      </c>
      <c r="C8" s="14" t="s">
        <v>11</v>
      </c>
      <c r="D8" s="14" t="s">
        <v>57</v>
      </c>
      <c r="E8" s="14"/>
      <c r="F8" s="73" t="s">
        <v>440</v>
      </c>
      <c r="G8" s="14"/>
      <c r="H8" t="s">
        <v>45</v>
      </c>
      <c r="K8" s="3" t="s">
        <v>50</v>
      </c>
      <c r="L8" t="b">
        <v>1</v>
      </c>
      <c r="M8">
        <v>45</v>
      </c>
      <c r="N8">
        <v>25</v>
      </c>
      <c r="T8">
        <v>4</v>
      </c>
      <c r="V8" t="s">
        <v>29</v>
      </c>
      <c r="W8" s="3" t="s">
        <v>37</v>
      </c>
      <c r="X8" t="s">
        <v>329</v>
      </c>
      <c r="AA8" s="3"/>
      <c r="AD8" s="3" t="str">
        <f>IF((H8=""),"",IF(EXACT(H8,"section"), IF(EXACT(J8, "quote"),  "contents.push({type: '"&amp;H8&amp;"', anchorName: '"&amp;I8&amp;"',  innerSection: '"&amp;J8&amp;"', texts: '"&amp;SUBSTITUTE(A8,"'","\'")&amp;"', quoteWriter: '"&amp;SUBSTITUTE(Z8,"'","\'")&amp;"', color: '"&amp;V8&amp;"',   backgroundColor: '"&amp;AA8&amp;"',  text_shadow: '"&amp;W8&amp;"', dateTitle: '"&amp;Y8&amp;"'});", IF(EXACT(J8, "title"), "contents.push({type:'"&amp;H8&amp;"', anchorName: '"&amp;I8&amp;"',  innerSection: '"&amp;J8&amp;"',  dateTitle: '"&amp;Y8&amp;"' });", "contents.push({type: '"&amp;H8&amp;"', anchorName: '"&amp;I8&amp;"',  innerSection: '"&amp;J8&amp;"', texts: '"&amp;(SUBSTITUTE(SUBSTITUTE(SUBSTITUTE(SUBSTITUTE(A8,"'","\'"), CHAR(10), ""), "‘", "&lt;br&gt;&lt;hr&gt;"), "‚", ""))&amp;"', image: '"&amp;$A$15&amp;"', caption: '"&amp;SUBSTITUTE(F8,"'","\'")&amp;"', quoteWriter: '"&amp;Z8&amp;"', color: '"&amp;V8&amp;"', text_shadow: '"&amp;W8&amp;"',   backgroundColor: '"&amp;AA8&amp;"', dateTitle: '"&amp;Y8&amp;"'});")),"contents.push({type: '"&amp;H8&amp;"',  caption: '"&amp;SUBSTITUTE(F8,"'","\'")&amp;"', image: '"&amp;A8&amp;"', sectionPart: '"&amp;L8&amp;"',  translate: '"&amp;K8&amp;"',  x: '"&amp;M8&amp;"', y: '"&amp;N8&amp;"',  x2:'"&amp;O8&amp;"', y2:'"&amp;P8&amp;"', max_width: '"&amp;R8&amp;"', max_height: '"&amp;S8&amp;"' , color: '"&amp;V8&amp;"', text_shadow: '"&amp;W8&amp;"', buttonText: '"&amp;X8&amp;"', rotate: '"&amp;T8&amp;"', lightbox_max_width: '"&amp;AB8&amp;"', lightbox_max_height: '"&amp;AC8&amp;"'  ,  lightboxRotate: '"&amp;U8&amp;"'});"))</f>
        <v>contents.push({type: 'slider',  caption: 'Francis Bacon, &lt;i&gt;Study for Human Body&lt;/i&gt;, 1991&lt;br&gt;© The Estate of Francis Bacon. All rights reserved. DACS 2017', image: 'images/1990/1990-02.jpg', sectionPart: 'TRUE',  translate: 'customTranslate',  x: '45', y: '25',  x2:'', y2:'', max_width: '', max_height: '' , color: 'white', text_shadow: '2px 2px 2px #000000', buttonText: 'Study for Human Body', rotate: '4', lightbox_max_width: '', lightbox_max_height: ''  ,  lightboxRotate: ''});</v>
      </c>
    </row>
    <row r="9" spans="1:30" ht="15.75" customHeight="1" x14ac:dyDescent="0.2">
      <c r="A9" s="4" t="s">
        <v>395</v>
      </c>
      <c r="B9" s="5"/>
      <c r="C9" s="5"/>
      <c r="D9" s="5"/>
      <c r="E9" s="5"/>
      <c r="F9" s="75"/>
      <c r="G9" s="5"/>
      <c r="H9" t="s">
        <v>26</v>
      </c>
      <c r="I9" t="s">
        <v>339</v>
      </c>
      <c r="J9" t="s">
        <v>39</v>
      </c>
      <c r="V9" t="s">
        <v>29</v>
      </c>
      <c r="W9" s="3" t="s">
        <v>37</v>
      </c>
      <c r="AA9" s="3"/>
      <c r="AD9" s="3" t="str">
        <f>IF((H9=""),"",IF(EXACT(H9,"section"), IF(EXACT(J9, "quote"),  "contents.push({type: '"&amp;H9&amp;"', anchorName: '"&amp;I9&amp;"',  innerSection: '"&amp;J9&amp;"', texts: '"&amp;SUBSTITUTE(A9,"'","\'")&amp;"', quoteWriter: '"&amp;SUBSTITUTE(Z9,"'","\'")&amp;"', color: '"&amp;V9&amp;"',   backgroundColor: '"&amp;AA9&amp;"',  text_shadow: '"&amp;W9&amp;"', dateTitle: '"&amp;Y9&amp;"'});", IF(EXACT(J9, "title"), "contents.push({type:'"&amp;H9&amp;"', anchorName: '"&amp;I9&amp;"',  innerSection: '"&amp;J9&amp;"',  dateTitle: '"&amp;Y9&amp;"' });", "contents.push({type: '"&amp;H9&amp;"', anchorName: '"&amp;I9&amp;"',  innerSection: '"&amp;J9&amp;"', texts: '"&amp;(SUBSTITUTE(SUBSTITUTE(SUBSTITUTE(SUBSTITUTE(A9,"'","\'"), CHAR(10), ""), "‘", "&lt;br&gt;&lt;hr&gt;"), "‚", ""))&amp;"', image: '"&amp;$A$15&amp;"', caption: '"&amp;SUBSTITUTE(F9,"'","\'")&amp;"', quoteWriter: '"&amp;Z9&amp;"', color: '"&amp;V9&amp;"', text_shadow: '"&amp;W9&amp;"',   backgroundColor: '"&amp;AA9&amp;"', dateTitle: '"&amp;Y9&amp;"'});")),"contents.push({type: '"&amp;H9&amp;"',  caption: '"&amp;SUBSTITUTE(F9,"'","\'")&amp;"', image: '"&amp;A9&amp;"', sectionPart: '"&amp;L9&amp;"',  translate: '"&amp;K9&amp;"',  x: '"&amp;M9&amp;"', y: '"&amp;N9&amp;"',  x2:'"&amp;O9&amp;"', y2:'"&amp;P9&amp;"', max_width: '"&amp;R9&amp;"', max_height: '"&amp;S9&amp;"' , color: '"&amp;V9&amp;"', text_shadow: '"&amp;W9&amp;"', buttonText: '"&amp;X9&amp;"', rotate: '"&amp;T9&amp;"', lightbox_max_width: '"&amp;AB9&amp;"', lightbox_max_height: '"&amp;AC9&amp;"'  ,  lightboxRotate: '"&amp;U9&amp;"'});"))</f>
        <v>contents.push({type: 'section', anchorName: '1990s#4',  innerSection: 'center', texts: '1992&lt;br&gt;Dies on 28 April in Madrid.', image: 'images/1990/perry-ogden-p5a.jpg', caption: '', quoteWriter: '', color: 'white', text_shadow: '2px 2px 2px #000000',   backgroundColor: '', dateTitle: ''});</v>
      </c>
    </row>
    <row r="10" spans="1:30" ht="15.75" customHeight="1" x14ac:dyDescent="0.2">
      <c r="A10" s="31" t="s">
        <v>511</v>
      </c>
      <c r="B10" s="19" t="s">
        <v>11</v>
      </c>
      <c r="C10" s="77" t="s">
        <v>11</v>
      </c>
      <c r="D10" s="77" t="s">
        <v>57</v>
      </c>
      <c r="E10" s="77"/>
      <c r="F10" s="73" t="s">
        <v>513</v>
      </c>
      <c r="G10" s="77"/>
      <c r="H10" t="s">
        <v>45</v>
      </c>
      <c r="K10" s="3" t="s">
        <v>50</v>
      </c>
      <c r="M10">
        <v>-120</v>
      </c>
      <c r="N10">
        <v>0</v>
      </c>
      <c r="O10">
        <v>0</v>
      </c>
      <c r="P10">
        <v>0</v>
      </c>
      <c r="V10" t="s">
        <v>29</v>
      </c>
      <c r="W10" s="3" t="s">
        <v>37</v>
      </c>
      <c r="X10" s="102" t="s">
        <v>512</v>
      </c>
      <c r="AA10" s="3"/>
      <c r="AD10" s="3" t="str">
        <f>IF((H10=""),"",IF(EXACT(H10,"section"), IF(EXACT(J10, "quote"),  "contents.push({type: '"&amp;H10&amp;"', anchorName: '"&amp;I10&amp;"',  innerSection: '"&amp;J10&amp;"', texts: '"&amp;SUBSTITUTE(A10,"'","\'")&amp;"', quoteWriter: '"&amp;SUBSTITUTE(Z10,"'","\'")&amp;"', color: '"&amp;V10&amp;"',   backgroundColor: '"&amp;AA10&amp;"',  text_shadow: '"&amp;W10&amp;"', dateTitle: '"&amp;Y10&amp;"'});", IF(EXACT(J10, "title"), "contents.push({type:'"&amp;H10&amp;"', anchorName: '"&amp;I10&amp;"',  innerSection: '"&amp;J10&amp;"',  dateTitle: '"&amp;Y10&amp;"' });", "contents.push({type: '"&amp;H10&amp;"', anchorName: '"&amp;I10&amp;"',  innerSection: '"&amp;J10&amp;"', texts: '"&amp;(SUBSTITUTE(SUBSTITUTE(SUBSTITUTE(SUBSTITUTE(A10,"'","\'"), CHAR(10), ""), "‘", "&lt;br&gt;&lt;hr&gt;"), "‚", ""))&amp;"', image: '"&amp;$A$15&amp;"', caption: '"&amp;SUBSTITUTE(F10,"'","\'")&amp;"', quoteWriter: '"&amp;Z10&amp;"', color: '"&amp;V10&amp;"', text_shadow: '"&amp;W10&amp;"',   backgroundColor: '"&amp;AA10&amp;"', dateTitle: '"&amp;Y10&amp;"'});")),"contents.push({type: '"&amp;H10&amp;"',  caption: '"&amp;SUBSTITUTE(F10,"'","\'")&amp;"', image: '"&amp;A10&amp;"', sectionPart: '"&amp;L10&amp;"',  translate: '"&amp;K10&amp;"',  x: '"&amp;M10&amp;"', y: '"&amp;N10&amp;"',  x2:'"&amp;O10&amp;"', y2:'"&amp;P10&amp;"', max_width: '"&amp;R10&amp;"', max_height: '"&amp;S10&amp;"' , color: '"&amp;V10&amp;"', text_shadow: '"&amp;W10&amp;"', buttonText: '"&amp;X10&amp;"', rotate: '"&amp;T10&amp;"', lightbox_max_width: '"&amp;AB10&amp;"', lightbox_max_height: '"&amp;AC10&amp;"'  ,  lightboxRotate: '"&amp;U10&amp;"'});"))</f>
        <v>contents.push({type: 'slider',  caption: 'Francis Bacon, &lt;i&gt;Study of a Bull&lt;/i&gt;, 1991&lt;br&gt;© The Estate of Francis Bacon. All rights reserved. DACS 2017', image: 'images/1990/1990-06.jpg', sectionPart: '',  translate: 'customTranslate',  x: '-120', y: '0',  x2:'0', y2:'0', max_width: '', max_height: '' , color: 'white', text_shadow: '2px 2px 2px #000000', buttonText: 'Study of a Bull', rotate: '', lightbox_max_width: '', lightbox_max_height: ''  ,  lightboxRotate: ''});</v>
      </c>
    </row>
    <row r="11" spans="1:30" ht="15.75" customHeight="1" x14ac:dyDescent="0.2">
      <c r="A11" s="44" t="s">
        <v>338</v>
      </c>
      <c r="B11" s="14"/>
      <c r="C11" s="14"/>
      <c r="D11" s="14"/>
      <c r="E11" s="14"/>
      <c r="F11" s="74"/>
      <c r="G11" s="14"/>
      <c r="H11" t="s">
        <v>26</v>
      </c>
      <c r="I11" t="s">
        <v>401</v>
      </c>
      <c r="J11" t="s">
        <v>61</v>
      </c>
      <c r="Z11" t="s">
        <v>561</v>
      </c>
      <c r="AA11" s="3"/>
      <c r="AD11" s="3" t="str">
        <f>IF((H11=""),"",IF(EXACT(H11,"section"), IF(EXACT(J11, "quote"),  "contents.push({type: '"&amp;H11&amp;"', anchorName: '"&amp;I11&amp;"',  innerSection: '"&amp;J11&amp;"', texts: '"&amp;SUBSTITUTE(A11,"'","\'")&amp;"', quoteWriter: '"&amp;SUBSTITUTE(Z11,"'","\'")&amp;"', color: '"&amp;V11&amp;"',   backgroundColor: '"&amp;AA11&amp;"',  text_shadow: '"&amp;W11&amp;"', dateTitle: '"&amp;Y11&amp;"'});", IF(EXACT(J11, "title"), "contents.push({type:'"&amp;H11&amp;"', anchorName: '"&amp;I11&amp;"',  innerSection: '"&amp;J11&amp;"',  dateTitle: '"&amp;Y11&amp;"' });", "contents.push({type: '"&amp;H11&amp;"', anchorName: '"&amp;I11&amp;"',  innerSection: '"&amp;J11&amp;"', texts: '"&amp;(SUBSTITUTE(SUBSTITUTE(SUBSTITUTE(SUBSTITUTE(A11,"'","\'"), CHAR(10), ""), "‘", "&lt;br&gt;&lt;hr&gt;"), "‚", ""))&amp;"', image: '"&amp;$A$15&amp;"', caption: '"&amp;SUBSTITUTE(F11,"'","\'")&amp;"', quoteWriter: '"&amp;Z11&amp;"', color: '"&amp;V11&amp;"', text_shadow: '"&amp;W11&amp;"',   backgroundColor: '"&amp;AA11&amp;"', dateTitle: '"&amp;Y11&amp;"'});")),"contents.push({type: '"&amp;H11&amp;"',  caption: '"&amp;SUBSTITUTE(F11,"'","\'")&amp;"', image: '"&amp;A11&amp;"', sectionPart: '"&amp;L11&amp;"',  translate: '"&amp;K11&amp;"',  x: '"&amp;M11&amp;"', y: '"&amp;N11&amp;"',  x2:'"&amp;O11&amp;"', y2:'"&amp;P11&amp;"', max_width: '"&amp;R11&amp;"', max_height: '"&amp;S11&amp;"' , color: '"&amp;V11&amp;"', text_shadow: '"&amp;W11&amp;"', buttonText: '"&amp;X11&amp;"', rotate: '"&amp;T11&amp;"', lightbox_max_width: '"&amp;AB11&amp;"', lightbox_max_height: '"&amp;AC11&amp;"'  ,  lightboxRotate: '"&amp;U11&amp;"'});"))</f>
        <v>contents.push({type: 'section', anchorName: '1990s#5',  innerSection: 'quote', texts: 'If one manages to achieve something in one’s life which gives it a meaning, the way in which you achieve it and the area in which you express yourself have no importance at all. As it is, it’s so rare to manage to give any meaning to your life, and it’s so good if you do succeed.', quoteWriter: ' Michel Archimbaud, &lt;i&gt;Francis Bacon In Conversation with Michel Archimbaud&lt;/i&gt;, (London/New York: Phaidon Press, 2010), p. 106.', color: '',   backgroundColor: '',  text_shadow: '', dateTitle: ''});</v>
      </c>
    </row>
    <row r="12" spans="1:30" ht="15.75" customHeight="1" x14ac:dyDescent="0.2">
      <c r="A12" s="4"/>
      <c r="B12" s="75"/>
      <c r="C12" s="75"/>
      <c r="D12" s="75"/>
      <c r="E12" s="75"/>
      <c r="F12" s="75"/>
      <c r="G12" s="75"/>
      <c r="H12" t="s">
        <v>26</v>
      </c>
      <c r="I12" t="s">
        <v>443</v>
      </c>
      <c r="V12" t="s">
        <v>29</v>
      </c>
      <c r="W12" s="3" t="s">
        <v>37</v>
      </c>
      <c r="AA12" s="3"/>
      <c r="AD12" s="3" t="str">
        <f>IF((H12=""),"",IF(EXACT(H12,"section"), IF(EXACT(J12, "quote"),  "contents.push({type: '"&amp;H12&amp;"', anchorName: '"&amp;I12&amp;"',  innerSection: '"&amp;J12&amp;"', texts: '"&amp;SUBSTITUTE(A12,"'","\'")&amp;"', quoteWriter: '"&amp;SUBSTITUTE(Z12,"'","\'")&amp;"', color: '"&amp;V12&amp;"',   backgroundColor: '"&amp;AA12&amp;"',  text_shadow: '"&amp;W12&amp;"', dateTitle: '"&amp;Y12&amp;"'});", IF(EXACT(J12, "title"), "contents.push({type:'"&amp;H12&amp;"', anchorName: '"&amp;I12&amp;"',  innerSection: '"&amp;J12&amp;"',  dateTitle: '"&amp;Y12&amp;"' });", "contents.push({type: '"&amp;H12&amp;"', anchorName: '"&amp;I12&amp;"',  innerSection: '"&amp;J12&amp;"', texts: '"&amp;(SUBSTITUTE(SUBSTITUTE(SUBSTITUTE(SUBSTITUTE(A12,"'","\'"), CHAR(10), ""), "‘", "&lt;br&gt;&lt;hr&gt;"), "‚", ""))&amp;"', image: '"&amp;$A$15&amp;"', caption: '"&amp;SUBSTITUTE(F12,"'","\'")&amp;"', quoteWriter: '"&amp;Z12&amp;"', color: '"&amp;V12&amp;"', text_shadow: '"&amp;W12&amp;"',   backgroundColor: '"&amp;AA12&amp;"', dateTitle: '"&amp;Y12&amp;"'});")),"contents.push({type: '"&amp;H12&amp;"',  caption: '"&amp;SUBSTITUTE(F12,"'","\'")&amp;"', image: '"&amp;A12&amp;"', sectionPart: '"&amp;L12&amp;"',  translate: '"&amp;K12&amp;"',  x: '"&amp;M12&amp;"', y: '"&amp;N12&amp;"',  x2:'"&amp;O12&amp;"', y2:'"&amp;P12&amp;"', max_width: '"&amp;R12&amp;"', max_height: '"&amp;S12&amp;"' , color: '"&amp;V12&amp;"', text_shadow: '"&amp;W12&amp;"', buttonText: '"&amp;X12&amp;"', rotate: '"&amp;T12&amp;"', lightbox_max_width: '"&amp;AB12&amp;"', lightbox_max_height: '"&amp;AC12&amp;"'  ,  lightboxRotate: '"&amp;U12&amp;"'});"))</f>
        <v>contents.push({type: 'section', anchorName: '1990s#6',  innerSection: '', texts: '', image: 'images/1990/perry-ogden-p5a.jpg', caption: '', quoteWriter: '', color: 'white', text_shadow: '2px 2px 2px #000000',   backgroundColor: '', dateTitle: ''});</v>
      </c>
    </row>
    <row r="13" spans="1:30" ht="15.75" customHeight="1" x14ac:dyDescent="0.2">
      <c r="A13" s="31" t="s">
        <v>396</v>
      </c>
      <c r="B13" s="19" t="s">
        <v>11</v>
      </c>
      <c r="C13" s="77" t="s">
        <v>11</v>
      </c>
      <c r="D13" s="77" t="s">
        <v>57</v>
      </c>
      <c r="E13" s="77"/>
      <c r="F13" s="73" t="s">
        <v>441</v>
      </c>
      <c r="G13" s="77"/>
      <c r="H13" t="s">
        <v>45</v>
      </c>
      <c r="K13" s="3" t="s">
        <v>50</v>
      </c>
      <c r="L13" t="b">
        <v>1</v>
      </c>
      <c r="M13">
        <v>0</v>
      </c>
      <c r="N13">
        <v>0</v>
      </c>
      <c r="V13" t="s">
        <v>29</v>
      </c>
      <c r="W13" s="3" t="s">
        <v>37</v>
      </c>
      <c r="X13" s="102" t="s">
        <v>337</v>
      </c>
      <c r="AA13" s="3"/>
      <c r="AD13" s="3" t="str">
        <f t="shared" ref="AD13" si="0">IF((H13=""),"",IF(EXACT(H13,"section"), IF(EXACT(J13, "quote"),  "contents.push({type: '"&amp;H13&amp;"', anchorName: '"&amp;I13&amp;"',  innerSection: '"&amp;J13&amp;"', texts: '"&amp;SUBSTITUTE(A13,"'","\'")&amp;"', quoteWriter: '"&amp;SUBSTITUTE(Z13,"'","\'")&amp;"', color: '"&amp;V13&amp;"',   backgroundColor: '"&amp;AA13&amp;"',  text_shadow: '"&amp;W13&amp;"', dateTitle: '"&amp;Y13&amp;"'});", IF(EXACT(J13, "title"), "contents.push({type:'"&amp;H13&amp;"', anchorName: '"&amp;I13&amp;"',  innerSection: '"&amp;J13&amp;"',  dateTitle: '"&amp;Y13&amp;"' });", "contents.push({type: '"&amp;H13&amp;"', anchorName: '"&amp;I13&amp;"',  innerSection: '"&amp;J13&amp;"', texts: '"&amp;(SUBSTITUTE(SUBSTITUTE(SUBSTITUTE(SUBSTITUTE(A13,"'","\'"), CHAR(10), ""), "‘", "&lt;br&gt;&lt;hr&gt;"), "‚", ""))&amp;"', image: '"&amp;$A$15&amp;"', caption: '"&amp;SUBSTITUTE(F13,"'","\'")&amp;"', quoteWriter: '"&amp;Z13&amp;"', color: '"&amp;V13&amp;"', text_shadow: '"&amp;W13&amp;"',   backgroundColor: '"&amp;AA13&amp;"', dateTitle: '"&amp;Y13&amp;"'});")),"contents.push({type: '"&amp;H13&amp;"',  caption: '"&amp;SUBSTITUTE(F13,"'","\'")&amp;"', image: '"&amp;A13&amp;"', sectionPart: '"&amp;L13&amp;"',  translate: '"&amp;K13&amp;"',  x: '"&amp;M13&amp;"', y: '"&amp;N13&amp;"',  x2:'"&amp;O13&amp;"', y2:'"&amp;P13&amp;"', max_width: '"&amp;R13&amp;"', max_height: '"&amp;S13&amp;"' , color: '"&amp;V13&amp;"', text_shadow: '"&amp;W13&amp;"', buttonText: '"&amp;X13&amp;"', rotate: '"&amp;T13&amp;"', lightbox_max_width: '"&amp;AB13&amp;"', lightbox_max_height: '"&amp;AC13&amp;"'  ,  lightboxRotate: '"&amp;U13&amp;"'});"))</f>
        <v>contents.push({type: 'slider',  caption: 'Francis Bacon, \'Self Portrait\', 1991-1992&lt;br&gt;© The Estate of Francis Bacon. All rights reserved. DACS 2017', image: 'images/1990/1990-05.jpg', sectionPart: 'TRUE',  translate: 'customTranslate',  x: '0', y: '0',  x2:'', y2:'', max_width: '', max_height: '' , color: 'white', text_shadow: '2px 2px 2px #000000', buttonText: 'Self-Portrait', rotate: '', lightbox_max_width: '', lightbox_max_height: ''  ,  lightboxRotate: ''});</v>
      </c>
    </row>
    <row r="14" spans="1:30" ht="15.75" customHeight="1" x14ac:dyDescent="0.2">
      <c r="A14" s="40" t="s">
        <v>118</v>
      </c>
      <c r="B14" s="41"/>
      <c r="C14" s="41"/>
      <c r="D14" s="41"/>
      <c r="E14" s="41"/>
      <c r="F14" s="76"/>
      <c r="G14" s="41"/>
      <c r="AA14" s="3"/>
      <c r="AD14" s="3" t="str">
        <f>IF((H14=""),"",IF(EXACT(H14,"section"), IF(EXACT(J14, "quote"),  "contents.push({type: '"&amp;H14&amp;"', anchorName: '"&amp;I14&amp;"',  innerSection: '"&amp;J14&amp;"', texts: '"&amp;SUBSTITUTE(A14,"'","\'")&amp;"', quoteWriter: '"&amp;SUBSTITUTE(Z14,"'","\'")&amp;"', color: '"&amp;V14&amp;"',   backgroundColor: '"&amp;AA14&amp;"',  text_shadow: '"&amp;W14&amp;"', dateTitle: '"&amp;Y14&amp;"'});", IF(EXACT(J14, "title"), "contents.push({type:'"&amp;H14&amp;"', anchorName: '"&amp;I14&amp;"',  innerSection: '"&amp;J14&amp;"',  dateTitle: '"&amp;Y14&amp;"' });", "contents.push({type: '"&amp;H14&amp;"', anchorName: '"&amp;I14&amp;"',  innerSection: '"&amp;J14&amp;"', texts: '"&amp;(SUBSTITUTE(SUBSTITUTE(SUBSTITUTE(SUBSTITUTE(A14,"'","\'"), CHAR(10), ""), "‘", "&lt;br&gt;&lt;hr&gt;"), "‚", ""))&amp;"', image: '"&amp;$A$15&amp;"', quoteWriter: '"&amp;Z14&amp;"', color: '"&amp;V14&amp;"', text_shadow: '"&amp;W14&amp;"',   backgroundColor: '"&amp;AA14&amp;"', dateTitle: '"&amp;Y14&amp;"'});")),"contents.push({type: '"&amp;H14&amp;"',  caption: '"&amp;SUBSTITUTE(F14,"'","\'")&amp;"', image: '"&amp;A14&amp;"', sectionPart: '"&amp;L14&amp;"',  translate: '"&amp;K14&amp;"',  x: '"&amp;M14&amp;"', y: '"&amp;N14&amp;"',  x2:'"&amp;O14&amp;"', y2:'"&amp;P14&amp;"', max_width: '"&amp;R14&amp;"', max_height: '"&amp;S14&amp;"' , color: '"&amp;V14&amp;"', text_shadow: '"&amp;W14&amp;"', buttonText: '"&amp;X14&amp;"', rotate: '"&amp;T14&amp;"', lightboxRotate: '"&amp;U14&amp;"'});"))</f>
        <v/>
      </c>
    </row>
    <row r="15" spans="1:30" ht="15.75" customHeight="1" x14ac:dyDescent="0.2">
      <c r="A15" s="31" t="s">
        <v>507</v>
      </c>
      <c r="B15" s="14" t="s">
        <v>11</v>
      </c>
      <c r="C15" s="14" t="s">
        <v>11</v>
      </c>
      <c r="D15" s="13" t="s">
        <v>57</v>
      </c>
      <c r="E15" s="14"/>
      <c r="F15" s="72" t="s">
        <v>341</v>
      </c>
      <c r="G15" s="14"/>
      <c r="AA15" t="str">
        <f t="shared" ref="AA15:AA28" si="1">IF((H15=""),"",IF(EXACT(H15,"section"), IF(EXACT(J15, "quote"),  "contents.push({type: '"&amp;H15&amp;"', anchorName: '"&amp;I15&amp;"',  innerSection: '"&amp;J15&amp;"',  image: '""',  texts: '"&amp;SUBSTITUTE(A15,"'","\'")&amp;"', quoteWriter: '"&amp;SUBSTITUTE(Z15,"'","\'")&amp;"', color: '"&amp;V15&amp;"', text_shadow: '"&amp;W15&amp;"', dateTitle: '"&amp;Y15&amp;"'});", "contents.push({type: '"&amp;H15&amp;"', anchorName: '"&amp;I15&amp;"',  innerSection: '"&amp;J15&amp;"', texts: '"&amp;(SUBSTITUTE(SUBSTITUTE(SUBSTITUTE(SUBSTITUTE(A15,"'","\'"), CHAR(10), ""), "‘", "&lt;br&gt;&lt;hr&gt;"), "‚", ""))&amp;"', image: '"&amp;$A$15&amp;"', quoteWriter: '"&amp;Z15&amp;"', color: '"&amp;V15&amp;"', text_shadow: '"&amp;W15&amp;"', dateTitle: '"&amp;Y15&amp;"'});"),"contents.push({type: '"&amp;H15&amp;"',  caption: '"&amp;SUBSTITUTE(F15,"'","\'")&amp;"', image: '"&amp;A15&amp;"', sectionPart: '"&amp;L15&amp;"',  translate: '"&amp;K15&amp;"',  x: '"&amp;M15&amp;"', y: '"&amp;N15&amp;"',  x2:'"&amp;O15&amp;"', y2:'"&amp;P15&amp;"', max_width: '"&amp;R15&amp;"', max_height: '"&amp;S15&amp;"' , color: '"&amp;V15&amp;"', text_shadow: '"&amp;W15&amp;"', buttonText: '"&amp;X15&amp;"', rotate: '"&amp;T15&amp;"', lightboxRotate: '"&amp;U15&amp;"'});"))</f>
        <v/>
      </c>
      <c r="AD15" s="3" t="str">
        <f>IF((H15=""),"",IF(EXACT(H15,"section"), IF(EXACT(J15, "quote"),  "contents.push({type: '"&amp;H15&amp;"', anchorName: '"&amp;I15&amp;"',  innerSection: '"&amp;J15&amp;"', texts: '"&amp;SUBSTITUTE(A15,"'","\'")&amp;"', quoteWriter: '"&amp;SUBSTITUTE(Z15,"'","\'")&amp;"', color: '"&amp;V15&amp;"',   backgroundColor: '"&amp;AA15&amp;"',  text_shadow: '"&amp;W15&amp;"', dateTitle: '"&amp;Y15&amp;"'});", IF(EXACT(J15, "title"), "contents.push({type:'"&amp;H15&amp;"', anchorName: '"&amp;I15&amp;"',  innerSection: '"&amp;J15&amp;"',  dateTitle: '"&amp;Y15&amp;"' });", "contents.push({type: '"&amp;H15&amp;"', anchorName: '"&amp;I15&amp;"',  innerSection: '"&amp;J15&amp;"', texts: '"&amp;(SUBSTITUTE(SUBSTITUTE(SUBSTITUTE(SUBSTITUTE(A15,"'","\'"), CHAR(10), ""), "‘", "&lt;br&gt;&lt;hr&gt;"), "‚", ""))&amp;"', image: '"&amp;$A$15&amp;"', quoteWriter: '"&amp;Z15&amp;"', color: '"&amp;V15&amp;"', text_shadow: '"&amp;W15&amp;"',   backgroundColor: '"&amp;AA15&amp;"', dateTitle: '"&amp;Y15&amp;"'});")),"contents.push({type: '"&amp;H15&amp;"',  caption: '"&amp;SUBSTITUTE(F15,"'","\'")&amp;"', image: '"&amp;A15&amp;"', sectionPart: '"&amp;L15&amp;"',  translate: '"&amp;K15&amp;"',  x: '"&amp;M15&amp;"', y: '"&amp;N15&amp;"',  x2:'"&amp;O15&amp;"', y2:'"&amp;P15&amp;"', max_width: '"&amp;R15&amp;"', max_height: '"&amp;S15&amp;"' , color: '"&amp;V15&amp;"', text_shadow: '"&amp;W15&amp;"', buttonText: '"&amp;X15&amp;"', rotate: '"&amp;T15&amp;"', lightboxRotate: '"&amp;U15&amp;"'});"))</f>
        <v/>
      </c>
    </row>
    <row r="16" spans="1:30" ht="14" customHeight="1" x14ac:dyDescent="0.2">
      <c r="A16" s="14"/>
      <c r="B16" s="14"/>
      <c r="C16" s="14"/>
      <c r="D16" s="14"/>
      <c r="E16" s="14"/>
      <c r="F16" s="77"/>
      <c r="G16" s="14"/>
      <c r="AA16" t="str">
        <f t="shared" si="1"/>
        <v/>
      </c>
    </row>
    <row r="17" spans="1:27" ht="15.75" customHeight="1" x14ac:dyDescent="0.2">
      <c r="A17" s="14"/>
      <c r="B17" s="14"/>
      <c r="C17" s="14"/>
      <c r="D17" s="14"/>
      <c r="E17" s="14"/>
      <c r="F17" s="77"/>
      <c r="G17" s="14"/>
      <c r="AA17" t="str">
        <f t="shared" si="1"/>
        <v/>
      </c>
    </row>
    <row r="18" spans="1:27" ht="15.75" customHeight="1" x14ac:dyDescent="0.2">
      <c r="A18" s="14"/>
      <c r="B18" s="14"/>
      <c r="C18" s="14"/>
      <c r="D18" s="14"/>
      <c r="E18" s="14"/>
      <c r="F18" s="77"/>
      <c r="G18" s="14"/>
      <c r="AA18" t="str">
        <f t="shared" si="1"/>
        <v/>
      </c>
    </row>
    <row r="19" spans="1:27" ht="15.75" customHeight="1" x14ac:dyDescent="0.2">
      <c r="A19" s="14"/>
      <c r="B19" s="14"/>
      <c r="C19" s="14"/>
      <c r="D19" s="14"/>
      <c r="E19" s="14"/>
      <c r="F19" s="77"/>
      <c r="G19" s="14"/>
      <c r="AA19" t="str">
        <f t="shared" si="1"/>
        <v/>
      </c>
    </row>
    <row r="20" spans="1:27" ht="15.75" customHeight="1" x14ac:dyDescent="0.2">
      <c r="A20" s="14"/>
      <c r="B20" s="14"/>
      <c r="C20" s="14"/>
      <c r="D20" s="14"/>
      <c r="E20" s="14"/>
      <c r="F20" s="77"/>
      <c r="G20" s="14"/>
      <c r="AA20" t="str">
        <f t="shared" si="1"/>
        <v/>
      </c>
    </row>
    <row r="21" spans="1:27" ht="15.75" customHeight="1" x14ac:dyDescent="0.2">
      <c r="A21" s="14"/>
      <c r="B21" s="14"/>
      <c r="C21" s="14"/>
      <c r="D21" s="14"/>
      <c r="E21" s="14"/>
      <c r="F21" s="77"/>
      <c r="G21" s="14"/>
      <c r="AA21" t="str">
        <f t="shared" si="1"/>
        <v/>
      </c>
    </row>
    <row r="22" spans="1:27" ht="15.75" customHeight="1" x14ac:dyDescent="0.2">
      <c r="A22" s="14"/>
      <c r="B22" s="14"/>
      <c r="C22" s="14"/>
      <c r="D22" s="14"/>
      <c r="E22" s="14"/>
      <c r="F22" s="77"/>
      <c r="G22" s="14"/>
      <c r="AA22" t="str">
        <f t="shared" si="1"/>
        <v/>
      </c>
    </row>
    <row r="23" spans="1:27" ht="15.75" customHeight="1" x14ac:dyDescent="0.2">
      <c r="A23" s="14"/>
      <c r="B23" s="14"/>
      <c r="C23" s="14"/>
      <c r="D23" s="14"/>
      <c r="E23" s="14"/>
      <c r="F23" s="77"/>
      <c r="G23" s="14"/>
      <c r="AA23" t="str">
        <f t="shared" si="1"/>
        <v/>
      </c>
    </row>
    <row r="24" spans="1:27" ht="15.75" customHeight="1" x14ac:dyDescent="0.2">
      <c r="A24" s="14"/>
      <c r="B24" s="14"/>
      <c r="C24" s="14"/>
      <c r="D24" s="14"/>
      <c r="E24" s="14"/>
      <c r="F24" s="77"/>
      <c r="G24" s="14"/>
      <c r="AA24" t="str">
        <f t="shared" si="1"/>
        <v/>
      </c>
    </row>
    <row r="25" spans="1:27" ht="15.75" customHeight="1" x14ac:dyDescent="0.2">
      <c r="A25" s="14"/>
      <c r="B25" s="14"/>
      <c r="C25" s="14"/>
      <c r="D25" s="14"/>
      <c r="E25" s="14"/>
      <c r="F25" s="77"/>
      <c r="G25" s="14"/>
      <c r="AA25" t="str">
        <f t="shared" si="1"/>
        <v/>
      </c>
    </row>
    <row r="26" spans="1:27" ht="15.75" customHeight="1" x14ac:dyDescent="0.2">
      <c r="A26" s="14"/>
      <c r="B26" s="14"/>
      <c r="C26" s="14"/>
      <c r="D26" s="14"/>
      <c r="E26" s="14"/>
      <c r="F26" s="77"/>
      <c r="G26" s="14"/>
      <c r="AA26" t="str">
        <f t="shared" si="1"/>
        <v/>
      </c>
    </row>
    <row r="27" spans="1:27" ht="15.75" customHeight="1" x14ac:dyDescent="0.2">
      <c r="A27" s="14"/>
      <c r="B27" s="14"/>
      <c r="C27" s="14"/>
      <c r="D27" s="14"/>
      <c r="E27" s="14"/>
      <c r="F27" s="77"/>
      <c r="G27" s="14"/>
      <c r="AA27" t="str">
        <f t="shared" si="1"/>
        <v/>
      </c>
    </row>
    <row r="28" spans="1:27" ht="15.75" customHeight="1" x14ac:dyDescent="0.2">
      <c r="A28" s="14"/>
      <c r="B28" s="14"/>
      <c r="C28" s="14"/>
      <c r="D28" s="14"/>
      <c r="E28" s="14"/>
      <c r="F28" s="77"/>
      <c r="G28" s="14"/>
      <c r="AA28" t="str">
        <f t="shared" si="1"/>
        <v/>
      </c>
    </row>
    <row r="29" spans="1:27" ht="15.75" customHeight="1" x14ac:dyDescent="0.2">
      <c r="A29" s="14"/>
      <c r="B29" s="14"/>
      <c r="C29" s="14"/>
      <c r="D29" s="14"/>
      <c r="E29" s="14"/>
      <c r="F29" s="77"/>
      <c r="G29" s="14"/>
    </row>
    <row r="30" spans="1:27" ht="15.75" customHeight="1" x14ac:dyDescent="0.15"/>
    <row r="31" spans="1:27" ht="15.75" customHeight="1" x14ac:dyDescent="0.15"/>
    <row r="32" spans="1:27"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1910</vt:lpstr>
      <vt:lpstr>1920</vt:lpstr>
      <vt:lpstr>1930</vt:lpstr>
      <vt:lpstr>1940</vt:lpstr>
      <vt:lpstr>1950</vt:lpstr>
      <vt:lpstr>1960</vt:lpstr>
      <vt:lpstr>1970</vt:lpstr>
      <vt:lpstr>1980</vt:lpstr>
      <vt:lpstr>1990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2017-11-23T10:44:21Z</dcterms:created>
  <dcterms:modified xsi:type="dcterms:W3CDTF">2018-01-19T15:37:52Z</dcterms:modified>
</cp:coreProperties>
</file>