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/Desktop/WNBA DRAFT/"/>
    </mc:Choice>
  </mc:AlternateContent>
  <xr:revisionPtr revIDLastSave="0" documentId="13_ncr:1_{AB3CBA6D-DF2D-FD49-A4D0-3AB8318C9D82}" xr6:coauthVersionLast="47" xr6:coauthVersionMax="47" xr10:uidLastSave="{00000000-0000-0000-0000-000000000000}"/>
  <bookViews>
    <workbookView xWindow="0" yWindow="500" windowWidth="28800" windowHeight="17500" activeTab="3" xr2:uid="{B88B4CA0-CEBF-CC4E-88E7-07E270EC6A0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4" l="1"/>
  <c r="H3" i="4"/>
  <c r="H4" i="4"/>
  <c r="H7" i="4"/>
  <c r="H8" i="4"/>
  <c r="H9" i="4"/>
  <c r="H10" i="4"/>
  <c r="H11" i="4"/>
  <c r="H12" i="4"/>
  <c r="H14" i="4"/>
  <c r="H16" i="4"/>
  <c r="H17" i="4"/>
  <c r="H19" i="4"/>
  <c r="H20" i="4"/>
  <c r="H24" i="4"/>
  <c r="H26" i="4"/>
  <c r="H29" i="4"/>
  <c r="H30" i="4"/>
  <c r="H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O149" i="2"/>
  <c r="P149" i="2"/>
  <c r="Q149" i="2"/>
  <c r="N149" i="2"/>
  <c r="P148" i="2"/>
  <c r="Q148" i="2"/>
  <c r="O148" i="2"/>
  <c r="N148" i="2"/>
  <c r="K111" i="2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AD19" i="3"/>
  <c r="M19" i="3"/>
  <c r="AD62" i="3"/>
  <c r="M61" i="3"/>
  <c r="AD37" i="3"/>
  <c r="M37" i="3"/>
  <c r="M22" i="1"/>
  <c r="M13" i="1"/>
  <c r="J39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F88" i="2"/>
  <c r="F65" i="2"/>
  <c r="F38" i="2"/>
  <c r="E18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<sst xmlns="http://schemas.openxmlformats.org/spreadsheetml/2006/main" count="1000" uniqueCount="184">
  <si>
    <t>Pick</t>
  </si>
  <si>
    <t>Player</t>
  </si>
  <si>
    <t>Team</t>
  </si>
  <si>
    <t>Status</t>
  </si>
  <si>
    <t>Aliyah Boston</t>
  </si>
  <si>
    <t>Diamond Miller</t>
  </si>
  <si>
    <t>Fever</t>
  </si>
  <si>
    <t>Lynx</t>
  </si>
  <si>
    <t>Maddy Siegrist</t>
  </si>
  <si>
    <t>Wings</t>
  </si>
  <si>
    <t>Stephanie Soares</t>
  </si>
  <si>
    <t>Mystics</t>
  </si>
  <si>
    <t>Lou Lopez Senechal</t>
  </si>
  <si>
    <t>Haley Jones</t>
  </si>
  <si>
    <t>Dream</t>
  </si>
  <si>
    <t>Grace Berger</t>
  </si>
  <si>
    <t>Laeticia Amihere</t>
  </si>
  <si>
    <t>Jordan Horston</t>
  </si>
  <si>
    <t>Storm</t>
  </si>
  <si>
    <t>Zia Cooke</t>
  </si>
  <si>
    <t>Sparks</t>
  </si>
  <si>
    <t>Abby Meyers</t>
  </si>
  <si>
    <t>Maia Hirsch</t>
  </si>
  <si>
    <t>Taylor Mikesell</t>
  </si>
  <si>
    <t>Shaneice Swain</t>
  </si>
  <si>
    <t>Leigha Brown</t>
  </si>
  <si>
    <t>Dorka Juhasz</t>
  </si>
  <si>
    <t>LaDazhia Williams</t>
  </si>
  <si>
    <t>Madi Williams</t>
  </si>
  <si>
    <t>Ashley Joens</t>
  </si>
  <si>
    <t>Elena Tsineke</t>
  </si>
  <si>
    <t>Dulcy Fankam Mendjiadeu</t>
  </si>
  <si>
    <t>Alexis Morris</t>
  </si>
  <si>
    <t>Sun</t>
  </si>
  <si>
    <t>Kayana Traylor</t>
  </si>
  <si>
    <t>Sky</t>
  </si>
  <si>
    <t>Brea Beal</t>
  </si>
  <si>
    <t>Victaria Saxton</t>
  </si>
  <si>
    <t>Monika Czinano</t>
  </si>
  <si>
    <t>Destiny Harden</t>
  </si>
  <si>
    <t>Mercury</t>
  </si>
  <si>
    <t>Taylor Soule</t>
  </si>
  <si>
    <t>Kadi Sissoko</t>
  </si>
  <si>
    <t>Okako Adika</t>
  </si>
  <si>
    <t>Liberty</t>
  </si>
  <si>
    <t>Paige Robinson</t>
  </si>
  <si>
    <t>Txell Alarcon</t>
  </si>
  <si>
    <t>Jade Loville</t>
  </si>
  <si>
    <t>Ashten Prechtel</t>
  </si>
  <si>
    <t>Kseniya Malashka</t>
  </si>
  <si>
    <t>Brittany Davis</t>
  </si>
  <si>
    <t>Aces</t>
  </si>
  <si>
    <t>Waived 5/17/23</t>
  </si>
  <si>
    <t>Traded to Sun 5/16/23</t>
  </si>
  <si>
    <t>Waived 5/16/23</t>
  </si>
  <si>
    <t>Waived 5/15/23</t>
  </si>
  <si>
    <t>Waived 5/14/23</t>
  </si>
  <si>
    <t>Waived 5/12/23</t>
  </si>
  <si>
    <t>Waived 5/10/23</t>
  </si>
  <si>
    <t>Waived 5/9/23</t>
  </si>
  <si>
    <t>Waived 5/5/23</t>
  </si>
  <si>
    <t>Not signed?</t>
  </si>
  <si>
    <t>Waived 5/18/23</t>
  </si>
  <si>
    <t>not signed?</t>
  </si>
  <si>
    <t>Traded to Wings 4/10/23, injured, unsigned</t>
  </si>
  <si>
    <t>Injured (still on roster)</t>
  </si>
  <si>
    <t>yes</t>
  </si>
  <si>
    <t>Started?</t>
  </si>
  <si>
    <t>Minutes</t>
  </si>
  <si>
    <t>no</t>
  </si>
  <si>
    <t>DNP</t>
  </si>
  <si>
    <t>Avg</t>
  </si>
  <si>
    <t>first game stats</t>
  </si>
  <si>
    <t>as of 6/19</t>
  </si>
  <si>
    <t>G</t>
  </si>
  <si>
    <t>GS</t>
  </si>
  <si>
    <t>Min/G</t>
  </si>
  <si>
    <t>NA</t>
  </si>
  <si>
    <t>Signed to Mystics 6/20</t>
  </si>
  <si>
    <t>Update 6/26</t>
  </si>
  <si>
    <t>Signed to Dream 6/5</t>
  </si>
  <si>
    <t>Signed to Lynx 6/25</t>
  </si>
  <si>
    <t>Signed to Sky 6/9</t>
  </si>
  <si>
    <t>Mystics (H)</t>
  </si>
  <si>
    <t>Dream(H)</t>
  </si>
  <si>
    <t>Lynx (H)</t>
  </si>
  <si>
    <t>Sky (H)</t>
  </si>
  <si>
    <t>as of 6/26</t>
  </si>
  <si>
    <t>PPG</t>
  </si>
  <si>
    <t>avg</t>
  </si>
  <si>
    <t>w/ original team? (as of 7/24)</t>
  </si>
  <si>
    <t>no, traded</t>
  </si>
  <si>
    <t>18 never played</t>
  </si>
  <si>
    <t>18 have played</t>
  </si>
  <si>
    <t>13 stayed on their team</t>
  </si>
  <si>
    <t>kind of (traded at draft)</t>
  </si>
  <si>
    <t>undrafted rookies</t>
  </si>
  <si>
    <t>Query Results</t>
  </si>
  <si>
    <t>Export Data</t>
  </si>
  <si>
    <t>Modify, Export &amp; Share Table</t>
  </si>
  <si>
    <t>Get as Excel Workbook</t>
  </si>
  <si>
    <t>Get table as CSV (for Excel)</t>
  </si>
  <si>
    <t>Data Usage Terms</t>
  </si>
  <si>
    <t>Glossary</t>
  </si>
  <si>
    <t>Rk</t>
  </si>
  <si>
    <t>DrftYr</t>
  </si>
  <si>
    <t>Round</t>
  </si>
  <si>
    <t>College</t>
  </si>
  <si>
    <t>Season</t>
  </si>
  <si>
    <t>Age</t>
  </si>
  <si>
    <t>MP</t>
  </si>
  <si>
    <t>FG</t>
  </si>
  <si>
    <t>FGA</t>
  </si>
  <si>
    <t>2P</t>
  </si>
  <si>
    <t>2PA</t>
  </si>
  <si>
    <t>3P</t>
  </si>
  <si>
    <t>3PA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</si>
  <si>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</si>
  <si>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</si>
  <si>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</si>
  <si>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</si>
  <si>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</si>
  <si>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</si>
  <si>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</si>
  <si>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</si>
  <si>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</si>
  <si>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</si>
  <si>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</si>
  <si>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FG%</t>
  </si>
  <si>
    <t>2P%</t>
  </si>
  <si>
    <t>3P%</t>
  </si>
  <si>
    <t>FT%</t>
  </si>
  <si>
    <t>TS%</t>
  </si>
  <si>
    <t>eFG%</t>
  </si>
  <si>
    <t>Pos</t>
  </si>
  <si>
    <t>Robyn Parks</t>
  </si>
  <si>
    <t>CHI</t>
  </si>
  <si>
    <t>F</t>
  </si>
  <si>
    <t>Ivana Dojkić</t>
  </si>
  <si>
    <t>SEA</t>
  </si>
  <si>
    <t>Li Meng</t>
  </si>
  <si>
    <t>WAS</t>
  </si>
  <si>
    <t>Liz Dixon</t>
  </si>
  <si>
    <r>
      <t>CON</t>
    </r>
    <r>
      <rPr>
        <sz val="9.4"/>
        <color theme="1"/>
        <rFont val="Verdana"/>
        <family val="2"/>
      </rPr>
      <t>,</t>
    </r>
    <r>
      <rPr>
        <sz val="9.4"/>
        <color rgb="FF3344DD"/>
        <rFont val="Verdana"/>
        <family val="2"/>
      </rPr>
      <t>PHO</t>
    </r>
  </si>
  <si>
    <t>Cyesha Goree</t>
  </si>
  <si>
    <t>Khaalia Hillsman</t>
  </si>
  <si>
    <t>C</t>
  </si>
  <si>
    <t>prev drafted rookies</t>
  </si>
  <si>
    <t>Nyara Sabally</t>
  </si>
  <si>
    <t>Oregon</t>
  </si>
  <si>
    <t>NYL</t>
  </si>
  <si>
    <t>Morgan Bertsch</t>
  </si>
  <si>
    <t>UC Davis</t>
  </si>
  <si>
    <t>Jade Melbourne</t>
  </si>
  <si>
    <t>Sika Koné</t>
  </si>
  <si>
    <t>2023 draft class</t>
  </si>
  <si>
    <t>South Carolina</t>
  </si>
  <si>
    <t>IND</t>
  </si>
  <si>
    <t>F-C</t>
  </si>
  <si>
    <t>Maryland</t>
  </si>
  <si>
    <t>MIN</t>
  </si>
  <si>
    <t>Tennessee</t>
  </si>
  <si>
    <t>G-F</t>
  </si>
  <si>
    <t>Dorka Juhász</t>
  </si>
  <si>
    <t>Connecticut</t>
  </si>
  <si>
    <t>LAS</t>
  </si>
  <si>
    <t>Stanford</t>
  </si>
  <si>
    <t>ATL</t>
  </si>
  <si>
    <t>F-G</t>
  </si>
  <si>
    <t>Villanova</t>
  </si>
  <si>
    <t>DAL</t>
  </si>
  <si>
    <t>South Florida</t>
  </si>
  <si>
    <t>Indiana</t>
  </si>
  <si>
    <t>Southern California</t>
  </si>
  <si>
    <t>PHO</t>
  </si>
  <si>
    <t>Ohio State</t>
  </si>
  <si>
    <t>Michigan</t>
  </si>
  <si>
    <t>CON</t>
  </si>
  <si>
    <t>Virginia Tech</t>
  </si>
  <si>
    <t>Iowa State</t>
  </si>
  <si>
    <r>
      <t>DAL</t>
    </r>
    <r>
      <rPr>
        <sz val="9.4"/>
        <color rgb="FF000000"/>
        <rFont val="Verdana"/>
        <family val="2"/>
      </rPr>
      <t>,</t>
    </r>
    <r>
      <rPr>
        <sz val="9.4"/>
        <color rgb="FF3344DD"/>
        <rFont val="Verdana"/>
        <family val="2"/>
      </rPr>
      <t>LVA</t>
    </r>
  </si>
  <si>
    <t>St. dev</t>
  </si>
  <si>
    <t>Total Min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</si>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</sst>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Noto Sans Mro Regular"/>
    </font>
    <font>
      <b/>
      <sz val="16"/>
      <color rgb="FF000000"/>
      <name val="Noto Sans Mro Regular"/>
    </font>
    <font>
      <sz val="12"/>
      <color theme="1"/>
      <name val="Noto Sans Mro Regular"/>
    </font>
    <font>
      <sz val="14"/>
      <color rgb="FF000000"/>
      <name val="Helvetica Neue"/>
      <family val="2"/>
    </font>
    <font>
      <b/>
      <sz val="18"/>
      <color rgb="FF7E3E89"/>
      <name val="Helvetica Neue"/>
      <family val="2"/>
    </font>
    <font>
      <b/>
      <sz val="9.4"/>
      <color rgb="FF990000"/>
      <name val="Verdana"/>
      <family val="2"/>
    </font>
    <font>
      <sz val="9.4"/>
      <color theme="1"/>
      <name val="Verdana"/>
      <family val="2"/>
    </font>
    <font>
      <sz val="9.4"/>
      <color rgb="FF3344DD"/>
      <name val="Verdana"/>
      <family val="2"/>
    </font>
    <font>
      <u/>
      <sz val="12"/>
      <color theme="10"/>
      <name val="Calibri"/>
      <family val="2"/>
      <scheme val="minor"/>
    </font>
    <font>
      <sz val="9.4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898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6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6" fillId="7" borderId="0" xfId="0" applyFont="1" applyFill="1"/>
    <xf numFmtId="0" fontId="6" fillId="8" borderId="0" xfId="0" applyFont="1" applyFill="1"/>
    <xf numFmtId="0" fontId="4" fillId="9" borderId="1" xfId="0" applyFont="1" applyFill="1" applyBorder="1"/>
    <xf numFmtId="0" fontId="5" fillId="9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7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16" fontId="0" fillId="0" borderId="0" xfId="0" applyNumberFormat="1"/>
    <xf numFmtId="0" fontId="6" fillId="4" borderId="1" xfId="0" applyFont="1" applyFill="1" applyBorder="1"/>
    <xf numFmtId="0" fontId="0" fillId="4" borderId="1" xfId="0" applyFill="1" applyBorder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10" borderId="0" xfId="0" applyFill="1" applyAlignment="1">
      <alignment wrapText="1"/>
    </xf>
    <xf numFmtId="0" fontId="8" fillId="0" borderId="0" xfId="0" applyFont="1"/>
    <xf numFmtId="0" fontId="7" fillId="0" borderId="0" xfId="0" applyFont="1"/>
    <xf numFmtId="0" fontId="12" fillId="0" borderId="0" xfId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2" fillId="11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9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rts-reference.com/data_use.html?__hstc=205977932.03cb094c89d5b04e3cb1f9e14fd58892.1687275177875.1691267851866.1691623287726.9&amp;__hssc=205977932.2.1691623287726&amp;__hsfp=3529731725" TargetMode="External"/><Relationship Id="rId18" Type="http://schemas.openxmlformats.org/officeDocument/2006/relationships/hyperlink" Target="https://www.basketball-reference.com/wnba/players/m/melboja01w.html?__hstc=205977932.03cb094c89d5b04e3cb1f9e14fd58892.1687275177875.1691267851866.1691623287726.9&amp;__hssc=205977932.2.1691623287726&amp;__hsfp=3529731725" TargetMode="External"/><Relationship Id="rId26" Type="http://schemas.openxmlformats.org/officeDocument/2006/relationships/hyperlink" Target="https://www.basketball-reference.com/wnba/players/h/horstjo02w.html?__hstc=205977932.03cb094c89d5b04e3cb1f9e14fd58892.1687275177875.1691267851866.1691623287726.9&amp;__hssc=205977932.7.1691623287726&amp;__hsfp=3529731725" TargetMode="External"/><Relationship Id="rId39" Type="http://schemas.openxmlformats.org/officeDocument/2006/relationships/hyperlink" Target="https://www.basketball-reference.com/wnba/teams/IND/2023.html?__hstc=205977932.03cb094c89d5b04e3cb1f9e14fd58892.1687275177875.1691267851866.1691623287726.9&amp;__hssc=205977932.7.1691623287726&amp;__hsfp=3529731725" TargetMode="External"/><Relationship Id="rId21" Type="http://schemas.openxmlformats.org/officeDocument/2006/relationships/hyperlink" Target="https://www.basketball-reference.com/wnba/teams/CHI/2023.html?__hstc=205977932.03cb094c89d5b04e3cb1f9e14fd58892.1687275177875.1691267851866.1691623287726.9&amp;__hssc=205977932.2.1691623287726&amp;__hsfp=3529731725" TargetMode="External"/><Relationship Id="rId34" Type="http://schemas.openxmlformats.org/officeDocument/2006/relationships/hyperlink" Target="https://www.basketball-reference.com/wnba/players/s/siegrma01w.html?__hstc=205977932.03cb094c89d5b04e3cb1f9e14fd58892.1687275177875.1691267851866.1691623287726.9&amp;__hssc=205977932.7.1691623287726&amp;__hsfp=3529731725" TargetMode="External"/><Relationship Id="rId42" Type="http://schemas.openxmlformats.org/officeDocument/2006/relationships/hyperlink" Target="https://www.basketball-reference.com/wnba/players/s/sissoka01w.html?__hstc=205977932.03cb094c89d5b04e3cb1f9e14fd58892.1687275177875.1691267851866.1691623287726.9&amp;__hssc=205977932.7.1691623287726&amp;__hsfp=3529731725" TargetMode="External"/><Relationship Id="rId47" Type="http://schemas.openxmlformats.org/officeDocument/2006/relationships/hyperlink" Target="https://www.basketball-reference.com/wnba/teams/IND/2023.html?__hstc=205977932.03cb094c89d5b04e3cb1f9e14fd58892.1687275177875.1691267851866.1691623287726.9&amp;__hssc=205977932.7.1691623287726&amp;__hsfp=3529731725" TargetMode="External"/><Relationship Id="rId50" Type="http://schemas.openxmlformats.org/officeDocument/2006/relationships/hyperlink" Target="https://www.basketball-reference.com/wnba/players/b/brownle05w.html?__hstc=205977932.03cb094c89d5b04e3cb1f9e14fd58892.1687275177875.1691267851866.1691623287726.9&amp;__hssc=205977932.7.1691623287726&amp;__hsfp=3529731725" TargetMode="External"/><Relationship Id="rId55" Type="http://schemas.openxmlformats.org/officeDocument/2006/relationships/hyperlink" Target="https://www.basketball-reference.com/wnba/teams/CHI/2023.html?__hstc=205977932.03cb094c89d5b04e3cb1f9e14fd58892.1687275177875.1691267851866.1691623287726.9&amp;__hssc=205977932.7.1691623287726&amp;__hsfp=3529731725" TargetMode="External"/><Relationship Id="rId7" Type="http://schemas.openxmlformats.org/officeDocument/2006/relationships/hyperlink" Target="https://www.basketball-reference.com/wnba/teams/WAS/2023.html?__hstc=205977932.03cb094c89d5b04e3cb1f9e14fd58892.1687275177875.1691267851866.1691623287726.9&amp;__hssc=205977932.3.1691623287726&amp;__hsfp=3529731725" TargetMode="External"/><Relationship Id="rId2" Type="http://schemas.openxmlformats.org/officeDocument/2006/relationships/hyperlink" Target="https://www.basketball-reference.com/wnba/players/p/parksro01w.html?__hstc=205977932.03cb094c89d5b04e3cb1f9e14fd58892.1687275177875.1691267851866.1691623287726.9&amp;__hssc=205977932.3.1691623287726&amp;__hsfp=3529731725" TargetMode="External"/><Relationship Id="rId16" Type="http://schemas.openxmlformats.org/officeDocument/2006/relationships/hyperlink" Target="https://www.basketball-reference.com/wnba/players/b/bertsmo01w.html?__hstc=205977932.03cb094c89d5b04e3cb1f9e14fd58892.1687275177875.1691267851866.1691623287726.9&amp;__hssc=205977932.2.1691623287726&amp;__hsfp=3529731725" TargetMode="External"/><Relationship Id="rId29" Type="http://schemas.openxmlformats.org/officeDocument/2006/relationships/hyperlink" Target="https://www.basketball-reference.com/wnba/teams/MIN/2023.html?__hstc=205977932.03cb094c89d5b04e3cb1f9e14fd58892.1687275177875.1691267851866.1691623287726.9&amp;__hssc=205977932.7.1691623287726&amp;__hsfp=3529731725" TargetMode="External"/><Relationship Id="rId11" Type="http://schemas.openxmlformats.org/officeDocument/2006/relationships/hyperlink" Target="https://www.basketball-reference.com/wnba/players/h/hillskh01w.html?__hstc=205977932.03cb094c89d5b04e3cb1f9e14fd58892.1687275177875.1691267851866.1691623287726.9&amp;__hssc=205977932.3.1691623287726&amp;__hsfp=3529731725" TargetMode="External"/><Relationship Id="rId24" Type="http://schemas.openxmlformats.org/officeDocument/2006/relationships/hyperlink" Target="https://www.basketball-reference.com/wnba/players/m/milledi03w.html?__hstc=205977932.03cb094c89d5b04e3cb1f9e14fd58892.1687275177875.1691267851866.1691623287726.9&amp;__hssc=205977932.7.1691623287726&amp;__hsfp=3529731725" TargetMode="External"/><Relationship Id="rId32" Type="http://schemas.openxmlformats.org/officeDocument/2006/relationships/hyperlink" Target="https://www.basketball-reference.com/wnba/players/j/jonesha01w.html?__hstc=205977932.03cb094c89d5b04e3cb1f9e14fd58892.1687275177875.1691267851866.1691623287726.9&amp;__hssc=205977932.7.1691623287726&amp;__hsfp=3529731725" TargetMode="External"/><Relationship Id="rId37" Type="http://schemas.openxmlformats.org/officeDocument/2006/relationships/hyperlink" Target="https://www.basketball-reference.com/wnba/teams/SEA/2023.html?__hstc=205977932.03cb094c89d5b04e3cb1f9e14fd58892.1687275177875.1691267851866.1691623287726.9&amp;__hssc=205977932.7.1691623287726&amp;__hsfp=3529731725" TargetMode="External"/><Relationship Id="rId40" Type="http://schemas.openxmlformats.org/officeDocument/2006/relationships/hyperlink" Target="https://www.basketball-reference.com/wnba/players/a/amihela01w.html?__hstc=205977932.03cb094c89d5b04e3cb1f9e14fd58892.1687275177875.1691267851866.1691623287726.9&amp;__hssc=205977932.7.1691623287726&amp;__hsfp=3529731725" TargetMode="External"/><Relationship Id="rId45" Type="http://schemas.openxmlformats.org/officeDocument/2006/relationships/hyperlink" Target="https://www.basketball-reference.com/wnba/teams/ATL/2023.html?__hstc=205977932.03cb094c89d5b04e3cb1f9e14fd58892.1687275177875.1691267851866.1691623287726.9&amp;__hssc=205977932.7.1691623287726&amp;__hsfp=3529731725" TargetMode="External"/><Relationship Id="rId53" Type="http://schemas.openxmlformats.org/officeDocument/2006/relationships/hyperlink" Target="https://www.basketball-reference.com/wnba/teams/MIN/2023.html?__hstc=205977932.03cb094c89d5b04e3cb1f9e14fd58892.1687275177875.1691267851866.1691623287726.9&amp;__hssc=205977932.7.1691623287726&amp;__hsfp=3529731725" TargetMode="External"/><Relationship Id="rId5" Type="http://schemas.openxmlformats.org/officeDocument/2006/relationships/hyperlink" Target="https://www.basketball-reference.com/wnba/teams/SEA/2023.html?__hstc=205977932.03cb094c89d5b04e3cb1f9e14fd58892.1687275177875.1691267851866.1691623287726.9&amp;__hssc=205977932.3.1691623287726&amp;__hsfp=3529731725" TargetMode="External"/><Relationship Id="rId10" Type="http://schemas.openxmlformats.org/officeDocument/2006/relationships/hyperlink" Target="https://www.basketball-reference.com/wnba/teams/WAS/2023.html?__hstc=205977932.03cb094c89d5b04e3cb1f9e14fd58892.1687275177875.1691267851866.1691623287726.9&amp;__hssc=205977932.3.1691623287726&amp;__hsfp=3529731725" TargetMode="External"/><Relationship Id="rId19" Type="http://schemas.openxmlformats.org/officeDocument/2006/relationships/hyperlink" Target="https://www.basketball-reference.com/wnba/teams/SEA/2023.html?__hstc=205977932.03cb094c89d5b04e3cb1f9e14fd58892.1687275177875.1691267851866.1691623287726.9&amp;__hssc=205977932.2.1691623287726&amp;__hsfp=3529731725" TargetMode="External"/><Relationship Id="rId31" Type="http://schemas.openxmlformats.org/officeDocument/2006/relationships/hyperlink" Target="https://www.basketball-reference.com/wnba/teams/LAS/2023.html?__hstc=205977932.03cb094c89d5b04e3cb1f9e14fd58892.1687275177875.1691267851866.1691623287726.9&amp;__hssc=205977932.7.1691623287726&amp;__hsfp=3529731725" TargetMode="External"/><Relationship Id="rId44" Type="http://schemas.openxmlformats.org/officeDocument/2006/relationships/hyperlink" Target="https://www.basketball-reference.com/wnba/players/m/mikesta01w.html?__hstc=205977932.03cb094c89d5b04e3cb1f9e14fd58892.1687275177875.1691267851866.1691623287726.9&amp;__hssc=205977932.7.1691623287726&amp;__hsfp=3529731725" TargetMode="External"/><Relationship Id="rId52" Type="http://schemas.openxmlformats.org/officeDocument/2006/relationships/hyperlink" Target="https://www.basketball-reference.com/wnba/players/t/traylka01w.html?__hstc=205977932.03cb094c89d5b04e3cb1f9e14fd58892.1687275177875.1691267851866.1691623287726.9&amp;__hssc=205977932.7.1691623287726&amp;__hsfp=3529731725" TargetMode="External"/><Relationship Id="rId4" Type="http://schemas.openxmlformats.org/officeDocument/2006/relationships/hyperlink" Target="https://www.basketball-reference.com/wnba/players/d/dojkiiv01w.html?__hstc=205977932.03cb094c89d5b04e3cb1f9e14fd58892.1687275177875.1691267851866.1691623287726.9&amp;__hssc=205977932.3.1691623287726&amp;__hsfp=3529731725" TargetMode="External"/><Relationship Id="rId9" Type="http://schemas.openxmlformats.org/officeDocument/2006/relationships/hyperlink" Target="https://www.basketball-reference.com/wnba/players/g/goreecy01w.html?__hstc=205977932.03cb094c89d5b04e3cb1f9e14fd58892.1687275177875.1691267851866.1691623287726.9&amp;__hssc=205977932.3.1691623287726&amp;__hsfp=3529731725" TargetMode="External"/><Relationship Id="rId14" Type="http://schemas.openxmlformats.org/officeDocument/2006/relationships/hyperlink" Target="https://www.basketball-reference.com/wnba/players/s/sabalny01w.html?__hstc=205977932.03cb094c89d5b04e3cb1f9e14fd58892.1687275177875.1691267851866.1691623287726.9&amp;__hssc=205977932.2.1691623287726&amp;__hsfp=3529731725" TargetMode="External"/><Relationship Id="rId22" Type="http://schemas.openxmlformats.org/officeDocument/2006/relationships/hyperlink" Target="https://www.basketball-reference.com/wnba/players/b/bostoal01w.html?__hstc=205977932.03cb094c89d5b04e3cb1f9e14fd58892.1687275177875.1691267851866.1691623287726.9&amp;__hssc=205977932.7.1691623287726&amp;__hsfp=3529731725" TargetMode="External"/><Relationship Id="rId27" Type="http://schemas.openxmlformats.org/officeDocument/2006/relationships/hyperlink" Target="https://www.basketball-reference.com/wnba/teams/SEA/2023.html?__hstc=205977932.03cb094c89d5b04e3cb1f9e14fd58892.1687275177875.1691267851866.1691623287726.9&amp;__hssc=205977932.7.1691623287726&amp;__hsfp=3529731725" TargetMode="External"/><Relationship Id="rId30" Type="http://schemas.openxmlformats.org/officeDocument/2006/relationships/hyperlink" Target="https://www.basketball-reference.com/wnba/players/c/cookezi01w.html?__hstc=205977932.03cb094c89d5b04e3cb1f9e14fd58892.1687275177875.1691267851866.1691623287726.9&amp;__hssc=205977932.7.1691623287726&amp;__hsfp=3529731725" TargetMode="External"/><Relationship Id="rId35" Type="http://schemas.openxmlformats.org/officeDocument/2006/relationships/hyperlink" Target="https://www.basketball-reference.com/wnba/teams/DAL/2023.html?__hstc=205977932.03cb094c89d5b04e3cb1f9e14fd58892.1687275177875.1691267851866.1691623287726.9&amp;__hssc=205977932.7.1691623287726&amp;__hsfp=3529731725" TargetMode="External"/><Relationship Id="rId43" Type="http://schemas.openxmlformats.org/officeDocument/2006/relationships/hyperlink" Target="https://www.basketball-reference.com/wnba/teams/PHO/2023.html?__hstc=205977932.03cb094c89d5b04e3cb1f9e14fd58892.1687275177875.1691267851866.1691623287726.9&amp;__hssc=205977932.7.1691623287726&amp;__hsfp=3529731725" TargetMode="External"/><Relationship Id="rId48" Type="http://schemas.openxmlformats.org/officeDocument/2006/relationships/hyperlink" Target="https://www.basketball-reference.com/wnba/players/m/meyerab01w.html?__hstc=205977932.03cb094c89d5b04e3cb1f9e14fd58892.1687275177875.1691267851866.1691623287726.9&amp;__hssc=205977932.7.1691623287726&amp;__hsfp=3529731725" TargetMode="External"/><Relationship Id="rId56" Type="http://schemas.openxmlformats.org/officeDocument/2006/relationships/hyperlink" Target="https://www.basketball-reference.com/wnba/players/j/joensas01w.html?__hstc=205977932.03cb094c89d5b04e3cb1f9e14fd58892.1687275177875.1691267851866.1691623287726.9&amp;__hssc=205977932.7.1691623287726&amp;__hsfp=3529731725" TargetMode="External"/><Relationship Id="rId8" Type="http://schemas.openxmlformats.org/officeDocument/2006/relationships/hyperlink" Target="https://www.basketball-reference.com/wnba/players/d/dixonli01w.html?__hstc=205977932.03cb094c89d5b04e3cb1f9e14fd58892.1687275177875.1691267851866.1691623287726.9&amp;__hssc=205977932.3.1691623287726&amp;__hsfp=3529731725" TargetMode="External"/><Relationship Id="rId51" Type="http://schemas.openxmlformats.org/officeDocument/2006/relationships/hyperlink" Target="https://www.basketball-reference.com/wnba/teams/CON/2023.html?__hstc=205977932.03cb094c89d5b04e3cb1f9e14fd58892.1687275177875.1691267851866.1691623287726.9&amp;__hssc=205977932.7.1691623287726&amp;__hsfp=3529731725" TargetMode="External"/><Relationship Id="rId3" Type="http://schemas.openxmlformats.org/officeDocument/2006/relationships/hyperlink" Target="https://www.basketball-reference.com/wnba/teams/CHI/2023.html?__hstc=205977932.03cb094c89d5b04e3cb1f9e14fd58892.1687275177875.1691267851866.1691623287726.9&amp;__hssc=205977932.3.1691623287726&amp;__hsfp=3529731725" TargetMode="External"/><Relationship Id="rId12" Type="http://schemas.openxmlformats.org/officeDocument/2006/relationships/hyperlink" Target="https://www.basketball-reference.com/wnba/teams/CHI/2023.html?__hstc=205977932.03cb094c89d5b04e3cb1f9e14fd58892.1687275177875.1691267851866.1691623287726.9&amp;__hssc=205977932.3.1691623287726&amp;__hsfp=3529731725" TargetMode="External"/><Relationship Id="rId17" Type="http://schemas.openxmlformats.org/officeDocument/2006/relationships/hyperlink" Target="https://www.basketball-reference.com/wnba/teams/CHI/2023.html?__hstc=205977932.03cb094c89d5b04e3cb1f9e14fd58892.1687275177875.1691267851866.1691623287726.9&amp;__hssc=205977932.2.1691623287726&amp;__hsfp=3529731725" TargetMode="External"/><Relationship Id="rId25" Type="http://schemas.openxmlformats.org/officeDocument/2006/relationships/hyperlink" Target="https://www.basketball-reference.com/wnba/teams/MIN/2023.html?__hstc=205977932.03cb094c89d5b04e3cb1f9e14fd58892.1687275177875.1691267851866.1691623287726.9&amp;__hssc=205977932.7.1691623287726&amp;__hsfp=3529731725" TargetMode="External"/><Relationship Id="rId33" Type="http://schemas.openxmlformats.org/officeDocument/2006/relationships/hyperlink" Target="https://www.basketball-reference.com/wnba/teams/ATL/2023.html?__hstc=205977932.03cb094c89d5b04e3cb1f9e14fd58892.1687275177875.1691267851866.1691623287726.9&amp;__hssc=205977932.7.1691623287726&amp;__hsfp=3529731725" TargetMode="External"/><Relationship Id="rId38" Type="http://schemas.openxmlformats.org/officeDocument/2006/relationships/hyperlink" Target="https://www.basketball-reference.com/wnba/players/b/bergegr01w.html?__hstc=205977932.03cb094c89d5b04e3cb1f9e14fd58892.1687275177875.1691267851866.1691623287726.9&amp;__hssc=205977932.7.1691623287726&amp;__hsfp=3529731725" TargetMode="External"/><Relationship Id="rId46" Type="http://schemas.openxmlformats.org/officeDocument/2006/relationships/hyperlink" Target="https://www.basketball-reference.com/wnba/players/s/saxtovi01w.html?__hstc=205977932.03cb094c89d5b04e3cb1f9e14fd58892.1687275177875.1691267851866.1691623287726.9&amp;__hssc=205977932.7.1691623287726&amp;__hsfp=3529731725" TargetMode="External"/><Relationship Id="rId20" Type="http://schemas.openxmlformats.org/officeDocument/2006/relationships/hyperlink" Target="https://www.basketball-reference.com/wnba/players/k/konesi01w.html?__hstc=205977932.03cb094c89d5b04e3cb1f9e14fd58892.1687275177875.1691267851866.1691623287726.9&amp;__hssc=205977932.2.1691623287726&amp;__hsfp=3529731725" TargetMode="External"/><Relationship Id="rId41" Type="http://schemas.openxmlformats.org/officeDocument/2006/relationships/hyperlink" Target="https://www.basketball-reference.com/wnba/teams/ATL/2023.html?__hstc=205977932.03cb094c89d5b04e3cb1f9e14fd58892.1687275177875.1691267851866.1691623287726.9&amp;__hssc=205977932.7.1691623287726&amp;__hsfp=3529731725" TargetMode="External"/><Relationship Id="rId54" Type="http://schemas.openxmlformats.org/officeDocument/2006/relationships/hyperlink" Target="https://www.basketball-reference.com/wnba/players/s/souleta01w.html?__hstc=205977932.03cb094c89d5b04e3cb1f9e14fd58892.1687275177875.1691267851866.1691623287726.9&amp;__hssc=205977932.7.1691623287726&amp;__hsfp=3529731725" TargetMode="External"/><Relationship Id="rId1" Type="http://schemas.openxmlformats.org/officeDocument/2006/relationships/hyperlink" Target="https://www.sports-reference.com/data_use.html?__hstc=205977932.03cb094c89d5b04e3cb1f9e14fd58892.1687275177875.1691267851866.1691623287726.9&amp;__hssc=205977932.3.1691623287726&amp;__hsfp=3529731725" TargetMode="External"/><Relationship Id="rId6" Type="http://schemas.openxmlformats.org/officeDocument/2006/relationships/hyperlink" Target="https://www.basketball-reference.com/wnba/players/m/mengli01w.html?__hstc=205977932.03cb094c89d5b04e3cb1f9e14fd58892.1687275177875.1691267851866.1691623287726.9&amp;__hssc=205977932.3.1691623287726&amp;__hsfp=3529731725" TargetMode="External"/><Relationship Id="rId15" Type="http://schemas.openxmlformats.org/officeDocument/2006/relationships/hyperlink" Target="https://www.basketball-reference.com/wnba/teams/NYL/2023.html?__hstc=205977932.03cb094c89d5b04e3cb1f9e14fd58892.1687275177875.1691267851866.1691623287726.9&amp;__hssc=205977932.2.1691623287726&amp;__hsfp=3529731725" TargetMode="External"/><Relationship Id="rId23" Type="http://schemas.openxmlformats.org/officeDocument/2006/relationships/hyperlink" Target="https://www.basketball-reference.com/wnba/teams/IND/2023.html?__hstc=205977932.03cb094c89d5b04e3cb1f9e14fd58892.1687275177875.1691267851866.1691623287726.9&amp;__hssc=205977932.7.1691623287726&amp;__hsfp=3529731725" TargetMode="External"/><Relationship Id="rId28" Type="http://schemas.openxmlformats.org/officeDocument/2006/relationships/hyperlink" Target="https://www.basketball-reference.com/wnba/players/j/juhasdo01w.html?__hstc=205977932.03cb094c89d5b04e3cb1f9e14fd58892.1687275177875.1691267851866.1691623287726.9&amp;__hssc=205977932.7.1691623287726&amp;__hsfp=3529731725" TargetMode="External"/><Relationship Id="rId36" Type="http://schemas.openxmlformats.org/officeDocument/2006/relationships/hyperlink" Target="https://www.basketball-reference.com/wnba/players/f/fankadu01w.html?__hstc=205977932.03cb094c89d5b04e3cb1f9e14fd58892.1687275177875.1691267851866.1691623287726.9&amp;__hssc=205977932.7.1691623287726&amp;__hsfp=3529731725" TargetMode="External"/><Relationship Id="rId49" Type="http://schemas.openxmlformats.org/officeDocument/2006/relationships/hyperlink" Target="https://www.basketball-reference.com/wnba/teams/WAS/2023.html?__hstc=205977932.03cb094c89d5b04e3cb1f9e14fd58892.1687275177875.1691267851866.1691623287726.9&amp;__hssc=205977932.7.1691623287726&amp;__hsfp=3529731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A451-AA18-2842-ADCF-00C9B754136C}">
  <dimension ref="A1:M41"/>
  <sheetViews>
    <sheetView zoomScale="90" zoomScaleNormal="90" workbookViewId="0">
      <selection sqref="A1:D37"/>
    </sheetView>
  </sheetViews>
  <sheetFormatPr baseColWidth="10" defaultRowHeight="16" x14ac:dyDescent="0.2"/>
  <cols>
    <col min="1" max="1" width="5.83203125" bestFit="1" customWidth="1"/>
    <col min="2" max="2" width="23" bestFit="1" customWidth="1"/>
    <col min="3" max="3" width="7.83203125" bestFit="1" customWidth="1"/>
    <col min="4" max="4" width="36.83203125" customWidth="1"/>
    <col min="5" max="5" width="20" bestFit="1" customWidth="1"/>
    <col min="8" max="8" width="5.83203125" bestFit="1" customWidth="1"/>
    <col min="9" max="9" width="23" bestFit="1" customWidth="1"/>
    <col min="10" max="10" width="8.5" bestFit="1" customWidth="1"/>
    <col min="11" max="11" width="21.6640625" style="29" customWidth="1"/>
  </cols>
  <sheetData>
    <row r="1" spans="1:13" ht="4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79</v>
      </c>
      <c r="G1" s="2"/>
      <c r="H1" s="2" t="s">
        <v>0</v>
      </c>
      <c r="I1" s="2" t="s">
        <v>1</v>
      </c>
      <c r="J1" s="2" t="s">
        <v>76</v>
      </c>
      <c r="K1" s="28" t="s">
        <v>90</v>
      </c>
      <c r="L1" s="7"/>
    </row>
    <row r="2" spans="1:13" ht="17" x14ac:dyDescent="0.2">
      <c r="A2" s="1">
        <v>1</v>
      </c>
      <c r="B2" t="s">
        <v>4</v>
      </c>
      <c r="C2" t="s">
        <v>6</v>
      </c>
      <c r="H2" s="1">
        <v>1</v>
      </c>
      <c r="I2" t="s">
        <v>4</v>
      </c>
      <c r="J2">
        <v>30.4</v>
      </c>
      <c r="K2" s="31" t="s">
        <v>66</v>
      </c>
    </row>
    <row r="3" spans="1:13" ht="17" x14ac:dyDescent="0.2">
      <c r="A3" s="1">
        <f>A2+1</f>
        <v>2</v>
      </c>
      <c r="B3" t="s">
        <v>5</v>
      </c>
      <c r="C3" t="s">
        <v>7</v>
      </c>
      <c r="H3" s="1">
        <f>H2+1</f>
        <v>2</v>
      </c>
      <c r="I3" t="s">
        <v>5</v>
      </c>
      <c r="J3">
        <v>24.3</v>
      </c>
      <c r="K3" s="31" t="s">
        <v>66</v>
      </c>
    </row>
    <row r="4" spans="1:13" ht="17" x14ac:dyDescent="0.2">
      <c r="A4" s="1">
        <f t="shared" ref="A4:A37" si="0">A3+1</f>
        <v>3</v>
      </c>
      <c r="B4" t="s">
        <v>8</v>
      </c>
      <c r="C4" t="s">
        <v>9</v>
      </c>
      <c r="H4" s="1">
        <f t="shared" ref="H4:H37" si="1">H3+1</f>
        <v>3</v>
      </c>
      <c r="I4" t="s">
        <v>8</v>
      </c>
      <c r="J4">
        <v>7.4</v>
      </c>
      <c r="K4" s="31" t="s">
        <v>66</v>
      </c>
    </row>
    <row r="5" spans="1:13" ht="17" x14ac:dyDescent="0.2">
      <c r="A5" s="1">
        <f t="shared" si="0"/>
        <v>4</v>
      </c>
      <c r="B5" t="s">
        <v>10</v>
      </c>
      <c r="C5" t="s">
        <v>11</v>
      </c>
      <c r="D5" s="6" t="s">
        <v>64</v>
      </c>
      <c r="H5" s="1">
        <f t="shared" si="1"/>
        <v>4</v>
      </c>
      <c r="I5" t="s">
        <v>10</v>
      </c>
      <c r="J5" s="27" t="s">
        <v>77</v>
      </c>
      <c r="K5" s="29" t="s">
        <v>95</v>
      </c>
    </row>
    <row r="6" spans="1:13" ht="17" x14ac:dyDescent="0.2">
      <c r="A6" s="1">
        <f t="shared" si="0"/>
        <v>5</v>
      </c>
      <c r="B6" t="s">
        <v>12</v>
      </c>
      <c r="C6" t="s">
        <v>9</v>
      </c>
      <c r="D6" t="s">
        <v>65</v>
      </c>
      <c r="H6" s="1">
        <f t="shared" si="1"/>
        <v>5</v>
      </c>
      <c r="I6" t="s">
        <v>12</v>
      </c>
      <c r="J6" s="27" t="s">
        <v>77</v>
      </c>
      <c r="K6" s="31" t="s">
        <v>66</v>
      </c>
    </row>
    <row r="7" spans="1:13" ht="17" x14ac:dyDescent="0.2">
      <c r="A7" s="1">
        <f t="shared" si="0"/>
        <v>6</v>
      </c>
      <c r="B7" t="s">
        <v>13</v>
      </c>
      <c r="C7" t="s">
        <v>14</v>
      </c>
      <c r="H7" s="1">
        <f t="shared" si="1"/>
        <v>6</v>
      </c>
      <c r="I7" t="s">
        <v>13</v>
      </c>
      <c r="J7">
        <v>17.7</v>
      </c>
      <c r="K7" s="31" t="s">
        <v>66</v>
      </c>
    </row>
    <row r="8" spans="1:13" ht="17" x14ac:dyDescent="0.2">
      <c r="A8" s="1">
        <f t="shared" si="0"/>
        <v>7</v>
      </c>
      <c r="B8" t="s">
        <v>15</v>
      </c>
      <c r="C8" t="s">
        <v>6</v>
      </c>
      <c r="H8" s="1">
        <f t="shared" si="1"/>
        <v>7</v>
      </c>
      <c r="I8" t="s">
        <v>15</v>
      </c>
      <c r="J8">
        <v>10.4</v>
      </c>
      <c r="K8" s="31" t="s">
        <v>66</v>
      </c>
    </row>
    <row r="9" spans="1:13" ht="17" x14ac:dyDescent="0.2">
      <c r="A9" s="1">
        <f t="shared" si="0"/>
        <v>8</v>
      </c>
      <c r="B9" t="s">
        <v>16</v>
      </c>
      <c r="C9" t="s">
        <v>14</v>
      </c>
      <c r="H9" s="1">
        <f t="shared" si="1"/>
        <v>8</v>
      </c>
      <c r="I9" t="s">
        <v>16</v>
      </c>
      <c r="J9">
        <v>9.1999999999999993</v>
      </c>
      <c r="K9" s="31" t="s">
        <v>66</v>
      </c>
    </row>
    <row r="10" spans="1:13" ht="17" x14ac:dyDescent="0.2">
      <c r="A10" s="1">
        <f t="shared" si="0"/>
        <v>9</v>
      </c>
      <c r="B10" t="s">
        <v>17</v>
      </c>
      <c r="C10" t="s">
        <v>18</v>
      </c>
      <c r="H10" s="1">
        <f t="shared" si="1"/>
        <v>9</v>
      </c>
      <c r="I10" t="s">
        <v>17</v>
      </c>
      <c r="J10">
        <v>21.7</v>
      </c>
      <c r="K10" s="31" t="s">
        <v>66</v>
      </c>
    </row>
    <row r="11" spans="1:13" ht="17" x14ac:dyDescent="0.2">
      <c r="A11" s="1">
        <f t="shared" si="0"/>
        <v>10</v>
      </c>
      <c r="B11" t="s">
        <v>19</v>
      </c>
      <c r="C11" t="s">
        <v>20</v>
      </c>
      <c r="H11" s="1">
        <f t="shared" si="1"/>
        <v>10</v>
      </c>
      <c r="I11" t="s">
        <v>19</v>
      </c>
      <c r="J11">
        <v>13.5</v>
      </c>
      <c r="K11" s="31" t="s">
        <v>66</v>
      </c>
    </row>
    <row r="12" spans="1:13" ht="17" x14ac:dyDescent="0.2">
      <c r="A12" s="1">
        <f t="shared" si="0"/>
        <v>11</v>
      </c>
      <c r="B12" t="s">
        <v>21</v>
      </c>
      <c r="C12" t="s">
        <v>9</v>
      </c>
      <c r="D12" s="3" t="s">
        <v>55</v>
      </c>
      <c r="E12" t="s">
        <v>78</v>
      </c>
      <c r="H12" s="1">
        <f t="shared" si="1"/>
        <v>11</v>
      </c>
      <c r="I12" t="s">
        <v>21</v>
      </c>
      <c r="J12">
        <v>4.0999999999999996</v>
      </c>
      <c r="K12" s="29" t="s">
        <v>69</v>
      </c>
    </row>
    <row r="13" spans="1:13" ht="17" x14ac:dyDescent="0.2">
      <c r="A13" s="1">
        <f t="shared" si="0"/>
        <v>12</v>
      </c>
      <c r="B13" t="s">
        <v>22</v>
      </c>
      <c r="C13" t="s">
        <v>7</v>
      </c>
      <c r="D13" s="6" t="s">
        <v>61</v>
      </c>
      <c r="H13" s="1">
        <f t="shared" si="1"/>
        <v>12</v>
      </c>
      <c r="I13" t="s">
        <v>22</v>
      </c>
      <c r="J13" s="27" t="s">
        <v>77</v>
      </c>
      <c r="K13" s="29" t="s">
        <v>69</v>
      </c>
      <c r="M13">
        <f>AVERAGE(J2:J13)</f>
        <v>15.411111111111113</v>
      </c>
    </row>
    <row r="14" spans="1:13" ht="17" x14ac:dyDescent="0.2">
      <c r="A14">
        <f t="shared" si="0"/>
        <v>13</v>
      </c>
      <c r="B14" t="s">
        <v>23</v>
      </c>
      <c r="C14" t="s">
        <v>6</v>
      </c>
      <c r="D14" s="4" t="s">
        <v>52</v>
      </c>
      <c r="E14" t="s">
        <v>80</v>
      </c>
      <c r="H14">
        <f t="shared" si="1"/>
        <v>13</v>
      </c>
      <c r="I14" t="s">
        <v>23</v>
      </c>
      <c r="J14">
        <v>4.9000000000000004</v>
      </c>
      <c r="K14" s="29" t="s">
        <v>69</v>
      </c>
    </row>
    <row r="15" spans="1:13" ht="17" x14ac:dyDescent="0.2">
      <c r="A15">
        <f t="shared" si="0"/>
        <v>14</v>
      </c>
      <c r="B15" t="s">
        <v>24</v>
      </c>
      <c r="C15" t="s">
        <v>20</v>
      </c>
      <c r="D15" s="6" t="s">
        <v>63</v>
      </c>
      <c r="H15">
        <f t="shared" si="1"/>
        <v>14</v>
      </c>
      <c r="I15" t="s">
        <v>24</v>
      </c>
      <c r="J15" s="30" t="s">
        <v>77</v>
      </c>
      <c r="K15" s="29" t="s">
        <v>69</v>
      </c>
    </row>
    <row r="16" spans="1:13" ht="17" x14ac:dyDescent="0.2">
      <c r="A16">
        <f t="shared" si="0"/>
        <v>15</v>
      </c>
      <c r="B16" t="s">
        <v>25</v>
      </c>
      <c r="C16" t="s">
        <v>14</v>
      </c>
      <c r="D16" s="5" t="s">
        <v>53</v>
      </c>
      <c r="H16">
        <f t="shared" si="1"/>
        <v>15</v>
      </c>
      <c r="I16" t="s">
        <v>25</v>
      </c>
      <c r="J16">
        <v>4.3</v>
      </c>
      <c r="K16" s="29" t="s">
        <v>91</v>
      </c>
    </row>
    <row r="17" spans="1:13" ht="17" x14ac:dyDescent="0.2">
      <c r="A17">
        <f t="shared" si="0"/>
        <v>16</v>
      </c>
      <c r="B17" t="s">
        <v>26</v>
      </c>
      <c r="C17" t="s">
        <v>7</v>
      </c>
      <c r="H17">
        <f t="shared" si="1"/>
        <v>16</v>
      </c>
      <c r="I17" t="s">
        <v>26</v>
      </c>
      <c r="J17">
        <v>23.4</v>
      </c>
      <c r="K17" s="31" t="s">
        <v>66</v>
      </c>
    </row>
    <row r="18" spans="1:13" ht="17" x14ac:dyDescent="0.2">
      <c r="A18">
        <f t="shared" si="0"/>
        <v>17</v>
      </c>
      <c r="B18" t="s">
        <v>27</v>
      </c>
      <c r="C18" t="s">
        <v>6</v>
      </c>
      <c r="D18" s="4" t="s">
        <v>59</v>
      </c>
      <c r="H18">
        <f t="shared" si="1"/>
        <v>17</v>
      </c>
      <c r="I18" t="s">
        <v>27</v>
      </c>
      <c r="J18" s="30" t="s">
        <v>77</v>
      </c>
      <c r="K18" s="29" t="s">
        <v>69</v>
      </c>
    </row>
    <row r="19" spans="1:13" ht="17" x14ac:dyDescent="0.2">
      <c r="A19">
        <f t="shared" si="0"/>
        <v>18</v>
      </c>
      <c r="B19" t="s">
        <v>28</v>
      </c>
      <c r="C19" t="s">
        <v>18</v>
      </c>
      <c r="D19" s="4" t="s">
        <v>57</v>
      </c>
      <c r="H19">
        <f t="shared" si="1"/>
        <v>18</v>
      </c>
      <c r="I19" t="s">
        <v>28</v>
      </c>
      <c r="J19" s="30" t="s">
        <v>77</v>
      </c>
      <c r="K19" s="29" t="s">
        <v>69</v>
      </c>
    </row>
    <row r="20" spans="1:13" ht="17" x14ac:dyDescent="0.2">
      <c r="A20">
        <f t="shared" si="0"/>
        <v>19</v>
      </c>
      <c r="B20" t="s">
        <v>29</v>
      </c>
      <c r="C20" t="s">
        <v>9</v>
      </c>
      <c r="H20">
        <f t="shared" si="1"/>
        <v>19</v>
      </c>
      <c r="I20" t="s">
        <v>29</v>
      </c>
      <c r="J20">
        <v>1.9</v>
      </c>
      <c r="K20" s="29" t="s">
        <v>69</v>
      </c>
    </row>
    <row r="21" spans="1:13" ht="17" x14ac:dyDescent="0.2">
      <c r="A21">
        <f t="shared" si="0"/>
        <v>20</v>
      </c>
      <c r="B21" t="s">
        <v>30</v>
      </c>
      <c r="C21" t="s">
        <v>11</v>
      </c>
      <c r="D21" s="4" t="s">
        <v>56</v>
      </c>
      <c r="H21">
        <f t="shared" si="1"/>
        <v>20</v>
      </c>
      <c r="I21" t="s">
        <v>30</v>
      </c>
      <c r="J21" s="30" t="s">
        <v>77</v>
      </c>
      <c r="K21" s="29" t="s">
        <v>69</v>
      </c>
    </row>
    <row r="22" spans="1:13" ht="17" x14ac:dyDescent="0.2">
      <c r="A22">
        <f t="shared" si="0"/>
        <v>21</v>
      </c>
      <c r="B22" t="s">
        <v>31</v>
      </c>
      <c r="C22" t="s">
        <v>18</v>
      </c>
      <c r="H22">
        <f t="shared" si="1"/>
        <v>21</v>
      </c>
      <c r="I22" t="s">
        <v>31</v>
      </c>
      <c r="J22">
        <v>14.1</v>
      </c>
      <c r="K22" s="31" t="s">
        <v>66</v>
      </c>
      <c r="M22">
        <f>AVERAGE(J14:J37)</f>
        <v>7.2777777777777759</v>
      </c>
    </row>
    <row r="23" spans="1:13" ht="17" x14ac:dyDescent="0.2">
      <c r="A23">
        <f t="shared" si="0"/>
        <v>22</v>
      </c>
      <c r="B23" t="s">
        <v>32</v>
      </c>
      <c r="C23" t="s">
        <v>33</v>
      </c>
      <c r="D23" s="4" t="s">
        <v>58</v>
      </c>
      <c r="H23">
        <f t="shared" si="1"/>
        <v>22</v>
      </c>
      <c r="I23" t="s">
        <v>32</v>
      </c>
      <c r="J23" s="30" t="s">
        <v>77</v>
      </c>
      <c r="K23" s="29" t="s">
        <v>69</v>
      </c>
    </row>
    <row r="24" spans="1:13" ht="17" x14ac:dyDescent="0.2">
      <c r="A24">
        <f t="shared" si="0"/>
        <v>23</v>
      </c>
      <c r="B24" t="s">
        <v>34</v>
      </c>
      <c r="C24" t="s">
        <v>35</v>
      </c>
      <c r="D24" s="4" t="s">
        <v>52</v>
      </c>
      <c r="E24" t="s">
        <v>81</v>
      </c>
      <c r="H24">
        <f t="shared" si="1"/>
        <v>23</v>
      </c>
      <c r="I24" t="s">
        <v>34</v>
      </c>
      <c r="J24">
        <v>4.4000000000000004</v>
      </c>
      <c r="K24" s="29" t="s">
        <v>69</v>
      </c>
    </row>
    <row r="25" spans="1:13" ht="17" x14ac:dyDescent="0.2">
      <c r="A25">
        <f t="shared" si="0"/>
        <v>24</v>
      </c>
      <c r="B25" t="s">
        <v>36</v>
      </c>
      <c r="C25" t="s">
        <v>7</v>
      </c>
      <c r="D25" s="4" t="s">
        <v>54</v>
      </c>
      <c r="H25">
        <f t="shared" si="1"/>
        <v>24</v>
      </c>
      <c r="I25" t="s">
        <v>36</v>
      </c>
      <c r="J25" s="30" t="s">
        <v>77</v>
      </c>
      <c r="K25" s="29" t="s">
        <v>69</v>
      </c>
    </row>
    <row r="26" spans="1:13" ht="17" x14ac:dyDescent="0.2">
      <c r="A26" s="1">
        <f t="shared" si="0"/>
        <v>25</v>
      </c>
      <c r="B26" t="s">
        <v>37</v>
      </c>
      <c r="C26" t="s">
        <v>6</v>
      </c>
      <c r="H26" s="1">
        <f t="shared" si="1"/>
        <v>25</v>
      </c>
      <c r="I26" t="s">
        <v>37</v>
      </c>
      <c r="J26">
        <v>1.9</v>
      </c>
      <c r="K26" s="31" t="s">
        <v>66</v>
      </c>
    </row>
    <row r="27" spans="1:13" ht="17" x14ac:dyDescent="0.2">
      <c r="A27" s="1">
        <f t="shared" si="0"/>
        <v>26</v>
      </c>
      <c r="B27" t="s">
        <v>38</v>
      </c>
      <c r="C27" t="s">
        <v>20</v>
      </c>
      <c r="D27" s="4" t="s">
        <v>54</v>
      </c>
      <c r="H27" s="1">
        <f t="shared" si="1"/>
        <v>26</v>
      </c>
      <c r="I27" t="s">
        <v>38</v>
      </c>
      <c r="J27" s="30" t="s">
        <v>77</v>
      </c>
      <c r="K27" s="29" t="s">
        <v>69</v>
      </c>
    </row>
    <row r="28" spans="1:13" ht="17" x14ac:dyDescent="0.2">
      <c r="A28" s="1">
        <f t="shared" si="0"/>
        <v>27</v>
      </c>
      <c r="B28" t="s">
        <v>39</v>
      </c>
      <c r="C28" t="s">
        <v>40</v>
      </c>
      <c r="D28" s="4" t="s">
        <v>60</v>
      </c>
      <c r="H28" s="1">
        <f t="shared" si="1"/>
        <v>27</v>
      </c>
      <c r="I28" t="s">
        <v>39</v>
      </c>
      <c r="J28" s="30" t="s">
        <v>77</v>
      </c>
      <c r="K28" s="29" t="s">
        <v>69</v>
      </c>
    </row>
    <row r="29" spans="1:13" ht="17" x14ac:dyDescent="0.2">
      <c r="A29" s="1">
        <f>A28+1</f>
        <v>28</v>
      </c>
      <c r="B29" t="s">
        <v>41</v>
      </c>
      <c r="C29" t="s">
        <v>7</v>
      </c>
      <c r="D29" s="4" t="s">
        <v>62</v>
      </c>
      <c r="E29" t="s">
        <v>82</v>
      </c>
      <c r="H29" s="1">
        <f>H28+1</f>
        <v>28</v>
      </c>
      <c r="I29" t="s">
        <v>41</v>
      </c>
      <c r="J29" s="30">
        <v>4</v>
      </c>
      <c r="K29" s="29" t="s">
        <v>69</v>
      </c>
    </row>
    <row r="30" spans="1:13" ht="17" x14ac:dyDescent="0.2">
      <c r="A30" s="1">
        <f t="shared" si="0"/>
        <v>29</v>
      </c>
      <c r="B30" t="s">
        <v>42</v>
      </c>
      <c r="C30" t="s">
        <v>40</v>
      </c>
      <c r="H30" s="1">
        <f t="shared" si="1"/>
        <v>29</v>
      </c>
      <c r="I30" t="s">
        <v>42</v>
      </c>
      <c r="J30" s="30">
        <v>6.6</v>
      </c>
      <c r="K30" s="31" t="s">
        <v>66</v>
      </c>
    </row>
    <row r="31" spans="1:13" ht="17" x14ac:dyDescent="0.2">
      <c r="A31" s="1">
        <f t="shared" si="0"/>
        <v>30</v>
      </c>
      <c r="B31" t="s">
        <v>43</v>
      </c>
      <c r="C31" t="s">
        <v>44</v>
      </c>
      <c r="D31" s="6" t="s">
        <v>61</v>
      </c>
      <c r="H31" s="1">
        <f t="shared" si="1"/>
        <v>30</v>
      </c>
      <c r="I31" t="s">
        <v>43</v>
      </c>
      <c r="J31" s="30" t="s">
        <v>77</v>
      </c>
      <c r="K31" s="29" t="s">
        <v>69</v>
      </c>
    </row>
    <row r="32" spans="1:13" ht="17" x14ac:dyDescent="0.2">
      <c r="A32" s="1">
        <f t="shared" si="0"/>
        <v>31</v>
      </c>
      <c r="B32" t="s">
        <v>45</v>
      </c>
      <c r="C32" t="s">
        <v>9</v>
      </c>
      <c r="D32" s="6" t="s">
        <v>61</v>
      </c>
      <c r="H32" s="1">
        <f t="shared" si="1"/>
        <v>31</v>
      </c>
      <c r="I32" t="s">
        <v>45</v>
      </c>
      <c r="J32" s="30" t="s">
        <v>77</v>
      </c>
      <c r="K32" s="29" t="s">
        <v>69</v>
      </c>
    </row>
    <row r="33" spans="1:12" ht="17" x14ac:dyDescent="0.2">
      <c r="A33" s="1">
        <f t="shared" si="0"/>
        <v>32</v>
      </c>
      <c r="B33" t="s">
        <v>46</v>
      </c>
      <c r="C33" t="s">
        <v>11</v>
      </c>
      <c r="D33" s="6" t="s">
        <v>61</v>
      </c>
      <c r="H33" s="1">
        <f t="shared" si="1"/>
        <v>32</v>
      </c>
      <c r="I33" t="s">
        <v>46</v>
      </c>
      <c r="J33" s="30" t="s">
        <v>77</v>
      </c>
      <c r="K33" s="29" t="s">
        <v>69</v>
      </c>
    </row>
    <row r="34" spans="1:12" ht="17" x14ac:dyDescent="0.2">
      <c r="A34" s="1">
        <f t="shared" si="0"/>
        <v>33</v>
      </c>
      <c r="B34" t="s">
        <v>47</v>
      </c>
      <c r="C34" t="s">
        <v>18</v>
      </c>
      <c r="D34" s="4" t="s">
        <v>59</v>
      </c>
      <c r="H34" s="1">
        <f t="shared" si="1"/>
        <v>33</v>
      </c>
      <c r="I34" t="s">
        <v>47</v>
      </c>
      <c r="J34" s="30" t="s">
        <v>77</v>
      </c>
      <c r="K34" s="29" t="s">
        <v>69</v>
      </c>
    </row>
    <row r="35" spans="1:12" ht="17" x14ac:dyDescent="0.2">
      <c r="A35" s="1">
        <f t="shared" si="0"/>
        <v>34</v>
      </c>
      <c r="B35" t="s">
        <v>48</v>
      </c>
      <c r="C35" t="s">
        <v>33</v>
      </c>
      <c r="D35" s="4" t="s">
        <v>58</v>
      </c>
      <c r="H35" s="1">
        <f t="shared" si="1"/>
        <v>34</v>
      </c>
      <c r="I35" t="s">
        <v>48</v>
      </c>
      <c r="J35" s="30" t="s">
        <v>77</v>
      </c>
      <c r="K35" s="29" t="s">
        <v>69</v>
      </c>
    </row>
    <row r="36" spans="1:12" ht="17" x14ac:dyDescent="0.2">
      <c r="A36" s="1">
        <f t="shared" si="0"/>
        <v>35</v>
      </c>
      <c r="B36" t="s">
        <v>49</v>
      </c>
      <c r="C36" t="s">
        <v>35</v>
      </c>
      <c r="D36" s="6" t="s">
        <v>61</v>
      </c>
      <c r="H36" s="1">
        <f t="shared" si="1"/>
        <v>35</v>
      </c>
      <c r="I36" t="s">
        <v>49</v>
      </c>
      <c r="J36" s="30" t="s">
        <v>77</v>
      </c>
      <c r="K36" s="29" t="s">
        <v>69</v>
      </c>
    </row>
    <row r="37" spans="1:12" ht="17" x14ac:dyDescent="0.2">
      <c r="A37" s="1">
        <f t="shared" si="0"/>
        <v>36</v>
      </c>
      <c r="B37" t="s">
        <v>50</v>
      </c>
      <c r="C37" t="s">
        <v>51</v>
      </c>
      <c r="D37" s="4" t="s">
        <v>59</v>
      </c>
      <c r="H37" s="1">
        <f t="shared" si="1"/>
        <v>36</v>
      </c>
      <c r="I37" t="s">
        <v>50</v>
      </c>
      <c r="J37" s="30" t="s">
        <v>77</v>
      </c>
      <c r="K37" s="29" t="s">
        <v>69</v>
      </c>
    </row>
    <row r="39" spans="1:12" x14ac:dyDescent="0.2">
      <c r="J39">
        <f>AVERAGE(J2:J37)</f>
        <v>11.344444444444447</v>
      </c>
      <c r="L39" t="s">
        <v>92</v>
      </c>
    </row>
    <row r="40" spans="1:12" x14ac:dyDescent="0.2">
      <c r="L40" t="s">
        <v>93</v>
      </c>
    </row>
    <row r="41" spans="1:12" x14ac:dyDescent="0.2">
      <c r="L4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BEAF-1F84-754D-A84A-E8E20F612717}">
  <dimension ref="A1:Q149"/>
  <sheetViews>
    <sheetView topLeftCell="A108" zoomScale="96" workbookViewId="0">
      <selection activeCell="K109" sqref="K109:Q145"/>
    </sheetView>
  </sheetViews>
  <sheetFormatPr baseColWidth="10" defaultRowHeight="16" x14ac:dyDescent="0.2"/>
  <cols>
    <col min="1" max="1" width="5.83203125" bestFit="1" customWidth="1"/>
    <col min="2" max="2" width="22.6640625" customWidth="1"/>
    <col min="3" max="3" width="10.33203125" customWidth="1"/>
    <col min="4" max="5" width="5.5" customWidth="1"/>
    <col min="6" max="6" width="8.33203125" customWidth="1"/>
    <col min="7" max="7" width="6.1640625" customWidth="1"/>
    <col min="11" max="11" width="5.83203125" bestFit="1" customWidth="1"/>
    <col min="12" max="12" width="23" bestFit="1" customWidth="1"/>
    <col min="13" max="13" width="7.83203125" bestFit="1" customWidth="1"/>
    <col min="14" max="14" width="8.6640625" bestFit="1" customWidth="1"/>
    <col min="15" max="15" width="4.1640625" bestFit="1" customWidth="1"/>
    <col min="16" max="16" width="8.5" bestFit="1" customWidth="1"/>
    <col min="17" max="17" width="5.83203125" bestFit="1" customWidth="1"/>
  </cols>
  <sheetData>
    <row r="1" spans="1:7" ht="20" x14ac:dyDescent="0.25">
      <c r="A1" s="8" t="s">
        <v>0</v>
      </c>
      <c r="B1" s="8" t="s">
        <v>1</v>
      </c>
      <c r="C1" s="8" t="s">
        <v>2</v>
      </c>
      <c r="D1" s="9" t="s">
        <v>67</v>
      </c>
      <c r="E1" s="9" t="s">
        <v>68</v>
      </c>
      <c r="G1" t="s">
        <v>72</v>
      </c>
    </row>
    <row r="2" spans="1:7" x14ac:dyDescent="0.2">
      <c r="A2" s="10">
        <v>1</v>
      </c>
      <c r="B2" s="11" t="s">
        <v>4</v>
      </c>
      <c r="C2" s="11" t="s">
        <v>6</v>
      </c>
      <c r="D2" s="11" t="s">
        <v>66</v>
      </c>
      <c r="E2" s="11">
        <v>24.3</v>
      </c>
    </row>
    <row r="3" spans="1:7" x14ac:dyDescent="0.2">
      <c r="A3" s="10">
        <v>2</v>
      </c>
      <c r="B3" s="11" t="s">
        <v>5</v>
      </c>
      <c r="C3" s="11" t="s">
        <v>7</v>
      </c>
      <c r="D3" s="11" t="s">
        <v>66</v>
      </c>
      <c r="E3" s="11">
        <v>22.7</v>
      </c>
    </row>
    <row r="4" spans="1:7" x14ac:dyDescent="0.2">
      <c r="A4" s="10">
        <v>3</v>
      </c>
      <c r="B4" s="11" t="s">
        <v>8</v>
      </c>
      <c r="C4" s="11" t="s">
        <v>9</v>
      </c>
      <c r="D4" s="11" t="s">
        <v>69</v>
      </c>
      <c r="E4" s="11">
        <v>3.1</v>
      </c>
    </row>
    <row r="5" spans="1:7" x14ac:dyDescent="0.2">
      <c r="A5" s="10">
        <v>5</v>
      </c>
      <c r="B5" s="11" t="s">
        <v>12</v>
      </c>
      <c r="C5" s="11" t="s">
        <v>9</v>
      </c>
      <c r="D5" s="11" t="s">
        <v>70</v>
      </c>
      <c r="E5" s="11">
        <v>0</v>
      </c>
    </row>
    <row r="6" spans="1:7" x14ac:dyDescent="0.2">
      <c r="A6" s="10">
        <v>6</v>
      </c>
      <c r="B6" s="11" t="s">
        <v>13</v>
      </c>
      <c r="C6" s="11" t="s">
        <v>14</v>
      </c>
      <c r="D6" s="11" t="s">
        <v>69</v>
      </c>
      <c r="E6" s="11">
        <v>5.4</v>
      </c>
    </row>
    <row r="7" spans="1:7" x14ac:dyDescent="0.2">
      <c r="A7" s="10">
        <v>7</v>
      </c>
      <c r="B7" s="11" t="s">
        <v>15</v>
      </c>
      <c r="C7" s="11" t="s">
        <v>6</v>
      </c>
      <c r="D7" s="11" t="s">
        <v>70</v>
      </c>
      <c r="E7" s="11">
        <v>0</v>
      </c>
    </row>
    <row r="8" spans="1:7" x14ac:dyDescent="0.2">
      <c r="A8" s="10">
        <v>8</v>
      </c>
      <c r="B8" s="11" t="s">
        <v>16</v>
      </c>
      <c r="C8" s="11" t="s">
        <v>14</v>
      </c>
      <c r="D8" s="11" t="s">
        <v>70</v>
      </c>
      <c r="E8" s="11">
        <v>0</v>
      </c>
    </row>
    <row r="9" spans="1:7" x14ac:dyDescent="0.2">
      <c r="A9" s="10">
        <v>9</v>
      </c>
      <c r="B9" s="11" t="s">
        <v>17</v>
      </c>
      <c r="C9" s="11" t="s">
        <v>18</v>
      </c>
      <c r="D9" s="11" t="s">
        <v>69</v>
      </c>
      <c r="E9" s="11">
        <v>23.8</v>
      </c>
    </row>
    <row r="10" spans="1:7" x14ac:dyDescent="0.2">
      <c r="A10" s="10">
        <v>10</v>
      </c>
      <c r="B10" s="11" t="s">
        <v>19</v>
      </c>
      <c r="C10" s="11" t="s">
        <v>20</v>
      </c>
      <c r="D10" s="11" t="s">
        <v>69</v>
      </c>
      <c r="E10" s="11">
        <v>14.9</v>
      </c>
    </row>
    <row r="11" spans="1:7" x14ac:dyDescent="0.2">
      <c r="A11" s="10">
        <v>15</v>
      </c>
      <c r="B11" s="11" t="s">
        <v>25</v>
      </c>
      <c r="C11" s="11" t="s">
        <v>14</v>
      </c>
      <c r="D11" s="11" t="s">
        <v>69</v>
      </c>
      <c r="E11" s="11">
        <v>2.7</v>
      </c>
    </row>
    <row r="12" spans="1:7" x14ac:dyDescent="0.2">
      <c r="A12" s="10">
        <v>16</v>
      </c>
      <c r="B12" s="11" t="s">
        <v>26</v>
      </c>
      <c r="C12" s="11" t="s">
        <v>7</v>
      </c>
      <c r="D12" s="11" t="s">
        <v>69</v>
      </c>
      <c r="E12" s="11">
        <v>14.8</v>
      </c>
    </row>
    <row r="13" spans="1:7" x14ac:dyDescent="0.2">
      <c r="A13" s="10">
        <v>19</v>
      </c>
      <c r="B13" s="11" t="s">
        <v>29</v>
      </c>
      <c r="C13" s="11" t="s">
        <v>9</v>
      </c>
      <c r="D13" s="11" t="s">
        <v>69</v>
      </c>
      <c r="E13" s="11">
        <v>3.2</v>
      </c>
    </row>
    <row r="14" spans="1:7" x14ac:dyDescent="0.2">
      <c r="A14" s="10">
        <v>21</v>
      </c>
      <c r="B14" s="11" t="s">
        <v>31</v>
      </c>
      <c r="C14" s="11" t="s">
        <v>18</v>
      </c>
      <c r="D14" s="11" t="s">
        <v>69</v>
      </c>
      <c r="E14" s="11">
        <v>3.1</v>
      </c>
    </row>
    <row r="15" spans="1:7" x14ac:dyDescent="0.2">
      <c r="A15" s="10">
        <v>25</v>
      </c>
      <c r="B15" s="11" t="s">
        <v>37</v>
      </c>
      <c r="C15" s="11" t="s">
        <v>6</v>
      </c>
      <c r="D15" s="11" t="s">
        <v>69</v>
      </c>
      <c r="E15" s="11">
        <v>0.8</v>
      </c>
    </row>
    <row r="16" spans="1:7" x14ac:dyDescent="0.2">
      <c r="A16" s="10">
        <v>29</v>
      </c>
      <c r="B16" s="11" t="s">
        <v>42</v>
      </c>
      <c r="C16" s="11" t="s">
        <v>40</v>
      </c>
      <c r="D16" s="14" t="s">
        <v>70</v>
      </c>
      <c r="E16" s="14">
        <v>0</v>
      </c>
    </row>
    <row r="18" spans="1:7" x14ac:dyDescent="0.2">
      <c r="D18" s="11" t="s">
        <v>71</v>
      </c>
      <c r="E18">
        <f>AVERAGE(E2:E4,E6:E15)</f>
        <v>9.138461538461538</v>
      </c>
    </row>
    <row r="21" spans="1:7" ht="20" x14ac:dyDescent="0.25">
      <c r="A21" s="8" t="s">
        <v>0</v>
      </c>
      <c r="B21" s="8" t="s">
        <v>1</v>
      </c>
      <c r="C21" s="8" t="s">
        <v>2</v>
      </c>
      <c r="D21" s="9" t="s">
        <v>74</v>
      </c>
      <c r="E21" s="9" t="s">
        <v>75</v>
      </c>
      <c r="F21" s="9" t="s">
        <v>76</v>
      </c>
      <c r="G21" t="s">
        <v>73</v>
      </c>
    </row>
    <row r="22" spans="1:7" x14ac:dyDescent="0.2">
      <c r="A22" s="10">
        <v>1</v>
      </c>
      <c r="B22" s="11" t="s">
        <v>4</v>
      </c>
      <c r="C22" s="11" t="s">
        <v>6</v>
      </c>
      <c r="D22" s="11">
        <v>11</v>
      </c>
      <c r="E22" s="11">
        <v>11</v>
      </c>
      <c r="F22" s="11">
        <v>29.1</v>
      </c>
    </row>
    <row r="23" spans="1:7" x14ac:dyDescent="0.2">
      <c r="A23" s="10">
        <v>2</v>
      </c>
      <c r="B23" s="11" t="s">
        <v>5</v>
      </c>
      <c r="C23" s="11" t="s">
        <v>7</v>
      </c>
      <c r="D23" s="11">
        <v>5</v>
      </c>
      <c r="E23" s="11">
        <v>5</v>
      </c>
      <c r="F23" s="11">
        <v>20.8</v>
      </c>
    </row>
    <row r="24" spans="1:7" x14ac:dyDescent="0.2">
      <c r="A24" s="10">
        <v>3</v>
      </c>
      <c r="B24" s="11" t="s">
        <v>8</v>
      </c>
      <c r="C24" s="11" t="s">
        <v>9</v>
      </c>
      <c r="D24" s="11">
        <v>11</v>
      </c>
      <c r="E24" s="11">
        <v>0</v>
      </c>
      <c r="F24" s="11">
        <v>8.6999999999999993</v>
      </c>
    </row>
    <row r="25" spans="1:7" x14ac:dyDescent="0.2">
      <c r="A25" s="10">
        <v>5</v>
      </c>
      <c r="B25" s="11" t="s">
        <v>12</v>
      </c>
      <c r="C25" s="11" t="s">
        <v>9</v>
      </c>
      <c r="D25" s="11">
        <v>0</v>
      </c>
      <c r="E25" s="11">
        <v>0</v>
      </c>
      <c r="F25" s="12" t="s">
        <v>77</v>
      </c>
    </row>
    <row r="26" spans="1:7" x14ac:dyDescent="0.2">
      <c r="A26" s="10">
        <v>6</v>
      </c>
      <c r="B26" s="11" t="s">
        <v>13</v>
      </c>
      <c r="C26" s="11" t="s">
        <v>14</v>
      </c>
      <c r="D26" s="11">
        <v>10</v>
      </c>
      <c r="E26" s="11">
        <v>4</v>
      </c>
      <c r="F26" s="11">
        <v>21.5</v>
      </c>
    </row>
    <row r="27" spans="1:7" x14ac:dyDescent="0.2">
      <c r="A27" s="10">
        <v>7</v>
      </c>
      <c r="B27" s="11" t="s">
        <v>15</v>
      </c>
      <c r="C27" s="11" t="s">
        <v>6</v>
      </c>
      <c r="D27" s="11">
        <v>10</v>
      </c>
      <c r="E27" s="11">
        <v>0</v>
      </c>
      <c r="F27" s="11">
        <v>8</v>
      </c>
    </row>
    <row r="28" spans="1:7" x14ac:dyDescent="0.2">
      <c r="A28" s="10">
        <v>8</v>
      </c>
      <c r="B28" s="11" t="s">
        <v>16</v>
      </c>
      <c r="C28" s="11" t="s">
        <v>14</v>
      </c>
      <c r="D28" s="11">
        <v>3</v>
      </c>
      <c r="E28" s="11">
        <v>0</v>
      </c>
      <c r="F28" s="11">
        <v>5.8</v>
      </c>
    </row>
    <row r="29" spans="1:7" x14ac:dyDescent="0.2">
      <c r="A29" s="10">
        <v>9</v>
      </c>
      <c r="B29" s="11" t="s">
        <v>17</v>
      </c>
      <c r="C29" s="11" t="s">
        <v>18</v>
      </c>
      <c r="D29" s="11">
        <v>10</v>
      </c>
      <c r="E29" s="11">
        <v>3</v>
      </c>
      <c r="F29" s="11">
        <v>21.5</v>
      </c>
    </row>
    <row r="30" spans="1:7" x14ac:dyDescent="0.2">
      <c r="A30" s="10">
        <v>10</v>
      </c>
      <c r="B30" s="11" t="s">
        <v>19</v>
      </c>
      <c r="C30" s="11" t="s">
        <v>20</v>
      </c>
      <c r="D30" s="11">
        <v>11</v>
      </c>
      <c r="E30" s="11">
        <v>2</v>
      </c>
      <c r="F30" s="11">
        <v>13.6</v>
      </c>
    </row>
    <row r="31" spans="1:7" x14ac:dyDescent="0.2">
      <c r="A31" s="13">
        <v>15</v>
      </c>
      <c r="B31" s="11" t="s">
        <v>25</v>
      </c>
      <c r="C31" s="11" t="s">
        <v>14</v>
      </c>
      <c r="D31" s="11">
        <v>7</v>
      </c>
      <c r="E31" s="11">
        <v>0</v>
      </c>
      <c r="F31" s="11">
        <v>3.2</v>
      </c>
    </row>
    <row r="32" spans="1:7" x14ac:dyDescent="0.2">
      <c r="A32" s="13">
        <v>16</v>
      </c>
      <c r="B32" s="11" t="s">
        <v>26</v>
      </c>
      <c r="C32" s="11" t="s">
        <v>7</v>
      </c>
      <c r="D32" s="11">
        <v>11</v>
      </c>
      <c r="E32" s="11">
        <v>6</v>
      </c>
      <c r="F32" s="11">
        <v>20</v>
      </c>
    </row>
    <row r="33" spans="1:10" x14ac:dyDescent="0.2">
      <c r="A33" s="13">
        <v>19</v>
      </c>
      <c r="B33" s="11" t="s">
        <v>29</v>
      </c>
      <c r="C33" s="11" t="s">
        <v>9</v>
      </c>
      <c r="D33" s="11">
        <v>6</v>
      </c>
      <c r="E33" s="11">
        <v>0</v>
      </c>
      <c r="F33" s="11">
        <v>1.9</v>
      </c>
    </row>
    <row r="34" spans="1:10" x14ac:dyDescent="0.2">
      <c r="A34" s="13">
        <v>21</v>
      </c>
      <c r="B34" s="11" t="s">
        <v>31</v>
      </c>
      <c r="C34" s="11" t="s">
        <v>18</v>
      </c>
      <c r="D34" s="11">
        <v>6</v>
      </c>
      <c r="E34" s="11">
        <v>0</v>
      </c>
      <c r="F34" s="11">
        <v>5.2</v>
      </c>
    </row>
    <row r="35" spans="1:10" x14ac:dyDescent="0.2">
      <c r="A35" s="10">
        <v>25</v>
      </c>
      <c r="B35" s="11" t="s">
        <v>37</v>
      </c>
      <c r="C35" s="11" t="s">
        <v>6</v>
      </c>
      <c r="D35" s="11">
        <v>2</v>
      </c>
      <c r="E35" s="11">
        <v>0</v>
      </c>
      <c r="F35" s="11">
        <v>1.1000000000000001</v>
      </c>
    </row>
    <row r="36" spans="1:10" x14ac:dyDescent="0.2">
      <c r="A36" s="10">
        <v>29</v>
      </c>
      <c r="B36" s="11" t="s">
        <v>42</v>
      </c>
      <c r="C36" s="11" t="s">
        <v>40</v>
      </c>
      <c r="D36" s="11">
        <v>10</v>
      </c>
      <c r="E36" s="11">
        <v>0</v>
      </c>
      <c r="F36" s="11">
        <v>7.3</v>
      </c>
    </row>
    <row r="38" spans="1:10" x14ac:dyDescent="0.2">
      <c r="E38" t="s">
        <v>71</v>
      </c>
      <c r="F38">
        <f>AVERAGE(F22:F36)</f>
        <v>11.978571428571428</v>
      </c>
    </row>
    <row r="44" spans="1:10" ht="20" x14ac:dyDescent="0.25">
      <c r="A44" s="15" t="s">
        <v>0</v>
      </c>
      <c r="B44" s="15" t="s">
        <v>1</v>
      </c>
      <c r="C44" s="15" t="s">
        <v>2</v>
      </c>
      <c r="D44" s="16" t="s">
        <v>74</v>
      </c>
      <c r="E44" s="16" t="s">
        <v>75</v>
      </c>
      <c r="F44" s="16" t="s">
        <v>76</v>
      </c>
      <c r="G44" s="9" t="s">
        <v>87</v>
      </c>
    </row>
    <row r="45" spans="1:10" x14ac:dyDescent="0.2">
      <c r="A45" s="17">
        <v>1</v>
      </c>
      <c r="B45" s="18" t="s">
        <v>4</v>
      </c>
      <c r="C45" s="18" t="s">
        <v>6</v>
      </c>
      <c r="D45" s="18">
        <v>13</v>
      </c>
      <c r="E45" s="18">
        <v>13</v>
      </c>
      <c r="F45" s="18">
        <v>29.4</v>
      </c>
      <c r="J45" s="18"/>
    </row>
    <row r="46" spans="1:10" x14ac:dyDescent="0.2">
      <c r="A46" s="17">
        <v>2</v>
      </c>
      <c r="B46" s="18" t="s">
        <v>5</v>
      </c>
      <c r="C46" s="18" t="s">
        <v>7</v>
      </c>
      <c r="D46" s="18">
        <v>5</v>
      </c>
      <c r="E46" s="18">
        <v>5</v>
      </c>
      <c r="F46" s="18">
        <v>20.8</v>
      </c>
      <c r="J46" s="18"/>
    </row>
    <row r="47" spans="1:10" x14ac:dyDescent="0.2">
      <c r="A47" s="17">
        <v>3</v>
      </c>
      <c r="B47" s="18" t="s">
        <v>8</v>
      </c>
      <c r="C47" s="18" t="s">
        <v>9</v>
      </c>
      <c r="D47" s="18">
        <v>14</v>
      </c>
      <c r="E47" s="18">
        <v>0</v>
      </c>
      <c r="F47" s="18">
        <v>7.8</v>
      </c>
      <c r="J47" s="18"/>
    </row>
    <row r="48" spans="1:10" x14ac:dyDescent="0.2">
      <c r="A48" s="17">
        <v>5</v>
      </c>
      <c r="B48" s="18" t="s">
        <v>12</v>
      </c>
      <c r="C48" s="18" t="s">
        <v>9</v>
      </c>
      <c r="D48" s="18">
        <v>0</v>
      </c>
      <c r="E48" s="18">
        <v>0</v>
      </c>
      <c r="F48" s="19" t="s">
        <v>77</v>
      </c>
      <c r="J48" s="18"/>
    </row>
    <row r="49" spans="1:10" x14ac:dyDescent="0.2">
      <c r="A49" s="17">
        <v>6</v>
      </c>
      <c r="B49" s="18" t="s">
        <v>13</v>
      </c>
      <c r="C49" s="18" t="s">
        <v>14</v>
      </c>
      <c r="D49" s="18">
        <v>12</v>
      </c>
      <c r="E49" s="18">
        <v>6</v>
      </c>
      <c r="F49" s="18">
        <v>22</v>
      </c>
      <c r="J49" s="18"/>
    </row>
    <row r="50" spans="1:10" x14ac:dyDescent="0.2">
      <c r="A50" s="17">
        <v>7</v>
      </c>
      <c r="B50" s="18" t="s">
        <v>15</v>
      </c>
      <c r="C50" s="18" t="s">
        <v>6</v>
      </c>
      <c r="D50" s="18">
        <v>10</v>
      </c>
      <c r="E50" s="18">
        <v>0</v>
      </c>
      <c r="F50" s="18">
        <v>8</v>
      </c>
      <c r="J50" s="18"/>
    </row>
    <row r="51" spans="1:10" x14ac:dyDescent="0.2">
      <c r="A51" s="17">
        <v>8</v>
      </c>
      <c r="B51" s="18" t="s">
        <v>16</v>
      </c>
      <c r="C51" s="18" t="s">
        <v>14</v>
      </c>
      <c r="D51" s="18">
        <v>5</v>
      </c>
      <c r="E51" s="18">
        <v>0</v>
      </c>
      <c r="F51" s="18">
        <v>7.6</v>
      </c>
      <c r="J51" s="18"/>
    </row>
    <row r="52" spans="1:10" x14ac:dyDescent="0.2">
      <c r="A52" s="17">
        <v>9</v>
      </c>
      <c r="B52" s="18" t="s">
        <v>17</v>
      </c>
      <c r="C52" s="18" t="s">
        <v>18</v>
      </c>
      <c r="D52" s="18">
        <v>12</v>
      </c>
      <c r="E52" s="18">
        <v>3</v>
      </c>
      <c r="F52" s="18">
        <v>21.3</v>
      </c>
      <c r="J52" s="18"/>
    </row>
    <row r="53" spans="1:10" x14ac:dyDescent="0.2">
      <c r="A53" s="17">
        <v>10</v>
      </c>
      <c r="B53" s="18" t="s">
        <v>19</v>
      </c>
      <c r="C53" s="18" t="s">
        <v>20</v>
      </c>
      <c r="D53" s="18">
        <v>14</v>
      </c>
      <c r="E53" s="18">
        <v>2</v>
      </c>
      <c r="F53" s="18">
        <v>11.8</v>
      </c>
      <c r="J53" s="18"/>
    </row>
    <row r="54" spans="1:10" x14ac:dyDescent="0.2">
      <c r="A54" s="17">
        <v>11</v>
      </c>
      <c r="B54" s="18" t="s">
        <v>21</v>
      </c>
      <c r="C54" s="18" t="s">
        <v>83</v>
      </c>
      <c r="D54" s="18">
        <v>2</v>
      </c>
      <c r="E54" s="18">
        <v>0</v>
      </c>
      <c r="F54" s="18">
        <v>6.1</v>
      </c>
      <c r="J54" s="18"/>
    </row>
    <row r="55" spans="1:10" x14ac:dyDescent="0.2">
      <c r="A55" s="20">
        <v>13</v>
      </c>
      <c r="B55" s="18" t="s">
        <v>23</v>
      </c>
      <c r="C55" s="18" t="s">
        <v>84</v>
      </c>
      <c r="D55" s="18">
        <v>4</v>
      </c>
      <c r="E55" s="18">
        <v>0</v>
      </c>
      <c r="F55" s="18">
        <v>6</v>
      </c>
      <c r="J55" s="18"/>
    </row>
    <row r="56" spans="1:10" x14ac:dyDescent="0.2">
      <c r="A56" s="20">
        <v>15</v>
      </c>
      <c r="B56" s="18" t="s">
        <v>25</v>
      </c>
      <c r="C56" s="18" t="s">
        <v>33</v>
      </c>
      <c r="D56" s="18">
        <v>9</v>
      </c>
      <c r="E56" s="18">
        <v>0</v>
      </c>
      <c r="F56" s="18">
        <v>4</v>
      </c>
      <c r="J56" s="18"/>
    </row>
    <row r="57" spans="1:10" x14ac:dyDescent="0.2">
      <c r="A57" s="20">
        <v>16</v>
      </c>
      <c r="B57" s="18" t="s">
        <v>26</v>
      </c>
      <c r="C57" s="18" t="s">
        <v>7</v>
      </c>
      <c r="D57" s="18">
        <v>13</v>
      </c>
      <c r="E57" s="18">
        <v>8</v>
      </c>
      <c r="F57" s="18">
        <v>19.5</v>
      </c>
      <c r="J57" s="18"/>
    </row>
    <row r="58" spans="1:10" x14ac:dyDescent="0.2">
      <c r="A58" s="20">
        <v>19</v>
      </c>
      <c r="B58" s="18" t="s">
        <v>29</v>
      </c>
      <c r="C58" s="18" t="s">
        <v>9</v>
      </c>
      <c r="D58" s="18">
        <v>8</v>
      </c>
      <c r="E58" s="18">
        <v>0</v>
      </c>
      <c r="F58" s="18">
        <v>1.7</v>
      </c>
      <c r="J58" s="18"/>
    </row>
    <row r="59" spans="1:10" x14ac:dyDescent="0.2">
      <c r="A59" s="20">
        <v>21</v>
      </c>
      <c r="B59" s="18" t="s">
        <v>31</v>
      </c>
      <c r="C59" s="18" t="s">
        <v>18</v>
      </c>
      <c r="D59" s="18">
        <v>7</v>
      </c>
      <c r="E59" s="18">
        <v>0</v>
      </c>
      <c r="F59" s="18">
        <v>5.0999999999999996</v>
      </c>
      <c r="J59" s="18"/>
    </row>
    <row r="60" spans="1:10" x14ac:dyDescent="0.2">
      <c r="A60" s="20">
        <v>23</v>
      </c>
      <c r="B60" s="18" t="s">
        <v>34</v>
      </c>
      <c r="C60" s="18" t="s">
        <v>85</v>
      </c>
      <c r="D60" s="18">
        <v>0</v>
      </c>
      <c r="E60" s="18">
        <v>0</v>
      </c>
      <c r="F60" s="19" t="s">
        <v>77</v>
      </c>
      <c r="J60" s="18"/>
    </row>
    <row r="61" spans="1:10" x14ac:dyDescent="0.2">
      <c r="A61" s="17">
        <v>25</v>
      </c>
      <c r="B61" s="18" t="s">
        <v>37</v>
      </c>
      <c r="C61" s="18" t="s">
        <v>6</v>
      </c>
      <c r="D61" s="18">
        <v>4</v>
      </c>
      <c r="E61" s="18">
        <v>0</v>
      </c>
      <c r="F61" s="18">
        <v>1.5</v>
      </c>
      <c r="J61" s="18"/>
    </row>
    <row r="62" spans="1:10" x14ac:dyDescent="0.2">
      <c r="A62" s="17">
        <v>28</v>
      </c>
      <c r="B62" s="18" t="s">
        <v>41</v>
      </c>
      <c r="C62" s="18" t="s">
        <v>86</v>
      </c>
      <c r="D62" s="18">
        <v>4</v>
      </c>
      <c r="E62" s="18">
        <v>0</v>
      </c>
      <c r="F62" s="18">
        <v>6.6</v>
      </c>
      <c r="J62" s="18"/>
    </row>
    <row r="63" spans="1:10" x14ac:dyDescent="0.2">
      <c r="A63" s="17">
        <v>29</v>
      </c>
      <c r="B63" s="18" t="s">
        <v>42</v>
      </c>
      <c r="C63" s="18" t="s">
        <v>40</v>
      </c>
      <c r="D63" s="18">
        <v>12</v>
      </c>
      <c r="E63" s="18">
        <v>0</v>
      </c>
      <c r="F63" s="18">
        <v>7.3</v>
      </c>
      <c r="J63" s="18"/>
    </row>
    <row r="65" spans="1:8" x14ac:dyDescent="0.2">
      <c r="E65" t="s">
        <v>71</v>
      </c>
      <c r="F65">
        <f>AVERAGE(F45:F63)</f>
        <v>10.970588235294116</v>
      </c>
    </row>
    <row r="68" spans="1:8" ht="20" x14ac:dyDescent="0.25">
      <c r="A68" s="15" t="s">
        <v>0</v>
      </c>
      <c r="B68" s="15" t="s">
        <v>1</v>
      </c>
      <c r="C68" s="15" t="s">
        <v>2</v>
      </c>
      <c r="D68" s="16" t="s">
        <v>74</v>
      </c>
      <c r="E68" s="16" t="s">
        <v>75</v>
      </c>
      <c r="F68" s="16" t="s">
        <v>76</v>
      </c>
      <c r="G68" s="16" t="s">
        <v>88</v>
      </c>
      <c r="H68" s="23">
        <v>45110</v>
      </c>
    </row>
    <row r="69" spans="1:8" x14ac:dyDescent="0.2">
      <c r="A69" s="17">
        <v>1</v>
      </c>
      <c r="B69" s="18" t="s">
        <v>4</v>
      </c>
      <c r="C69" s="18" t="s">
        <v>6</v>
      </c>
      <c r="D69" s="18">
        <v>16</v>
      </c>
      <c r="E69" s="18">
        <v>16</v>
      </c>
      <c r="F69" s="18">
        <v>30</v>
      </c>
      <c r="G69" s="21">
        <v>14.6</v>
      </c>
    </row>
    <row r="70" spans="1:8" x14ac:dyDescent="0.2">
      <c r="A70" s="17">
        <v>2</v>
      </c>
      <c r="B70" s="18" t="s">
        <v>5</v>
      </c>
      <c r="C70" s="18" t="s">
        <v>7</v>
      </c>
      <c r="D70" s="18">
        <v>8</v>
      </c>
      <c r="E70" s="18">
        <v>8</v>
      </c>
      <c r="F70" s="18">
        <v>23.6</v>
      </c>
      <c r="G70" s="21">
        <v>14.3</v>
      </c>
    </row>
    <row r="71" spans="1:8" x14ac:dyDescent="0.2">
      <c r="A71" s="17">
        <v>3</v>
      </c>
      <c r="B71" s="18" t="s">
        <v>8</v>
      </c>
      <c r="C71" s="18" t="s">
        <v>9</v>
      </c>
      <c r="D71" s="18">
        <v>16</v>
      </c>
      <c r="E71" s="18">
        <v>0</v>
      </c>
      <c r="F71" s="18">
        <v>7.8</v>
      </c>
      <c r="G71" s="21">
        <v>2.9</v>
      </c>
    </row>
    <row r="72" spans="1:8" x14ac:dyDescent="0.2">
      <c r="A72" s="17">
        <v>5</v>
      </c>
      <c r="B72" s="18" t="s">
        <v>12</v>
      </c>
      <c r="C72" s="18" t="s">
        <v>9</v>
      </c>
      <c r="D72" s="18">
        <v>0</v>
      </c>
      <c r="E72" s="18">
        <v>0</v>
      </c>
      <c r="F72" s="19" t="s">
        <v>77</v>
      </c>
      <c r="G72" s="22" t="s">
        <v>77</v>
      </c>
    </row>
    <row r="73" spans="1:8" x14ac:dyDescent="0.2">
      <c r="A73" s="17">
        <v>6</v>
      </c>
      <c r="B73" s="18" t="s">
        <v>13</v>
      </c>
      <c r="C73" s="18" t="s">
        <v>14</v>
      </c>
      <c r="D73" s="18">
        <v>15</v>
      </c>
      <c r="E73" s="18">
        <v>6</v>
      </c>
      <c r="F73" s="18">
        <v>20.6</v>
      </c>
      <c r="G73" s="21">
        <v>4.9000000000000004</v>
      </c>
    </row>
    <row r="74" spans="1:8" x14ac:dyDescent="0.2">
      <c r="A74" s="17">
        <v>7</v>
      </c>
      <c r="B74" s="18" t="s">
        <v>15</v>
      </c>
      <c r="C74" s="18" t="s">
        <v>6</v>
      </c>
      <c r="D74" s="18">
        <v>12</v>
      </c>
      <c r="E74" s="18">
        <v>0</v>
      </c>
      <c r="F74" s="18">
        <v>7.4</v>
      </c>
      <c r="G74" s="21">
        <v>2</v>
      </c>
    </row>
    <row r="75" spans="1:8" x14ac:dyDescent="0.2">
      <c r="A75" s="17">
        <v>8</v>
      </c>
      <c r="B75" s="18" t="s">
        <v>16</v>
      </c>
      <c r="C75" s="18" t="s">
        <v>14</v>
      </c>
      <c r="D75" s="18">
        <v>8</v>
      </c>
      <c r="E75" s="18">
        <v>0</v>
      </c>
      <c r="F75" s="18">
        <v>10.1</v>
      </c>
      <c r="G75" s="21">
        <v>5</v>
      </c>
    </row>
    <row r="76" spans="1:8" x14ac:dyDescent="0.2">
      <c r="A76" s="17">
        <v>9</v>
      </c>
      <c r="B76" s="18" t="s">
        <v>17</v>
      </c>
      <c r="C76" s="18" t="s">
        <v>18</v>
      </c>
      <c r="D76" s="18">
        <v>13</v>
      </c>
      <c r="E76" s="18">
        <v>3</v>
      </c>
      <c r="F76" s="18">
        <v>20.9</v>
      </c>
      <c r="G76" s="21">
        <v>6.9</v>
      </c>
    </row>
    <row r="77" spans="1:8" x14ac:dyDescent="0.2">
      <c r="A77" s="17">
        <v>10</v>
      </c>
      <c r="B77" s="18" t="s">
        <v>19</v>
      </c>
      <c r="C77" s="18" t="s">
        <v>20</v>
      </c>
      <c r="D77" s="18">
        <v>17</v>
      </c>
      <c r="E77" s="18">
        <v>2</v>
      </c>
      <c r="F77" s="18">
        <v>12.9</v>
      </c>
      <c r="G77" s="21">
        <v>4.2</v>
      </c>
    </row>
    <row r="78" spans="1:8" x14ac:dyDescent="0.2">
      <c r="A78" s="17">
        <v>11</v>
      </c>
      <c r="B78" s="18" t="s">
        <v>21</v>
      </c>
      <c r="C78" s="18" t="s">
        <v>83</v>
      </c>
      <c r="D78" s="18">
        <v>5</v>
      </c>
      <c r="E78" s="18">
        <v>0</v>
      </c>
      <c r="F78" s="18">
        <v>5.4</v>
      </c>
      <c r="G78" s="21">
        <v>1.8</v>
      </c>
    </row>
    <row r="79" spans="1:8" x14ac:dyDescent="0.2">
      <c r="A79" s="20">
        <v>15</v>
      </c>
      <c r="B79" s="18" t="s">
        <v>25</v>
      </c>
      <c r="C79" s="18" t="s">
        <v>33</v>
      </c>
      <c r="D79" s="18">
        <v>10</v>
      </c>
      <c r="E79" s="18">
        <v>0</v>
      </c>
      <c r="F79" s="18">
        <v>4.3</v>
      </c>
      <c r="G79" s="21">
        <v>0.6</v>
      </c>
    </row>
    <row r="80" spans="1:8" x14ac:dyDescent="0.2">
      <c r="A80" s="20">
        <v>16</v>
      </c>
      <c r="B80" s="18" t="s">
        <v>26</v>
      </c>
      <c r="C80" s="18" t="s">
        <v>7</v>
      </c>
      <c r="D80" s="18">
        <v>16</v>
      </c>
      <c r="E80" s="18">
        <v>11</v>
      </c>
      <c r="F80" s="18">
        <v>21.5</v>
      </c>
      <c r="G80" s="21">
        <v>4.8</v>
      </c>
    </row>
    <row r="81" spans="1:8" x14ac:dyDescent="0.2">
      <c r="A81" s="20">
        <v>21</v>
      </c>
      <c r="B81" s="18" t="s">
        <v>31</v>
      </c>
      <c r="C81" s="18" t="s">
        <v>18</v>
      </c>
      <c r="D81" s="18">
        <v>9</v>
      </c>
      <c r="E81" s="18">
        <v>0</v>
      </c>
      <c r="F81" s="18">
        <v>8.8000000000000007</v>
      </c>
      <c r="G81" s="21">
        <v>2.4</v>
      </c>
    </row>
    <row r="82" spans="1:8" x14ac:dyDescent="0.2">
      <c r="A82" s="20">
        <v>23</v>
      </c>
      <c r="B82" s="18" t="s">
        <v>34</v>
      </c>
      <c r="C82" s="18" t="s">
        <v>85</v>
      </c>
      <c r="D82" s="18">
        <v>3</v>
      </c>
      <c r="E82" s="18">
        <v>0</v>
      </c>
      <c r="F82" s="19">
        <v>1.6</v>
      </c>
      <c r="G82" s="21">
        <v>0</v>
      </c>
    </row>
    <row r="83" spans="1:8" x14ac:dyDescent="0.2">
      <c r="A83" s="17">
        <v>25</v>
      </c>
      <c r="B83" s="18" t="s">
        <v>37</v>
      </c>
      <c r="C83" s="18" t="s">
        <v>6</v>
      </c>
      <c r="D83" s="18">
        <v>5</v>
      </c>
      <c r="E83" s="18">
        <v>0</v>
      </c>
      <c r="F83" s="18">
        <v>1.5</v>
      </c>
      <c r="G83" s="21">
        <v>0</v>
      </c>
    </row>
    <row r="84" spans="1:8" x14ac:dyDescent="0.2">
      <c r="A84" s="17">
        <v>28</v>
      </c>
      <c r="B84" s="18" t="s">
        <v>41</v>
      </c>
      <c r="C84" s="18" t="s">
        <v>86</v>
      </c>
      <c r="D84" s="18">
        <v>5</v>
      </c>
      <c r="E84" s="18">
        <v>0</v>
      </c>
      <c r="F84" s="18">
        <v>5.5</v>
      </c>
      <c r="G84" s="21">
        <v>1.4</v>
      </c>
    </row>
    <row r="85" spans="1:8" x14ac:dyDescent="0.2">
      <c r="A85" s="17">
        <v>29</v>
      </c>
      <c r="B85" s="18" t="s">
        <v>42</v>
      </c>
      <c r="C85" s="18" t="s">
        <v>40</v>
      </c>
      <c r="D85" s="18">
        <v>15</v>
      </c>
      <c r="E85" s="18">
        <v>0</v>
      </c>
      <c r="F85" s="18">
        <v>7</v>
      </c>
      <c r="G85" s="21">
        <v>1.1000000000000001</v>
      </c>
    </row>
    <row r="88" spans="1:8" x14ac:dyDescent="0.2">
      <c r="E88" t="s">
        <v>89</v>
      </c>
      <c r="F88">
        <f>AVERAGE(F69:F85)</f>
        <v>11.806250000000002</v>
      </c>
    </row>
    <row r="90" spans="1:8" ht="20" x14ac:dyDescent="0.25">
      <c r="A90" s="15" t="s">
        <v>0</v>
      </c>
      <c r="B90" s="15" t="s">
        <v>1</v>
      </c>
      <c r="C90" s="15" t="s">
        <v>2</v>
      </c>
      <c r="D90" s="16" t="s">
        <v>74</v>
      </c>
      <c r="E90" s="16" t="s">
        <v>75</v>
      </c>
      <c r="F90" s="16" t="s">
        <v>76</v>
      </c>
      <c r="G90" s="16" t="s">
        <v>88</v>
      </c>
      <c r="H90" s="23">
        <v>45117</v>
      </c>
    </row>
    <row r="91" spans="1:8" x14ac:dyDescent="0.2">
      <c r="A91" s="17">
        <v>1</v>
      </c>
      <c r="B91" s="18" t="s">
        <v>4</v>
      </c>
      <c r="C91" s="18" t="s">
        <v>6</v>
      </c>
      <c r="D91" s="18">
        <v>19</v>
      </c>
      <c r="E91" s="18">
        <v>19</v>
      </c>
      <c r="F91" s="18">
        <v>30.7</v>
      </c>
      <c r="G91" s="21">
        <v>15</v>
      </c>
    </row>
    <row r="92" spans="1:8" x14ac:dyDescent="0.2">
      <c r="A92" s="17">
        <v>2</v>
      </c>
      <c r="B92" s="18" t="s">
        <v>5</v>
      </c>
      <c r="C92" s="18" t="s">
        <v>7</v>
      </c>
      <c r="D92" s="18">
        <v>11</v>
      </c>
      <c r="E92" s="18">
        <v>11</v>
      </c>
      <c r="F92" s="18">
        <v>23.5</v>
      </c>
      <c r="G92" s="21">
        <v>12.7</v>
      </c>
    </row>
    <row r="93" spans="1:8" x14ac:dyDescent="0.2">
      <c r="A93" s="17">
        <v>3</v>
      </c>
      <c r="B93" s="18" t="s">
        <v>8</v>
      </c>
      <c r="C93" s="18" t="s">
        <v>9</v>
      </c>
      <c r="D93" s="18">
        <v>19</v>
      </c>
      <c r="E93" s="18">
        <v>0</v>
      </c>
      <c r="F93" s="18">
        <v>7.6</v>
      </c>
      <c r="G93" s="21">
        <v>2.8</v>
      </c>
    </row>
    <row r="94" spans="1:8" x14ac:dyDescent="0.2">
      <c r="A94" s="17">
        <v>5</v>
      </c>
      <c r="B94" s="18" t="s">
        <v>12</v>
      </c>
      <c r="C94" s="18" t="s">
        <v>9</v>
      </c>
      <c r="D94" s="18">
        <v>0</v>
      </c>
      <c r="E94" s="18">
        <v>0</v>
      </c>
      <c r="F94" s="19" t="s">
        <v>77</v>
      </c>
      <c r="G94" s="22" t="s">
        <v>77</v>
      </c>
    </row>
    <row r="95" spans="1:8" x14ac:dyDescent="0.2">
      <c r="A95" s="17">
        <v>6</v>
      </c>
      <c r="B95" s="18" t="s">
        <v>13</v>
      </c>
      <c r="C95" s="18" t="s">
        <v>14</v>
      </c>
      <c r="D95" s="18">
        <v>18</v>
      </c>
      <c r="E95" s="18">
        <v>6</v>
      </c>
      <c r="F95" s="18">
        <v>19.3</v>
      </c>
      <c r="G95" s="21">
        <v>4.7</v>
      </c>
    </row>
    <row r="96" spans="1:8" x14ac:dyDescent="0.2">
      <c r="A96" s="17">
        <v>7</v>
      </c>
      <c r="B96" s="18" t="s">
        <v>15</v>
      </c>
      <c r="C96" s="18" t="s">
        <v>6</v>
      </c>
      <c r="D96" s="18">
        <v>15</v>
      </c>
      <c r="E96" s="18">
        <v>0</v>
      </c>
      <c r="F96" s="18">
        <v>7.3</v>
      </c>
      <c r="G96" s="21">
        <v>2.1</v>
      </c>
    </row>
    <row r="97" spans="1:17" x14ac:dyDescent="0.2">
      <c r="A97" s="17">
        <v>8</v>
      </c>
      <c r="B97" s="18" t="s">
        <v>16</v>
      </c>
      <c r="C97" s="18" t="s">
        <v>14</v>
      </c>
      <c r="D97" s="18">
        <v>9</v>
      </c>
      <c r="E97" s="18">
        <v>0</v>
      </c>
      <c r="F97" s="18">
        <v>9.4</v>
      </c>
      <c r="G97" s="21">
        <v>4.4000000000000004</v>
      </c>
    </row>
    <row r="98" spans="1:17" x14ac:dyDescent="0.2">
      <c r="A98" s="17">
        <v>9</v>
      </c>
      <c r="B98" s="18" t="s">
        <v>17</v>
      </c>
      <c r="C98" s="18" t="s">
        <v>18</v>
      </c>
      <c r="D98" s="18">
        <v>15</v>
      </c>
      <c r="E98" s="18">
        <v>4</v>
      </c>
      <c r="F98" s="18">
        <v>21.6</v>
      </c>
      <c r="G98" s="21">
        <v>6.9</v>
      </c>
    </row>
    <row r="99" spans="1:17" x14ac:dyDescent="0.2">
      <c r="A99" s="17">
        <v>10</v>
      </c>
      <c r="B99" s="18" t="s">
        <v>19</v>
      </c>
      <c r="C99" s="18" t="s">
        <v>20</v>
      </c>
      <c r="D99" s="18">
        <v>19</v>
      </c>
      <c r="E99" s="18">
        <v>2</v>
      </c>
      <c r="F99" s="18">
        <v>13.8</v>
      </c>
      <c r="G99" s="21">
        <v>4.5</v>
      </c>
    </row>
    <row r="100" spans="1:17" x14ac:dyDescent="0.2">
      <c r="A100" s="20">
        <v>15</v>
      </c>
      <c r="B100" s="18" t="s">
        <v>25</v>
      </c>
      <c r="C100" s="18" t="s">
        <v>33</v>
      </c>
      <c r="D100" s="18">
        <v>12</v>
      </c>
      <c r="E100" s="18">
        <v>0</v>
      </c>
      <c r="F100" s="18">
        <v>5</v>
      </c>
      <c r="G100" s="21">
        <v>0.7</v>
      </c>
    </row>
    <row r="101" spans="1:17" x14ac:dyDescent="0.2">
      <c r="A101" s="20">
        <v>16</v>
      </c>
      <c r="B101" s="18" t="s">
        <v>26</v>
      </c>
      <c r="C101" s="18" t="s">
        <v>7</v>
      </c>
      <c r="D101" s="18">
        <v>19</v>
      </c>
      <c r="E101" s="18">
        <v>14</v>
      </c>
      <c r="F101" s="18">
        <v>22.5</v>
      </c>
      <c r="G101" s="21">
        <v>4.8</v>
      </c>
    </row>
    <row r="102" spans="1:17" x14ac:dyDescent="0.2">
      <c r="A102" s="20">
        <v>21</v>
      </c>
      <c r="B102" s="24" t="s">
        <v>31</v>
      </c>
      <c r="C102" s="24" t="s">
        <v>18</v>
      </c>
      <c r="D102" s="24">
        <v>11</v>
      </c>
      <c r="E102" s="24">
        <v>1</v>
      </c>
      <c r="F102" s="24">
        <v>12.2</v>
      </c>
      <c r="G102" s="25">
        <v>3.8</v>
      </c>
    </row>
    <row r="103" spans="1:17" x14ac:dyDescent="0.2">
      <c r="A103" s="20">
        <v>23</v>
      </c>
      <c r="B103" s="18" t="s">
        <v>34</v>
      </c>
      <c r="C103" s="18" t="s">
        <v>85</v>
      </c>
      <c r="D103" s="18">
        <v>6</v>
      </c>
      <c r="E103" s="18">
        <v>0</v>
      </c>
      <c r="F103" s="19">
        <v>3.2</v>
      </c>
      <c r="G103" s="21">
        <v>0.7</v>
      </c>
    </row>
    <row r="104" spans="1:17" x14ac:dyDescent="0.2">
      <c r="A104" s="17">
        <v>25</v>
      </c>
      <c r="B104" s="18" t="s">
        <v>37</v>
      </c>
      <c r="C104" s="18" t="s">
        <v>6</v>
      </c>
      <c r="D104" s="18">
        <v>5</v>
      </c>
      <c r="E104" s="18">
        <v>0</v>
      </c>
      <c r="F104" s="18">
        <v>1.5</v>
      </c>
      <c r="G104" s="21">
        <v>0</v>
      </c>
    </row>
    <row r="105" spans="1:17" x14ac:dyDescent="0.2">
      <c r="A105" s="17">
        <v>28</v>
      </c>
      <c r="B105" s="18" t="s">
        <v>41</v>
      </c>
      <c r="C105" s="18" t="s">
        <v>86</v>
      </c>
      <c r="D105" s="18">
        <v>6</v>
      </c>
      <c r="E105" s="18">
        <v>0</v>
      </c>
      <c r="F105" s="18">
        <v>4.8</v>
      </c>
      <c r="G105" s="21">
        <v>1.2</v>
      </c>
    </row>
    <row r="106" spans="1:17" x14ac:dyDescent="0.2">
      <c r="A106" s="17">
        <v>29</v>
      </c>
      <c r="B106" s="18" t="s">
        <v>42</v>
      </c>
      <c r="C106" s="18" t="s">
        <v>40</v>
      </c>
      <c r="D106" s="18">
        <v>18</v>
      </c>
      <c r="E106" s="18">
        <v>0</v>
      </c>
      <c r="F106" s="18">
        <v>6.6</v>
      </c>
      <c r="G106" s="21">
        <v>1.1000000000000001</v>
      </c>
    </row>
    <row r="109" spans="1:17" ht="23" x14ac:dyDescent="0.3">
      <c r="A109" s="15" t="s">
        <v>0</v>
      </c>
      <c r="B109" s="15" t="s">
        <v>1</v>
      </c>
      <c r="C109" s="15" t="s">
        <v>2</v>
      </c>
      <c r="D109" s="16" t="s">
        <v>74</v>
      </c>
      <c r="E109" s="16" t="s">
        <v>75</v>
      </c>
      <c r="F109" s="16" t="s">
        <v>76</v>
      </c>
      <c r="G109" s="16" t="s">
        <v>88</v>
      </c>
      <c r="H109" s="26">
        <v>45130</v>
      </c>
      <c r="K109" s="39" t="s">
        <v>0</v>
      </c>
      <c r="L109" s="39" t="s">
        <v>1</v>
      </c>
      <c r="M109" s="39" t="s">
        <v>2</v>
      </c>
      <c r="N109" s="16" t="s">
        <v>74</v>
      </c>
      <c r="O109" s="16" t="s">
        <v>75</v>
      </c>
      <c r="P109" s="16" t="s">
        <v>76</v>
      </c>
      <c r="Q109" s="16" t="s">
        <v>88</v>
      </c>
    </row>
    <row r="110" spans="1:17" x14ac:dyDescent="0.2">
      <c r="A110" s="17">
        <v>1</v>
      </c>
      <c r="B110" s="18" t="s">
        <v>4</v>
      </c>
      <c r="C110" s="18" t="s">
        <v>6</v>
      </c>
      <c r="D110" s="18"/>
      <c r="E110" s="18"/>
      <c r="F110" s="18"/>
      <c r="G110" s="21"/>
      <c r="K110" s="40">
        <v>1</v>
      </c>
      <c r="L110" s="21" t="s">
        <v>4</v>
      </c>
      <c r="M110" s="21" t="s">
        <v>6</v>
      </c>
      <c r="N110" s="21">
        <v>40</v>
      </c>
      <c r="O110" s="21">
        <v>40</v>
      </c>
      <c r="P110" s="21">
        <v>31.2</v>
      </c>
      <c r="Q110" s="21">
        <v>14.5</v>
      </c>
    </row>
    <row r="111" spans="1:17" x14ac:dyDescent="0.2">
      <c r="A111" s="17">
        <v>2</v>
      </c>
      <c r="B111" s="18" t="s">
        <v>5</v>
      </c>
      <c r="C111" s="18" t="s">
        <v>7</v>
      </c>
      <c r="D111" s="18"/>
      <c r="E111" s="18"/>
      <c r="F111" s="18"/>
      <c r="G111" s="21"/>
      <c r="K111" s="40">
        <f>K110+1</f>
        <v>2</v>
      </c>
      <c r="L111" s="21" t="s">
        <v>5</v>
      </c>
      <c r="M111" s="21" t="s">
        <v>7</v>
      </c>
      <c r="N111" s="21">
        <v>32</v>
      </c>
      <c r="O111" s="21">
        <v>32</v>
      </c>
      <c r="P111" s="21">
        <v>26.1</v>
      </c>
      <c r="Q111" s="21">
        <v>12.1</v>
      </c>
    </row>
    <row r="112" spans="1:17" x14ac:dyDescent="0.2">
      <c r="A112" s="17">
        <v>3</v>
      </c>
      <c r="B112" s="18" t="s">
        <v>8</v>
      </c>
      <c r="C112" s="18" t="s">
        <v>9</v>
      </c>
      <c r="D112" s="18"/>
      <c r="E112" s="18"/>
      <c r="F112" s="18"/>
      <c r="G112" s="21"/>
      <c r="K112" s="40">
        <f t="shared" ref="K112:K145" si="0">K111+1</f>
        <v>3</v>
      </c>
      <c r="L112" s="21" t="s">
        <v>8</v>
      </c>
      <c r="M112" s="21" t="s">
        <v>9</v>
      </c>
      <c r="N112" s="21">
        <v>39</v>
      </c>
      <c r="O112" s="21">
        <v>0</v>
      </c>
      <c r="P112" s="21">
        <v>8.1999999999999993</v>
      </c>
      <c r="Q112" s="21">
        <v>3.7</v>
      </c>
    </row>
    <row r="113" spans="1:17" x14ac:dyDescent="0.2">
      <c r="A113" s="17">
        <v>5</v>
      </c>
      <c r="B113" s="18" t="s">
        <v>12</v>
      </c>
      <c r="C113" s="18" t="s">
        <v>9</v>
      </c>
      <c r="D113" s="18"/>
      <c r="E113" s="18"/>
      <c r="F113" s="19"/>
      <c r="G113" s="22"/>
      <c r="K113" s="40">
        <f t="shared" si="0"/>
        <v>4</v>
      </c>
      <c r="L113" s="21" t="s">
        <v>10</v>
      </c>
      <c r="M113" s="42" t="s">
        <v>11</v>
      </c>
      <c r="N113" s="43" t="s">
        <v>77</v>
      </c>
      <c r="O113" s="44" t="s">
        <v>77</v>
      </c>
      <c r="P113" s="44" t="s">
        <v>77</v>
      </c>
      <c r="Q113" s="44" t="s">
        <v>77</v>
      </c>
    </row>
    <row r="114" spans="1:17" x14ac:dyDescent="0.2">
      <c r="A114" s="17">
        <v>6</v>
      </c>
      <c r="B114" s="18" t="s">
        <v>13</v>
      </c>
      <c r="C114" s="18" t="s">
        <v>14</v>
      </c>
      <c r="D114" s="18"/>
      <c r="E114" s="18"/>
      <c r="F114" s="18"/>
      <c r="G114" s="21"/>
      <c r="K114" s="40">
        <f t="shared" si="0"/>
        <v>5</v>
      </c>
      <c r="L114" s="21" t="s">
        <v>12</v>
      </c>
      <c r="M114" s="21" t="s">
        <v>9</v>
      </c>
      <c r="N114" s="43" t="s">
        <v>77</v>
      </c>
      <c r="O114" s="44" t="s">
        <v>77</v>
      </c>
      <c r="P114" s="44" t="s">
        <v>77</v>
      </c>
      <c r="Q114" s="44" t="s">
        <v>77</v>
      </c>
    </row>
    <row r="115" spans="1:17" x14ac:dyDescent="0.2">
      <c r="A115" s="17">
        <v>7</v>
      </c>
      <c r="B115" s="18" t="s">
        <v>15</v>
      </c>
      <c r="C115" s="18" t="s">
        <v>6</v>
      </c>
      <c r="D115" s="18"/>
      <c r="E115" s="18"/>
      <c r="F115" s="18"/>
      <c r="G115" s="21"/>
      <c r="K115" s="40">
        <f t="shared" si="0"/>
        <v>6</v>
      </c>
      <c r="L115" s="21" t="s">
        <v>13</v>
      </c>
      <c r="M115" s="21" t="s">
        <v>14</v>
      </c>
      <c r="N115" s="21">
        <v>40</v>
      </c>
      <c r="O115" s="21">
        <v>6</v>
      </c>
      <c r="P115" s="21">
        <v>14.6</v>
      </c>
      <c r="Q115" s="21">
        <v>3.7</v>
      </c>
    </row>
    <row r="116" spans="1:17" x14ac:dyDescent="0.2">
      <c r="A116" s="17">
        <v>8</v>
      </c>
      <c r="B116" s="18" t="s">
        <v>16</v>
      </c>
      <c r="C116" s="18" t="s">
        <v>14</v>
      </c>
      <c r="D116" s="18"/>
      <c r="E116" s="18"/>
      <c r="F116" s="18"/>
      <c r="G116" s="21"/>
      <c r="K116" s="40">
        <f t="shared" si="0"/>
        <v>7</v>
      </c>
      <c r="L116" s="21" t="s">
        <v>15</v>
      </c>
      <c r="M116" s="21" t="s">
        <v>6</v>
      </c>
      <c r="N116" s="21">
        <v>36</v>
      </c>
      <c r="O116" s="21">
        <v>0</v>
      </c>
      <c r="P116" s="21">
        <v>14.6</v>
      </c>
      <c r="Q116" s="21">
        <v>4.2</v>
      </c>
    </row>
    <row r="117" spans="1:17" x14ac:dyDescent="0.2">
      <c r="A117" s="17">
        <v>9</v>
      </c>
      <c r="B117" s="18" t="s">
        <v>17</v>
      </c>
      <c r="C117" s="18" t="s">
        <v>18</v>
      </c>
      <c r="D117" s="18"/>
      <c r="E117" s="18"/>
      <c r="F117" s="18"/>
      <c r="G117" s="21"/>
      <c r="K117" s="40">
        <f t="shared" si="0"/>
        <v>8</v>
      </c>
      <c r="L117" s="21" t="s">
        <v>16</v>
      </c>
      <c r="M117" s="21" t="s">
        <v>14</v>
      </c>
      <c r="N117" s="21">
        <v>20</v>
      </c>
      <c r="O117" s="21">
        <v>0</v>
      </c>
      <c r="P117" s="21">
        <v>7.3</v>
      </c>
      <c r="Q117" s="21">
        <v>2.8</v>
      </c>
    </row>
    <row r="118" spans="1:17" x14ac:dyDescent="0.2">
      <c r="A118" s="17">
        <v>10</v>
      </c>
      <c r="B118" s="18" t="s">
        <v>19</v>
      </c>
      <c r="C118" s="18" t="s">
        <v>20</v>
      </c>
      <c r="D118" s="18"/>
      <c r="E118" s="18"/>
      <c r="F118" s="18"/>
      <c r="G118" s="21"/>
      <c r="K118" s="40">
        <f t="shared" si="0"/>
        <v>9</v>
      </c>
      <c r="L118" s="21" t="s">
        <v>17</v>
      </c>
      <c r="M118" s="21" t="s">
        <v>18</v>
      </c>
      <c r="N118" s="21">
        <v>36</v>
      </c>
      <c r="O118" s="21">
        <v>17</v>
      </c>
      <c r="P118" s="21">
        <v>22.4</v>
      </c>
      <c r="Q118" s="21">
        <v>6.9</v>
      </c>
    </row>
    <row r="119" spans="1:17" x14ac:dyDescent="0.2">
      <c r="A119" s="17">
        <v>11</v>
      </c>
      <c r="B119" s="18" t="s">
        <v>21</v>
      </c>
      <c r="C119" s="18" t="s">
        <v>83</v>
      </c>
      <c r="D119" s="18"/>
      <c r="E119" s="18"/>
      <c r="F119" s="18"/>
      <c r="G119" s="21"/>
      <c r="K119" s="40">
        <f t="shared" si="0"/>
        <v>10</v>
      </c>
      <c r="L119" s="21" t="s">
        <v>19</v>
      </c>
      <c r="M119" s="21" t="s">
        <v>20</v>
      </c>
      <c r="N119" s="21">
        <v>39</v>
      </c>
      <c r="O119" s="21">
        <v>4</v>
      </c>
      <c r="P119" s="21">
        <v>14.1</v>
      </c>
      <c r="Q119" s="21">
        <v>4.8</v>
      </c>
    </row>
    <row r="120" spans="1:17" x14ac:dyDescent="0.2">
      <c r="A120" s="20">
        <v>15</v>
      </c>
      <c r="B120" s="18" t="s">
        <v>25</v>
      </c>
      <c r="C120" s="18" t="s">
        <v>33</v>
      </c>
      <c r="D120" s="18"/>
      <c r="E120" s="18"/>
      <c r="F120" s="18"/>
      <c r="G120" s="21"/>
      <c r="K120" s="40">
        <f t="shared" si="0"/>
        <v>11</v>
      </c>
      <c r="L120" s="21" t="s">
        <v>21</v>
      </c>
      <c r="M120" s="42" t="s">
        <v>9</v>
      </c>
      <c r="N120" s="41">
        <v>9</v>
      </c>
      <c r="O120" s="21">
        <v>0</v>
      </c>
      <c r="P120" s="21">
        <v>4.0999999999999996</v>
      </c>
      <c r="Q120" s="21">
        <v>1.4</v>
      </c>
    </row>
    <row r="121" spans="1:17" x14ac:dyDescent="0.2">
      <c r="A121" s="20">
        <v>16</v>
      </c>
      <c r="B121" s="18" t="s">
        <v>26</v>
      </c>
      <c r="C121" s="18" t="s">
        <v>7</v>
      </c>
      <c r="D121" s="18"/>
      <c r="E121" s="18"/>
      <c r="F121" s="18"/>
      <c r="G121" s="21"/>
      <c r="K121" s="40">
        <f t="shared" si="0"/>
        <v>12</v>
      </c>
      <c r="L121" s="21" t="s">
        <v>22</v>
      </c>
      <c r="M121" s="21" t="s">
        <v>7</v>
      </c>
      <c r="N121" s="43" t="s">
        <v>77</v>
      </c>
      <c r="O121" s="44" t="s">
        <v>77</v>
      </c>
      <c r="P121" s="44" t="s">
        <v>77</v>
      </c>
      <c r="Q121" s="44" t="s">
        <v>77</v>
      </c>
    </row>
    <row r="122" spans="1:17" x14ac:dyDescent="0.2">
      <c r="A122" s="20">
        <v>19</v>
      </c>
      <c r="B122" s="18" t="s">
        <v>29</v>
      </c>
      <c r="C122" s="18" t="s">
        <v>51</v>
      </c>
      <c r="D122" s="18"/>
      <c r="E122" s="18"/>
      <c r="F122" s="18"/>
      <c r="G122" s="21"/>
      <c r="K122" s="21">
        <f t="shared" si="0"/>
        <v>13</v>
      </c>
      <c r="L122" s="21" t="s">
        <v>23</v>
      </c>
      <c r="M122" s="42" t="s">
        <v>6</v>
      </c>
      <c r="N122" s="21">
        <v>6</v>
      </c>
      <c r="O122" s="21">
        <v>0</v>
      </c>
      <c r="P122" s="21">
        <v>4.9000000000000004</v>
      </c>
      <c r="Q122" s="21">
        <v>2.8</v>
      </c>
    </row>
    <row r="123" spans="1:17" x14ac:dyDescent="0.2">
      <c r="A123" s="20">
        <v>21</v>
      </c>
      <c r="B123" s="18" t="s">
        <v>31</v>
      </c>
      <c r="C123" s="18" t="s">
        <v>18</v>
      </c>
      <c r="D123" s="18"/>
      <c r="E123" s="18"/>
      <c r="F123" s="18"/>
      <c r="G123" s="21"/>
      <c r="K123" s="21">
        <f t="shared" si="0"/>
        <v>14</v>
      </c>
      <c r="L123" s="21" t="s">
        <v>24</v>
      </c>
      <c r="M123" s="21" t="s">
        <v>20</v>
      </c>
      <c r="N123" s="43" t="s">
        <v>77</v>
      </c>
      <c r="O123" s="44" t="s">
        <v>77</v>
      </c>
      <c r="P123" s="44" t="s">
        <v>77</v>
      </c>
      <c r="Q123" s="44" t="s">
        <v>77</v>
      </c>
    </row>
    <row r="124" spans="1:17" x14ac:dyDescent="0.2">
      <c r="A124" s="17">
        <v>25</v>
      </c>
      <c r="B124" s="18" t="s">
        <v>37</v>
      </c>
      <c r="C124" s="18" t="s">
        <v>6</v>
      </c>
      <c r="D124" s="18"/>
      <c r="E124" s="18"/>
      <c r="F124" s="18"/>
      <c r="G124" s="21"/>
      <c r="K124" s="21">
        <f t="shared" si="0"/>
        <v>15</v>
      </c>
      <c r="L124" s="21" t="s">
        <v>25</v>
      </c>
      <c r="M124" s="42" t="s">
        <v>14</v>
      </c>
      <c r="N124" s="21">
        <v>25</v>
      </c>
      <c r="O124" s="21">
        <v>0</v>
      </c>
      <c r="P124" s="21">
        <v>5.2</v>
      </c>
      <c r="Q124" s="21">
        <v>0.8</v>
      </c>
    </row>
    <row r="125" spans="1:17" x14ac:dyDescent="0.2">
      <c r="A125" s="17">
        <v>28</v>
      </c>
      <c r="B125" s="18" t="s">
        <v>41</v>
      </c>
      <c r="C125" s="18" t="s">
        <v>86</v>
      </c>
      <c r="D125" s="18"/>
      <c r="E125" s="18"/>
      <c r="F125" s="18"/>
      <c r="G125" s="21"/>
      <c r="K125" s="21">
        <f t="shared" si="0"/>
        <v>16</v>
      </c>
      <c r="L125" s="21" t="s">
        <v>26</v>
      </c>
      <c r="M125" s="21" t="s">
        <v>7</v>
      </c>
      <c r="N125" s="21">
        <v>38</v>
      </c>
      <c r="O125" s="21">
        <v>27</v>
      </c>
      <c r="P125" s="21">
        <v>24.2</v>
      </c>
      <c r="Q125" s="21">
        <v>6</v>
      </c>
    </row>
    <row r="126" spans="1:17" x14ac:dyDescent="0.2">
      <c r="A126" s="17">
        <v>29</v>
      </c>
      <c r="B126" s="18" t="s">
        <v>42</v>
      </c>
      <c r="C126" s="18" t="s">
        <v>40</v>
      </c>
      <c r="D126" s="18"/>
      <c r="E126" s="18"/>
      <c r="F126" s="18"/>
      <c r="G126" s="21"/>
      <c r="K126" s="21">
        <f t="shared" si="0"/>
        <v>17</v>
      </c>
      <c r="L126" s="21" t="s">
        <v>27</v>
      </c>
      <c r="M126" s="21" t="s">
        <v>6</v>
      </c>
      <c r="N126" s="43" t="s">
        <v>77</v>
      </c>
      <c r="O126" s="44" t="s">
        <v>77</v>
      </c>
      <c r="P126" s="44" t="s">
        <v>77</v>
      </c>
      <c r="Q126" s="44" t="s">
        <v>77</v>
      </c>
    </row>
    <row r="127" spans="1:17" x14ac:dyDescent="0.2">
      <c r="K127" s="21">
        <f t="shared" si="0"/>
        <v>18</v>
      </c>
      <c r="L127" s="21" t="s">
        <v>28</v>
      </c>
      <c r="M127" s="42" t="s">
        <v>18</v>
      </c>
      <c r="N127" s="21">
        <v>5</v>
      </c>
      <c r="O127" s="21">
        <v>0</v>
      </c>
      <c r="P127" s="21">
        <v>9.3000000000000007</v>
      </c>
      <c r="Q127" s="21">
        <v>2</v>
      </c>
    </row>
    <row r="128" spans="1:17" x14ac:dyDescent="0.2">
      <c r="K128" s="21">
        <f t="shared" si="0"/>
        <v>19</v>
      </c>
      <c r="L128" s="21" t="s">
        <v>29</v>
      </c>
      <c r="M128" s="42" t="s">
        <v>9</v>
      </c>
      <c r="N128" s="21">
        <v>19</v>
      </c>
      <c r="O128" s="21">
        <v>0</v>
      </c>
      <c r="P128" s="21">
        <v>6.7</v>
      </c>
      <c r="Q128" s="21">
        <v>2.1</v>
      </c>
    </row>
    <row r="129" spans="11:17" x14ac:dyDescent="0.2">
      <c r="K129" s="21">
        <f t="shared" si="0"/>
        <v>20</v>
      </c>
      <c r="L129" s="21" t="s">
        <v>30</v>
      </c>
      <c r="M129" s="21" t="s">
        <v>11</v>
      </c>
      <c r="N129" s="43" t="s">
        <v>77</v>
      </c>
      <c r="O129" s="44" t="s">
        <v>77</v>
      </c>
      <c r="P129" s="44" t="s">
        <v>77</v>
      </c>
      <c r="Q129" s="44" t="s">
        <v>77</v>
      </c>
    </row>
    <row r="130" spans="11:17" x14ac:dyDescent="0.2">
      <c r="K130" s="21">
        <f t="shared" si="0"/>
        <v>21</v>
      </c>
      <c r="L130" s="21" t="s">
        <v>31</v>
      </c>
      <c r="M130" s="21" t="s">
        <v>18</v>
      </c>
      <c r="N130" s="21">
        <v>33</v>
      </c>
      <c r="O130" s="21">
        <v>21</v>
      </c>
      <c r="P130" s="21">
        <v>14.2</v>
      </c>
      <c r="Q130" s="21">
        <v>4.0999999999999996</v>
      </c>
    </row>
    <row r="131" spans="11:17" x14ac:dyDescent="0.2">
      <c r="K131" s="21">
        <f t="shared" si="0"/>
        <v>22</v>
      </c>
      <c r="L131" s="21" t="s">
        <v>32</v>
      </c>
      <c r="M131" s="21" t="s">
        <v>33</v>
      </c>
      <c r="N131" s="43" t="s">
        <v>77</v>
      </c>
      <c r="O131" s="44" t="s">
        <v>77</v>
      </c>
      <c r="P131" s="44" t="s">
        <v>77</v>
      </c>
      <c r="Q131" s="44" t="s">
        <v>77</v>
      </c>
    </row>
    <row r="132" spans="11:17" x14ac:dyDescent="0.2">
      <c r="K132" s="21">
        <f t="shared" si="0"/>
        <v>23</v>
      </c>
      <c r="L132" s="21" t="s">
        <v>34</v>
      </c>
      <c r="M132" s="21" t="s">
        <v>35</v>
      </c>
      <c r="N132" s="21">
        <v>8</v>
      </c>
      <c r="O132" s="21">
        <v>0</v>
      </c>
      <c r="P132" s="21">
        <v>4.4000000000000004</v>
      </c>
      <c r="Q132" s="21">
        <v>1</v>
      </c>
    </row>
    <row r="133" spans="11:17" x14ac:dyDescent="0.2">
      <c r="K133" s="21">
        <f t="shared" si="0"/>
        <v>24</v>
      </c>
      <c r="L133" s="21" t="s">
        <v>36</v>
      </c>
      <c r="M133" s="21" t="s">
        <v>7</v>
      </c>
      <c r="N133" s="43" t="s">
        <v>77</v>
      </c>
      <c r="O133" s="44" t="s">
        <v>77</v>
      </c>
      <c r="P133" s="44" t="s">
        <v>77</v>
      </c>
      <c r="Q133" s="44" t="s">
        <v>77</v>
      </c>
    </row>
    <row r="134" spans="11:17" x14ac:dyDescent="0.2">
      <c r="K134" s="40">
        <f t="shared" si="0"/>
        <v>25</v>
      </c>
      <c r="L134" s="21" t="s">
        <v>37</v>
      </c>
      <c r="M134" s="21" t="s">
        <v>6</v>
      </c>
      <c r="N134" s="21">
        <v>15</v>
      </c>
      <c r="O134" s="21">
        <v>0</v>
      </c>
      <c r="P134" s="21">
        <v>3.6</v>
      </c>
      <c r="Q134" s="21">
        <v>1.3</v>
      </c>
    </row>
    <row r="135" spans="11:17" x14ac:dyDescent="0.2">
      <c r="K135" s="40">
        <f t="shared" si="0"/>
        <v>26</v>
      </c>
      <c r="L135" s="21" t="s">
        <v>38</v>
      </c>
      <c r="M135" s="21" t="s">
        <v>20</v>
      </c>
      <c r="N135" s="43" t="s">
        <v>77</v>
      </c>
      <c r="O135" s="44" t="s">
        <v>77</v>
      </c>
      <c r="P135" s="44" t="s">
        <v>77</v>
      </c>
      <c r="Q135" s="44" t="s">
        <v>77</v>
      </c>
    </row>
    <row r="136" spans="11:17" x14ac:dyDescent="0.2">
      <c r="K136" s="40">
        <f t="shared" si="0"/>
        <v>27</v>
      </c>
      <c r="L136" s="21" t="s">
        <v>39</v>
      </c>
      <c r="M136" s="21" t="s">
        <v>40</v>
      </c>
      <c r="N136" s="43" t="s">
        <v>77</v>
      </c>
      <c r="O136" s="44" t="s">
        <v>77</v>
      </c>
      <c r="P136" s="44" t="s">
        <v>77</v>
      </c>
      <c r="Q136" s="44" t="s">
        <v>77</v>
      </c>
    </row>
    <row r="137" spans="11:17" x14ac:dyDescent="0.2">
      <c r="K137" s="40">
        <f>K136+1</f>
        <v>28</v>
      </c>
      <c r="L137" s="21" t="s">
        <v>41</v>
      </c>
      <c r="M137" s="42" t="s">
        <v>7</v>
      </c>
      <c r="N137" s="21">
        <v>15</v>
      </c>
      <c r="O137" s="21">
        <v>0</v>
      </c>
      <c r="P137" s="21">
        <v>3.5</v>
      </c>
      <c r="Q137" s="21">
        <v>0.6</v>
      </c>
    </row>
    <row r="138" spans="11:17" x14ac:dyDescent="0.2">
      <c r="K138" s="40">
        <f t="shared" si="0"/>
        <v>29</v>
      </c>
      <c r="L138" s="21" t="s">
        <v>42</v>
      </c>
      <c r="M138" s="21" t="s">
        <v>40</v>
      </c>
      <c r="N138" s="21">
        <v>40</v>
      </c>
      <c r="O138" s="21">
        <v>0</v>
      </c>
      <c r="P138" s="21">
        <v>8.4</v>
      </c>
      <c r="Q138" s="21">
        <v>1.5</v>
      </c>
    </row>
    <row r="139" spans="11:17" x14ac:dyDescent="0.2">
      <c r="K139" s="40">
        <f t="shared" si="0"/>
        <v>30</v>
      </c>
      <c r="L139" s="21" t="s">
        <v>43</v>
      </c>
      <c r="M139" s="21" t="s">
        <v>44</v>
      </c>
      <c r="N139" s="43" t="s">
        <v>77</v>
      </c>
      <c r="O139" s="44" t="s">
        <v>77</v>
      </c>
      <c r="P139" s="44" t="s">
        <v>77</v>
      </c>
      <c r="Q139" s="44" t="s">
        <v>77</v>
      </c>
    </row>
    <row r="140" spans="11:17" x14ac:dyDescent="0.2">
      <c r="K140" s="40">
        <f t="shared" si="0"/>
        <v>31</v>
      </c>
      <c r="L140" s="21" t="s">
        <v>45</v>
      </c>
      <c r="M140" s="21" t="s">
        <v>9</v>
      </c>
      <c r="N140" s="43" t="s">
        <v>77</v>
      </c>
      <c r="O140" s="44" t="s">
        <v>77</v>
      </c>
      <c r="P140" s="44" t="s">
        <v>77</v>
      </c>
      <c r="Q140" s="44" t="s">
        <v>77</v>
      </c>
    </row>
    <row r="141" spans="11:17" x14ac:dyDescent="0.2">
      <c r="K141" s="40">
        <f t="shared" si="0"/>
        <v>32</v>
      </c>
      <c r="L141" s="21" t="s">
        <v>46</v>
      </c>
      <c r="M141" s="21" t="s">
        <v>11</v>
      </c>
      <c r="N141" s="43" t="s">
        <v>77</v>
      </c>
      <c r="O141" s="44" t="s">
        <v>77</v>
      </c>
      <c r="P141" s="44" t="s">
        <v>77</v>
      </c>
      <c r="Q141" s="44" t="s">
        <v>77</v>
      </c>
    </row>
    <row r="142" spans="11:17" x14ac:dyDescent="0.2">
      <c r="K142" s="40">
        <f t="shared" si="0"/>
        <v>33</v>
      </c>
      <c r="L142" s="21" t="s">
        <v>47</v>
      </c>
      <c r="M142" s="21" t="s">
        <v>18</v>
      </c>
      <c r="N142" s="43" t="s">
        <v>77</v>
      </c>
      <c r="O142" s="44" t="s">
        <v>77</v>
      </c>
      <c r="P142" s="44" t="s">
        <v>77</v>
      </c>
      <c r="Q142" s="44" t="s">
        <v>77</v>
      </c>
    </row>
    <row r="143" spans="11:17" x14ac:dyDescent="0.2">
      <c r="K143" s="40">
        <f t="shared" si="0"/>
        <v>34</v>
      </c>
      <c r="L143" s="21" t="s">
        <v>48</v>
      </c>
      <c r="M143" s="21" t="s">
        <v>33</v>
      </c>
      <c r="N143" s="43" t="s">
        <v>77</v>
      </c>
      <c r="O143" s="44" t="s">
        <v>77</v>
      </c>
      <c r="P143" s="44" t="s">
        <v>77</v>
      </c>
      <c r="Q143" s="44" t="s">
        <v>77</v>
      </c>
    </row>
    <row r="144" spans="11:17" x14ac:dyDescent="0.2">
      <c r="K144" s="40">
        <f t="shared" si="0"/>
        <v>35</v>
      </c>
      <c r="L144" s="21" t="s">
        <v>49</v>
      </c>
      <c r="M144" s="21" t="s">
        <v>35</v>
      </c>
      <c r="N144" s="43" t="s">
        <v>77</v>
      </c>
      <c r="O144" s="44" t="s">
        <v>77</v>
      </c>
      <c r="P144" s="44" t="s">
        <v>77</v>
      </c>
      <c r="Q144" s="44" t="s">
        <v>77</v>
      </c>
    </row>
    <row r="145" spans="11:17" x14ac:dyDescent="0.2">
      <c r="K145" s="40">
        <f t="shared" si="0"/>
        <v>36</v>
      </c>
      <c r="L145" s="21" t="s">
        <v>50</v>
      </c>
      <c r="M145" s="21" t="s">
        <v>51</v>
      </c>
      <c r="N145" s="45" t="s">
        <v>77</v>
      </c>
      <c r="O145" s="46" t="s">
        <v>77</v>
      </c>
      <c r="P145" s="46" t="s">
        <v>77</v>
      </c>
      <c r="Q145" s="46" t="s">
        <v>77</v>
      </c>
    </row>
    <row r="146" spans="11:17" x14ac:dyDescent="0.2">
      <c r="N146" s="47"/>
      <c r="O146" s="47"/>
      <c r="P146" s="47"/>
      <c r="Q146" s="47"/>
    </row>
    <row r="147" spans="11:17" ht="23" x14ac:dyDescent="0.3">
      <c r="N147" s="16" t="s">
        <v>74</v>
      </c>
      <c r="O147" s="16" t="s">
        <v>75</v>
      </c>
      <c r="P147" s="16" t="s">
        <v>76</v>
      </c>
      <c r="Q147" s="16" t="s">
        <v>88</v>
      </c>
    </row>
    <row r="148" spans="11:17" x14ac:dyDescent="0.2">
      <c r="M148" t="s">
        <v>71</v>
      </c>
      <c r="N148">
        <f>AVERAGE(N110:N138)</f>
        <v>26.05263157894737</v>
      </c>
      <c r="O148">
        <f>AVERAGE(O110:O138)</f>
        <v>7.7368421052631575</v>
      </c>
      <c r="P148">
        <f t="shared" ref="P148:Q148" si="1">AVERAGE(P110:P138)</f>
        <v>11.947368421052628</v>
      </c>
      <c r="Q148">
        <f t="shared" si="1"/>
        <v>4.015789473684209</v>
      </c>
    </row>
    <row r="149" spans="11:17" x14ac:dyDescent="0.2">
      <c r="M149" t="s">
        <v>181</v>
      </c>
      <c r="N149">
        <f>STDEV(N110:N138)</f>
        <v>13.2013201537259</v>
      </c>
      <c r="O149">
        <f t="shared" ref="O149:Q149" si="2">STDEV(O110:O138)</f>
        <v>12.904960739804924</v>
      </c>
      <c r="P149">
        <f t="shared" si="2"/>
        <v>8.471086013352366</v>
      </c>
      <c r="Q149">
        <f t="shared" si="2"/>
        <v>3.7321818399630144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4506-E900-3E44-A472-0AB4FDF5432A}">
  <dimension ref="A1:AK62"/>
  <sheetViews>
    <sheetView topLeftCell="A25" workbookViewId="0">
      <selection activeCell="AD20" sqref="AD20"/>
    </sheetView>
  </sheetViews>
  <sheetFormatPr baseColWidth="10" defaultRowHeight="16" x14ac:dyDescent="0.2"/>
  <sheetData>
    <row r="1" spans="1:37" x14ac:dyDescent="0.2">
      <c r="A1" t="s">
        <v>96</v>
      </c>
    </row>
    <row r="3" spans="1:37" ht="23" x14ac:dyDescent="0.25">
      <c r="A3" s="32" t="s">
        <v>97</v>
      </c>
    </row>
    <row r="4" spans="1:37" ht="18" x14ac:dyDescent="0.2">
      <c r="A4" s="33"/>
    </row>
    <row r="5" spans="1:37" ht="18" x14ac:dyDescent="0.2">
      <c r="A5" s="33" t="s">
        <v>98</v>
      </c>
    </row>
    <row r="6" spans="1:37" ht="18" x14ac:dyDescent="0.2">
      <c r="A6" s="33" t="s">
        <v>99</v>
      </c>
    </row>
    <row r="7" spans="1:37" ht="18" x14ac:dyDescent="0.2">
      <c r="A7" s="33" t="s">
        <v>100</v>
      </c>
    </row>
    <row r="8" spans="1:37" ht="18" x14ac:dyDescent="0.2">
      <c r="A8" s="33" t="s">
        <v>101</v>
      </c>
    </row>
    <row r="9" spans="1:37" x14ac:dyDescent="0.2">
      <c r="A9" s="34" t="s">
        <v>102</v>
      </c>
    </row>
    <row r="10" spans="1:37" ht="18" x14ac:dyDescent="0.2">
      <c r="A10" s="33" t="s">
        <v>103</v>
      </c>
    </row>
    <row r="11" spans="1:37" x14ac:dyDescent="0.2">
      <c r="A11" s="35" t="s">
        <v>104</v>
      </c>
      <c r="B11" s="35" t="s">
        <v>1</v>
      </c>
      <c r="C11" s="35" t="s">
        <v>74</v>
      </c>
      <c r="D11" s="35" t="s">
        <v>105</v>
      </c>
      <c r="E11" s="35" t="s">
        <v>106</v>
      </c>
      <c r="F11" s="35" t="s">
        <v>0</v>
      </c>
      <c r="G11" s="35" t="s">
        <v>107</v>
      </c>
      <c r="H11" s="35" t="s">
        <v>108</v>
      </c>
      <c r="I11" s="35" t="s">
        <v>109</v>
      </c>
      <c r="J11" s="35" t="s">
        <v>2</v>
      </c>
      <c r="K11" s="35" t="s">
        <v>74</v>
      </c>
      <c r="L11" s="35" t="s">
        <v>75</v>
      </c>
      <c r="M11" s="35" t="s">
        <v>110</v>
      </c>
      <c r="N11" s="35" t="s">
        <v>111</v>
      </c>
      <c r="O11" s="35" t="s">
        <v>112</v>
      </c>
      <c r="P11" s="35" t="s">
        <v>113</v>
      </c>
      <c r="Q11" s="35" t="s">
        <v>114</v>
      </c>
      <c r="R11" s="35" t="s">
        <v>115</v>
      </c>
      <c r="S11" s="35" t="s">
        <v>116</v>
      </c>
      <c r="T11" s="35" t="s">
        <v>117</v>
      </c>
      <c r="U11" s="35" t="s">
        <v>118</v>
      </c>
      <c r="V11" s="35" t="s">
        <v>119</v>
      </c>
      <c r="W11" s="35" t="s">
        <v>120</v>
      </c>
      <c r="X11" s="35" t="s">
        <v>121</v>
      </c>
      <c r="Y11" s="35" t="s">
        <v>122</v>
      </c>
      <c r="Z11" s="35" t="s">
        <v>123</v>
      </c>
      <c r="AA11" s="35" t="s">
        <v>124</v>
      </c>
      <c r="AB11" s="35" t="s">
        <v>125</v>
      </c>
      <c r="AC11" s="35" t="s">
        <v>126</v>
      </c>
      <c r="AD11" s="35" t="s">
        <v>127</v>
      </c>
      <c r="AE11" s="35" t="s">
        <v>128</v>
      </c>
      <c r="AF11" s="35" t="s">
        <v>129</v>
      </c>
      <c r="AG11" s="35" t="s">
        <v>130</v>
      </c>
      <c r="AH11" s="35" t="s">
        <v>131</v>
      </c>
      <c r="AI11" s="35" t="s">
        <v>132</v>
      </c>
      <c r="AJ11" s="35" t="s">
        <v>133</v>
      </c>
      <c r="AK11" s="35" t="s">
        <v>134</v>
      </c>
    </row>
    <row r="12" spans="1:37" x14ac:dyDescent="0.2">
      <c r="A12" s="36">
        <v>1</v>
      </c>
      <c r="B12" s="34" t="s">
        <v>135</v>
      </c>
      <c r="C12" s="36">
        <v>25</v>
      </c>
      <c r="D12" s="36"/>
      <c r="E12" s="36"/>
      <c r="F12" s="36"/>
      <c r="G12" s="36"/>
      <c r="H12" s="36">
        <v>2023</v>
      </c>
      <c r="I12" s="36">
        <v>30</v>
      </c>
      <c r="J12" s="34" t="s">
        <v>136</v>
      </c>
      <c r="K12" s="36">
        <v>25</v>
      </c>
      <c r="L12" s="36">
        <v>1</v>
      </c>
      <c r="M12" s="36">
        <v>302</v>
      </c>
      <c r="N12" s="36">
        <v>33</v>
      </c>
      <c r="O12" s="36">
        <v>85</v>
      </c>
      <c r="P12" s="36">
        <v>10</v>
      </c>
      <c r="Q12" s="36">
        <v>32</v>
      </c>
      <c r="R12" s="36">
        <v>23</v>
      </c>
      <c r="S12" s="36">
        <v>53</v>
      </c>
      <c r="T12" s="36">
        <v>2</v>
      </c>
      <c r="U12" s="36">
        <v>2</v>
      </c>
      <c r="V12" s="36">
        <v>13</v>
      </c>
      <c r="W12" s="36">
        <v>25</v>
      </c>
      <c r="X12" s="36">
        <v>38</v>
      </c>
      <c r="Y12" s="36">
        <v>10</v>
      </c>
      <c r="Z12" s="36">
        <v>7</v>
      </c>
      <c r="AA12" s="36">
        <v>4</v>
      </c>
      <c r="AB12" s="36">
        <v>12</v>
      </c>
      <c r="AC12" s="36">
        <v>21</v>
      </c>
      <c r="AD12" s="36">
        <v>91</v>
      </c>
      <c r="AE12" s="36">
        <v>0.38800000000000001</v>
      </c>
      <c r="AF12" s="36">
        <v>0.313</v>
      </c>
      <c r="AG12" s="36">
        <v>0.434</v>
      </c>
      <c r="AH12" s="36">
        <v>1</v>
      </c>
      <c r="AI12" s="36">
        <v>0.53</v>
      </c>
      <c r="AJ12" s="36">
        <v>0.52400000000000002</v>
      </c>
      <c r="AK12" s="36" t="s">
        <v>137</v>
      </c>
    </row>
    <row r="13" spans="1:37" x14ac:dyDescent="0.2">
      <c r="A13" s="36">
        <v>2</v>
      </c>
      <c r="B13" s="34" t="s">
        <v>138</v>
      </c>
      <c r="C13" s="36">
        <v>23</v>
      </c>
      <c r="D13" s="36"/>
      <c r="E13" s="36"/>
      <c r="F13" s="36"/>
      <c r="G13" s="36"/>
      <c r="H13" s="36">
        <v>2023</v>
      </c>
      <c r="I13" s="36">
        <v>25</v>
      </c>
      <c r="J13" s="34" t="s">
        <v>139</v>
      </c>
      <c r="K13" s="36">
        <v>23</v>
      </c>
      <c r="L13" s="36">
        <v>15</v>
      </c>
      <c r="M13" s="36">
        <v>461</v>
      </c>
      <c r="N13" s="36">
        <v>48</v>
      </c>
      <c r="O13" s="36">
        <v>119</v>
      </c>
      <c r="P13" s="36">
        <v>25</v>
      </c>
      <c r="Q13" s="36">
        <v>64</v>
      </c>
      <c r="R13" s="36">
        <v>23</v>
      </c>
      <c r="S13" s="36">
        <v>55</v>
      </c>
      <c r="T13" s="36">
        <v>31</v>
      </c>
      <c r="U13" s="36">
        <v>43</v>
      </c>
      <c r="V13" s="36">
        <v>4</v>
      </c>
      <c r="W13" s="36">
        <v>36</v>
      </c>
      <c r="X13" s="36">
        <v>40</v>
      </c>
      <c r="Y13" s="36">
        <v>65</v>
      </c>
      <c r="Z13" s="36">
        <v>18</v>
      </c>
      <c r="AA13" s="36">
        <v>4</v>
      </c>
      <c r="AB13" s="36">
        <v>35</v>
      </c>
      <c r="AC13" s="36">
        <v>44</v>
      </c>
      <c r="AD13" s="36">
        <v>150</v>
      </c>
      <c r="AE13" s="36">
        <v>0.40300000000000002</v>
      </c>
      <c r="AF13" s="36">
        <v>0.39100000000000001</v>
      </c>
      <c r="AG13" s="36">
        <v>0.41799999999999998</v>
      </c>
      <c r="AH13" s="36">
        <v>0.72099999999999997</v>
      </c>
      <c r="AI13" s="36">
        <v>0.54400000000000004</v>
      </c>
      <c r="AJ13" s="36">
        <v>0.5</v>
      </c>
      <c r="AK13" s="36" t="s">
        <v>74</v>
      </c>
    </row>
    <row r="14" spans="1:37" x14ac:dyDescent="0.2">
      <c r="A14" s="36">
        <v>3</v>
      </c>
      <c r="B14" s="34" t="s">
        <v>140</v>
      </c>
      <c r="C14" s="36">
        <v>22</v>
      </c>
      <c r="D14" s="36"/>
      <c r="E14" s="36"/>
      <c r="F14" s="36"/>
      <c r="G14" s="36"/>
      <c r="H14" s="36">
        <v>2023</v>
      </c>
      <c r="I14" s="36">
        <v>28</v>
      </c>
      <c r="J14" s="34" t="s">
        <v>141</v>
      </c>
      <c r="K14" s="36">
        <v>22</v>
      </c>
      <c r="L14" s="36">
        <v>1</v>
      </c>
      <c r="M14" s="36">
        <v>352</v>
      </c>
      <c r="N14" s="36">
        <v>41</v>
      </c>
      <c r="O14" s="36">
        <v>109</v>
      </c>
      <c r="P14" s="36">
        <v>12</v>
      </c>
      <c r="Q14" s="36">
        <v>30</v>
      </c>
      <c r="R14" s="36">
        <v>29</v>
      </c>
      <c r="S14" s="36">
        <v>79</v>
      </c>
      <c r="T14" s="36">
        <v>15</v>
      </c>
      <c r="U14" s="36">
        <v>18</v>
      </c>
      <c r="V14" s="36">
        <v>6</v>
      </c>
      <c r="W14" s="36">
        <v>25</v>
      </c>
      <c r="X14" s="36">
        <v>31</v>
      </c>
      <c r="Y14" s="36">
        <v>18</v>
      </c>
      <c r="Z14" s="36">
        <v>6</v>
      </c>
      <c r="AA14" s="36">
        <v>0</v>
      </c>
      <c r="AB14" s="36">
        <v>18</v>
      </c>
      <c r="AC14" s="36">
        <v>26</v>
      </c>
      <c r="AD14" s="36">
        <v>126</v>
      </c>
      <c r="AE14" s="36">
        <v>0.376</v>
      </c>
      <c r="AF14" s="36">
        <v>0.4</v>
      </c>
      <c r="AG14" s="36">
        <v>0.36699999999999999</v>
      </c>
      <c r="AH14" s="36">
        <v>0.83299999999999996</v>
      </c>
      <c r="AI14" s="36">
        <v>0.53900000000000003</v>
      </c>
      <c r="AJ14" s="36">
        <v>0.50900000000000001</v>
      </c>
      <c r="AK14" s="36" t="s">
        <v>74</v>
      </c>
    </row>
    <row r="15" spans="1:37" x14ac:dyDescent="0.2">
      <c r="A15" s="36">
        <v>4</v>
      </c>
      <c r="B15" s="34" t="s">
        <v>142</v>
      </c>
      <c r="C15" s="36">
        <v>11</v>
      </c>
      <c r="D15" s="36"/>
      <c r="E15" s="36"/>
      <c r="F15" s="36"/>
      <c r="G15" s="36"/>
      <c r="H15" s="36">
        <v>2023</v>
      </c>
      <c r="I15" s="36">
        <v>22</v>
      </c>
      <c r="J15" s="37" t="s">
        <v>143</v>
      </c>
      <c r="K15" s="36">
        <v>11</v>
      </c>
      <c r="L15" s="36">
        <v>0</v>
      </c>
      <c r="M15" s="36">
        <v>42</v>
      </c>
      <c r="N15" s="36">
        <v>3</v>
      </c>
      <c r="O15" s="36">
        <v>10</v>
      </c>
      <c r="P15" s="36">
        <v>3</v>
      </c>
      <c r="Q15" s="36">
        <v>10</v>
      </c>
      <c r="R15" s="36">
        <v>0</v>
      </c>
      <c r="S15" s="36">
        <v>0</v>
      </c>
      <c r="T15" s="36">
        <v>1</v>
      </c>
      <c r="U15" s="36">
        <v>2</v>
      </c>
      <c r="V15" s="36">
        <v>6</v>
      </c>
      <c r="W15" s="36">
        <v>3</v>
      </c>
      <c r="X15" s="36">
        <v>9</v>
      </c>
      <c r="Y15" s="36">
        <v>2</v>
      </c>
      <c r="Z15" s="36">
        <v>0</v>
      </c>
      <c r="AA15" s="36">
        <v>1</v>
      </c>
      <c r="AB15" s="36">
        <v>2</v>
      </c>
      <c r="AC15" s="36">
        <v>2</v>
      </c>
      <c r="AD15" s="36">
        <v>7</v>
      </c>
      <c r="AE15" s="36">
        <v>0.3</v>
      </c>
      <c r="AF15" s="36">
        <v>0.3</v>
      </c>
      <c r="AG15" s="36"/>
      <c r="AH15" s="36">
        <v>0.5</v>
      </c>
      <c r="AI15" s="36">
        <v>0.32200000000000001</v>
      </c>
      <c r="AJ15" s="36">
        <v>0.3</v>
      </c>
      <c r="AK15" s="36" t="s">
        <v>137</v>
      </c>
    </row>
    <row r="16" spans="1:37" x14ac:dyDescent="0.2">
      <c r="A16" s="36">
        <v>5</v>
      </c>
      <c r="B16" s="34" t="s">
        <v>144</v>
      </c>
      <c r="C16" s="36">
        <v>9</v>
      </c>
      <c r="D16" s="36"/>
      <c r="E16" s="36"/>
      <c r="F16" s="36"/>
      <c r="G16" s="36"/>
      <c r="H16" s="36">
        <v>2023</v>
      </c>
      <c r="I16" s="36">
        <v>29</v>
      </c>
      <c r="J16" s="34" t="s">
        <v>141</v>
      </c>
      <c r="K16" s="36">
        <v>9</v>
      </c>
      <c r="L16" s="36">
        <v>0</v>
      </c>
      <c r="M16" s="36">
        <v>109</v>
      </c>
      <c r="N16" s="36">
        <v>14</v>
      </c>
      <c r="O16" s="36">
        <v>30</v>
      </c>
      <c r="P16" s="36">
        <v>12</v>
      </c>
      <c r="Q16" s="36">
        <v>18</v>
      </c>
      <c r="R16" s="36">
        <v>2</v>
      </c>
      <c r="S16" s="36">
        <v>12</v>
      </c>
      <c r="T16" s="36">
        <v>6</v>
      </c>
      <c r="U16" s="36">
        <v>7</v>
      </c>
      <c r="V16" s="36">
        <v>7</v>
      </c>
      <c r="W16" s="36">
        <v>5</v>
      </c>
      <c r="X16" s="36">
        <v>12</v>
      </c>
      <c r="Y16" s="36">
        <v>1</v>
      </c>
      <c r="Z16" s="36">
        <v>3</v>
      </c>
      <c r="AA16" s="36">
        <v>1</v>
      </c>
      <c r="AB16" s="36">
        <v>4</v>
      </c>
      <c r="AC16" s="36">
        <v>12</v>
      </c>
      <c r="AD16" s="36">
        <v>36</v>
      </c>
      <c r="AE16" s="36">
        <v>0.46700000000000003</v>
      </c>
      <c r="AF16" s="36">
        <v>0.66700000000000004</v>
      </c>
      <c r="AG16" s="36">
        <v>0.16700000000000001</v>
      </c>
      <c r="AH16" s="36">
        <v>0.85699999999999998</v>
      </c>
      <c r="AI16" s="36">
        <v>0.54400000000000004</v>
      </c>
      <c r="AJ16" s="36">
        <v>0.5</v>
      </c>
      <c r="AK16" s="36" t="s">
        <v>137</v>
      </c>
    </row>
    <row r="17" spans="1:37" x14ac:dyDescent="0.2">
      <c r="A17" s="36">
        <v>6</v>
      </c>
      <c r="B17" s="34" t="s">
        <v>145</v>
      </c>
      <c r="C17" s="36">
        <v>1</v>
      </c>
      <c r="D17" s="36"/>
      <c r="E17" s="36"/>
      <c r="F17" s="36"/>
      <c r="G17" s="36"/>
      <c r="H17" s="36">
        <v>2023</v>
      </c>
      <c r="I17" s="36">
        <v>26</v>
      </c>
      <c r="J17" s="34" t="s">
        <v>136</v>
      </c>
      <c r="K17" s="36">
        <v>1</v>
      </c>
      <c r="L17" s="36">
        <v>0</v>
      </c>
      <c r="M17" s="36">
        <v>1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/>
      <c r="AF17" s="36"/>
      <c r="AG17" s="36"/>
      <c r="AH17" s="36"/>
      <c r="AI17" s="36"/>
      <c r="AJ17" s="36"/>
      <c r="AK17" s="36" t="s">
        <v>146</v>
      </c>
    </row>
    <row r="19" spans="1:37" x14ac:dyDescent="0.2">
      <c r="M19">
        <f>SUM(M12:M17)/SUM(K12:K17)</f>
        <v>13.923076923076923</v>
      </c>
      <c r="AD19">
        <f>SUM(AD12:AD17)/SUM(K12:K17)</f>
        <v>4.5054945054945055</v>
      </c>
    </row>
    <row r="21" spans="1:37" x14ac:dyDescent="0.2">
      <c r="A21" t="s">
        <v>147</v>
      </c>
    </row>
    <row r="24" spans="1:37" ht="23" x14ac:dyDescent="0.25">
      <c r="A24" s="32" t="s">
        <v>97</v>
      </c>
    </row>
    <row r="25" spans="1:37" ht="18" x14ac:dyDescent="0.2">
      <c r="A25" s="33"/>
    </row>
    <row r="26" spans="1:37" ht="18" x14ac:dyDescent="0.2">
      <c r="A26" s="33" t="s">
        <v>98</v>
      </c>
    </row>
    <row r="27" spans="1:37" ht="18" x14ac:dyDescent="0.2">
      <c r="A27" s="33" t="s">
        <v>99</v>
      </c>
    </row>
    <row r="28" spans="1:37" ht="18" x14ac:dyDescent="0.2">
      <c r="A28" s="33" t="s">
        <v>100</v>
      </c>
    </row>
    <row r="29" spans="1:37" ht="18" x14ac:dyDescent="0.2">
      <c r="A29" s="33" t="s">
        <v>101</v>
      </c>
    </row>
    <row r="30" spans="1:37" x14ac:dyDescent="0.2">
      <c r="A30" s="34" t="s">
        <v>102</v>
      </c>
    </row>
    <row r="31" spans="1:37" ht="18" x14ac:dyDescent="0.2">
      <c r="A31" s="33" t="s">
        <v>103</v>
      </c>
    </row>
    <row r="32" spans="1:37" x14ac:dyDescent="0.2">
      <c r="A32" s="35" t="s">
        <v>104</v>
      </c>
      <c r="B32" s="35" t="s">
        <v>1</v>
      </c>
      <c r="C32" s="35" t="s">
        <v>74</v>
      </c>
      <c r="D32" s="35" t="s">
        <v>105</v>
      </c>
      <c r="E32" s="35" t="s">
        <v>106</v>
      </c>
      <c r="F32" s="35" t="s">
        <v>0</v>
      </c>
      <c r="G32" s="35" t="s">
        <v>107</v>
      </c>
      <c r="H32" s="35" t="s">
        <v>108</v>
      </c>
      <c r="I32" s="35" t="s">
        <v>109</v>
      </c>
      <c r="J32" s="35" t="s">
        <v>2</v>
      </c>
      <c r="K32" s="35" t="s">
        <v>74</v>
      </c>
      <c r="L32" s="35" t="s">
        <v>75</v>
      </c>
      <c r="M32" s="35" t="s">
        <v>110</v>
      </c>
      <c r="N32" s="35" t="s">
        <v>111</v>
      </c>
      <c r="O32" s="35" t="s">
        <v>112</v>
      </c>
      <c r="P32" s="35" t="s">
        <v>113</v>
      </c>
      <c r="Q32" s="35" t="s">
        <v>114</v>
      </c>
      <c r="R32" s="35" t="s">
        <v>115</v>
      </c>
      <c r="S32" s="35" t="s">
        <v>116</v>
      </c>
      <c r="T32" s="35" t="s">
        <v>117</v>
      </c>
      <c r="U32" s="35" t="s">
        <v>118</v>
      </c>
      <c r="V32" s="35" t="s">
        <v>119</v>
      </c>
      <c r="W32" s="35" t="s">
        <v>120</v>
      </c>
      <c r="X32" s="35" t="s">
        <v>121</v>
      </c>
      <c r="Y32" s="35" t="s">
        <v>122</v>
      </c>
      <c r="Z32" s="35" t="s">
        <v>123</v>
      </c>
      <c r="AA32" s="35" t="s">
        <v>124</v>
      </c>
      <c r="AB32" s="35" t="s">
        <v>125</v>
      </c>
      <c r="AC32" s="35" t="s">
        <v>126</v>
      </c>
      <c r="AD32" s="35" t="s">
        <v>127</v>
      </c>
      <c r="AE32" s="35" t="s">
        <v>128</v>
      </c>
      <c r="AF32" s="35" t="s">
        <v>129</v>
      </c>
      <c r="AG32" s="35" t="s">
        <v>130</v>
      </c>
      <c r="AH32" s="35" t="s">
        <v>131</v>
      </c>
      <c r="AI32" s="35" t="s">
        <v>132</v>
      </c>
      <c r="AJ32" s="35" t="s">
        <v>133</v>
      </c>
      <c r="AK32" s="35" t="s">
        <v>134</v>
      </c>
    </row>
    <row r="33" spans="1:37" x14ac:dyDescent="0.2">
      <c r="A33" s="36">
        <v>1</v>
      </c>
      <c r="B33" s="34" t="s">
        <v>148</v>
      </c>
      <c r="C33" s="36">
        <v>26</v>
      </c>
      <c r="D33" s="36">
        <v>2022</v>
      </c>
      <c r="E33" s="36">
        <v>1</v>
      </c>
      <c r="F33" s="36">
        <v>5</v>
      </c>
      <c r="G33" s="36" t="s">
        <v>149</v>
      </c>
      <c r="H33" s="36">
        <v>2023</v>
      </c>
      <c r="I33" s="36">
        <v>23</v>
      </c>
      <c r="J33" s="34" t="s">
        <v>150</v>
      </c>
      <c r="K33" s="36">
        <v>26</v>
      </c>
      <c r="L33" s="36">
        <v>0</v>
      </c>
      <c r="M33" s="36">
        <v>238</v>
      </c>
      <c r="N33" s="36">
        <v>23</v>
      </c>
      <c r="O33" s="36">
        <v>54</v>
      </c>
      <c r="P33" s="36">
        <v>21</v>
      </c>
      <c r="Q33" s="36">
        <v>45</v>
      </c>
      <c r="R33" s="36">
        <v>2</v>
      </c>
      <c r="S33" s="36">
        <v>9</v>
      </c>
      <c r="T33" s="36">
        <v>22</v>
      </c>
      <c r="U33" s="36">
        <v>28</v>
      </c>
      <c r="V33" s="36">
        <v>18</v>
      </c>
      <c r="W33" s="36">
        <v>45</v>
      </c>
      <c r="X33" s="36">
        <v>63</v>
      </c>
      <c r="Y33" s="36">
        <v>6</v>
      </c>
      <c r="Z33" s="36">
        <v>3</v>
      </c>
      <c r="AA33" s="36">
        <v>7</v>
      </c>
      <c r="AB33" s="36">
        <v>16</v>
      </c>
      <c r="AC33" s="36">
        <v>36</v>
      </c>
      <c r="AD33" s="36">
        <v>70</v>
      </c>
      <c r="AE33" s="36">
        <v>0.42599999999999999</v>
      </c>
      <c r="AF33" s="36">
        <v>0.46700000000000003</v>
      </c>
      <c r="AG33" s="36">
        <v>0.222</v>
      </c>
      <c r="AH33" s="36">
        <v>0.78600000000000003</v>
      </c>
      <c r="AI33" s="36">
        <v>0.52800000000000002</v>
      </c>
      <c r="AJ33" s="36">
        <v>0.44400000000000001</v>
      </c>
      <c r="AK33" s="36" t="s">
        <v>137</v>
      </c>
    </row>
    <row r="34" spans="1:37" x14ac:dyDescent="0.2">
      <c r="A34" s="36">
        <v>2</v>
      </c>
      <c r="B34" s="34" t="s">
        <v>151</v>
      </c>
      <c r="C34" s="36">
        <v>19</v>
      </c>
      <c r="D34" s="36">
        <v>2019</v>
      </c>
      <c r="E34" s="36">
        <v>3</v>
      </c>
      <c r="F34" s="36">
        <v>29</v>
      </c>
      <c r="G34" s="36" t="s">
        <v>152</v>
      </c>
      <c r="H34" s="36">
        <v>2023</v>
      </c>
      <c r="I34" s="36">
        <v>26</v>
      </c>
      <c r="J34" s="34" t="s">
        <v>136</v>
      </c>
      <c r="K34" s="36">
        <v>19</v>
      </c>
      <c r="L34" s="36">
        <v>3</v>
      </c>
      <c r="M34" s="36">
        <v>299</v>
      </c>
      <c r="N34" s="36">
        <v>34</v>
      </c>
      <c r="O34" s="36">
        <v>75</v>
      </c>
      <c r="P34" s="36">
        <v>21</v>
      </c>
      <c r="Q34" s="36">
        <v>47</v>
      </c>
      <c r="R34" s="36">
        <v>13</v>
      </c>
      <c r="S34" s="36">
        <v>28</v>
      </c>
      <c r="T34" s="36">
        <v>10</v>
      </c>
      <c r="U34" s="36">
        <v>14</v>
      </c>
      <c r="V34" s="36">
        <v>9</v>
      </c>
      <c r="W34" s="36">
        <v>32</v>
      </c>
      <c r="X34" s="36">
        <v>41</v>
      </c>
      <c r="Y34" s="36">
        <v>16</v>
      </c>
      <c r="Z34" s="36">
        <v>6</v>
      </c>
      <c r="AA34" s="36">
        <v>7</v>
      </c>
      <c r="AB34" s="36">
        <v>29</v>
      </c>
      <c r="AC34" s="36">
        <v>43</v>
      </c>
      <c r="AD34" s="36">
        <v>91</v>
      </c>
      <c r="AE34" s="36">
        <v>0.45300000000000001</v>
      </c>
      <c r="AF34" s="36">
        <v>0.44700000000000001</v>
      </c>
      <c r="AG34" s="36">
        <v>0.46400000000000002</v>
      </c>
      <c r="AH34" s="36">
        <v>0.71399999999999997</v>
      </c>
      <c r="AI34" s="36">
        <v>0.56100000000000005</v>
      </c>
      <c r="AJ34" s="36">
        <v>0.54</v>
      </c>
      <c r="AK34" s="36" t="s">
        <v>137</v>
      </c>
    </row>
    <row r="35" spans="1:37" x14ac:dyDescent="0.2">
      <c r="A35" s="36">
        <v>3</v>
      </c>
      <c r="B35" s="34" t="s">
        <v>153</v>
      </c>
      <c r="C35" s="36">
        <v>19</v>
      </c>
      <c r="D35" s="36">
        <v>2022</v>
      </c>
      <c r="E35" s="36">
        <v>3</v>
      </c>
      <c r="F35" s="36">
        <v>33</v>
      </c>
      <c r="G35" s="36"/>
      <c r="H35" s="36">
        <v>2023</v>
      </c>
      <c r="I35" s="36">
        <v>20</v>
      </c>
      <c r="J35" s="34" t="s">
        <v>139</v>
      </c>
      <c r="K35" s="36">
        <v>19</v>
      </c>
      <c r="L35" s="36">
        <v>0</v>
      </c>
      <c r="M35" s="36">
        <v>225</v>
      </c>
      <c r="N35" s="36">
        <v>22</v>
      </c>
      <c r="O35" s="36">
        <v>53</v>
      </c>
      <c r="P35" s="36">
        <v>19</v>
      </c>
      <c r="Q35" s="36">
        <v>38</v>
      </c>
      <c r="R35" s="36">
        <v>3</v>
      </c>
      <c r="S35" s="36">
        <v>15</v>
      </c>
      <c r="T35" s="36">
        <v>13</v>
      </c>
      <c r="U35" s="36">
        <v>18</v>
      </c>
      <c r="V35" s="36">
        <v>5</v>
      </c>
      <c r="W35" s="36">
        <v>22</v>
      </c>
      <c r="X35" s="36">
        <v>27</v>
      </c>
      <c r="Y35" s="36">
        <v>25</v>
      </c>
      <c r="Z35" s="36">
        <v>11</v>
      </c>
      <c r="AA35" s="36">
        <v>1</v>
      </c>
      <c r="AB35" s="36">
        <v>16</v>
      </c>
      <c r="AC35" s="36">
        <v>33</v>
      </c>
      <c r="AD35" s="36">
        <v>60</v>
      </c>
      <c r="AE35" s="36">
        <v>0.41499999999999998</v>
      </c>
      <c r="AF35" s="36">
        <v>0.5</v>
      </c>
      <c r="AG35" s="36">
        <v>0.2</v>
      </c>
      <c r="AH35" s="36">
        <v>0.72199999999999998</v>
      </c>
      <c r="AI35" s="36">
        <v>0.49199999999999999</v>
      </c>
      <c r="AJ35" s="36">
        <v>0.443</v>
      </c>
      <c r="AK35" s="36" t="s">
        <v>74</v>
      </c>
    </row>
    <row r="36" spans="1:37" x14ac:dyDescent="0.2">
      <c r="A36" s="36">
        <v>4</v>
      </c>
      <c r="B36" s="34" t="s">
        <v>154</v>
      </c>
      <c r="C36" s="36">
        <v>13</v>
      </c>
      <c r="D36" s="36">
        <v>2022</v>
      </c>
      <c r="E36" s="36">
        <v>3</v>
      </c>
      <c r="F36" s="36">
        <v>29</v>
      </c>
      <c r="G36" s="36"/>
      <c r="H36" s="36">
        <v>2023</v>
      </c>
      <c r="I36" s="36">
        <v>20</v>
      </c>
      <c r="J36" s="34" t="s">
        <v>136</v>
      </c>
      <c r="K36" s="36">
        <v>13</v>
      </c>
      <c r="L36" s="36">
        <v>0</v>
      </c>
      <c r="M36" s="36">
        <v>103</v>
      </c>
      <c r="N36" s="36">
        <v>13</v>
      </c>
      <c r="O36" s="36">
        <v>26</v>
      </c>
      <c r="P36" s="36">
        <v>13</v>
      </c>
      <c r="Q36" s="36">
        <v>24</v>
      </c>
      <c r="R36" s="36">
        <v>0</v>
      </c>
      <c r="S36" s="36">
        <v>2</v>
      </c>
      <c r="T36" s="36">
        <v>15</v>
      </c>
      <c r="U36" s="36">
        <v>18</v>
      </c>
      <c r="V36" s="36">
        <v>12</v>
      </c>
      <c r="W36" s="36">
        <v>19</v>
      </c>
      <c r="X36" s="36">
        <v>31</v>
      </c>
      <c r="Y36" s="36">
        <v>4</v>
      </c>
      <c r="Z36" s="36">
        <v>3</v>
      </c>
      <c r="AA36" s="36">
        <v>0</v>
      </c>
      <c r="AB36" s="36">
        <v>12</v>
      </c>
      <c r="AC36" s="36">
        <v>18</v>
      </c>
      <c r="AD36" s="36">
        <v>41</v>
      </c>
      <c r="AE36" s="36">
        <v>0.5</v>
      </c>
      <c r="AF36" s="36">
        <v>0.54200000000000004</v>
      </c>
      <c r="AG36" s="36">
        <v>0</v>
      </c>
      <c r="AH36" s="36">
        <v>0.83299999999999996</v>
      </c>
      <c r="AI36" s="36">
        <v>0.60399999999999998</v>
      </c>
      <c r="AJ36" s="36">
        <v>0.5</v>
      </c>
      <c r="AK36" s="36" t="s">
        <v>137</v>
      </c>
    </row>
    <row r="37" spans="1:37" x14ac:dyDescent="0.2">
      <c r="M37">
        <f>SUM(M33:M36)/SUM(K33:K36)</f>
        <v>11.233766233766234</v>
      </c>
      <c r="AD37">
        <f>SUM(AD33:AD36)/SUM(K33:K36)</f>
        <v>3.4025974025974026</v>
      </c>
    </row>
    <row r="40" spans="1:37" x14ac:dyDescent="0.2">
      <c r="A40" t="s">
        <v>155</v>
      </c>
    </row>
    <row r="42" spans="1:37" x14ac:dyDescent="0.2">
      <c r="A42" s="35" t="s">
        <v>104</v>
      </c>
      <c r="B42" s="35" t="s">
        <v>1</v>
      </c>
      <c r="C42" s="35" t="s">
        <v>127</v>
      </c>
      <c r="D42" s="35" t="s">
        <v>105</v>
      </c>
      <c r="E42" s="35" t="s">
        <v>106</v>
      </c>
      <c r="F42" s="35" t="s">
        <v>0</v>
      </c>
      <c r="G42" s="35" t="s">
        <v>107</v>
      </c>
      <c r="H42" s="35" t="s">
        <v>108</v>
      </c>
      <c r="I42" s="35" t="s">
        <v>109</v>
      </c>
      <c r="J42" s="35" t="s">
        <v>2</v>
      </c>
      <c r="K42" s="35" t="s">
        <v>74</v>
      </c>
      <c r="L42" s="35" t="s">
        <v>75</v>
      </c>
      <c r="M42" s="35" t="s">
        <v>110</v>
      </c>
      <c r="N42" s="35" t="s">
        <v>111</v>
      </c>
      <c r="O42" s="35" t="s">
        <v>112</v>
      </c>
      <c r="P42" s="35" t="s">
        <v>113</v>
      </c>
      <c r="Q42" s="35" t="s">
        <v>114</v>
      </c>
      <c r="R42" s="35" t="s">
        <v>115</v>
      </c>
      <c r="S42" s="35" t="s">
        <v>116</v>
      </c>
      <c r="T42" s="35" t="s">
        <v>117</v>
      </c>
      <c r="U42" s="35" t="s">
        <v>118</v>
      </c>
      <c r="V42" s="35" t="s">
        <v>119</v>
      </c>
      <c r="W42" s="35" t="s">
        <v>120</v>
      </c>
      <c r="X42" s="35" t="s">
        <v>121</v>
      </c>
      <c r="Y42" s="35" t="s">
        <v>122</v>
      </c>
      <c r="Z42" s="35" t="s">
        <v>123</v>
      </c>
      <c r="AA42" s="35" t="s">
        <v>124</v>
      </c>
      <c r="AB42" s="35" t="s">
        <v>125</v>
      </c>
      <c r="AC42" s="35" t="s">
        <v>126</v>
      </c>
      <c r="AD42" s="35" t="s">
        <v>127</v>
      </c>
      <c r="AE42" s="35" t="s">
        <v>128</v>
      </c>
      <c r="AF42" s="35" t="s">
        <v>129</v>
      </c>
      <c r="AG42" s="35" t="s">
        <v>130</v>
      </c>
      <c r="AH42" s="35" t="s">
        <v>131</v>
      </c>
      <c r="AI42" s="35" t="s">
        <v>132</v>
      </c>
      <c r="AJ42" s="35" t="s">
        <v>133</v>
      </c>
      <c r="AK42" s="35" t="s">
        <v>134</v>
      </c>
    </row>
    <row r="43" spans="1:37" x14ac:dyDescent="0.2">
      <c r="A43" s="38">
        <v>1</v>
      </c>
      <c r="B43" s="34" t="s">
        <v>4</v>
      </c>
      <c r="C43" s="38">
        <v>428</v>
      </c>
      <c r="D43" s="38">
        <v>2023</v>
      </c>
      <c r="E43" s="38">
        <v>1</v>
      </c>
      <c r="F43" s="38">
        <v>1</v>
      </c>
      <c r="G43" s="38" t="s">
        <v>156</v>
      </c>
      <c r="H43" s="38">
        <v>2023</v>
      </c>
      <c r="I43" s="38">
        <v>21</v>
      </c>
      <c r="J43" s="34" t="s">
        <v>157</v>
      </c>
      <c r="K43" s="38">
        <v>29</v>
      </c>
      <c r="L43" s="38">
        <v>29</v>
      </c>
      <c r="M43" s="38">
        <v>887</v>
      </c>
      <c r="N43" s="38">
        <v>170</v>
      </c>
      <c r="O43" s="38">
        <v>287</v>
      </c>
      <c r="P43" s="38">
        <v>166</v>
      </c>
      <c r="Q43" s="38">
        <v>281</v>
      </c>
      <c r="R43" s="38">
        <v>4</v>
      </c>
      <c r="S43" s="38">
        <v>6</v>
      </c>
      <c r="T43" s="38">
        <v>84</v>
      </c>
      <c r="U43" s="38">
        <v>111</v>
      </c>
      <c r="V43" s="38">
        <v>86</v>
      </c>
      <c r="W43" s="38">
        <v>146</v>
      </c>
      <c r="X43" s="38">
        <v>232</v>
      </c>
      <c r="Y43" s="38">
        <v>65</v>
      </c>
      <c r="Z43" s="38">
        <v>38</v>
      </c>
      <c r="AA43" s="38">
        <v>36</v>
      </c>
      <c r="AB43" s="38">
        <v>50</v>
      </c>
      <c r="AC43" s="38">
        <v>95</v>
      </c>
      <c r="AD43" s="38">
        <v>428</v>
      </c>
      <c r="AE43" s="38">
        <v>0.59199999999999997</v>
      </c>
      <c r="AF43" s="38">
        <v>0.59099999999999997</v>
      </c>
      <c r="AG43" s="38">
        <v>0.66700000000000004</v>
      </c>
      <c r="AH43" s="38">
        <v>0.75700000000000001</v>
      </c>
      <c r="AI43" s="38">
        <v>0.63700000000000001</v>
      </c>
      <c r="AJ43" s="38">
        <v>0.59899999999999998</v>
      </c>
      <c r="AK43" s="38" t="s">
        <v>158</v>
      </c>
    </row>
    <row r="44" spans="1:37" x14ac:dyDescent="0.2">
      <c r="A44" s="38">
        <v>2</v>
      </c>
      <c r="B44" s="34" t="s">
        <v>5</v>
      </c>
      <c r="C44" s="38">
        <v>262</v>
      </c>
      <c r="D44" s="38">
        <v>2023</v>
      </c>
      <c r="E44" s="38">
        <v>1</v>
      </c>
      <c r="F44" s="38">
        <v>2</v>
      </c>
      <c r="G44" s="38" t="s">
        <v>159</v>
      </c>
      <c r="H44" s="38">
        <v>2023</v>
      </c>
      <c r="I44" s="38">
        <v>22</v>
      </c>
      <c r="J44" s="34" t="s">
        <v>160</v>
      </c>
      <c r="K44" s="38">
        <v>21</v>
      </c>
      <c r="L44" s="38">
        <v>21</v>
      </c>
      <c r="M44" s="38">
        <v>551</v>
      </c>
      <c r="N44" s="38">
        <v>93</v>
      </c>
      <c r="O44" s="38">
        <v>239</v>
      </c>
      <c r="P44" s="38">
        <v>77</v>
      </c>
      <c r="Q44" s="38">
        <v>178</v>
      </c>
      <c r="R44" s="38">
        <v>16</v>
      </c>
      <c r="S44" s="38">
        <v>61</v>
      </c>
      <c r="T44" s="38">
        <v>60</v>
      </c>
      <c r="U44" s="38">
        <v>73</v>
      </c>
      <c r="V44" s="38">
        <v>15</v>
      </c>
      <c r="W44" s="38">
        <v>68</v>
      </c>
      <c r="X44" s="38">
        <v>83</v>
      </c>
      <c r="Y44" s="38">
        <v>59</v>
      </c>
      <c r="Z44" s="38">
        <v>23</v>
      </c>
      <c r="AA44" s="38">
        <v>10</v>
      </c>
      <c r="AB44" s="38">
        <v>48</v>
      </c>
      <c r="AC44" s="38">
        <v>56</v>
      </c>
      <c r="AD44" s="38">
        <v>262</v>
      </c>
      <c r="AE44" s="38">
        <v>0.38900000000000001</v>
      </c>
      <c r="AF44" s="38">
        <v>0.433</v>
      </c>
      <c r="AG44" s="38">
        <v>0.26200000000000001</v>
      </c>
      <c r="AH44" s="38">
        <v>0.82199999999999995</v>
      </c>
      <c r="AI44" s="38">
        <v>0.48299999999999998</v>
      </c>
      <c r="AJ44" s="38">
        <v>0.42299999999999999</v>
      </c>
      <c r="AK44" s="38" t="s">
        <v>74</v>
      </c>
    </row>
    <row r="45" spans="1:37" x14ac:dyDescent="0.2">
      <c r="A45" s="38">
        <v>3</v>
      </c>
      <c r="B45" s="34" t="s">
        <v>17</v>
      </c>
      <c r="C45" s="38">
        <v>188</v>
      </c>
      <c r="D45" s="38">
        <v>2023</v>
      </c>
      <c r="E45" s="38">
        <v>1</v>
      </c>
      <c r="F45" s="38">
        <v>9</v>
      </c>
      <c r="G45" s="38" t="s">
        <v>161</v>
      </c>
      <c r="H45" s="38">
        <v>2023</v>
      </c>
      <c r="I45" s="38">
        <v>22</v>
      </c>
      <c r="J45" s="34" t="s">
        <v>139</v>
      </c>
      <c r="K45" s="38">
        <v>24</v>
      </c>
      <c r="L45" s="38">
        <v>5</v>
      </c>
      <c r="M45" s="38">
        <v>489</v>
      </c>
      <c r="N45" s="38">
        <v>76</v>
      </c>
      <c r="O45" s="38">
        <v>187</v>
      </c>
      <c r="P45" s="38">
        <v>67</v>
      </c>
      <c r="Q45" s="38">
        <v>156</v>
      </c>
      <c r="R45" s="38">
        <v>9</v>
      </c>
      <c r="S45" s="38">
        <v>31</v>
      </c>
      <c r="T45" s="38">
        <v>27</v>
      </c>
      <c r="U45" s="38">
        <v>37</v>
      </c>
      <c r="V45" s="38">
        <v>30</v>
      </c>
      <c r="W45" s="38">
        <v>88</v>
      </c>
      <c r="X45" s="38">
        <v>118</v>
      </c>
      <c r="Y45" s="38">
        <v>32</v>
      </c>
      <c r="Z45" s="38">
        <v>29</v>
      </c>
      <c r="AA45" s="38">
        <v>14</v>
      </c>
      <c r="AB45" s="38">
        <v>48</v>
      </c>
      <c r="AC45" s="38">
        <v>48</v>
      </c>
      <c r="AD45" s="38">
        <v>188</v>
      </c>
      <c r="AE45" s="38">
        <v>0.40600000000000003</v>
      </c>
      <c r="AF45" s="38">
        <v>0.42899999999999999</v>
      </c>
      <c r="AG45" s="38">
        <v>0.28999999999999998</v>
      </c>
      <c r="AH45" s="38">
        <v>0.73</v>
      </c>
      <c r="AI45" s="38">
        <v>0.46200000000000002</v>
      </c>
      <c r="AJ45" s="38">
        <v>0.43</v>
      </c>
      <c r="AK45" s="38" t="s">
        <v>162</v>
      </c>
    </row>
    <row r="46" spans="1:37" x14ac:dyDescent="0.2">
      <c r="A46" s="38">
        <v>4</v>
      </c>
      <c r="B46" s="34" t="s">
        <v>163</v>
      </c>
      <c r="C46" s="38">
        <v>161</v>
      </c>
      <c r="D46" s="38">
        <v>2023</v>
      </c>
      <c r="E46" s="38">
        <v>2</v>
      </c>
      <c r="F46" s="38">
        <v>16</v>
      </c>
      <c r="G46" s="38" t="s">
        <v>164</v>
      </c>
      <c r="H46" s="38">
        <v>2023</v>
      </c>
      <c r="I46" s="38">
        <v>23</v>
      </c>
      <c r="J46" s="34" t="s">
        <v>160</v>
      </c>
      <c r="K46" s="38">
        <v>27</v>
      </c>
      <c r="L46" s="38">
        <v>22</v>
      </c>
      <c r="M46" s="38">
        <v>645</v>
      </c>
      <c r="N46" s="38">
        <v>65</v>
      </c>
      <c r="O46" s="38">
        <v>138</v>
      </c>
      <c r="P46" s="38">
        <v>55</v>
      </c>
      <c r="Q46" s="38">
        <v>104</v>
      </c>
      <c r="R46" s="38">
        <v>10</v>
      </c>
      <c r="S46" s="38">
        <v>34</v>
      </c>
      <c r="T46" s="38">
        <v>21</v>
      </c>
      <c r="U46" s="38">
        <v>39</v>
      </c>
      <c r="V46" s="38">
        <v>44</v>
      </c>
      <c r="W46" s="38">
        <v>118</v>
      </c>
      <c r="X46" s="38">
        <v>162</v>
      </c>
      <c r="Y46" s="38">
        <v>55</v>
      </c>
      <c r="Z46" s="38">
        <v>24</v>
      </c>
      <c r="AA46" s="38">
        <v>18</v>
      </c>
      <c r="AB46" s="38">
        <v>37</v>
      </c>
      <c r="AC46" s="38">
        <v>53</v>
      </c>
      <c r="AD46" s="38">
        <v>161</v>
      </c>
      <c r="AE46" s="38">
        <v>0.47099999999999997</v>
      </c>
      <c r="AF46" s="38">
        <v>0.52900000000000003</v>
      </c>
      <c r="AG46" s="38">
        <v>0.29399999999999998</v>
      </c>
      <c r="AH46" s="38">
        <v>0.53800000000000003</v>
      </c>
      <c r="AI46" s="38">
        <v>0.51900000000000002</v>
      </c>
      <c r="AJ46" s="38">
        <v>0.50700000000000001</v>
      </c>
      <c r="AK46" s="38" t="s">
        <v>137</v>
      </c>
    </row>
    <row r="47" spans="1:37" x14ac:dyDescent="0.2">
      <c r="A47" s="38">
        <v>5</v>
      </c>
      <c r="B47" s="34" t="s">
        <v>19</v>
      </c>
      <c r="C47" s="38">
        <v>128</v>
      </c>
      <c r="D47" s="38">
        <v>2023</v>
      </c>
      <c r="E47" s="38">
        <v>1</v>
      </c>
      <c r="F47" s="38">
        <v>10</v>
      </c>
      <c r="G47" s="38" t="s">
        <v>156</v>
      </c>
      <c r="H47" s="38">
        <v>2023</v>
      </c>
      <c r="I47" s="38">
        <v>22</v>
      </c>
      <c r="J47" s="34" t="s">
        <v>165</v>
      </c>
      <c r="K47" s="38">
        <v>28</v>
      </c>
      <c r="L47" s="38">
        <v>4</v>
      </c>
      <c r="M47" s="38">
        <v>395</v>
      </c>
      <c r="N47" s="38">
        <v>48</v>
      </c>
      <c r="O47" s="38">
        <v>169</v>
      </c>
      <c r="P47" s="38">
        <v>34</v>
      </c>
      <c r="Q47" s="38">
        <v>117</v>
      </c>
      <c r="R47" s="38">
        <v>14</v>
      </c>
      <c r="S47" s="38">
        <v>52</v>
      </c>
      <c r="T47" s="38">
        <v>18</v>
      </c>
      <c r="U47" s="38">
        <v>25</v>
      </c>
      <c r="V47" s="38">
        <v>8</v>
      </c>
      <c r="W47" s="38">
        <v>21</v>
      </c>
      <c r="X47" s="38">
        <v>29</v>
      </c>
      <c r="Y47" s="38">
        <v>21</v>
      </c>
      <c r="Z47" s="38">
        <v>10</v>
      </c>
      <c r="AA47" s="38">
        <v>10</v>
      </c>
      <c r="AB47" s="38">
        <v>22</v>
      </c>
      <c r="AC47" s="38">
        <v>25</v>
      </c>
      <c r="AD47" s="38">
        <v>128</v>
      </c>
      <c r="AE47" s="38">
        <v>0.28399999999999997</v>
      </c>
      <c r="AF47" s="38">
        <v>0.29099999999999998</v>
      </c>
      <c r="AG47" s="38">
        <v>0.26900000000000002</v>
      </c>
      <c r="AH47" s="38">
        <v>0.72</v>
      </c>
      <c r="AI47" s="38">
        <v>0.35599999999999998</v>
      </c>
      <c r="AJ47" s="38">
        <v>0.32500000000000001</v>
      </c>
      <c r="AK47" s="38" t="s">
        <v>74</v>
      </c>
    </row>
    <row r="48" spans="1:37" x14ac:dyDescent="0.2">
      <c r="A48" s="38">
        <v>6</v>
      </c>
      <c r="B48" s="34" t="s">
        <v>13</v>
      </c>
      <c r="C48" s="38">
        <v>110</v>
      </c>
      <c r="D48" s="38">
        <v>2023</v>
      </c>
      <c r="E48" s="38">
        <v>1</v>
      </c>
      <c r="F48" s="38">
        <v>6</v>
      </c>
      <c r="G48" s="38" t="s">
        <v>166</v>
      </c>
      <c r="H48" s="38">
        <v>2023</v>
      </c>
      <c r="I48" s="38">
        <v>22</v>
      </c>
      <c r="J48" s="34" t="s">
        <v>167</v>
      </c>
      <c r="K48" s="38">
        <v>28</v>
      </c>
      <c r="L48" s="38">
        <v>6</v>
      </c>
      <c r="M48" s="38">
        <v>448</v>
      </c>
      <c r="N48" s="38">
        <v>41</v>
      </c>
      <c r="O48" s="38">
        <v>124</v>
      </c>
      <c r="P48" s="38">
        <v>36</v>
      </c>
      <c r="Q48" s="38">
        <v>102</v>
      </c>
      <c r="R48" s="38">
        <v>5</v>
      </c>
      <c r="S48" s="38">
        <v>22</v>
      </c>
      <c r="T48" s="38">
        <v>23</v>
      </c>
      <c r="U48" s="38">
        <v>32</v>
      </c>
      <c r="V48" s="38">
        <v>8</v>
      </c>
      <c r="W48" s="38">
        <v>59</v>
      </c>
      <c r="X48" s="38">
        <v>67</v>
      </c>
      <c r="Y48" s="38">
        <v>73</v>
      </c>
      <c r="Z48" s="38">
        <v>13</v>
      </c>
      <c r="AA48" s="38">
        <v>11</v>
      </c>
      <c r="AB48" s="38">
        <v>42</v>
      </c>
      <c r="AC48" s="38">
        <v>57</v>
      </c>
      <c r="AD48" s="38">
        <v>110</v>
      </c>
      <c r="AE48" s="38">
        <v>0.33100000000000002</v>
      </c>
      <c r="AF48" s="38">
        <v>0.35299999999999998</v>
      </c>
      <c r="AG48" s="38">
        <v>0.22700000000000001</v>
      </c>
      <c r="AH48" s="38">
        <v>0.71899999999999997</v>
      </c>
      <c r="AI48" s="38">
        <v>0.39800000000000002</v>
      </c>
      <c r="AJ48" s="38">
        <v>0.35099999999999998</v>
      </c>
      <c r="AK48" s="38" t="s">
        <v>168</v>
      </c>
    </row>
    <row r="49" spans="1:37" x14ac:dyDescent="0.2">
      <c r="A49" s="38">
        <v>7</v>
      </c>
      <c r="B49" s="34" t="s">
        <v>8</v>
      </c>
      <c r="C49" s="38">
        <v>106</v>
      </c>
      <c r="D49" s="38">
        <v>2023</v>
      </c>
      <c r="E49" s="38">
        <v>1</v>
      </c>
      <c r="F49" s="38">
        <v>3</v>
      </c>
      <c r="G49" s="38" t="s">
        <v>169</v>
      </c>
      <c r="H49" s="38">
        <v>2023</v>
      </c>
      <c r="I49" s="38">
        <v>23</v>
      </c>
      <c r="J49" s="34" t="s">
        <v>170</v>
      </c>
      <c r="K49" s="38">
        <v>28</v>
      </c>
      <c r="L49" s="38">
        <v>0</v>
      </c>
      <c r="M49" s="38">
        <v>235</v>
      </c>
      <c r="N49" s="38">
        <v>42</v>
      </c>
      <c r="O49" s="38">
        <v>86</v>
      </c>
      <c r="P49" s="38">
        <v>38</v>
      </c>
      <c r="Q49" s="38">
        <v>72</v>
      </c>
      <c r="R49" s="38">
        <v>4</v>
      </c>
      <c r="S49" s="38">
        <v>14</v>
      </c>
      <c r="T49" s="38">
        <v>18</v>
      </c>
      <c r="U49" s="38">
        <v>19</v>
      </c>
      <c r="V49" s="38">
        <v>28</v>
      </c>
      <c r="W49" s="38">
        <v>18</v>
      </c>
      <c r="X49" s="38">
        <v>46</v>
      </c>
      <c r="Y49" s="38">
        <v>4</v>
      </c>
      <c r="Z49" s="38">
        <v>8</v>
      </c>
      <c r="AA49" s="38">
        <v>5</v>
      </c>
      <c r="AB49" s="38">
        <v>7</v>
      </c>
      <c r="AC49" s="38">
        <v>23</v>
      </c>
      <c r="AD49" s="38">
        <v>106</v>
      </c>
      <c r="AE49" s="38">
        <v>0.48799999999999999</v>
      </c>
      <c r="AF49" s="38">
        <v>0.52800000000000002</v>
      </c>
      <c r="AG49" s="38">
        <v>0.28599999999999998</v>
      </c>
      <c r="AH49" s="38">
        <v>0.94699999999999995</v>
      </c>
      <c r="AI49" s="38">
        <v>0.56200000000000006</v>
      </c>
      <c r="AJ49" s="38">
        <v>0.51200000000000001</v>
      </c>
      <c r="AK49" s="38" t="s">
        <v>137</v>
      </c>
    </row>
    <row r="50" spans="1:37" x14ac:dyDescent="0.2">
      <c r="A50" s="38">
        <v>8</v>
      </c>
      <c r="B50" s="34" t="s">
        <v>31</v>
      </c>
      <c r="C50" s="38">
        <v>96</v>
      </c>
      <c r="D50" s="38">
        <v>2023</v>
      </c>
      <c r="E50" s="38">
        <v>2</v>
      </c>
      <c r="F50" s="38">
        <v>21</v>
      </c>
      <c r="G50" s="38" t="s">
        <v>171</v>
      </c>
      <c r="H50" s="38">
        <v>2023</v>
      </c>
      <c r="I50" s="38">
        <v>23</v>
      </c>
      <c r="J50" s="34" t="s">
        <v>139</v>
      </c>
      <c r="K50" s="38">
        <v>21</v>
      </c>
      <c r="L50" s="38">
        <v>11</v>
      </c>
      <c r="M50" s="38">
        <v>306</v>
      </c>
      <c r="N50" s="38">
        <v>42</v>
      </c>
      <c r="O50" s="38">
        <v>75</v>
      </c>
      <c r="P50" s="38">
        <v>42</v>
      </c>
      <c r="Q50" s="38">
        <v>74</v>
      </c>
      <c r="R50" s="38">
        <v>0</v>
      </c>
      <c r="S50" s="38">
        <v>1</v>
      </c>
      <c r="T50" s="38">
        <v>12</v>
      </c>
      <c r="U50" s="38">
        <v>25</v>
      </c>
      <c r="V50" s="38">
        <v>36</v>
      </c>
      <c r="W50" s="38">
        <v>54</v>
      </c>
      <c r="X50" s="38">
        <v>90</v>
      </c>
      <c r="Y50" s="38">
        <v>5</v>
      </c>
      <c r="Z50" s="38">
        <v>9</v>
      </c>
      <c r="AA50" s="38">
        <v>7</v>
      </c>
      <c r="AB50" s="38">
        <v>22</v>
      </c>
      <c r="AC50" s="38">
        <v>51</v>
      </c>
      <c r="AD50" s="38">
        <v>96</v>
      </c>
      <c r="AE50" s="38">
        <v>0.56000000000000005</v>
      </c>
      <c r="AF50" s="38">
        <v>0.56799999999999995</v>
      </c>
      <c r="AG50" s="38">
        <v>0</v>
      </c>
      <c r="AH50" s="38">
        <v>0.48</v>
      </c>
      <c r="AI50" s="38">
        <v>0.55800000000000005</v>
      </c>
      <c r="AJ50" s="38">
        <v>0.56000000000000005</v>
      </c>
      <c r="AK50" s="38" t="s">
        <v>158</v>
      </c>
    </row>
    <row r="51" spans="1:37" x14ac:dyDescent="0.2">
      <c r="A51" s="38">
        <v>9</v>
      </c>
      <c r="B51" s="34" t="s">
        <v>15</v>
      </c>
      <c r="C51" s="38">
        <v>91</v>
      </c>
      <c r="D51" s="38">
        <v>2023</v>
      </c>
      <c r="E51" s="38">
        <v>1</v>
      </c>
      <c r="F51" s="38">
        <v>7</v>
      </c>
      <c r="G51" s="38" t="s">
        <v>172</v>
      </c>
      <c r="H51" s="38">
        <v>2023</v>
      </c>
      <c r="I51" s="38">
        <v>24</v>
      </c>
      <c r="J51" s="34" t="s">
        <v>157</v>
      </c>
      <c r="K51" s="38">
        <v>25</v>
      </c>
      <c r="L51" s="38">
        <v>0</v>
      </c>
      <c r="M51" s="38">
        <v>290</v>
      </c>
      <c r="N51" s="38">
        <v>34</v>
      </c>
      <c r="O51" s="38">
        <v>74</v>
      </c>
      <c r="P51" s="38">
        <v>25</v>
      </c>
      <c r="Q51" s="38">
        <v>56</v>
      </c>
      <c r="R51" s="38">
        <v>9</v>
      </c>
      <c r="S51" s="38">
        <v>18</v>
      </c>
      <c r="T51" s="38">
        <v>14</v>
      </c>
      <c r="U51" s="38">
        <v>17</v>
      </c>
      <c r="V51" s="38">
        <v>2</v>
      </c>
      <c r="W51" s="38">
        <v>27</v>
      </c>
      <c r="X51" s="38">
        <v>29</v>
      </c>
      <c r="Y51" s="38">
        <v>38</v>
      </c>
      <c r="Z51" s="38">
        <v>7</v>
      </c>
      <c r="AA51" s="38">
        <v>4</v>
      </c>
      <c r="AB51" s="38">
        <v>22</v>
      </c>
      <c r="AC51" s="38">
        <v>24</v>
      </c>
      <c r="AD51" s="38">
        <v>91</v>
      </c>
      <c r="AE51" s="38">
        <v>0.45900000000000002</v>
      </c>
      <c r="AF51" s="38">
        <v>0.44600000000000001</v>
      </c>
      <c r="AG51" s="38">
        <v>0.5</v>
      </c>
      <c r="AH51" s="38">
        <v>0.82399999999999995</v>
      </c>
      <c r="AI51" s="38">
        <v>0.55800000000000005</v>
      </c>
      <c r="AJ51" s="38">
        <v>0.52</v>
      </c>
      <c r="AK51" s="38" t="s">
        <v>74</v>
      </c>
    </row>
    <row r="52" spans="1:37" x14ac:dyDescent="0.2">
      <c r="A52" s="38">
        <v>10</v>
      </c>
      <c r="B52" s="34" t="s">
        <v>16</v>
      </c>
      <c r="C52" s="38">
        <v>48</v>
      </c>
      <c r="D52" s="38">
        <v>2023</v>
      </c>
      <c r="E52" s="38">
        <v>1</v>
      </c>
      <c r="F52" s="38">
        <v>8</v>
      </c>
      <c r="G52" s="38" t="s">
        <v>156</v>
      </c>
      <c r="H52" s="38">
        <v>2023</v>
      </c>
      <c r="I52" s="38">
        <v>21</v>
      </c>
      <c r="J52" s="34" t="s">
        <v>167</v>
      </c>
      <c r="K52" s="38">
        <v>14</v>
      </c>
      <c r="L52" s="38">
        <v>0</v>
      </c>
      <c r="M52" s="38">
        <v>117</v>
      </c>
      <c r="N52" s="38">
        <v>14</v>
      </c>
      <c r="O52" s="38">
        <v>33</v>
      </c>
      <c r="P52" s="38">
        <v>14</v>
      </c>
      <c r="Q52" s="38">
        <v>32</v>
      </c>
      <c r="R52" s="38">
        <v>0</v>
      </c>
      <c r="S52" s="38">
        <v>1</v>
      </c>
      <c r="T52" s="38">
        <v>20</v>
      </c>
      <c r="U52" s="38">
        <v>37</v>
      </c>
      <c r="V52" s="38">
        <v>4</v>
      </c>
      <c r="W52" s="38">
        <v>12</v>
      </c>
      <c r="X52" s="38">
        <v>16</v>
      </c>
      <c r="Y52" s="38">
        <v>3</v>
      </c>
      <c r="Z52" s="38">
        <v>2</v>
      </c>
      <c r="AA52" s="38">
        <v>8</v>
      </c>
      <c r="AB52" s="38">
        <v>10</v>
      </c>
      <c r="AC52" s="38">
        <v>15</v>
      </c>
      <c r="AD52" s="38">
        <v>48</v>
      </c>
      <c r="AE52" s="38">
        <v>0.42399999999999999</v>
      </c>
      <c r="AF52" s="38">
        <v>0.438</v>
      </c>
      <c r="AG52" s="38">
        <v>0</v>
      </c>
      <c r="AH52" s="38">
        <v>0.54100000000000004</v>
      </c>
      <c r="AI52" s="38">
        <v>0.48699999999999999</v>
      </c>
      <c r="AJ52" s="38">
        <v>0.42399999999999999</v>
      </c>
      <c r="AK52" s="38" t="s">
        <v>137</v>
      </c>
    </row>
    <row r="53" spans="1:37" x14ac:dyDescent="0.2">
      <c r="A53" s="38">
        <v>11</v>
      </c>
      <c r="B53" s="34" t="s">
        <v>42</v>
      </c>
      <c r="C53" s="38">
        <v>31</v>
      </c>
      <c r="D53" s="38">
        <v>2023</v>
      </c>
      <c r="E53" s="38">
        <v>3</v>
      </c>
      <c r="F53" s="38">
        <v>29</v>
      </c>
      <c r="G53" s="38" t="s">
        <v>173</v>
      </c>
      <c r="H53" s="38">
        <v>2023</v>
      </c>
      <c r="I53" s="38">
        <v>24</v>
      </c>
      <c r="J53" s="34" t="s">
        <v>174</v>
      </c>
      <c r="K53" s="38">
        <v>28</v>
      </c>
      <c r="L53" s="38">
        <v>0</v>
      </c>
      <c r="M53" s="38">
        <v>206</v>
      </c>
      <c r="N53" s="38">
        <v>12</v>
      </c>
      <c r="O53" s="38">
        <v>39</v>
      </c>
      <c r="P53" s="38">
        <v>11</v>
      </c>
      <c r="Q53" s="38">
        <v>28</v>
      </c>
      <c r="R53" s="38">
        <v>1</v>
      </c>
      <c r="S53" s="38">
        <v>11</v>
      </c>
      <c r="T53" s="38">
        <v>6</v>
      </c>
      <c r="U53" s="38">
        <v>8</v>
      </c>
      <c r="V53" s="38">
        <v>7</v>
      </c>
      <c r="W53" s="38">
        <v>22</v>
      </c>
      <c r="X53" s="38">
        <v>29</v>
      </c>
      <c r="Y53" s="38">
        <v>5</v>
      </c>
      <c r="Z53" s="38">
        <v>3</v>
      </c>
      <c r="AA53" s="38">
        <v>5</v>
      </c>
      <c r="AB53" s="38">
        <v>19</v>
      </c>
      <c r="AC53" s="38">
        <v>26</v>
      </c>
      <c r="AD53" s="38">
        <v>31</v>
      </c>
      <c r="AE53" s="38">
        <v>0.308</v>
      </c>
      <c r="AF53" s="38">
        <v>0.39300000000000002</v>
      </c>
      <c r="AG53" s="38">
        <v>9.0999999999999998E-2</v>
      </c>
      <c r="AH53" s="38">
        <v>0.75</v>
      </c>
      <c r="AI53" s="38">
        <v>0.36499999999999999</v>
      </c>
      <c r="AJ53" s="38">
        <v>0.32100000000000001</v>
      </c>
      <c r="AK53" s="38" t="s">
        <v>137</v>
      </c>
    </row>
    <row r="54" spans="1:37" x14ac:dyDescent="0.2">
      <c r="A54" s="38">
        <v>12</v>
      </c>
      <c r="B54" s="34" t="s">
        <v>23</v>
      </c>
      <c r="C54" s="38">
        <v>17</v>
      </c>
      <c r="D54" s="38">
        <v>2023</v>
      </c>
      <c r="E54" s="38">
        <v>2</v>
      </c>
      <c r="F54" s="38">
        <v>13</v>
      </c>
      <c r="G54" s="38" t="s">
        <v>175</v>
      </c>
      <c r="H54" s="38">
        <v>2023</v>
      </c>
      <c r="I54" s="38">
        <v>23</v>
      </c>
      <c r="J54" s="34" t="s">
        <v>167</v>
      </c>
      <c r="K54" s="38">
        <v>6</v>
      </c>
      <c r="L54" s="38">
        <v>0</v>
      </c>
      <c r="M54" s="38">
        <v>29</v>
      </c>
      <c r="N54" s="38">
        <v>5</v>
      </c>
      <c r="O54" s="38">
        <v>10</v>
      </c>
      <c r="P54" s="38">
        <v>2</v>
      </c>
      <c r="Q54" s="38">
        <v>3</v>
      </c>
      <c r="R54" s="38">
        <v>3</v>
      </c>
      <c r="S54" s="38">
        <v>7</v>
      </c>
      <c r="T54" s="38">
        <v>4</v>
      </c>
      <c r="U54" s="38">
        <v>4</v>
      </c>
      <c r="V54" s="38">
        <v>0</v>
      </c>
      <c r="W54" s="38">
        <v>2</v>
      </c>
      <c r="X54" s="38">
        <v>2</v>
      </c>
      <c r="Y54" s="38">
        <v>2</v>
      </c>
      <c r="Z54" s="38">
        <v>0</v>
      </c>
      <c r="AA54" s="38">
        <v>0</v>
      </c>
      <c r="AB54" s="38">
        <v>1</v>
      </c>
      <c r="AC54" s="38">
        <v>0</v>
      </c>
      <c r="AD54" s="38">
        <v>17</v>
      </c>
      <c r="AE54" s="38">
        <v>0.5</v>
      </c>
      <c r="AF54" s="38">
        <v>0.66700000000000004</v>
      </c>
      <c r="AG54" s="38">
        <v>0.42899999999999999</v>
      </c>
      <c r="AH54" s="38">
        <v>1</v>
      </c>
      <c r="AI54" s="38">
        <v>0.72299999999999998</v>
      </c>
      <c r="AJ54" s="38">
        <v>0.65</v>
      </c>
      <c r="AK54" s="38" t="s">
        <v>74</v>
      </c>
    </row>
    <row r="55" spans="1:37" x14ac:dyDescent="0.2">
      <c r="A55" s="38">
        <v>13</v>
      </c>
      <c r="B55" s="34" t="s">
        <v>37</v>
      </c>
      <c r="C55" s="38">
        <v>14</v>
      </c>
      <c r="D55" s="38">
        <v>2023</v>
      </c>
      <c r="E55" s="38">
        <v>3</v>
      </c>
      <c r="F55" s="38">
        <v>25</v>
      </c>
      <c r="G55" s="38" t="s">
        <v>156</v>
      </c>
      <c r="H55" s="38">
        <v>2023</v>
      </c>
      <c r="I55" s="38">
        <v>23</v>
      </c>
      <c r="J55" s="34" t="s">
        <v>157</v>
      </c>
      <c r="K55" s="38">
        <v>11</v>
      </c>
      <c r="L55" s="38">
        <v>0</v>
      </c>
      <c r="M55" s="38">
        <v>36</v>
      </c>
      <c r="N55" s="38">
        <v>4</v>
      </c>
      <c r="O55" s="38">
        <v>13</v>
      </c>
      <c r="P55" s="38">
        <v>3</v>
      </c>
      <c r="Q55" s="38">
        <v>11</v>
      </c>
      <c r="R55" s="38">
        <v>1</v>
      </c>
      <c r="S55" s="38">
        <v>2</v>
      </c>
      <c r="T55" s="38">
        <v>5</v>
      </c>
      <c r="U55" s="38">
        <v>5</v>
      </c>
      <c r="V55" s="38">
        <v>2</v>
      </c>
      <c r="W55" s="38">
        <v>6</v>
      </c>
      <c r="X55" s="38">
        <v>8</v>
      </c>
      <c r="Y55" s="38">
        <v>0</v>
      </c>
      <c r="Z55" s="38">
        <v>0</v>
      </c>
      <c r="AA55" s="38">
        <v>0</v>
      </c>
      <c r="AB55" s="38">
        <v>6</v>
      </c>
      <c r="AC55" s="38">
        <v>7</v>
      </c>
      <c r="AD55" s="38">
        <v>14</v>
      </c>
      <c r="AE55" s="38">
        <v>0.308</v>
      </c>
      <c r="AF55" s="38">
        <v>0.27300000000000002</v>
      </c>
      <c r="AG55" s="38">
        <v>0.5</v>
      </c>
      <c r="AH55" s="38">
        <v>1</v>
      </c>
      <c r="AI55" s="38">
        <v>0.46100000000000002</v>
      </c>
      <c r="AJ55" s="38">
        <v>0.34599999999999997</v>
      </c>
      <c r="AK55" s="38" t="s">
        <v>137</v>
      </c>
    </row>
    <row r="56" spans="1:37" x14ac:dyDescent="0.2">
      <c r="A56" s="38">
        <v>14</v>
      </c>
      <c r="B56" s="34" t="s">
        <v>21</v>
      </c>
      <c r="C56" s="38">
        <v>13</v>
      </c>
      <c r="D56" s="38">
        <v>2023</v>
      </c>
      <c r="E56" s="38">
        <v>1</v>
      </c>
      <c r="F56" s="38">
        <v>11</v>
      </c>
      <c r="G56" s="38" t="s">
        <v>159</v>
      </c>
      <c r="H56" s="38">
        <v>2023</v>
      </c>
      <c r="I56" s="38">
        <v>23</v>
      </c>
      <c r="J56" s="34" t="s">
        <v>141</v>
      </c>
      <c r="K56" s="38">
        <v>9</v>
      </c>
      <c r="L56" s="38">
        <v>0</v>
      </c>
      <c r="M56" s="38">
        <v>36</v>
      </c>
      <c r="N56" s="38">
        <v>5</v>
      </c>
      <c r="O56" s="38">
        <v>13</v>
      </c>
      <c r="P56" s="38">
        <v>5</v>
      </c>
      <c r="Q56" s="38">
        <v>9</v>
      </c>
      <c r="R56" s="38">
        <v>0</v>
      </c>
      <c r="S56" s="38">
        <v>4</v>
      </c>
      <c r="T56" s="38">
        <v>3</v>
      </c>
      <c r="U56" s="38">
        <v>3</v>
      </c>
      <c r="V56" s="38">
        <v>1</v>
      </c>
      <c r="W56" s="38">
        <v>3</v>
      </c>
      <c r="X56" s="38">
        <v>4</v>
      </c>
      <c r="Y56" s="38">
        <v>0</v>
      </c>
      <c r="Z56" s="38">
        <v>1</v>
      </c>
      <c r="AA56" s="38">
        <v>2</v>
      </c>
      <c r="AB56" s="38">
        <v>1</v>
      </c>
      <c r="AC56" s="38">
        <v>5</v>
      </c>
      <c r="AD56" s="38">
        <v>13</v>
      </c>
      <c r="AE56" s="38">
        <v>0.38500000000000001</v>
      </c>
      <c r="AF56" s="38">
        <v>0.55600000000000005</v>
      </c>
      <c r="AG56" s="38">
        <v>0</v>
      </c>
      <c r="AH56" s="38">
        <v>1</v>
      </c>
      <c r="AI56" s="38">
        <v>0.45400000000000001</v>
      </c>
      <c r="AJ56" s="38">
        <v>0.38500000000000001</v>
      </c>
      <c r="AK56" s="38" t="s">
        <v>74</v>
      </c>
    </row>
    <row r="57" spans="1:37" x14ac:dyDescent="0.2">
      <c r="A57" s="38">
        <v>15</v>
      </c>
      <c r="B57" s="34" t="s">
        <v>25</v>
      </c>
      <c r="C57" s="38">
        <v>8</v>
      </c>
      <c r="D57" s="38">
        <v>2023</v>
      </c>
      <c r="E57" s="38">
        <v>2</v>
      </c>
      <c r="F57" s="38">
        <v>15</v>
      </c>
      <c r="G57" s="38" t="s">
        <v>176</v>
      </c>
      <c r="H57" s="38">
        <v>2023</v>
      </c>
      <c r="I57" s="38">
        <v>22</v>
      </c>
      <c r="J57" s="34" t="s">
        <v>177</v>
      </c>
      <c r="K57" s="38">
        <v>17</v>
      </c>
      <c r="L57" s="38">
        <v>0</v>
      </c>
      <c r="M57" s="38">
        <v>72</v>
      </c>
      <c r="N57" s="38">
        <v>3</v>
      </c>
      <c r="O57" s="38">
        <v>9</v>
      </c>
      <c r="P57" s="38">
        <v>3</v>
      </c>
      <c r="Q57" s="38">
        <v>6</v>
      </c>
      <c r="R57" s="38">
        <v>0</v>
      </c>
      <c r="S57" s="38">
        <v>3</v>
      </c>
      <c r="T57" s="38">
        <v>2</v>
      </c>
      <c r="U57" s="38">
        <v>3</v>
      </c>
      <c r="V57" s="38">
        <v>2</v>
      </c>
      <c r="W57" s="38">
        <v>9</v>
      </c>
      <c r="X57" s="38">
        <v>11</v>
      </c>
      <c r="Y57" s="38">
        <v>6</v>
      </c>
      <c r="Z57" s="38">
        <v>3</v>
      </c>
      <c r="AA57" s="38">
        <v>1</v>
      </c>
      <c r="AB57" s="38">
        <v>6</v>
      </c>
      <c r="AC57" s="38">
        <v>14</v>
      </c>
      <c r="AD57" s="38">
        <v>8</v>
      </c>
      <c r="AE57" s="38">
        <v>0.33300000000000002</v>
      </c>
      <c r="AF57" s="38">
        <v>0.5</v>
      </c>
      <c r="AG57" s="38">
        <v>0</v>
      </c>
      <c r="AH57" s="38">
        <v>0.66700000000000004</v>
      </c>
      <c r="AI57" s="38">
        <v>0.38800000000000001</v>
      </c>
      <c r="AJ57" s="38">
        <v>0.33300000000000002</v>
      </c>
      <c r="AK57" s="38" t="s">
        <v>74</v>
      </c>
    </row>
    <row r="58" spans="1:37" x14ac:dyDescent="0.2">
      <c r="A58" s="38">
        <v>16</v>
      </c>
      <c r="B58" s="34" t="s">
        <v>34</v>
      </c>
      <c r="C58" s="38">
        <v>8</v>
      </c>
      <c r="D58" s="38">
        <v>2023</v>
      </c>
      <c r="E58" s="38">
        <v>2</v>
      </c>
      <c r="F58" s="38">
        <v>23</v>
      </c>
      <c r="G58" s="38" t="s">
        <v>178</v>
      </c>
      <c r="H58" s="38">
        <v>2023</v>
      </c>
      <c r="I58" s="38">
        <v>23</v>
      </c>
      <c r="J58" s="34" t="s">
        <v>160</v>
      </c>
      <c r="K58" s="38">
        <v>8</v>
      </c>
      <c r="L58" s="38">
        <v>0</v>
      </c>
      <c r="M58" s="38">
        <v>35</v>
      </c>
      <c r="N58" s="38">
        <v>3</v>
      </c>
      <c r="O58" s="38">
        <v>10</v>
      </c>
      <c r="P58" s="38">
        <v>3</v>
      </c>
      <c r="Q58" s="38">
        <v>9</v>
      </c>
      <c r="R58" s="38">
        <v>0</v>
      </c>
      <c r="S58" s="38">
        <v>1</v>
      </c>
      <c r="T58" s="38">
        <v>2</v>
      </c>
      <c r="U58" s="38">
        <v>2</v>
      </c>
      <c r="V58" s="38">
        <v>1</v>
      </c>
      <c r="W58" s="38">
        <v>0</v>
      </c>
      <c r="X58" s="38">
        <v>1</v>
      </c>
      <c r="Y58" s="38">
        <v>3</v>
      </c>
      <c r="Z58" s="38">
        <v>2</v>
      </c>
      <c r="AA58" s="38">
        <v>0</v>
      </c>
      <c r="AB58" s="38">
        <v>3</v>
      </c>
      <c r="AC58" s="38">
        <v>5</v>
      </c>
      <c r="AD58" s="38">
        <v>8</v>
      </c>
      <c r="AE58" s="38">
        <v>0.3</v>
      </c>
      <c r="AF58" s="38">
        <v>0.33300000000000002</v>
      </c>
      <c r="AG58" s="38">
        <v>0</v>
      </c>
      <c r="AH58" s="38">
        <v>1</v>
      </c>
      <c r="AI58" s="38">
        <v>0.36799999999999999</v>
      </c>
      <c r="AJ58" s="38">
        <v>0.3</v>
      </c>
      <c r="AK58" s="38" t="s">
        <v>74</v>
      </c>
    </row>
    <row r="59" spans="1:37" x14ac:dyDescent="0.2">
      <c r="A59" s="38">
        <v>17</v>
      </c>
      <c r="B59" s="34" t="s">
        <v>41</v>
      </c>
      <c r="C59" s="38">
        <v>7</v>
      </c>
      <c r="D59" s="38">
        <v>2023</v>
      </c>
      <c r="E59" s="38">
        <v>3</v>
      </c>
      <c r="F59" s="38">
        <v>28</v>
      </c>
      <c r="G59" s="38" t="s">
        <v>178</v>
      </c>
      <c r="H59" s="38">
        <v>2023</v>
      </c>
      <c r="I59" s="38">
        <v>23</v>
      </c>
      <c r="J59" s="34" t="s">
        <v>136</v>
      </c>
      <c r="K59" s="38">
        <v>10</v>
      </c>
      <c r="L59" s="38">
        <v>0</v>
      </c>
      <c r="M59" s="38">
        <v>35</v>
      </c>
      <c r="N59" s="38">
        <v>1</v>
      </c>
      <c r="O59" s="38">
        <v>7</v>
      </c>
      <c r="P59" s="38">
        <v>1</v>
      </c>
      <c r="Q59" s="38">
        <v>6</v>
      </c>
      <c r="R59" s="38">
        <v>0</v>
      </c>
      <c r="S59" s="38">
        <v>1</v>
      </c>
      <c r="T59" s="38">
        <v>5</v>
      </c>
      <c r="U59" s="38">
        <v>8</v>
      </c>
      <c r="V59" s="38">
        <v>3</v>
      </c>
      <c r="W59" s="38">
        <v>3</v>
      </c>
      <c r="X59" s="38">
        <v>6</v>
      </c>
      <c r="Y59" s="38">
        <v>3</v>
      </c>
      <c r="Z59" s="38">
        <v>0</v>
      </c>
      <c r="AA59" s="38">
        <v>0</v>
      </c>
      <c r="AB59" s="38">
        <v>4</v>
      </c>
      <c r="AC59" s="38">
        <v>3</v>
      </c>
      <c r="AD59" s="38">
        <v>7</v>
      </c>
      <c r="AE59" s="38">
        <v>0.14299999999999999</v>
      </c>
      <c r="AF59" s="38">
        <v>0.16700000000000001</v>
      </c>
      <c r="AG59" s="38">
        <v>0</v>
      </c>
      <c r="AH59" s="38">
        <v>0.625</v>
      </c>
      <c r="AI59" s="38">
        <v>0.33300000000000002</v>
      </c>
      <c r="AJ59" s="38">
        <v>0.14299999999999999</v>
      </c>
      <c r="AK59" s="38" t="s">
        <v>137</v>
      </c>
    </row>
    <row r="60" spans="1:37" x14ac:dyDescent="0.2">
      <c r="A60" s="38">
        <v>18</v>
      </c>
      <c r="B60" s="34" t="s">
        <v>29</v>
      </c>
      <c r="C60" s="38">
        <v>3</v>
      </c>
      <c r="D60" s="38">
        <v>2023</v>
      </c>
      <c r="E60" s="38">
        <v>2</v>
      </c>
      <c r="F60" s="38">
        <v>19</v>
      </c>
      <c r="G60" s="38" t="s">
        <v>179</v>
      </c>
      <c r="H60" s="38">
        <v>2023</v>
      </c>
      <c r="I60" s="38">
        <v>23</v>
      </c>
      <c r="J60" s="37" t="s">
        <v>180</v>
      </c>
      <c r="K60" s="38">
        <v>11</v>
      </c>
      <c r="L60" s="38">
        <v>0</v>
      </c>
      <c r="M60" s="38">
        <v>20</v>
      </c>
      <c r="N60" s="38">
        <v>1</v>
      </c>
      <c r="O60" s="38">
        <v>5</v>
      </c>
      <c r="P60" s="38">
        <v>1</v>
      </c>
      <c r="Q60" s="38">
        <v>2</v>
      </c>
      <c r="R60" s="38">
        <v>0</v>
      </c>
      <c r="S60" s="38">
        <v>3</v>
      </c>
      <c r="T60" s="38">
        <v>1</v>
      </c>
      <c r="U60" s="38">
        <v>4</v>
      </c>
      <c r="V60" s="38">
        <v>0</v>
      </c>
      <c r="W60" s="38">
        <v>2</v>
      </c>
      <c r="X60" s="38">
        <v>2</v>
      </c>
      <c r="Y60" s="38">
        <v>0</v>
      </c>
      <c r="Z60" s="38">
        <v>1</v>
      </c>
      <c r="AA60" s="38">
        <v>0</v>
      </c>
      <c r="AB60" s="38">
        <v>0</v>
      </c>
      <c r="AC60" s="38">
        <v>0</v>
      </c>
      <c r="AD60" s="38">
        <v>3</v>
      </c>
      <c r="AE60" s="38">
        <v>0.2</v>
      </c>
      <c r="AF60" s="38">
        <v>0.5</v>
      </c>
      <c r="AG60" s="38">
        <v>0</v>
      </c>
      <c r="AH60" s="38">
        <v>0.25</v>
      </c>
      <c r="AI60" s="38">
        <v>0.222</v>
      </c>
      <c r="AJ60" s="38">
        <v>0.2</v>
      </c>
      <c r="AK60" s="38" t="s">
        <v>74</v>
      </c>
    </row>
    <row r="61" spans="1:37" x14ac:dyDescent="0.2">
      <c r="M61">
        <f>SUM(M43:M60)/SUM(K43:K60)</f>
        <v>14.005797101449275</v>
      </c>
    </row>
    <row r="62" spans="1:37" x14ac:dyDescent="0.2">
      <c r="AD62">
        <f>SUM(AD43:AD60)/SUM(K43:K60)</f>
        <v>4.982608695652174</v>
      </c>
    </row>
  </sheetData>
  <hyperlinks>
    <hyperlink ref="A9" r:id="rId1" display="https://www.sports-reference.com/data_use.html?__hstc=205977932.03cb094c89d5b04e3cb1f9e14fd58892.1687275177875.1691267851866.1691623287726.9&amp;__hssc=205977932.3.1691623287726&amp;__hsfp=3529731725" xr:uid="{3EBD6E02-CE10-074B-8E5E-3B5CC940209E}"/>
    <hyperlink ref="B12" r:id="rId2" display="https://www.basketball-reference.com/wnba/players/p/parksro01w.html?__hstc=205977932.03cb094c89d5b04e3cb1f9e14fd58892.1687275177875.1691267851866.1691623287726.9&amp;__hssc=205977932.3.1691623287726&amp;__hsfp=3529731725" xr:uid="{B9EE2727-84E9-FD4C-9AA4-021E089323AF}"/>
    <hyperlink ref="J12" r:id="rId3" display="https://www.basketball-reference.com/wnba/teams/CHI/2023.html?__hstc=205977932.03cb094c89d5b04e3cb1f9e14fd58892.1687275177875.1691267851866.1691623287726.9&amp;__hssc=205977932.3.1691623287726&amp;__hsfp=3529731725" xr:uid="{C66108A3-A103-054C-B242-814D28088AD4}"/>
    <hyperlink ref="B13" r:id="rId4" display="https://www.basketball-reference.com/wnba/players/d/dojkiiv01w.html?__hstc=205977932.03cb094c89d5b04e3cb1f9e14fd58892.1687275177875.1691267851866.1691623287726.9&amp;__hssc=205977932.3.1691623287726&amp;__hsfp=3529731725" xr:uid="{B7904416-CD96-C14F-A996-840A889A9D03}"/>
    <hyperlink ref="J13" r:id="rId5" display="https://www.basketball-reference.com/wnba/teams/SEA/2023.html?__hstc=205977932.03cb094c89d5b04e3cb1f9e14fd58892.1687275177875.1691267851866.1691623287726.9&amp;__hssc=205977932.3.1691623287726&amp;__hsfp=3529731725" xr:uid="{B2221F21-4444-7F4A-9A3E-29FFE9880742}"/>
    <hyperlink ref="B14" r:id="rId6" display="https://www.basketball-reference.com/wnba/players/m/mengli01w.html?__hstc=205977932.03cb094c89d5b04e3cb1f9e14fd58892.1687275177875.1691267851866.1691623287726.9&amp;__hssc=205977932.3.1691623287726&amp;__hsfp=3529731725" xr:uid="{8417FFFA-FD0E-764C-97B3-9BC3585101E7}"/>
    <hyperlink ref="J14" r:id="rId7" display="https://www.basketball-reference.com/wnba/teams/WAS/2023.html?__hstc=205977932.03cb094c89d5b04e3cb1f9e14fd58892.1687275177875.1691267851866.1691623287726.9&amp;__hssc=205977932.3.1691623287726&amp;__hsfp=3529731725" xr:uid="{4C7B28E8-4C2D-604E-A2C5-D995FC070740}"/>
    <hyperlink ref="B15" r:id="rId8" display="https://www.basketball-reference.com/wnba/players/d/dixonli01w.html?__hstc=205977932.03cb094c89d5b04e3cb1f9e14fd58892.1687275177875.1691267851866.1691623287726.9&amp;__hssc=205977932.3.1691623287726&amp;__hsfp=3529731725" xr:uid="{415510D6-31BC-A543-85C0-7684DD0B248A}"/>
    <hyperlink ref="B16" r:id="rId9" display="https://www.basketball-reference.com/wnba/players/g/goreecy01w.html?__hstc=205977932.03cb094c89d5b04e3cb1f9e14fd58892.1687275177875.1691267851866.1691623287726.9&amp;__hssc=205977932.3.1691623287726&amp;__hsfp=3529731725" xr:uid="{1EEE1F08-C427-C44F-9670-9EB7F3A48083}"/>
    <hyperlink ref="J16" r:id="rId10" display="https://www.basketball-reference.com/wnba/teams/WAS/2023.html?__hstc=205977932.03cb094c89d5b04e3cb1f9e14fd58892.1687275177875.1691267851866.1691623287726.9&amp;__hssc=205977932.3.1691623287726&amp;__hsfp=3529731725" xr:uid="{AEAC0443-49F2-AB43-9348-8331D5F191F4}"/>
    <hyperlink ref="B17" r:id="rId11" display="https://www.basketball-reference.com/wnba/players/h/hillskh01w.html?__hstc=205977932.03cb094c89d5b04e3cb1f9e14fd58892.1687275177875.1691267851866.1691623287726.9&amp;__hssc=205977932.3.1691623287726&amp;__hsfp=3529731725" xr:uid="{13239567-2E85-D249-A858-68C4F59AF447}"/>
    <hyperlink ref="J17" r:id="rId12" display="https://www.basketball-reference.com/wnba/teams/CHI/2023.html?__hstc=205977932.03cb094c89d5b04e3cb1f9e14fd58892.1687275177875.1691267851866.1691623287726.9&amp;__hssc=205977932.3.1691623287726&amp;__hsfp=3529731725" xr:uid="{72AB80FC-6B17-E247-964B-4568ED6B1FEF}"/>
    <hyperlink ref="A30" r:id="rId13" display="https://www.sports-reference.com/data_use.html?__hstc=205977932.03cb094c89d5b04e3cb1f9e14fd58892.1687275177875.1691267851866.1691623287726.9&amp;__hssc=205977932.2.1691623287726&amp;__hsfp=3529731725" xr:uid="{CC7D6147-74C3-964F-8226-3665B9398513}"/>
    <hyperlink ref="B33" r:id="rId14" display="https://www.basketball-reference.com/wnba/players/s/sabalny01w.html?__hstc=205977932.03cb094c89d5b04e3cb1f9e14fd58892.1687275177875.1691267851866.1691623287726.9&amp;__hssc=205977932.2.1691623287726&amp;__hsfp=3529731725" xr:uid="{F33BD428-2159-0D4A-B9DE-8CE8022AE66D}"/>
    <hyperlink ref="J33" r:id="rId15" display="https://www.basketball-reference.com/wnba/teams/NYL/2023.html?__hstc=205977932.03cb094c89d5b04e3cb1f9e14fd58892.1687275177875.1691267851866.1691623287726.9&amp;__hssc=205977932.2.1691623287726&amp;__hsfp=3529731725" xr:uid="{849E5BEE-675F-094F-9304-F8AD99736150}"/>
    <hyperlink ref="B34" r:id="rId16" display="https://www.basketball-reference.com/wnba/players/b/bertsmo01w.html?__hstc=205977932.03cb094c89d5b04e3cb1f9e14fd58892.1687275177875.1691267851866.1691623287726.9&amp;__hssc=205977932.2.1691623287726&amp;__hsfp=3529731725" xr:uid="{5EDF59DF-8CBB-EA44-BFBA-1D9610D7B6C8}"/>
    <hyperlink ref="J34" r:id="rId17" display="https://www.basketball-reference.com/wnba/teams/CHI/2023.html?__hstc=205977932.03cb094c89d5b04e3cb1f9e14fd58892.1687275177875.1691267851866.1691623287726.9&amp;__hssc=205977932.2.1691623287726&amp;__hsfp=3529731725" xr:uid="{FBB8168D-734F-4841-A46B-6320B58A474B}"/>
    <hyperlink ref="B35" r:id="rId18" display="https://www.basketball-reference.com/wnba/players/m/melboja01w.html?__hstc=205977932.03cb094c89d5b04e3cb1f9e14fd58892.1687275177875.1691267851866.1691623287726.9&amp;__hssc=205977932.2.1691623287726&amp;__hsfp=3529731725" xr:uid="{C45C199B-6DD8-D44C-96C8-AA13AA14A9F2}"/>
    <hyperlink ref="J35" r:id="rId19" display="https://www.basketball-reference.com/wnba/teams/SEA/2023.html?__hstc=205977932.03cb094c89d5b04e3cb1f9e14fd58892.1687275177875.1691267851866.1691623287726.9&amp;__hssc=205977932.2.1691623287726&amp;__hsfp=3529731725" xr:uid="{1D94D631-33CD-0C49-A682-302BF711C5E4}"/>
    <hyperlink ref="B36" r:id="rId20" display="https://www.basketball-reference.com/wnba/players/k/konesi01w.html?__hstc=205977932.03cb094c89d5b04e3cb1f9e14fd58892.1687275177875.1691267851866.1691623287726.9&amp;__hssc=205977932.2.1691623287726&amp;__hsfp=3529731725" xr:uid="{569225EC-EE35-E042-873E-628B919C3329}"/>
    <hyperlink ref="J36" r:id="rId21" display="https://www.basketball-reference.com/wnba/teams/CHI/2023.html?__hstc=205977932.03cb094c89d5b04e3cb1f9e14fd58892.1687275177875.1691267851866.1691623287726.9&amp;__hssc=205977932.2.1691623287726&amp;__hsfp=3529731725" xr:uid="{3C4A1B44-1C01-BF4B-8B6B-9F5D6ABA3322}"/>
    <hyperlink ref="B43" r:id="rId22" display="https://www.basketball-reference.com/wnba/players/b/bostoal01w.html?__hstc=205977932.03cb094c89d5b04e3cb1f9e14fd58892.1687275177875.1691267851866.1691623287726.9&amp;__hssc=205977932.7.1691623287726&amp;__hsfp=3529731725" xr:uid="{23D8C5D0-9610-734B-895E-971C68BBCB9E}"/>
    <hyperlink ref="J43" r:id="rId23" display="https://www.basketball-reference.com/wnba/teams/IND/2023.html?__hstc=205977932.03cb094c89d5b04e3cb1f9e14fd58892.1687275177875.1691267851866.1691623287726.9&amp;__hssc=205977932.7.1691623287726&amp;__hsfp=3529731725" xr:uid="{1F696A7F-333E-EE46-8CE0-3E8ACE76DF17}"/>
    <hyperlink ref="B44" r:id="rId24" display="https://www.basketball-reference.com/wnba/players/m/milledi03w.html?__hstc=205977932.03cb094c89d5b04e3cb1f9e14fd58892.1687275177875.1691267851866.1691623287726.9&amp;__hssc=205977932.7.1691623287726&amp;__hsfp=3529731725" xr:uid="{36AC0665-C4A4-CB43-909B-DA0E3BF768CE}"/>
    <hyperlink ref="J44" r:id="rId25" display="https://www.basketball-reference.com/wnba/teams/MIN/2023.html?__hstc=205977932.03cb094c89d5b04e3cb1f9e14fd58892.1687275177875.1691267851866.1691623287726.9&amp;__hssc=205977932.7.1691623287726&amp;__hsfp=3529731725" xr:uid="{96FDDA83-7C4A-FC4B-9035-05F6433D4D01}"/>
    <hyperlink ref="B45" r:id="rId26" display="https://www.basketball-reference.com/wnba/players/h/horstjo02w.html?__hstc=205977932.03cb094c89d5b04e3cb1f9e14fd58892.1687275177875.1691267851866.1691623287726.9&amp;__hssc=205977932.7.1691623287726&amp;__hsfp=3529731725" xr:uid="{9DC05F1F-53E4-2E47-8D38-C4D763A22DF2}"/>
    <hyperlink ref="J45" r:id="rId27" display="https://www.basketball-reference.com/wnba/teams/SEA/2023.html?__hstc=205977932.03cb094c89d5b04e3cb1f9e14fd58892.1687275177875.1691267851866.1691623287726.9&amp;__hssc=205977932.7.1691623287726&amp;__hsfp=3529731725" xr:uid="{72BDC923-1A81-8840-9883-FF2259556C09}"/>
    <hyperlink ref="B46" r:id="rId28" display="https://www.basketball-reference.com/wnba/players/j/juhasdo01w.html?__hstc=205977932.03cb094c89d5b04e3cb1f9e14fd58892.1687275177875.1691267851866.1691623287726.9&amp;__hssc=205977932.7.1691623287726&amp;__hsfp=3529731725" xr:uid="{2EB238DB-2388-7F4A-AA8A-D828F6410D42}"/>
    <hyperlink ref="J46" r:id="rId29" display="https://www.basketball-reference.com/wnba/teams/MIN/2023.html?__hstc=205977932.03cb094c89d5b04e3cb1f9e14fd58892.1687275177875.1691267851866.1691623287726.9&amp;__hssc=205977932.7.1691623287726&amp;__hsfp=3529731725" xr:uid="{F3CCEB16-6480-804A-84F3-79F5DB93ECE0}"/>
    <hyperlink ref="B47" r:id="rId30" display="https://www.basketball-reference.com/wnba/players/c/cookezi01w.html?__hstc=205977932.03cb094c89d5b04e3cb1f9e14fd58892.1687275177875.1691267851866.1691623287726.9&amp;__hssc=205977932.7.1691623287726&amp;__hsfp=3529731725" xr:uid="{E2C9A6AE-3B5D-CE46-88CD-B4AB647F8B5F}"/>
    <hyperlink ref="J47" r:id="rId31" display="https://www.basketball-reference.com/wnba/teams/LAS/2023.html?__hstc=205977932.03cb094c89d5b04e3cb1f9e14fd58892.1687275177875.1691267851866.1691623287726.9&amp;__hssc=205977932.7.1691623287726&amp;__hsfp=3529731725" xr:uid="{66ABCBB3-AB22-A345-AF52-CE4860DD755C}"/>
    <hyperlink ref="B48" r:id="rId32" display="https://www.basketball-reference.com/wnba/players/j/jonesha01w.html?__hstc=205977932.03cb094c89d5b04e3cb1f9e14fd58892.1687275177875.1691267851866.1691623287726.9&amp;__hssc=205977932.7.1691623287726&amp;__hsfp=3529731725" xr:uid="{3E9BA8A4-8E1C-C74B-AB8C-09D0014E2352}"/>
    <hyperlink ref="J48" r:id="rId33" display="https://www.basketball-reference.com/wnba/teams/ATL/2023.html?__hstc=205977932.03cb094c89d5b04e3cb1f9e14fd58892.1687275177875.1691267851866.1691623287726.9&amp;__hssc=205977932.7.1691623287726&amp;__hsfp=3529731725" xr:uid="{D546C292-8067-5D44-84E6-9B85DCFDE9DC}"/>
    <hyperlink ref="B49" r:id="rId34" display="https://www.basketball-reference.com/wnba/players/s/siegrma01w.html?__hstc=205977932.03cb094c89d5b04e3cb1f9e14fd58892.1687275177875.1691267851866.1691623287726.9&amp;__hssc=205977932.7.1691623287726&amp;__hsfp=3529731725" xr:uid="{7E19C36A-5DE7-0D40-B3BD-CC4B973B674A}"/>
    <hyperlink ref="J49" r:id="rId35" display="https://www.basketball-reference.com/wnba/teams/DAL/2023.html?__hstc=205977932.03cb094c89d5b04e3cb1f9e14fd58892.1687275177875.1691267851866.1691623287726.9&amp;__hssc=205977932.7.1691623287726&amp;__hsfp=3529731725" xr:uid="{6BE4A282-0E06-354B-8597-9510CD6A1F74}"/>
    <hyperlink ref="B50" r:id="rId36" display="https://www.basketball-reference.com/wnba/players/f/fankadu01w.html?__hstc=205977932.03cb094c89d5b04e3cb1f9e14fd58892.1687275177875.1691267851866.1691623287726.9&amp;__hssc=205977932.7.1691623287726&amp;__hsfp=3529731725" xr:uid="{5DA2166F-FBF2-1746-9E12-E5A071C07E45}"/>
    <hyperlink ref="J50" r:id="rId37" display="https://www.basketball-reference.com/wnba/teams/SEA/2023.html?__hstc=205977932.03cb094c89d5b04e3cb1f9e14fd58892.1687275177875.1691267851866.1691623287726.9&amp;__hssc=205977932.7.1691623287726&amp;__hsfp=3529731725" xr:uid="{81C2FCE4-F086-D749-899F-9FDE7911659C}"/>
    <hyperlink ref="B51" r:id="rId38" display="https://www.basketball-reference.com/wnba/players/b/bergegr01w.html?__hstc=205977932.03cb094c89d5b04e3cb1f9e14fd58892.1687275177875.1691267851866.1691623287726.9&amp;__hssc=205977932.7.1691623287726&amp;__hsfp=3529731725" xr:uid="{D56E8D87-B585-9D44-81D4-7BFDD4CF80F4}"/>
    <hyperlink ref="J51" r:id="rId39" display="https://www.basketball-reference.com/wnba/teams/IND/2023.html?__hstc=205977932.03cb094c89d5b04e3cb1f9e14fd58892.1687275177875.1691267851866.1691623287726.9&amp;__hssc=205977932.7.1691623287726&amp;__hsfp=3529731725" xr:uid="{6A5BBC91-BD61-6148-AAD2-93D56E1924BF}"/>
    <hyperlink ref="B52" r:id="rId40" display="https://www.basketball-reference.com/wnba/players/a/amihela01w.html?__hstc=205977932.03cb094c89d5b04e3cb1f9e14fd58892.1687275177875.1691267851866.1691623287726.9&amp;__hssc=205977932.7.1691623287726&amp;__hsfp=3529731725" xr:uid="{54B8CBF5-DEC2-0247-B42F-6086C058904F}"/>
    <hyperlink ref="J52" r:id="rId41" display="https://www.basketball-reference.com/wnba/teams/ATL/2023.html?__hstc=205977932.03cb094c89d5b04e3cb1f9e14fd58892.1687275177875.1691267851866.1691623287726.9&amp;__hssc=205977932.7.1691623287726&amp;__hsfp=3529731725" xr:uid="{3A05C43B-E08A-8544-A2D8-CE12D1762E0A}"/>
    <hyperlink ref="B53" r:id="rId42" display="https://www.basketball-reference.com/wnba/players/s/sissoka01w.html?__hstc=205977932.03cb094c89d5b04e3cb1f9e14fd58892.1687275177875.1691267851866.1691623287726.9&amp;__hssc=205977932.7.1691623287726&amp;__hsfp=3529731725" xr:uid="{5F33676A-1CFF-C944-89D3-C01818EF78AC}"/>
    <hyperlink ref="J53" r:id="rId43" display="https://www.basketball-reference.com/wnba/teams/PHO/2023.html?__hstc=205977932.03cb094c89d5b04e3cb1f9e14fd58892.1687275177875.1691267851866.1691623287726.9&amp;__hssc=205977932.7.1691623287726&amp;__hsfp=3529731725" xr:uid="{3B2C3DE4-C12E-F547-AF3B-CB23E84E5815}"/>
    <hyperlink ref="B54" r:id="rId44" display="https://www.basketball-reference.com/wnba/players/m/mikesta01w.html?__hstc=205977932.03cb094c89d5b04e3cb1f9e14fd58892.1687275177875.1691267851866.1691623287726.9&amp;__hssc=205977932.7.1691623287726&amp;__hsfp=3529731725" xr:uid="{7572C0AF-5E40-D24D-957E-86ED3AA0B19E}"/>
    <hyperlink ref="J54" r:id="rId45" display="https://www.basketball-reference.com/wnba/teams/ATL/2023.html?__hstc=205977932.03cb094c89d5b04e3cb1f9e14fd58892.1687275177875.1691267851866.1691623287726.9&amp;__hssc=205977932.7.1691623287726&amp;__hsfp=3529731725" xr:uid="{30435426-94F9-7C48-8EF0-2C3CD819AEBC}"/>
    <hyperlink ref="B55" r:id="rId46" display="https://www.basketball-reference.com/wnba/players/s/saxtovi01w.html?__hstc=205977932.03cb094c89d5b04e3cb1f9e14fd58892.1687275177875.1691267851866.1691623287726.9&amp;__hssc=205977932.7.1691623287726&amp;__hsfp=3529731725" xr:uid="{8852D636-5B3A-CA43-BD81-0BACD4CC62FB}"/>
    <hyperlink ref="J55" r:id="rId47" display="https://www.basketball-reference.com/wnba/teams/IND/2023.html?__hstc=205977932.03cb094c89d5b04e3cb1f9e14fd58892.1687275177875.1691267851866.1691623287726.9&amp;__hssc=205977932.7.1691623287726&amp;__hsfp=3529731725" xr:uid="{EEC687BA-C8CF-7A4E-87B6-43289C35CCCB}"/>
    <hyperlink ref="B56" r:id="rId48" display="https://www.basketball-reference.com/wnba/players/m/meyerab01w.html?__hstc=205977932.03cb094c89d5b04e3cb1f9e14fd58892.1687275177875.1691267851866.1691623287726.9&amp;__hssc=205977932.7.1691623287726&amp;__hsfp=3529731725" xr:uid="{6E5FD76D-2546-8145-A88F-FA6ACEC97FD8}"/>
    <hyperlink ref="J56" r:id="rId49" display="https://www.basketball-reference.com/wnba/teams/WAS/2023.html?__hstc=205977932.03cb094c89d5b04e3cb1f9e14fd58892.1687275177875.1691267851866.1691623287726.9&amp;__hssc=205977932.7.1691623287726&amp;__hsfp=3529731725" xr:uid="{93E4C226-841B-0D4D-8D09-8CCBBF5E892F}"/>
    <hyperlink ref="B57" r:id="rId50" display="https://www.basketball-reference.com/wnba/players/b/brownle05w.html?__hstc=205977932.03cb094c89d5b04e3cb1f9e14fd58892.1687275177875.1691267851866.1691623287726.9&amp;__hssc=205977932.7.1691623287726&amp;__hsfp=3529731725" xr:uid="{EB30540D-AAB5-1146-AA0D-44FA19CD5F0C}"/>
    <hyperlink ref="J57" r:id="rId51" display="https://www.basketball-reference.com/wnba/teams/CON/2023.html?__hstc=205977932.03cb094c89d5b04e3cb1f9e14fd58892.1687275177875.1691267851866.1691623287726.9&amp;__hssc=205977932.7.1691623287726&amp;__hsfp=3529731725" xr:uid="{0667C5A4-CE5C-8449-843D-CADE583C7650}"/>
    <hyperlink ref="B58" r:id="rId52" display="https://www.basketball-reference.com/wnba/players/t/traylka01w.html?__hstc=205977932.03cb094c89d5b04e3cb1f9e14fd58892.1687275177875.1691267851866.1691623287726.9&amp;__hssc=205977932.7.1691623287726&amp;__hsfp=3529731725" xr:uid="{0D896F69-8DA9-2746-A47E-FAFDD4738739}"/>
    <hyperlink ref="J58" r:id="rId53" display="https://www.basketball-reference.com/wnba/teams/MIN/2023.html?__hstc=205977932.03cb094c89d5b04e3cb1f9e14fd58892.1687275177875.1691267851866.1691623287726.9&amp;__hssc=205977932.7.1691623287726&amp;__hsfp=3529731725" xr:uid="{BDEEDA03-9C9F-964D-8EC9-1E46DE83D2CD}"/>
    <hyperlink ref="B59" r:id="rId54" display="https://www.basketball-reference.com/wnba/players/s/souleta01w.html?__hstc=205977932.03cb094c89d5b04e3cb1f9e14fd58892.1687275177875.1691267851866.1691623287726.9&amp;__hssc=205977932.7.1691623287726&amp;__hsfp=3529731725" xr:uid="{8241943D-9B1F-654F-BF8E-69DD02B84AE8}"/>
    <hyperlink ref="J59" r:id="rId55" display="https://www.basketball-reference.com/wnba/teams/CHI/2023.html?__hstc=205977932.03cb094c89d5b04e3cb1f9e14fd58892.1687275177875.1691267851866.1691623287726.9&amp;__hssc=205977932.7.1691623287726&amp;__hsfp=3529731725" xr:uid="{76188415-1E96-2042-9BFA-477AC6AE2DE4}"/>
    <hyperlink ref="B60" r:id="rId56" display="https://www.basketball-reference.com/wnba/players/j/joensas01w.html?__hstc=205977932.03cb094c89d5b04e3cb1f9e14fd58892.1687275177875.1691267851866.1691623287726.9&amp;__hssc=205977932.7.1691623287726&amp;__hsfp=3529731725" xr:uid="{4B199B8A-723D-F549-A352-E990DCF1883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5169-47D5-2B43-9921-624392C1C6CB}">
  <dimension ref="A1:K37"/>
  <sheetViews>
    <sheetView tabSelected="1" workbookViewId="0">
      <selection activeCell="J16" sqref="J16"/>
    </sheetView>
  </sheetViews>
  <sheetFormatPr baseColWidth="10" defaultRowHeight="16" x14ac:dyDescent="0.2"/>
  <cols>
    <col min="2" max="2" width="23" bestFit="1" customWidth="1"/>
    <col min="8" max="8" width="12.1640625" bestFit="1" customWidth="1"/>
  </cols>
  <sheetData>
    <row r="1" spans="1:9" ht="23" x14ac:dyDescent="0.3">
      <c r="A1" s="39" t="s">
        <v>0</v>
      </c>
      <c r="B1" s="39" t="s">
        <v>1</v>
      </c>
      <c r="C1" s="39" t="s">
        <v>2</v>
      </c>
      <c r="D1" s="16" t="s">
        <v>74</v>
      </c>
      <c r="E1" s="16" t="s">
        <v>75</v>
      </c>
      <c r="F1" s="16" t="s">
        <v>76</v>
      </c>
      <c r="G1" s="16" t="s">
        <v>88</v>
      </c>
      <c r="H1" s="16" t="s">
        <v>182</v>
      </c>
      <c r="I1" s="16"/>
    </row>
    <row r="2" spans="1:9" x14ac:dyDescent="0.2">
      <c r="A2" s="40">
        <v>1</v>
      </c>
      <c r="B2" s="21" t="s">
        <v>4</v>
      </c>
      <c r="C2" s="21" t="s">
        <v>6</v>
      </c>
      <c r="D2" s="21">
        <v>40</v>
      </c>
      <c r="E2" s="21">
        <v>40</v>
      </c>
      <c r="F2" s="21">
        <v>31.2</v>
      </c>
      <c r="G2" s="21">
        <v>14.5</v>
      </c>
      <c r="H2">
        <f>D2*F2</f>
        <v>1248</v>
      </c>
    </row>
    <row r="3" spans="1:9" x14ac:dyDescent="0.2">
      <c r="A3" s="40">
        <f>A2+1</f>
        <v>2</v>
      </c>
      <c r="B3" s="21" t="s">
        <v>5</v>
      </c>
      <c r="C3" s="21" t="s">
        <v>7</v>
      </c>
      <c r="D3" s="21">
        <v>32</v>
      </c>
      <c r="E3" s="21">
        <v>32</v>
      </c>
      <c r="F3" s="21">
        <v>26.1</v>
      </c>
      <c r="G3" s="21">
        <v>12.1</v>
      </c>
      <c r="H3">
        <f t="shared" ref="H3:H30" si="0">D3*F3</f>
        <v>835.2</v>
      </c>
    </row>
    <row r="4" spans="1:9" x14ac:dyDescent="0.2">
      <c r="A4" s="40">
        <f t="shared" ref="A4:A37" si="1">A3+1</f>
        <v>3</v>
      </c>
      <c r="B4" s="21" t="s">
        <v>8</v>
      </c>
      <c r="C4" s="21" t="s">
        <v>9</v>
      </c>
      <c r="D4" s="21">
        <v>39</v>
      </c>
      <c r="E4" s="21">
        <v>0</v>
      </c>
      <c r="F4" s="21">
        <v>8.1999999999999993</v>
      </c>
      <c r="G4" s="21">
        <v>3.7</v>
      </c>
      <c r="H4">
        <f t="shared" si="0"/>
        <v>319.79999999999995</v>
      </c>
    </row>
    <row r="5" spans="1:9" x14ac:dyDescent="0.2">
      <c r="A5" s="40">
        <f t="shared" si="1"/>
        <v>4</v>
      </c>
      <c r="B5" s="21" t="s">
        <v>10</v>
      </c>
      <c r="C5" s="42" t="s">
        <v>11</v>
      </c>
      <c r="D5" s="43" t="s">
        <v>77</v>
      </c>
      <c r="E5" s="44" t="s">
        <v>77</v>
      </c>
      <c r="F5" s="44" t="s">
        <v>77</v>
      </c>
      <c r="G5" s="44" t="s">
        <v>77</v>
      </c>
      <c r="H5">
        <v>0</v>
      </c>
    </row>
    <row r="6" spans="1:9" x14ac:dyDescent="0.2">
      <c r="A6" s="40">
        <f t="shared" si="1"/>
        <v>5</v>
      </c>
      <c r="B6" s="21" t="s">
        <v>12</v>
      </c>
      <c r="C6" s="21" t="s">
        <v>9</v>
      </c>
      <c r="D6" s="43" t="s">
        <v>77</v>
      </c>
      <c r="E6" s="44" t="s">
        <v>77</v>
      </c>
      <c r="F6" s="44" t="s">
        <v>77</v>
      </c>
      <c r="G6" s="44" t="s">
        <v>77</v>
      </c>
      <c r="H6">
        <v>0</v>
      </c>
    </row>
    <row r="7" spans="1:9" x14ac:dyDescent="0.2">
      <c r="A7" s="40">
        <f t="shared" si="1"/>
        <v>6</v>
      </c>
      <c r="B7" s="21" t="s">
        <v>13</v>
      </c>
      <c r="C7" s="21" t="s">
        <v>14</v>
      </c>
      <c r="D7" s="21">
        <v>40</v>
      </c>
      <c r="E7" s="21">
        <v>6</v>
      </c>
      <c r="F7" s="21">
        <v>14.6</v>
      </c>
      <c r="G7" s="21">
        <v>3.7</v>
      </c>
      <c r="H7">
        <f t="shared" si="0"/>
        <v>584</v>
      </c>
    </row>
    <row r="8" spans="1:9" x14ac:dyDescent="0.2">
      <c r="A8" s="40">
        <f t="shared" si="1"/>
        <v>7</v>
      </c>
      <c r="B8" s="21" t="s">
        <v>15</v>
      </c>
      <c r="C8" s="21" t="s">
        <v>6</v>
      </c>
      <c r="D8" s="21">
        <v>36</v>
      </c>
      <c r="E8" s="21">
        <v>0</v>
      </c>
      <c r="F8" s="21">
        <v>14.6</v>
      </c>
      <c r="G8" s="21">
        <v>4.2</v>
      </c>
      <c r="H8">
        <f t="shared" si="0"/>
        <v>525.6</v>
      </c>
    </row>
    <row r="9" spans="1:9" x14ac:dyDescent="0.2">
      <c r="A9" s="40">
        <f t="shared" si="1"/>
        <v>8</v>
      </c>
      <c r="B9" s="21" t="s">
        <v>16</v>
      </c>
      <c r="C9" s="21" t="s">
        <v>14</v>
      </c>
      <c r="D9" s="21">
        <v>20</v>
      </c>
      <c r="E9" s="21">
        <v>0</v>
      </c>
      <c r="F9" s="21">
        <v>7.3</v>
      </c>
      <c r="G9" s="21">
        <v>2.8</v>
      </c>
      <c r="H9">
        <f t="shared" si="0"/>
        <v>146</v>
      </c>
    </row>
    <row r="10" spans="1:9" x14ac:dyDescent="0.2">
      <c r="A10" s="40">
        <f t="shared" si="1"/>
        <v>9</v>
      </c>
      <c r="B10" s="21" t="s">
        <v>17</v>
      </c>
      <c r="C10" s="21" t="s">
        <v>18</v>
      </c>
      <c r="D10" s="21">
        <v>36</v>
      </c>
      <c r="E10" s="21">
        <v>17</v>
      </c>
      <c r="F10" s="21">
        <v>22.4</v>
      </c>
      <c r="G10" s="21">
        <v>6.9</v>
      </c>
      <c r="H10">
        <f t="shared" si="0"/>
        <v>806.4</v>
      </c>
    </row>
    <row r="11" spans="1:9" x14ac:dyDescent="0.2">
      <c r="A11" s="40">
        <f t="shared" si="1"/>
        <v>10</v>
      </c>
      <c r="B11" s="21" t="s">
        <v>19</v>
      </c>
      <c r="C11" s="21" t="s">
        <v>20</v>
      </c>
      <c r="D11" s="21">
        <v>39</v>
      </c>
      <c r="E11" s="21">
        <v>4</v>
      </c>
      <c r="F11" s="21">
        <v>14.1</v>
      </c>
      <c r="G11" s="21">
        <v>4.8</v>
      </c>
      <c r="H11">
        <f t="shared" si="0"/>
        <v>549.9</v>
      </c>
    </row>
    <row r="12" spans="1:9" x14ac:dyDescent="0.2">
      <c r="A12" s="40">
        <f t="shared" si="1"/>
        <v>11</v>
      </c>
      <c r="B12" s="21" t="s">
        <v>21</v>
      </c>
      <c r="C12" s="42" t="s">
        <v>9</v>
      </c>
      <c r="D12" s="41">
        <v>9</v>
      </c>
      <c r="E12" s="21">
        <v>0</v>
      </c>
      <c r="F12" s="21">
        <v>4.0999999999999996</v>
      </c>
      <c r="G12" s="21">
        <v>1.4</v>
      </c>
      <c r="H12">
        <f t="shared" si="0"/>
        <v>36.9</v>
      </c>
    </row>
    <row r="13" spans="1:9" x14ac:dyDescent="0.2">
      <c r="A13" s="40">
        <f t="shared" si="1"/>
        <v>12</v>
      </c>
      <c r="B13" s="21" t="s">
        <v>22</v>
      </c>
      <c r="C13" s="21" t="s">
        <v>7</v>
      </c>
      <c r="D13" s="43" t="s">
        <v>77</v>
      </c>
      <c r="E13" s="44" t="s">
        <v>77</v>
      </c>
      <c r="F13" s="44" t="s">
        <v>77</v>
      </c>
      <c r="G13" s="44" t="s">
        <v>77</v>
      </c>
      <c r="H13">
        <v>0</v>
      </c>
    </row>
    <row r="14" spans="1:9" x14ac:dyDescent="0.2">
      <c r="A14" s="21">
        <f t="shared" si="1"/>
        <v>13</v>
      </c>
      <c r="B14" s="21" t="s">
        <v>23</v>
      </c>
      <c r="C14" s="42" t="s">
        <v>6</v>
      </c>
      <c r="D14" s="21">
        <v>6</v>
      </c>
      <c r="E14" s="21">
        <v>0</v>
      </c>
      <c r="F14" s="21">
        <v>4.9000000000000004</v>
      </c>
      <c r="G14" s="21">
        <v>2.8</v>
      </c>
      <c r="H14">
        <f t="shared" si="0"/>
        <v>29.400000000000002</v>
      </c>
    </row>
    <row r="15" spans="1:9" x14ac:dyDescent="0.2">
      <c r="A15" s="21">
        <f t="shared" si="1"/>
        <v>14</v>
      </c>
      <c r="B15" s="21" t="s">
        <v>24</v>
      </c>
      <c r="C15" s="21" t="s">
        <v>20</v>
      </c>
      <c r="D15" s="43" t="s">
        <v>77</v>
      </c>
      <c r="E15" s="44" t="s">
        <v>77</v>
      </c>
      <c r="F15" s="44" t="s">
        <v>77</v>
      </c>
      <c r="G15" s="44" t="s">
        <v>77</v>
      </c>
      <c r="H15">
        <v>0</v>
      </c>
    </row>
    <row r="16" spans="1:9" x14ac:dyDescent="0.2">
      <c r="A16" s="21">
        <f t="shared" si="1"/>
        <v>15</v>
      </c>
      <c r="B16" s="21" t="s">
        <v>25</v>
      </c>
      <c r="C16" s="42" t="s">
        <v>14</v>
      </c>
      <c r="D16" s="21">
        <v>25</v>
      </c>
      <c r="E16" s="21">
        <v>0</v>
      </c>
      <c r="F16" s="21">
        <v>5.2</v>
      </c>
      <c r="G16" s="21">
        <v>0.8</v>
      </c>
      <c r="H16">
        <f t="shared" si="0"/>
        <v>130</v>
      </c>
    </row>
    <row r="17" spans="1:11" x14ac:dyDescent="0.2">
      <c r="A17" s="21">
        <f t="shared" si="1"/>
        <v>16</v>
      </c>
      <c r="B17" s="21" t="s">
        <v>26</v>
      </c>
      <c r="C17" s="21" t="s">
        <v>7</v>
      </c>
      <c r="D17" s="21">
        <v>38</v>
      </c>
      <c r="E17" s="21">
        <v>27</v>
      </c>
      <c r="F17" s="21">
        <v>24.2</v>
      </c>
      <c r="G17" s="21">
        <v>6</v>
      </c>
      <c r="H17">
        <f t="shared" si="0"/>
        <v>919.6</v>
      </c>
    </row>
    <row r="18" spans="1:11" x14ac:dyDescent="0.2">
      <c r="A18" s="21">
        <f t="shared" si="1"/>
        <v>17</v>
      </c>
      <c r="B18" s="21" t="s">
        <v>27</v>
      </c>
      <c r="C18" s="21" t="s">
        <v>6</v>
      </c>
      <c r="D18" s="43" t="s">
        <v>77</v>
      </c>
      <c r="E18" s="44" t="s">
        <v>77</v>
      </c>
      <c r="F18" s="44" t="s">
        <v>77</v>
      </c>
      <c r="G18" s="44" t="s">
        <v>77</v>
      </c>
      <c r="H18">
        <v>0</v>
      </c>
    </row>
    <row r="19" spans="1:11" x14ac:dyDescent="0.2">
      <c r="A19" s="21">
        <f t="shared" si="1"/>
        <v>18</v>
      </c>
      <c r="B19" s="21" t="s">
        <v>28</v>
      </c>
      <c r="C19" s="42" t="s">
        <v>18</v>
      </c>
      <c r="D19" s="21">
        <v>5</v>
      </c>
      <c r="E19" s="21">
        <v>0</v>
      </c>
      <c r="F19" s="21">
        <v>9.3000000000000007</v>
      </c>
      <c r="G19" s="21">
        <v>2</v>
      </c>
      <c r="H19">
        <f t="shared" si="0"/>
        <v>46.5</v>
      </c>
    </row>
    <row r="20" spans="1:11" x14ac:dyDescent="0.2">
      <c r="A20" s="21">
        <f t="shared" si="1"/>
        <v>19</v>
      </c>
      <c r="B20" s="21" t="s">
        <v>29</v>
      </c>
      <c r="C20" s="42" t="s">
        <v>9</v>
      </c>
      <c r="D20" s="21">
        <v>19</v>
      </c>
      <c r="E20" s="21">
        <v>0</v>
      </c>
      <c r="F20" s="21">
        <v>6.7</v>
      </c>
      <c r="G20" s="21">
        <v>2.1</v>
      </c>
      <c r="H20">
        <f t="shared" si="0"/>
        <v>127.3</v>
      </c>
    </row>
    <row r="21" spans="1:11" x14ac:dyDescent="0.2">
      <c r="A21" s="21">
        <f t="shared" si="1"/>
        <v>20</v>
      </c>
      <c r="B21" s="21" t="s">
        <v>30</v>
      </c>
      <c r="C21" s="21" t="s">
        <v>11</v>
      </c>
      <c r="D21" s="43" t="s">
        <v>77</v>
      </c>
      <c r="E21" s="44" t="s">
        <v>77</v>
      </c>
      <c r="F21" s="44" t="s">
        <v>77</v>
      </c>
      <c r="G21" s="44" t="s">
        <v>77</v>
      </c>
      <c r="H21">
        <v>0</v>
      </c>
    </row>
    <row r="22" spans="1:11" x14ac:dyDescent="0.2">
      <c r="A22" s="21">
        <f t="shared" si="1"/>
        <v>21</v>
      </c>
      <c r="B22" s="21" t="s">
        <v>31</v>
      </c>
      <c r="C22" s="21" t="s">
        <v>18</v>
      </c>
      <c r="D22" s="21">
        <v>33</v>
      </c>
      <c r="E22" s="21">
        <v>21</v>
      </c>
      <c r="F22" s="21">
        <v>14.2</v>
      </c>
      <c r="G22" s="21">
        <v>4.0999999999999996</v>
      </c>
      <c r="H22">
        <f t="shared" si="0"/>
        <v>468.59999999999997</v>
      </c>
    </row>
    <row r="23" spans="1:11" x14ac:dyDescent="0.2">
      <c r="A23" s="21">
        <f t="shared" si="1"/>
        <v>22</v>
      </c>
      <c r="B23" s="21" t="s">
        <v>32</v>
      </c>
      <c r="C23" s="21" t="s">
        <v>33</v>
      </c>
      <c r="D23" s="43" t="s">
        <v>77</v>
      </c>
      <c r="E23" s="44" t="s">
        <v>77</v>
      </c>
      <c r="F23" s="44" t="s">
        <v>77</v>
      </c>
      <c r="G23" s="44" t="s">
        <v>77</v>
      </c>
      <c r="H23">
        <v>0</v>
      </c>
    </row>
    <row r="24" spans="1:11" x14ac:dyDescent="0.2">
      <c r="A24" s="21">
        <f t="shared" si="1"/>
        <v>23</v>
      </c>
      <c r="B24" s="21" t="s">
        <v>34</v>
      </c>
      <c r="C24" s="21" t="s">
        <v>35</v>
      </c>
      <c r="D24" s="21">
        <v>8</v>
      </c>
      <c r="E24" s="21">
        <v>0</v>
      </c>
      <c r="F24" s="21">
        <v>4.4000000000000004</v>
      </c>
      <c r="G24" s="21">
        <v>1</v>
      </c>
      <c r="H24">
        <f t="shared" si="0"/>
        <v>35.200000000000003</v>
      </c>
    </row>
    <row r="25" spans="1:11" x14ac:dyDescent="0.2">
      <c r="A25" s="21">
        <f t="shared" si="1"/>
        <v>24</v>
      </c>
      <c r="B25" s="21" t="s">
        <v>36</v>
      </c>
      <c r="C25" s="21" t="s">
        <v>7</v>
      </c>
      <c r="D25" s="43" t="s">
        <v>77</v>
      </c>
      <c r="E25" s="44" t="s">
        <v>77</v>
      </c>
      <c r="F25" s="44" t="s">
        <v>77</v>
      </c>
      <c r="G25" s="44" t="s">
        <v>77</v>
      </c>
      <c r="H25">
        <v>0</v>
      </c>
    </row>
    <row r="26" spans="1:11" x14ac:dyDescent="0.2">
      <c r="A26" s="40">
        <f t="shared" si="1"/>
        <v>25</v>
      </c>
      <c r="B26" s="21" t="s">
        <v>37</v>
      </c>
      <c r="C26" s="21" t="s">
        <v>6</v>
      </c>
      <c r="D26" s="21">
        <v>15</v>
      </c>
      <c r="E26" s="21">
        <v>0</v>
      </c>
      <c r="F26" s="21">
        <v>3.6</v>
      </c>
      <c r="G26" s="21">
        <v>1.3</v>
      </c>
      <c r="H26">
        <f t="shared" si="0"/>
        <v>54</v>
      </c>
    </row>
    <row r="27" spans="1:11" x14ac:dyDescent="0.2">
      <c r="A27" s="40">
        <f t="shared" si="1"/>
        <v>26</v>
      </c>
      <c r="B27" s="21" t="s">
        <v>38</v>
      </c>
      <c r="C27" s="21" t="s">
        <v>20</v>
      </c>
      <c r="D27" s="43" t="s">
        <v>77</v>
      </c>
      <c r="E27" s="44" t="s">
        <v>77</v>
      </c>
      <c r="F27" s="44" t="s">
        <v>77</v>
      </c>
      <c r="G27" s="44" t="s">
        <v>77</v>
      </c>
      <c r="H27">
        <v>0</v>
      </c>
    </row>
    <row r="28" spans="1:11" x14ac:dyDescent="0.2">
      <c r="A28" s="40">
        <f t="shared" si="1"/>
        <v>27</v>
      </c>
      <c r="B28" s="21" t="s">
        <v>39</v>
      </c>
      <c r="C28" s="21" t="s">
        <v>40</v>
      </c>
      <c r="D28" s="43" t="s">
        <v>77</v>
      </c>
      <c r="E28" s="44" t="s">
        <v>77</v>
      </c>
      <c r="F28" s="44" t="s">
        <v>77</v>
      </c>
      <c r="G28" s="44" t="s">
        <v>77</v>
      </c>
      <c r="H28">
        <v>0</v>
      </c>
    </row>
    <row r="29" spans="1:11" x14ac:dyDescent="0.2">
      <c r="A29" s="40">
        <f>A28+1</f>
        <v>28</v>
      </c>
      <c r="B29" s="21" t="s">
        <v>41</v>
      </c>
      <c r="C29" s="42" t="s">
        <v>7</v>
      </c>
      <c r="D29" s="21">
        <v>15</v>
      </c>
      <c r="E29" s="21">
        <v>0</v>
      </c>
      <c r="F29" s="21">
        <v>3.5</v>
      </c>
      <c r="G29" s="21">
        <v>0.6</v>
      </c>
      <c r="H29">
        <f t="shared" si="0"/>
        <v>52.5</v>
      </c>
    </row>
    <row r="30" spans="1:11" x14ac:dyDescent="0.2">
      <c r="A30" s="40">
        <f t="shared" si="1"/>
        <v>29</v>
      </c>
      <c r="B30" s="21" t="s">
        <v>42</v>
      </c>
      <c r="C30" s="21" t="s">
        <v>40</v>
      </c>
      <c r="D30" s="21">
        <v>40</v>
      </c>
      <c r="E30" s="21">
        <v>0</v>
      </c>
      <c r="F30" s="21">
        <v>8.4</v>
      </c>
      <c r="G30" s="21">
        <v>1.5</v>
      </c>
      <c r="H30">
        <f t="shared" si="0"/>
        <v>336</v>
      </c>
      <c r="K30" t="s">
        <v>183</v>
      </c>
    </row>
    <row r="31" spans="1:11" x14ac:dyDescent="0.2">
      <c r="A31" s="40">
        <f t="shared" si="1"/>
        <v>30</v>
      </c>
      <c r="B31" s="21" t="s">
        <v>43</v>
      </c>
      <c r="C31" s="21" t="s">
        <v>44</v>
      </c>
      <c r="D31" s="43" t="s">
        <v>77</v>
      </c>
      <c r="E31" s="44" t="s">
        <v>77</v>
      </c>
      <c r="F31" s="44" t="s">
        <v>77</v>
      </c>
      <c r="G31" s="44" t="s">
        <v>77</v>
      </c>
      <c r="H31">
        <v>0</v>
      </c>
    </row>
    <row r="32" spans="1:11" x14ac:dyDescent="0.2">
      <c r="A32" s="40">
        <f t="shared" si="1"/>
        <v>31</v>
      </c>
      <c r="B32" s="21" t="s">
        <v>45</v>
      </c>
      <c r="C32" s="21" t="s">
        <v>9</v>
      </c>
      <c r="D32" s="43" t="s">
        <v>77</v>
      </c>
      <c r="E32" s="44" t="s">
        <v>77</v>
      </c>
      <c r="F32" s="44" t="s">
        <v>77</v>
      </c>
      <c r="G32" s="44" t="s">
        <v>77</v>
      </c>
      <c r="H32">
        <v>0</v>
      </c>
    </row>
    <row r="33" spans="1:8" x14ac:dyDescent="0.2">
      <c r="A33" s="40">
        <f t="shared" si="1"/>
        <v>32</v>
      </c>
      <c r="B33" s="21" t="s">
        <v>46</v>
      </c>
      <c r="C33" s="21" t="s">
        <v>11</v>
      </c>
      <c r="D33" s="43" t="s">
        <v>77</v>
      </c>
      <c r="E33" s="44" t="s">
        <v>77</v>
      </c>
      <c r="F33" s="44" t="s">
        <v>77</v>
      </c>
      <c r="G33" s="44" t="s">
        <v>77</v>
      </c>
      <c r="H33">
        <v>0</v>
      </c>
    </row>
    <row r="34" spans="1:8" x14ac:dyDescent="0.2">
      <c r="A34" s="40">
        <f t="shared" si="1"/>
        <v>33</v>
      </c>
      <c r="B34" s="21" t="s">
        <v>47</v>
      </c>
      <c r="C34" s="21" t="s">
        <v>18</v>
      </c>
      <c r="D34" s="43" t="s">
        <v>77</v>
      </c>
      <c r="E34" s="44" t="s">
        <v>77</v>
      </c>
      <c r="F34" s="44" t="s">
        <v>77</v>
      </c>
      <c r="G34" s="44" t="s">
        <v>77</v>
      </c>
      <c r="H34">
        <v>0</v>
      </c>
    </row>
    <row r="35" spans="1:8" x14ac:dyDescent="0.2">
      <c r="A35" s="40">
        <f t="shared" si="1"/>
        <v>34</v>
      </c>
      <c r="B35" s="21" t="s">
        <v>48</v>
      </c>
      <c r="C35" s="21" t="s">
        <v>33</v>
      </c>
      <c r="D35" s="43" t="s">
        <v>77</v>
      </c>
      <c r="E35" s="44" t="s">
        <v>77</v>
      </c>
      <c r="F35" s="44" t="s">
        <v>77</v>
      </c>
      <c r="G35" s="44" t="s">
        <v>77</v>
      </c>
      <c r="H35">
        <v>0</v>
      </c>
    </row>
    <row r="36" spans="1:8" x14ac:dyDescent="0.2">
      <c r="A36" s="40">
        <f t="shared" si="1"/>
        <v>35</v>
      </c>
      <c r="B36" s="21" t="s">
        <v>49</v>
      </c>
      <c r="C36" s="21" t="s">
        <v>35</v>
      </c>
      <c r="D36" s="43" t="s">
        <v>77</v>
      </c>
      <c r="E36" s="44" t="s">
        <v>77</v>
      </c>
      <c r="F36" s="44" t="s">
        <v>77</v>
      </c>
      <c r="G36" s="44" t="s">
        <v>77</v>
      </c>
      <c r="H36">
        <v>0</v>
      </c>
    </row>
    <row r="37" spans="1:8" x14ac:dyDescent="0.2">
      <c r="A37" s="40">
        <f t="shared" si="1"/>
        <v>36</v>
      </c>
      <c r="B37" s="21" t="s">
        <v>50</v>
      </c>
      <c r="C37" s="21" t="s">
        <v>51</v>
      </c>
      <c r="D37" s="45" t="s">
        <v>77</v>
      </c>
      <c r="E37" s="46" t="s">
        <v>77</v>
      </c>
      <c r="F37" s="46" t="s">
        <v>77</v>
      </c>
      <c r="G37" s="46" t="s">
        <v>77</v>
      </c>
      <c r="H37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E. Brown</dc:creator>
  <cp:lastModifiedBy>Madeline E. Brown</cp:lastModifiedBy>
  <dcterms:created xsi:type="dcterms:W3CDTF">2023-05-17T23:23:11Z</dcterms:created>
  <dcterms:modified xsi:type="dcterms:W3CDTF">2024-04-17T20:39:24Z</dcterms:modified>
</cp:coreProperties>
</file>