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3" documentId="8_{89BE5EBB-4BBC-48EF-8FCC-FE61CED8F79F}" xr6:coauthVersionLast="47" xr6:coauthVersionMax="47" xr10:uidLastSave="{E44953F7-9A19-48FE-97F6-4F0D7340665B}"/>
  <bookViews>
    <workbookView xWindow="-120" yWindow="-120" windowWidth="29040" windowHeight="15840" activeTab="3" xr2:uid="{00000000-000D-0000-FFFF-FFFF00000000}"/>
  </bookViews>
  <sheets>
    <sheet name="PHE" sheetId="2" r:id="rId1"/>
    <sheet name="Size_maturity_aov" sheetId="3" r:id="rId2"/>
    <sheet name="Raw Data" sheetId="1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2" l="1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35" i="2"/>
  <c r="O33" i="2"/>
  <c r="O34" i="2"/>
  <c r="O36" i="2"/>
  <c r="O37" i="2"/>
  <c r="O32" i="2"/>
  <c r="O27" i="2"/>
  <c r="O28" i="2"/>
  <c r="O29" i="2"/>
  <c r="O30" i="2"/>
  <c r="O31" i="2"/>
  <c r="O26" i="2"/>
  <c r="O21" i="2"/>
  <c r="O22" i="2"/>
  <c r="O23" i="2"/>
  <c r="O24" i="2"/>
  <c r="O25" i="2"/>
  <c r="O20" i="2"/>
  <c r="O15" i="2"/>
  <c r="O16" i="2"/>
  <c r="O17" i="2"/>
  <c r="O18" i="2"/>
  <c r="O19" i="2"/>
  <c r="O14" i="2"/>
  <c r="O9" i="2"/>
  <c r="O10" i="2"/>
  <c r="O11" i="2"/>
  <c r="O12" i="2"/>
  <c r="O13" i="2"/>
  <c r="O8" i="2"/>
  <c r="O3" i="2"/>
  <c r="O4" i="2"/>
  <c r="O5" i="2"/>
  <c r="O6" i="2"/>
  <c r="O7" i="2"/>
  <c r="O2" i="2"/>
  <c r="R6" i="3"/>
  <c r="Q6" i="3"/>
  <c r="R5" i="3"/>
  <c r="Q5" i="3"/>
  <c r="R4" i="3"/>
  <c r="Q4" i="3"/>
  <c r="R3" i="3"/>
  <c r="Q3" i="3"/>
  <c r="Z10" i="1" l="1"/>
  <c r="AB22" i="1"/>
  <c r="AE22" i="1"/>
  <c r="U21" i="1"/>
  <c r="V21" i="1"/>
  <c r="W21" i="1"/>
  <c r="X21" i="1"/>
  <c r="Y21" i="1"/>
  <c r="U22" i="1"/>
  <c r="Y22" i="1"/>
  <c r="U23" i="1"/>
  <c r="U24" i="1"/>
  <c r="V24" i="1"/>
  <c r="W24" i="1"/>
  <c r="X24" i="1"/>
  <c r="Y24" i="1"/>
  <c r="X25" i="1"/>
  <c r="Y25" i="1"/>
  <c r="Z25" i="1"/>
  <c r="U26" i="1"/>
  <c r="Z26" i="1"/>
  <c r="U27" i="1"/>
  <c r="V27" i="1"/>
  <c r="W27" i="1"/>
  <c r="X27" i="1"/>
  <c r="Y27" i="1"/>
  <c r="U28" i="1"/>
  <c r="V28" i="1"/>
  <c r="Z28" i="1"/>
  <c r="X29" i="1"/>
  <c r="Y29" i="1"/>
  <c r="Z29" i="1"/>
  <c r="X30" i="1"/>
  <c r="V31" i="1"/>
  <c r="X31" i="1"/>
  <c r="U32" i="1"/>
  <c r="V32" i="1"/>
  <c r="W32" i="1"/>
  <c r="X32" i="1"/>
  <c r="Y32" i="1"/>
  <c r="Z32" i="1"/>
  <c r="Y20" i="1"/>
  <c r="Z20" i="1"/>
  <c r="U20" i="1"/>
  <c r="U6" i="1"/>
  <c r="V6" i="1"/>
  <c r="W6" i="1"/>
  <c r="X6" i="1"/>
  <c r="Y6" i="1"/>
  <c r="U7" i="1"/>
  <c r="V7" i="1"/>
  <c r="W7" i="1"/>
  <c r="X7" i="1"/>
  <c r="Y7" i="1"/>
  <c r="Z7" i="1"/>
  <c r="U8" i="1"/>
  <c r="V8" i="1"/>
  <c r="W8" i="1"/>
  <c r="Y8" i="1"/>
  <c r="Z8" i="1"/>
  <c r="U9" i="1"/>
  <c r="V9" i="1"/>
  <c r="Y9" i="1"/>
  <c r="Z9" i="1"/>
  <c r="U10" i="1"/>
  <c r="V10" i="1"/>
  <c r="W10" i="1"/>
  <c r="X10" i="1"/>
  <c r="Y10" i="1"/>
  <c r="V11" i="1"/>
  <c r="W11" i="1"/>
  <c r="X11" i="1"/>
  <c r="Y11" i="1"/>
  <c r="U12" i="1"/>
  <c r="V12" i="1"/>
  <c r="W12" i="1"/>
  <c r="X12" i="1"/>
  <c r="Z12" i="1"/>
  <c r="U13" i="1"/>
  <c r="V13" i="1"/>
  <c r="W13" i="1"/>
  <c r="X13" i="1"/>
  <c r="Y13" i="1"/>
  <c r="Z13" i="1"/>
  <c r="U14" i="1"/>
  <c r="V14" i="1"/>
  <c r="W14" i="1"/>
  <c r="X14" i="1"/>
  <c r="Y14" i="1"/>
  <c r="U15" i="1"/>
  <c r="V15" i="1"/>
  <c r="W15" i="1"/>
  <c r="U16" i="1"/>
  <c r="V16" i="1"/>
  <c r="X16" i="1"/>
  <c r="Y16" i="1"/>
  <c r="Z16" i="1"/>
  <c r="U17" i="1"/>
  <c r="V17" i="1"/>
  <c r="W17" i="1"/>
  <c r="X17" i="1"/>
  <c r="Y17" i="1"/>
  <c r="Z17" i="1"/>
  <c r="V5" i="1"/>
  <c r="W5" i="1"/>
  <c r="X5" i="1"/>
  <c r="Y5" i="1"/>
  <c r="Z5" i="1"/>
  <c r="U5" i="1"/>
  <c r="AY6" i="1"/>
  <c r="AZ6" i="1"/>
  <c r="BA6" i="1"/>
  <c r="BB6" i="1"/>
  <c r="BC6" i="1"/>
  <c r="AY7" i="1"/>
  <c r="AZ7" i="1"/>
  <c r="BA7" i="1"/>
  <c r="BB7" i="1"/>
  <c r="BC7" i="1"/>
  <c r="BD7" i="1"/>
  <c r="AY8" i="1"/>
  <c r="AZ8" i="1"/>
  <c r="BA8" i="1"/>
  <c r="BC8" i="1"/>
  <c r="BD8" i="1"/>
  <c r="AY9" i="1"/>
  <c r="AZ9" i="1"/>
  <c r="BC9" i="1"/>
  <c r="BD9" i="1"/>
  <c r="AY10" i="1"/>
  <c r="AZ10" i="1"/>
  <c r="BA10" i="1"/>
  <c r="BB10" i="1"/>
  <c r="BC10" i="1"/>
  <c r="BD10" i="1"/>
  <c r="AZ11" i="1"/>
  <c r="BA11" i="1"/>
  <c r="BB11" i="1"/>
  <c r="BC11" i="1"/>
  <c r="AY12" i="1"/>
  <c r="AZ12" i="1"/>
  <c r="BA12" i="1"/>
  <c r="BB12" i="1"/>
  <c r="BD12" i="1"/>
  <c r="AY13" i="1"/>
  <c r="AZ13" i="1"/>
  <c r="BA13" i="1"/>
  <c r="BB13" i="1"/>
  <c r="BC13" i="1"/>
  <c r="BD13" i="1"/>
  <c r="AY14" i="1"/>
  <c r="AZ14" i="1"/>
  <c r="BA14" i="1"/>
  <c r="BB14" i="1"/>
  <c r="BC14" i="1"/>
  <c r="AY15" i="1"/>
  <c r="AZ15" i="1"/>
  <c r="BA15" i="1"/>
  <c r="AY16" i="1"/>
  <c r="AZ16" i="1"/>
  <c r="BB16" i="1"/>
  <c r="BC16" i="1"/>
  <c r="BD16" i="1"/>
  <c r="AY17" i="1"/>
  <c r="AZ17" i="1"/>
  <c r="BA17" i="1"/>
  <c r="BB17" i="1"/>
  <c r="BC17" i="1"/>
  <c r="BD17" i="1"/>
  <c r="AZ5" i="1"/>
  <c r="BA5" i="1"/>
  <c r="BB5" i="1"/>
  <c r="BC5" i="1"/>
  <c r="BD5" i="1"/>
  <c r="AY5" i="1"/>
  <c r="AY20" i="1"/>
  <c r="BB20" i="1"/>
  <c r="BC20" i="1"/>
  <c r="AY21" i="1"/>
  <c r="AZ21" i="1"/>
  <c r="BA21" i="1"/>
  <c r="BB21" i="1"/>
  <c r="BC21" i="1"/>
  <c r="AZ22" i="1"/>
  <c r="BC22" i="1"/>
  <c r="AY23" i="1"/>
  <c r="AY24" i="1"/>
  <c r="AZ24" i="1"/>
  <c r="BA24" i="1"/>
  <c r="BB24" i="1"/>
  <c r="BC24" i="1"/>
  <c r="AZ25" i="1"/>
  <c r="BB25" i="1"/>
  <c r="BC25" i="1"/>
  <c r="BD25" i="1"/>
  <c r="AY26" i="1"/>
  <c r="BC26" i="1"/>
  <c r="AY27" i="1"/>
  <c r="BA27" i="1"/>
  <c r="BB27" i="1"/>
  <c r="BC27" i="1"/>
  <c r="BD27" i="1"/>
  <c r="AY28" i="1"/>
  <c r="AZ28" i="1"/>
  <c r="BD28" i="1"/>
  <c r="BB29" i="1"/>
  <c r="BC29" i="1"/>
  <c r="BD29" i="1"/>
  <c r="AZ30" i="1"/>
  <c r="BB30" i="1"/>
  <c r="AZ31" i="1"/>
  <c r="BB31" i="1"/>
  <c r="AZ32" i="1"/>
  <c r="BA32" i="1"/>
  <c r="BB32" i="1"/>
  <c r="BC32" i="1"/>
  <c r="BD32" i="1"/>
  <c r="AY32" i="1"/>
</calcChain>
</file>

<file path=xl/sharedStrings.xml><?xml version="1.0" encoding="utf-8"?>
<sst xmlns="http://schemas.openxmlformats.org/spreadsheetml/2006/main" count="1011" uniqueCount="53">
  <si>
    <t>Data D. magna reproduction test - PTA</t>
  </si>
  <si>
    <t>Control</t>
  </si>
  <si>
    <t>PHE Exposure</t>
  </si>
  <si>
    <t>Empty slots = dead mothers</t>
  </si>
  <si>
    <t>Mortality [day of death]</t>
  </si>
  <si>
    <t>Genotype Year</t>
  </si>
  <si>
    <t>Clone ID</t>
  </si>
  <si>
    <t>LRV 1_2</t>
  </si>
  <si>
    <t>LRV 2_1</t>
  </si>
  <si>
    <t>LRV 2.5_9</t>
  </si>
  <si>
    <t>LRV 7_5</t>
  </si>
  <si>
    <t>LRV 7.5_4</t>
  </si>
  <si>
    <t>LRV 8.5_3</t>
  </si>
  <si>
    <t>LRV 9.5_3</t>
  </si>
  <si>
    <t>LRV 12_4</t>
  </si>
  <si>
    <t>LRV 12.5_1</t>
  </si>
  <si>
    <t>LRV 13.5_1</t>
  </si>
  <si>
    <t>LRV 48_2</t>
  </si>
  <si>
    <t>LRV 54_1</t>
  </si>
  <si>
    <t>LRV 88_1</t>
  </si>
  <si>
    <t>Time of release of first brood</t>
  </si>
  <si>
    <t>Time of release of the second brood</t>
  </si>
  <si>
    <t>Intervall between 1st and 2nd brood</t>
  </si>
  <si>
    <t>Semi-pristine</t>
  </si>
  <si>
    <t>Eutrophic</t>
  </si>
  <si>
    <t>Pesticide</t>
  </si>
  <si>
    <t>Recovery</t>
  </si>
  <si>
    <t>Overall fecundity</t>
  </si>
  <si>
    <t>(total Exposure time)</t>
  </si>
  <si>
    <t>Amount offspring 1st brood</t>
  </si>
  <si>
    <t>Amount offspring 2nd brood</t>
  </si>
  <si>
    <t>high mortality in control</t>
  </si>
  <si>
    <t>Size at maturity [mm]</t>
  </si>
  <si>
    <t>Age of maturity [day]</t>
  </si>
  <si>
    <t>expected (Date was not noted in raw data but there were no conspicuities in the observations - 3 days between age of maturity and release of first brood)</t>
  </si>
  <si>
    <t>Replicate</t>
  </si>
  <si>
    <t>Genotype</t>
  </si>
  <si>
    <t>control</t>
  </si>
  <si>
    <t>Treatment</t>
  </si>
  <si>
    <t>PHE</t>
  </si>
  <si>
    <t>Age_maturity</t>
  </si>
  <si>
    <t>Day_1brood</t>
  </si>
  <si>
    <t>Amount_1brood</t>
  </si>
  <si>
    <t>Size_maturity</t>
  </si>
  <si>
    <t>Day_2brood</t>
  </si>
  <si>
    <t>Amount_2brood</t>
  </si>
  <si>
    <t>Fecundity</t>
  </si>
  <si>
    <t>Interval_brood</t>
  </si>
  <si>
    <t>Lake_Phase</t>
  </si>
  <si>
    <t>Semi-Pristine</t>
  </si>
  <si>
    <t>day_of_death</t>
  </si>
  <si>
    <t>mortality_event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</si>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</sst>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6"/>
      <color theme="1"/>
      <name val="Calibri"/>
      <family val="2"/>
      <scheme val="minor"/>
    </font>
    <font>
      <sz val="10"/>
      <color theme="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Inherit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6" xfId="0" applyFill="1" applyBorder="1"/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2" fontId="0" fillId="5" borderId="18" xfId="0" applyNumberFormat="1" applyFill="1" applyBorder="1"/>
    <xf numFmtId="2" fontId="0" fillId="5" borderId="19" xfId="0" applyNumberFormat="1" applyFill="1" applyBorder="1"/>
    <xf numFmtId="2" fontId="0" fillId="5" borderId="20" xfId="0" applyNumberFormat="1" applyFill="1" applyBorder="1"/>
    <xf numFmtId="2" fontId="0" fillId="5" borderId="13" xfId="0" applyNumberFormat="1" applyFill="1" applyBorder="1"/>
    <xf numFmtId="2" fontId="0" fillId="5" borderId="2" xfId="0" applyNumberFormat="1" applyFill="1" applyBorder="1"/>
    <xf numFmtId="2" fontId="0" fillId="5" borderId="14" xfId="0" applyNumberFormat="1" applyFill="1" applyBorder="1"/>
    <xf numFmtId="2" fontId="0" fillId="5" borderId="15" xfId="0" applyNumberFormat="1" applyFill="1" applyBorder="1"/>
    <xf numFmtId="2" fontId="0" fillId="5" borderId="16" xfId="0" applyNumberFormat="1" applyFill="1" applyBorder="1"/>
    <xf numFmtId="2" fontId="0" fillId="5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2" fontId="0" fillId="4" borderId="13" xfId="0" applyNumberFormat="1" applyFill="1" applyBorder="1"/>
    <xf numFmtId="2" fontId="0" fillId="4" borderId="2" xfId="0" applyNumberFormat="1" applyFill="1" applyBorder="1"/>
    <xf numFmtId="2" fontId="0" fillId="4" borderId="14" xfId="0" applyNumberFormat="1" applyFill="1" applyBorder="1"/>
    <xf numFmtId="2" fontId="0" fillId="4" borderId="15" xfId="0" applyNumberFormat="1" applyFill="1" applyBorder="1"/>
    <xf numFmtId="2" fontId="0" fillId="4" borderId="16" xfId="0" applyNumberFormat="1" applyFill="1" applyBorder="1"/>
    <xf numFmtId="2" fontId="0" fillId="4" borderId="17" xfId="0" applyNumberFormat="1" applyFill="1" applyBorder="1"/>
    <xf numFmtId="2" fontId="0" fillId="3" borderId="18" xfId="0" applyNumberFormat="1" applyFill="1" applyBorder="1"/>
    <xf numFmtId="2" fontId="0" fillId="3" borderId="19" xfId="0" applyNumberFormat="1" applyFill="1" applyBorder="1"/>
    <xf numFmtId="2" fontId="0" fillId="3" borderId="20" xfId="0" applyNumberFormat="1" applyFill="1" applyBorder="1"/>
    <xf numFmtId="2" fontId="0" fillId="3" borderId="13" xfId="0" applyNumberFormat="1" applyFill="1" applyBorder="1"/>
    <xf numFmtId="2" fontId="0" fillId="3" borderId="2" xfId="0" applyNumberFormat="1" applyFill="1" applyBorder="1"/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3" borderId="16" xfId="0" applyNumberFormat="1" applyFill="1" applyBorder="1"/>
    <xf numFmtId="2" fontId="0" fillId="3" borderId="17" xfId="0" applyNumberFormat="1" applyFill="1" applyBorder="1"/>
    <xf numFmtId="2" fontId="0" fillId="2" borderId="18" xfId="0" applyNumberFormat="1" applyFill="1" applyBorder="1"/>
    <xf numFmtId="2" fontId="0" fillId="2" borderId="19" xfId="0" applyNumberFormat="1" applyFill="1" applyBorder="1"/>
    <xf numFmtId="2" fontId="0" fillId="2" borderId="20" xfId="0" applyNumberFormat="1" applyFill="1" applyBorder="1"/>
    <xf numFmtId="2" fontId="0" fillId="2" borderId="13" xfId="0" applyNumberFormat="1" applyFill="1" applyBorder="1"/>
    <xf numFmtId="2" fontId="0" fillId="2" borderId="2" xfId="0" applyNumberFormat="1" applyFill="1" applyBorder="1"/>
    <xf numFmtId="2" fontId="0" fillId="2" borderId="14" xfId="0" applyNumberFormat="1" applyFill="1" applyBorder="1"/>
    <xf numFmtId="2" fontId="0" fillId="2" borderId="15" xfId="0" applyNumberFormat="1" applyFill="1" applyBorder="1"/>
    <xf numFmtId="2" fontId="0" fillId="2" borderId="16" xfId="0" applyNumberFormat="1" applyFill="1" applyBorder="1"/>
    <xf numFmtId="2" fontId="0" fillId="2" borderId="17" xfId="0" applyNumberFormat="1" applyFill="1" applyBorder="1"/>
    <xf numFmtId="2" fontId="0" fillId="2" borderId="11" xfId="0" applyNumberFormat="1" applyFill="1" applyBorder="1"/>
    <xf numFmtId="2" fontId="0" fillId="2" borderId="4" xfId="0" applyNumberFormat="1" applyFill="1" applyBorder="1"/>
    <xf numFmtId="2" fontId="0" fillId="2" borderId="12" xfId="0" applyNumberFormat="1" applyFill="1" applyBorder="1"/>
    <xf numFmtId="0" fontId="5" fillId="4" borderId="18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0" borderId="0" xfId="0" applyFont="1"/>
    <xf numFmtId="0" fontId="2" fillId="6" borderId="16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11" fillId="0" borderId="14" xfId="0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164" fontId="11" fillId="0" borderId="17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36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3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67F7-2149-4902-846C-FB8E61B0ABB4}">
  <dimension ref="A1:T157"/>
  <sheetViews>
    <sheetView workbookViewId="0">
      <selection activeCell="L1" activeCellId="7" sqref="A1:A1048576 B1:B1048576 C1:C1048576 D1:D1048576 E1:E1048576 H1:H1048576 K1:K1048576 L1:L1048576"/>
    </sheetView>
  </sheetViews>
  <sheetFormatPr defaultColWidth="11.42578125" defaultRowHeight="15"/>
  <cols>
    <col min="1" max="1" width="9.28515625" bestFit="1" customWidth="1"/>
    <col min="2" max="2" width="10.28515625" bestFit="1" customWidth="1"/>
    <col min="3" max="3" width="13" bestFit="1" customWidth="1"/>
    <col min="4" max="4" width="10.28515625" bestFit="1" customWidth="1"/>
    <col min="5" max="5" width="13" bestFit="1" customWidth="1"/>
    <col min="6" max="6" width="11.5703125" bestFit="1" customWidth="1"/>
    <col min="7" max="7" width="15.42578125" bestFit="1" customWidth="1"/>
    <col min="8" max="8" width="13.140625" bestFit="1" customWidth="1"/>
    <col min="9" max="9" width="11.5703125" bestFit="1" customWidth="1"/>
    <col min="10" max="10" width="15.42578125" bestFit="1" customWidth="1"/>
    <col min="11" max="11" width="9.7109375" bestFit="1" customWidth="1"/>
    <col min="12" max="12" width="14.140625" bestFit="1" customWidth="1"/>
    <col min="13" max="13" width="13.140625" bestFit="1" customWidth="1"/>
    <col min="14" max="14" width="15.28515625" bestFit="1" customWidth="1"/>
  </cols>
  <sheetData>
    <row r="1" spans="1:17" ht="15.75" thickBot="1">
      <c r="A1" s="218" t="s">
        <v>35</v>
      </c>
      <c r="B1" s="219" t="s">
        <v>36</v>
      </c>
      <c r="C1" s="219" t="s">
        <v>48</v>
      </c>
      <c r="D1" s="219" t="s">
        <v>38</v>
      </c>
      <c r="E1" s="219" t="s">
        <v>40</v>
      </c>
      <c r="F1" s="219" t="s">
        <v>41</v>
      </c>
      <c r="G1" s="219" t="s">
        <v>42</v>
      </c>
      <c r="H1" s="219" t="s">
        <v>43</v>
      </c>
      <c r="I1" s="219" t="s">
        <v>44</v>
      </c>
      <c r="J1" s="219" t="s">
        <v>45</v>
      </c>
      <c r="K1" s="219" t="s">
        <v>46</v>
      </c>
      <c r="L1" s="219" t="s">
        <v>47</v>
      </c>
      <c r="M1" s="219" t="s">
        <v>50</v>
      </c>
      <c r="N1" s="219" t="s">
        <v>51</v>
      </c>
      <c r="O1" s="220" t="s">
        <v>52</v>
      </c>
    </row>
    <row r="2" spans="1:17">
      <c r="A2" s="215">
        <v>1</v>
      </c>
      <c r="B2" s="205" t="s">
        <v>7</v>
      </c>
      <c r="C2" s="205" t="s">
        <v>26</v>
      </c>
      <c r="D2" s="205" t="s">
        <v>37</v>
      </c>
      <c r="E2" s="216">
        <v>7</v>
      </c>
      <c r="F2" s="205">
        <v>10</v>
      </c>
      <c r="G2" s="204">
        <v>20</v>
      </c>
      <c r="H2" s="205">
        <v>4.0007999999999999</v>
      </c>
      <c r="I2" s="205">
        <v>15</v>
      </c>
      <c r="J2" s="204">
        <v>45</v>
      </c>
      <c r="K2" s="204">
        <v>65</v>
      </c>
      <c r="L2" s="205">
        <v>5</v>
      </c>
      <c r="M2" s="217">
        <v>15</v>
      </c>
      <c r="N2" s="217">
        <v>0</v>
      </c>
      <c r="O2" s="225">
        <f>IF(N2=0, 0, 1/M2)</f>
        <v>0</v>
      </c>
      <c r="P2" s="206"/>
      <c r="Q2" s="206"/>
    </row>
    <row r="3" spans="1:17">
      <c r="A3" s="211">
        <v>2</v>
      </c>
      <c r="B3" s="203" t="s">
        <v>7</v>
      </c>
      <c r="C3" s="203" t="s">
        <v>26</v>
      </c>
      <c r="D3" s="203" t="s">
        <v>37</v>
      </c>
      <c r="E3" s="212">
        <v>9</v>
      </c>
      <c r="F3" s="203">
        <v>11</v>
      </c>
      <c r="G3" s="202">
        <v>19</v>
      </c>
      <c r="H3" s="203">
        <v>3.9379599999999999</v>
      </c>
      <c r="I3" s="203">
        <v>14</v>
      </c>
      <c r="J3" s="202">
        <v>39</v>
      </c>
      <c r="K3" s="202">
        <v>58</v>
      </c>
      <c r="L3" s="203">
        <v>3</v>
      </c>
      <c r="M3" s="209">
        <v>14</v>
      </c>
      <c r="N3" s="209">
        <v>0</v>
      </c>
      <c r="O3" s="222">
        <f t="shared" ref="O3:O7" si="0">IF(N3=0, 0, 1/M3)</f>
        <v>0</v>
      </c>
      <c r="P3" s="206"/>
      <c r="Q3" s="206"/>
    </row>
    <row r="4" spans="1:17">
      <c r="A4" s="211">
        <v>3</v>
      </c>
      <c r="B4" s="203" t="s">
        <v>7</v>
      </c>
      <c r="C4" s="203" t="s">
        <v>26</v>
      </c>
      <c r="D4" s="203" t="s">
        <v>37</v>
      </c>
      <c r="E4" s="212">
        <v>7</v>
      </c>
      <c r="F4" s="203">
        <v>11</v>
      </c>
      <c r="G4" s="202">
        <v>21</v>
      </c>
      <c r="H4" s="203">
        <v>3.9877699999999998</v>
      </c>
      <c r="I4" s="203">
        <v>15</v>
      </c>
      <c r="J4" s="202">
        <v>38</v>
      </c>
      <c r="K4" s="202">
        <v>59</v>
      </c>
      <c r="L4" s="203">
        <v>4</v>
      </c>
      <c r="M4" s="209">
        <v>15</v>
      </c>
      <c r="N4" s="209">
        <v>0</v>
      </c>
      <c r="O4" s="222">
        <f t="shared" si="0"/>
        <v>0</v>
      </c>
      <c r="P4" s="206"/>
      <c r="Q4" s="206"/>
    </row>
    <row r="5" spans="1:17">
      <c r="A5" s="211">
        <v>4</v>
      </c>
      <c r="B5" s="203" t="s">
        <v>7</v>
      </c>
      <c r="C5" s="203" t="s">
        <v>26</v>
      </c>
      <c r="D5" s="203" t="s">
        <v>37</v>
      </c>
      <c r="E5" s="212">
        <v>7</v>
      </c>
      <c r="F5" s="203">
        <v>11</v>
      </c>
      <c r="G5" s="202">
        <v>16</v>
      </c>
      <c r="H5" s="203">
        <v>3.9621599999999999</v>
      </c>
      <c r="I5" s="203">
        <v>15</v>
      </c>
      <c r="J5" s="202">
        <v>26</v>
      </c>
      <c r="K5" s="202">
        <v>48</v>
      </c>
      <c r="L5" s="203">
        <v>4</v>
      </c>
      <c r="M5" s="209">
        <v>15</v>
      </c>
      <c r="N5" s="209">
        <v>0</v>
      </c>
      <c r="O5" s="222">
        <f t="shared" si="0"/>
        <v>0</v>
      </c>
      <c r="P5" s="206"/>
      <c r="Q5" s="206"/>
    </row>
    <row r="6" spans="1:17">
      <c r="A6" s="211">
        <v>5</v>
      </c>
      <c r="B6" s="203" t="s">
        <v>7</v>
      </c>
      <c r="C6" s="203" t="s">
        <v>26</v>
      </c>
      <c r="D6" s="203" t="s">
        <v>37</v>
      </c>
      <c r="E6" s="212">
        <v>7</v>
      </c>
      <c r="F6" s="203">
        <v>11</v>
      </c>
      <c r="G6" s="202">
        <v>16</v>
      </c>
      <c r="H6" s="203">
        <v>3.9470900000000002</v>
      </c>
      <c r="I6" s="203">
        <v>15</v>
      </c>
      <c r="J6" s="202">
        <v>42</v>
      </c>
      <c r="K6" s="202">
        <v>58</v>
      </c>
      <c r="L6" s="203">
        <v>4</v>
      </c>
      <c r="M6" s="209">
        <v>15</v>
      </c>
      <c r="N6" s="209">
        <v>0</v>
      </c>
      <c r="O6" s="222">
        <f t="shared" si="0"/>
        <v>0</v>
      </c>
      <c r="P6" s="206"/>
      <c r="Q6" s="206"/>
    </row>
    <row r="7" spans="1:17">
      <c r="A7" s="211">
        <v>6</v>
      </c>
      <c r="B7" s="203" t="s">
        <v>7</v>
      </c>
      <c r="C7" s="203" t="s">
        <v>26</v>
      </c>
      <c r="D7" s="203" t="s">
        <v>37</v>
      </c>
      <c r="E7" s="212">
        <v>7</v>
      </c>
      <c r="F7" s="203">
        <v>10</v>
      </c>
      <c r="G7" s="202">
        <v>22</v>
      </c>
      <c r="H7" s="203">
        <v>3.7816100000000001</v>
      </c>
      <c r="I7" s="203">
        <v>15</v>
      </c>
      <c r="J7" s="202">
        <v>27</v>
      </c>
      <c r="K7" s="202">
        <v>49</v>
      </c>
      <c r="L7" s="203">
        <v>5</v>
      </c>
      <c r="M7" s="209">
        <v>15</v>
      </c>
      <c r="N7" s="209">
        <v>0</v>
      </c>
      <c r="O7" s="222">
        <f t="shared" si="0"/>
        <v>0</v>
      </c>
      <c r="P7" s="206"/>
      <c r="Q7" s="206"/>
    </row>
    <row r="8" spans="1:17">
      <c r="A8" s="211">
        <v>1</v>
      </c>
      <c r="B8" s="203" t="s">
        <v>7</v>
      </c>
      <c r="C8" s="203" t="s">
        <v>26</v>
      </c>
      <c r="D8" s="203" t="s">
        <v>39</v>
      </c>
      <c r="E8" s="212">
        <v>14</v>
      </c>
      <c r="F8" s="203">
        <v>16</v>
      </c>
      <c r="G8" s="202">
        <v>0</v>
      </c>
      <c r="H8" s="203">
        <v>2.4706300000000003</v>
      </c>
      <c r="I8" s="203">
        <v>19</v>
      </c>
      <c r="J8" s="202">
        <v>0</v>
      </c>
      <c r="K8" s="202">
        <v>0</v>
      </c>
      <c r="L8" s="203">
        <v>3</v>
      </c>
      <c r="M8" s="203">
        <v>21</v>
      </c>
      <c r="N8" s="221">
        <v>0</v>
      </c>
      <c r="O8" s="223">
        <f>IF(N8=0, 0, 1/M8)</f>
        <v>0</v>
      </c>
    </row>
    <row r="9" spans="1:17">
      <c r="A9" s="211">
        <v>2</v>
      </c>
      <c r="B9" s="203" t="s">
        <v>7</v>
      </c>
      <c r="C9" s="203" t="s">
        <v>26</v>
      </c>
      <c r="D9" s="203" t="s">
        <v>39</v>
      </c>
      <c r="E9" s="212"/>
      <c r="F9" s="203"/>
      <c r="G9" s="202"/>
      <c r="H9" s="203"/>
      <c r="I9" s="203"/>
      <c r="J9" s="202"/>
      <c r="K9" s="202"/>
      <c r="L9" s="203"/>
      <c r="M9" s="203">
        <v>21</v>
      </c>
      <c r="N9" s="221">
        <v>0</v>
      </c>
      <c r="O9" s="223">
        <f t="shared" ref="O9:O13" si="1">IF(N9=0, 0, 1/M9)</f>
        <v>0</v>
      </c>
    </row>
    <row r="10" spans="1:17">
      <c r="A10" s="211">
        <v>3</v>
      </c>
      <c r="B10" s="203" t="s">
        <v>7</v>
      </c>
      <c r="C10" s="203" t="s">
        <v>26</v>
      </c>
      <c r="D10" s="203" t="s">
        <v>39</v>
      </c>
      <c r="E10" s="212"/>
      <c r="F10" s="203"/>
      <c r="G10" s="202"/>
      <c r="H10" s="203"/>
      <c r="I10" s="203"/>
      <c r="J10" s="202"/>
      <c r="K10" s="202"/>
      <c r="L10" s="203"/>
      <c r="M10" s="203">
        <v>10</v>
      </c>
      <c r="N10" s="221">
        <v>1</v>
      </c>
      <c r="O10" s="223">
        <f t="shared" si="1"/>
        <v>0.1</v>
      </c>
    </row>
    <row r="11" spans="1:17">
      <c r="A11" s="211">
        <v>4</v>
      </c>
      <c r="B11" s="203" t="s">
        <v>7</v>
      </c>
      <c r="C11" s="203" t="s">
        <v>26</v>
      </c>
      <c r="D11" s="203" t="s">
        <v>39</v>
      </c>
      <c r="E11" s="212">
        <v>12</v>
      </c>
      <c r="F11" s="203">
        <v>16</v>
      </c>
      <c r="G11" s="202">
        <v>0</v>
      </c>
      <c r="H11" s="203">
        <v>3.1534400000000002</v>
      </c>
      <c r="I11" s="203">
        <v>21</v>
      </c>
      <c r="J11" s="202">
        <v>0</v>
      </c>
      <c r="K11" s="202">
        <v>0</v>
      </c>
      <c r="L11" s="203">
        <v>5</v>
      </c>
      <c r="M11" s="203">
        <v>21</v>
      </c>
      <c r="N11" s="221">
        <v>0</v>
      </c>
      <c r="O11" s="223">
        <f t="shared" si="1"/>
        <v>0</v>
      </c>
    </row>
    <row r="12" spans="1:17">
      <c r="A12" s="211">
        <v>5</v>
      </c>
      <c r="B12" s="203" t="s">
        <v>7</v>
      </c>
      <c r="C12" s="203" t="s">
        <v>26</v>
      </c>
      <c r="D12" s="203" t="s">
        <v>39</v>
      </c>
      <c r="E12" s="212">
        <v>13</v>
      </c>
      <c r="F12" s="203">
        <v>16</v>
      </c>
      <c r="G12" s="202">
        <v>0</v>
      </c>
      <c r="H12" s="203">
        <v>2.66635</v>
      </c>
      <c r="I12" s="203">
        <v>20</v>
      </c>
      <c r="J12" s="202">
        <v>0</v>
      </c>
      <c r="K12" s="202">
        <v>0</v>
      </c>
      <c r="L12" s="203">
        <v>4</v>
      </c>
      <c r="M12" s="203">
        <v>21</v>
      </c>
      <c r="N12" s="221">
        <v>0</v>
      </c>
      <c r="O12" s="223">
        <f t="shared" si="1"/>
        <v>0</v>
      </c>
    </row>
    <row r="13" spans="1:17">
      <c r="A13" s="211">
        <v>6</v>
      </c>
      <c r="B13" s="203" t="s">
        <v>7</v>
      </c>
      <c r="C13" s="203" t="s">
        <v>26</v>
      </c>
      <c r="D13" s="203" t="s">
        <v>39</v>
      </c>
      <c r="E13" s="212"/>
      <c r="F13" s="203"/>
      <c r="G13" s="202"/>
      <c r="H13" s="203"/>
      <c r="I13" s="203"/>
      <c r="J13" s="202"/>
      <c r="K13" s="202"/>
      <c r="L13" s="203"/>
      <c r="M13" s="203">
        <v>14</v>
      </c>
      <c r="N13" s="221">
        <v>1</v>
      </c>
      <c r="O13" s="223">
        <f t="shared" si="1"/>
        <v>7.1428571428571425E-2</v>
      </c>
    </row>
    <row r="14" spans="1:17">
      <c r="A14" s="211">
        <v>1</v>
      </c>
      <c r="B14" s="203" t="s">
        <v>8</v>
      </c>
      <c r="C14" s="203" t="s">
        <v>26</v>
      </c>
      <c r="D14" s="203" t="s">
        <v>37</v>
      </c>
      <c r="E14" s="212">
        <v>8</v>
      </c>
      <c r="F14" s="203">
        <v>10</v>
      </c>
      <c r="G14" s="202">
        <v>11</v>
      </c>
      <c r="H14" s="203">
        <v>3.8981999999999997</v>
      </c>
      <c r="I14" s="203">
        <v>13</v>
      </c>
      <c r="J14" s="202">
        <v>19</v>
      </c>
      <c r="K14" s="202">
        <v>30</v>
      </c>
      <c r="L14" s="203">
        <v>3</v>
      </c>
      <c r="M14" s="209">
        <v>13</v>
      </c>
      <c r="N14" s="209">
        <v>0</v>
      </c>
      <c r="O14" s="222">
        <f>IF(N14=0, 0, 1/M14)</f>
        <v>0</v>
      </c>
      <c r="P14" s="206"/>
      <c r="Q14" s="206"/>
    </row>
    <row r="15" spans="1:17">
      <c r="A15" s="211">
        <v>2</v>
      </c>
      <c r="B15" s="203" t="s">
        <v>8</v>
      </c>
      <c r="C15" s="203" t="s">
        <v>26</v>
      </c>
      <c r="D15" s="203" t="s">
        <v>37</v>
      </c>
      <c r="E15" s="212">
        <v>8</v>
      </c>
      <c r="F15" s="203">
        <v>10</v>
      </c>
      <c r="G15" s="202">
        <v>13</v>
      </c>
      <c r="H15" s="203">
        <v>3.9728699999999999</v>
      </c>
      <c r="I15" s="203">
        <v>14</v>
      </c>
      <c r="J15" s="202">
        <v>7</v>
      </c>
      <c r="K15" s="202">
        <v>20</v>
      </c>
      <c r="L15" s="203">
        <v>4</v>
      </c>
      <c r="M15" s="209">
        <v>14</v>
      </c>
      <c r="N15" s="209">
        <v>0</v>
      </c>
      <c r="O15" s="222">
        <f t="shared" ref="O15:O19" si="2">IF(N15=0, 0, 1/M15)</f>
        <v>0</v>
      </c>
      <c r="P15" s="206"/>
      <c r="Q15" s="206"/>
    </row>
    <row r="16" spans="1:17">
      <c r="A16" s="211">
        <v>3</v>
      </c>
      <c r="B16" s="203" t="s">
        <v>8</v>
      </c>
      <c r="C16" s="203" t="s">
        <v>26</v>
      </c>
      <c r="D16" s="203" t="s">
        <v>37</v>
      </c>
      <c r="E16" s="212">
        <v>8</v>
      </c>
      <c r="F16" s="203">
        <v>10</v>
      </c>
      <c r="G16" s="202">
        <v>12</v>
      </c>
      <c r="H16" s="203">
        <v>3.8235999999999999</v>
      </c>
      <c r="I16" s="203">
        <v>13</v>
      </c>
      <c r="J16" s="202">
        <v>25</v>
      </c>
      <c r="K16" s="202">
        <v>37</v>
      </c>
      <c r="L16" s="203">
        <v>3</v>
      </c>
      <c r="M16" s="209">
        <v>13</v>
      </c>
      <c r="N16" s="209">
        <v>0</v>
      </c>
      <c r="O16" s="222">
        <f t="shared" si="2"/>
        <v>0</v>
      </c>
      <c r="P16" s="206"/>
      <c r="Q16" s="206"/>
    </row>
    <row r="17" spans="1:17">
      <c r="A17" s="211">
        <v>4</v>
      </c>
      <c r="B17" s="203" t="s">
        <v>8</v>
      </c>
      <c r="C17" s="203" t="s">
        <v>26</v>
      </c>
      <c r="D17" s="203" t="s">
        <v>37</v>
      </c>
      <c r="E17" s="212">
        <v>7</v>
      </c>
      <c r="F17" s="203">
        <v>10</v>
      </c>
      <c r="G17" s="202">
        <v>16</v>
      </c>
      <c r="H17" s="203">
        <v>3.95072</v>
      </c>
      <c r="I17" s="203">
        <v>14</v>
      </c>
      <c r="J17" s="202">
        <v>23</v>
      </c>
      <c r="K17" s="202">
        <v>39</v>
      </c>
      <c r="L17" s="203">
        <v>4</v>
      </c>
      <c r="M17" s="209">
        <v>14</v>
      </c>
      <c r="N17" s="209">
        <v>0</v>
      </c>
      <c r="O17" s="222">
        <f t="shared" si="2"/>
        <v>0</v>
      </c>
      <c r="P17" s="206"/>
      <c r="Q17" s="206"/>
    </row>
    <row r="18" spans="1:17">
      <c r="A18" s="211">
        <v>5</v>
      </c>
      <c r="B18" s="203" t="s">
        <v>8</v>
      </c>
      <c r="C18" s="203" t="s">
        <v>26</v>
      </c>
      <c r="D18" s="203" t="s">
        <v>37</v>
      </c>
      <c r="E18" s="212">
        <v>7</v>
      </c>
      <c r="F18" s="203">
        <v>10</v>
      </c>
      <c r="G18" s="202">
        <v>16</v>
      </c>
      <c r="H18" s="203">
        <v>3.9121999999999999</v>
      </c>
      <c r="I18" s="203">
        <v>13</v>
      </c>
      <c r="J18" s="202">
        <v>17</v>
      </c>
      <c r="K18" s="202">
        <v>33</v>
      </c>
      <c r="L18" s="203">
        <v>3</v>
      </c>
      <c r="M18" s="209">
        <v>13</v>
      </c>
      <c r="N18" s="209">
        <v>0</v>
      </c>
      <c r="O18" s="222">
        <f t="shared" si="2"/>
        <v>0</v>
      </c>
      <c r="P18" s="206"/>
      <c r="Q18" s="206"/>
    </row>
    <row r="19" spans="1:17">
      <c r="A19" s="211">
        <v>6</v>
      </c>
      <c r="B19" s="203" t="s">
        <v>8</v>
      </c>
      <c r="C19" s="203" t="s">
        <v>26</v>
      </c>
      <c r="D19" s="203" t="s">
        <v>37</v>
      </c>
      <c r="E19" s="212"/>
      <c r="F19" s="203"/>
      <c r="G19" s="202"/>
      <c r="H19" s="203"/>
      <c r="I19" s="203"/>
      <c r="J19" s="202"/>
      <c r="K19" s="202"/>
      <c r="L19" s="203"/>
      <c r="M19" s="209">
        <v>14</v>
      </c>
      <c r="N19" s="209">
        <v>0</v>
      </c>
      <c r="O19" s="222">
        <f t="shared" si="2"/>
        <v>0</v>
      </c>
      <c r="P19" s="206"/>
      <c r="Q19" s="206"/>
    </row>
    <row r="20" spans="1:17">
      <c r="A20" s="211">
        <v>1</v>
      </c>
      <c r="B20" s="203" t="s">
        <v>8</v>
      </c>
      <c r="C20" s="203" t="s">
        <v>26</v>
      </c>
      <c r="D20" s="203" t="s">
        <v>39</v>
      </c>
      <c r="E20" s="212">
        <v>15</v>
      </c>
      <c r="F20" s="203">
        <v>18</v>
      </c>
      <c r="G20" s="202">
        <v>9</v>
      </c>
      <c r="H20" s="203">
        <v>3.6478000000000002</v>
      </c>
      <c r="I20" s="203">
        <v>25</v>
      </c>
      <c r="J20" s="202">
        <v>0</v>
      </c>
      <c r="K20" s="202">
        <v>9</v>
      </c>
      <c r="L20" s="203">
        <v>7</v>
      </c>
      <c r="M20" s="203">
        <v>25</v>
      </c>
      <c r="N20" s="221">
        <v>0</v>
      </c>
      <c r="O20" s="222">
        <f>IF(N20=0, 0, 1/M20)</f>
        <v>0</v>
      </c>
    </row>
    <row r="21" spans="1:17">
      <c r="A21" s="211">
        <v>2</v>
      </c>
      <c r="B21" s="203" t="s">
        <v>8</v>
      </c>
      <c r="C21" s="203" t="s">
        <v>26</v>
      </c>
      <c r="D21" s="203" t="s">
        <v>39</v>
      </c>
      <c r="E21" s="212">
        <v>15</v>
      </c>
      <c r="F21" s="203">
        <v>18</v>
      </c>
      <c r="G21" s="202">
        <v>0</v>
      </c>
      <c r="H21" s="203">
        <v>3.6543099999999997</v>
      </c>
      <c r="I21" s="203">
        <v>24</v>
      </c>
      <c r="J21" s="202">
        <v>0</v>
      </c>
      <c r="K21" s="202">
        <v>0</v>
      </c>
      <c r="L21" s="203">
        <v>6</v>
      </c>
      <c r="M21" s="203">
        <v>25</v>
      </c>
      <c r="N21" s="221">
        <v>0</v>
      </c>
      <c r="O21" s="222">
        <f t="shared" ref="O21:O25" si="3">IF(N21=0, 0, 1/M21)</f>
        <v>0</v>
      </c>
    </row>
    <row r="22" spans="1:17">
      <c r="A22" s="211">
        <v>3</v>
      </c>
      <c r="B22" s="203" t="s">
        <v>8</v>
      </c>
      <c r="C22" s="203" t="s">
        <v>26</v>
      </c>
      <c r="D22" s="203" t="s">
        <v>39</v>
      </c>
      <c r="E22" s="212">
        <v>16</v>
      </c>
      <c r="F22" s="203">
        <v>18</v>
      </c>
      <c r="G22" s="202">
        <v>10</v>
      </c>
      <c r="H22" s="203">
        <v>3.6524000000000001</v>
      </c>
      <c r="I22" s="203">
        <v>24</v>
      </c>
      <c r="J22" s="202">
        <v>0</v>
      </c>
      <c r="K22" s="202">
        <v>10</v>
      </c>
      <c r="L22" s="203">
        <v>6</v>
      </c>
      <c r="M22" s="203">
        <v>25</v>
      </c>
      <c r="N22" s="221">
        <v>0</v>
      </c>
      <c r="O22" s="222">
        <f t="shared" si="3"/>
        <v>0</v>
      </c>
    </row>
    <row r="23" spans="1:17">
      <c r="A23" s="211">
        <v>4</v>
      </c>
      <c r="B23" s="203" t="s">
        <v>8</v>
      </c>
      <c r="C23" s="203" t="s">
        <v>26</v>
      </c>
      <c r="D23" s="203" t="s">
        <v>39</v>
      </c>
      <c r="E23" s="212">
        <v>15</v>
      </c>
      <c r="F23" s="203">
        <v>18</v>
      </c>
      <c r="G23" s="202">
        <v>0</v>
      </c>
      <c r="H23" s="203">
        <v>3.0021799999999996</v>
      </c>
      <c r="I23" s="203">
        <v>24</v>
      </c>
      <c r="J23" s="202">
        <v>0</v>
      </c>
      <c r="K23" s="202">
        <v>0</v>
      </c>
      <c r="L23" s="203">
        <v>6</v>
      </c>
      <c r="M23" s="203">
        <v>25</v>
      </c>
      <c r="N23" s="221">
        <v>0</v>
      </c>
      <c r="O23" s="222">
        <f t="shared" si="3"/>
        <v>0</v>
      </c>
    </row>
    <row r="24" spans="1:17">
      <c r="A24" s="211">
        <v>5</v>
      </c>
      <c r="B24" s="203" t="s">
        <v>8</v>
      </c>
      <c r="C24" s="203" t="s">
        <v>26</v>
      </c>
      <c r="D24" s="203" t="s">
        <v>39</v>
      </c>
      <c r="E24" s="212">
        <v>15</v>
      </c>
      <c r="F24" s="203">
        <v>18</v>
      </c>
      <c r="G24" s="202">
        <v>8</v>
      </c>
      <c r="H24" s="203">
        <v>3.4405000000000001</v>
      </c>
      <c r="I24" s="203">
        <v>24</v>
      </c>
      <c r="J24" s="202">
        <v>0</v>
      </c>
      <c r="K24" s="202">
        <v>8</v>
      </c>
      <c r="L24" s="203">
        <v>6</v>
      </c>
      <c r="M24" s="203">
        <v>25</v>
      </c>
      <c r="N24" s="221">
        <v>0</v>
      </c>
      <c r="O24" s="222">
        <f t="shared" si="3"/>
        <v>0</v>
      </c>
    </row>
    <row r="25" spans="1:17">
      <c r="A25" s="211">
        <v>6</v>
      </c>
      <c r="B25" s="203" t="s">
        <v>8</v>
      </c>
      <c r="C25" s="203" t="s">
        <v>26</v>
      </c>
      <c r="D25" s="203" t="s">
        <v>39</v>
      </c>
      <c r="E25" s="212"/>
      <c r="F25" s="203"/>
      <c r="G25" s="202"/>
      <c r="H25" s="203"/>
      <c r="I25" s="203"/>
      <c r="J25" s="202"/>
      <c r="K25" s="202"/>
      <c r="L25" s="203"/>
      <c r="M25" s="203">
        <v>25</v>
      </c>
      <c r="N25" s="221">
        <v>0</v>
      </c>
      <c r="O25" s="222">
        <f t="shared" si="3"/>
        <v>0</v>
      </c>
    </row>
    <row r="26" spans="1:17">
      <c r="A26" s="211">
        <v>1</v>
      </c>
      <c r="B26" s="203" t="s">
        <v>9</v>
      </c>
      <c r="C26" s="203" t="s">
        <v>26</v>
      </c>
      <c r="D26" s="203" t="s">
        <v>37</v>
      </c>
      <c r="E26" s="212">
        <v>9</v>
      </c>
      <c r="F26" s="203">
        <v>11</v>
      </c>
      <c r="G26" s="202">
        <v>12</v>
      </c>
      <c r="H26" s="203">
        <v>3.9915100000000003</v>
      </c>
      <c r="I26" s="203">
        <v>14</v>
      </c>
      <c r="J26" s="202">
        <v>15</v>
      </c>
      <c r="K26" s="202">
        <v>27</v>
      </c>
      <c r="L26" s="203">
        <v>3</v>
      </c>
      <c r="M26" s="209">
        <v>14</v>
      </c>
      <c r="N26" s="209">
        <v>0</v>
      </c>
      <c r="O26" s="222">
        <f>IF(N26=0, 0, 1/M26)</f>
        <v>0</v>
      </c>
      <c r="P26" s="206"/>
      <c r="Q26" s="206"/>
    </row>
    <row r="27" spans="1:17">
      <c r="A27" s="211">
        <v>2</v>
      </c>
      <c r="B27" s="203" t="s">
        <v>9</v>
      </c>
      <c r="C27" s="203" t="s">
        <v>26</v>
      </c>
      <c r="D27" s="203" t="s">
        <v>37</v>
      </c>
      <c r="E27" s="212">
        <v>10</v>
      </c>
      <c r="F27" s="203">
        <v>13</v>
      </c>
      <c r="G27" s="202">
        <v>20</v>
      </c>
      <c r="H27" s="203">
        <v>4.2533700000000003</v>
      </c>
      <c r="I27" s="203">
        <v>16</v>
      </c>
      <c r="J27" s="202">
        <v>22</v>
      </c>
      <c r="K27" s="202">
        <v>42</v>
      </c>
      <c r="L27" s="203">
        <v>3</v>
      </c>
      <c r="M27" s="209">
        <v>16</v>
      </c>
      <c r="N27" s="209">
        <v>0</v>
      </c>
      <c r="O27" s="222">
        <f t="shared" ref="O27:O31" si="4">IF(N27=0, 0, 1/M27)</f>
        <v>0</v>
      </c>
      <c r="P27" s="206"/>
      <c r="Q27" s="206"/>
    </row>
    <row r="28" spans="1:17">
      <c r="A28" s="211">
        <v>3</v>
      </c>
      <c r="B28" s="203" t="s">
        <v>9</v>
      </c>
      <c r="C28" s="203" t="s">
        <v>26</v>
      </c>
      <c r="D28" s="203" t="s">
        <v>37</v>
      </c>
      <c r="E28" s="212">
        <v>9</v>
      </c>
      <c r="F28" s="203">
        <v>13</v>
      </c>
      <c r="G28" s="202">
        <v>10</v>
      </c>
      <c r="H28" s="203">
        <v>4.3148400000000002</v>
      </c>
      <c r="I28" s="203">
        <v>16</v>
      </c>
      <c r="J28" s="202">
        <v>25</v>
      </c>
      <c r="K28" s="202">
        <v>35</v>
      </c>
      <c r="L28" s="203">
        <v>3</v>
      </c>
      <c r="M28" s="209">
        <v>16</v>
      </c>
      <c r="N28" s="209">
        <v>0</v>
      </c>
      <c r="O28" s="222">
        <f t="shared" si="4"/>
        <v>0</v>
      </c>
      <c r="P28" s="206"/>
      <c r="Q28" s="206"/>
    </row>
    <row r="29" spans="1:17">
      <c r="A29" s="211">
        <v>4</v>
      </c>
      <c r="B29" s="203" t="s">
        <v>9</v>
      </c>
      <c r="C29" s="203" t="s">
        <v>26</v>
      </c>
      <c r="D29" s="203" t="s">
        <v>37</v>
      </c>
      <c r="E29" s="212">
        <v>10</v>
      </c>
      <c r="F29" s="203">
        <v>12</v>
      </c>
      <c r="G29" s="202">
        <v>17</v>
      </c>
      <c r="H29" s="203">
        <v>4.2094799999999992</v>
      </c>
      <c r="I29" s="203">
        <v>15</v>
      </c>
      <c r="J29" s="202">
        <v>19</v>
      </c>
      <c r="K29" s="202">
        <v>36</v>
      </c>
      <c r="L29" s="203">
        <v>3</v>
      </c>
      <c r="M29" s="209">
        <v>15</v>
      </c>
      <c r="N29" s="209">
        <v>0</v>
      </c>
      <c r="O29" s="222">
        <f t="shared" si="4"/>
        <v>0</v>
      </c>
      <c r="P29" s="206"/>
      <c r="Q29" s="206"/>
    </row>
    <row r="30" spans="1:17">
      <c r="A30" s="211">
        <v>5</v>
      </c>
      <c r="B30" s="203" t="s">
        <v>9</v>
      </c>
      <c r="C30" s="203" t="s">
        <v>26</v>
      </c>
      <c r="D30" s="203" t="s">
        <v>37</v>
      </c>
      <c r="E30" s="212">
        <v>8</v>
      </c>
      <c r="F30" s="203">
        <v>11</v>
      </c>
      <c r="G30" s="202">
        <v>8</v>
      </c>
      <c r="H30" s="203">
        <v>3.9470300000000003</v>
      </c>
      <c r="I30" s="203">
        <v>14</v>
      </c>
      <c r="J30" s="202">
        <v>21</v>
      </c>
      <c r="K30" s="202">
        <v>29</v>
      </c>
      <c r="L30" s="203">
        <v>3</v>
      </c>
      <c r="M30" s="209">
        <v>14</v>
      </c>
      <c r="N30" s="209">
        <v>0</v>
      </c>
      <c r="O30" s="222">
        <f t="shared" si="4"/>
        <v>0</v>
      </c>
      <c r="P30" s="206"/>
      <c r="Q30" s="206"/>
    </row>
    <row r="31" spans="1:17">
      <c r="A31" s="211">
        <v>6</v>
      </c>
      <c r="B31" s="203" t="s">
        <v>9</v>
      </c>
      <c r="C31" s="203" t="s">
        <v>26</v>
      </c>
      <c r="D31" s="203" t="s">
        <v>37</v>
      </c>
      <c r="E31" s="212">
        <v>9</v>
      </c>
      <c r="F31" s="203">
        <v>12</v>
      </c>
      <c r="G31" s="202">
        <v>16</v>
      </c>
      <c r="H31" s="203">
        <v>4.21061</v>
      </c>
      <c r="I31" s="203">
        <v>15</v>
      </c>
      <c r="J31" s="202">
        <v>22</v>
      </c>
      <c r="K31" s="202">
        <v>38</v>
      </c>
      <c r="L31" s="203">
        <v>3</v>
      </c>
      <c r="M31" s="209">
        <v>15</v>
      </c>
      <c r="N31" s="209">
        <v>0</v>
      </c>
      <c r="O31" s="222">
        <f t="shared" si="4"/>
        <v>0</v>
      </c>
      <c r="P31" s="206"/>
      <c r="Q31" s="206"/>
    </row>
    <row r="32" spans="1:17">
      <c r="A32" s="211">
        <v>1</v>
      </c>
      <c r="B32" s="203" t="s">
        <v>9</v>
      </c>
      <c r="C32" s="203" t="s">
        <v>26</v>
      </c>
      <c r="D32" s="203" t="s">
        <v>39</v>
      </c>
      <c r="E32" s="212"/>
      <c r="F32" s="203"/>
      <c r="G32" s="202"/>
      <c r="H32" s="203"/>
      <c r="I32" s="203"/>
      <c r="J32" s="202"/>
      <c r="K32" s="202"/>
      <c r="L32" s="203"/>
      <c r="M32" s="203">
        <v>10</v>
      </c>
      <c r="N32" s="221">
        <v>1</v>
      </c>
      <c r="O32" s="222">
        <f>IF(N32=0, 0, 1/M32)</f>
        <v>0.1</v>
      </c>
    </row>
    <row r="33" spans="1:18">
      <c r="A33" s="211">
        <v>2</v>
      </c>
      <c r="B33" s="203" t="s">
        <v>9</v>
      </c>
      <c r="C33" s="203" t="s">
        <v>26</v>
      </c>
      <c r="D33" s="203" t="s">
        <v>39</v>
      </c>
      <c r="E33" s="212">
        <v>17</v>
      </c>
      <c r="F33" s="203">
        <v>20</v>
      </c>
      <c r="G33" s="202">
        <v>0</v>
      </c>
      <c r="H33" s="203">
        <v>1.5271700000000001</v>
      </c>
      <c r="I33" s="203">
        <v>25</v>
      </c>
      <c r="J33" s="202">
        <v>0</v>
      </c>
      <c r="K33" s="202">
        <v>0</v>
      </c>
      <c r="L33" s="203">
        <v>5</v>
      </c>
      <c r="M33" s="203">
        <v>25</v>
      </c>
      <c r="N33" s="221">
        <v>0</v>
      </c>
      <c r="O33" s="222">
        <f t="shared" ref="O33:O96" si="5">IF(N33=0, 0, 1/M33)</f>
        <v>0</v>
      </c>
    </row>
    <row r="34" spans="1:18">
      <c r="A34" s="211">
        <v>3</v>
      </c>
      <c r="B34" s="203" t="s">
        <v>9</v>
      </c>
      <c r="C34" s="203" t="s">
        <v>26</v>
      </c>
      <c r="D34" s="203" t="s">
        <v>39</v>
      </c>
      <c r="E34" s="212"/>
      <c r="F34" s="203"/>
      <c r="G34" s="202"/>
      <c r="H34" s="203"/>
      <c r="I34" s="203"/>
      <c r="J34" s="202"/>
      <c r="K34" s="202"/>
      <c r="L34" s="203"/>
      <c r="M34" s="203">
        <v>10</v>
      </c>
      <c r="N34" s="221">
        <v>1</v>
      </c>
      <c r="O34" s="222">
        <f t="shared" si="5"/>
        <v>0.1</v>
      </c>
    </row>
    <row r="35" spans="1:18">
      <c r="A35" s="211">
        <v>4</v>
      </c>
      <c r="B35" s="203" t="s">
        <v>9</v>
      </c>
      <c r="C35" s="203" t="s">
        <v>26</v>
      </c>
      <c r="D35" s="203" t="s">
        <v>39</v>
      </c>
      <c r="E35" s="212"/>
      <c r="F35" s="203"/>
      <c r="G35" s="202"/>
      <c r="H35" s="203"/>
      <c r="I35" s="203"/>
      <c r="J35" s="202"/>
      <c r="K35" s="202"/>
      <c r="L35" s="203"/>
      <c r="M35" s="203">
        <v>15</v>
      </c>
      <c r="N35" s="221">
        <v>1</v>
      </c>
      <c r="O35" s="222">
        <f>IF(N35=0, 0, 1/M35)</f>
        <v>6.6666666666666666E-2</v>
      </c>
    </row>
    <row r="36" spans="1:18">
      <c r="A36" s="211">
        <v>5</v>
      </c>
      <c r="B36" s="203" t="s">
        <v>9</v>
      </c>
      <c r="C36" s="203" t="s">
        <v>26</v>
      </c>
      <c r="D36" s="203" t="s">
        <v>39</v>
      </c>
      <c r="E36" s="212">
        <v>17</v>
      </c>
      <c r="F36" s="203">
        <v>20</v>
      </c>
      <c r="G36" s="202">
        <v>0</v>
      </c>
      <c r="H36" s="203">
        <v>2.86036</v>
      </c>
      <c r="I36" s="203">
        <v>24</v>
      </c>
      <c r="J36" s="202">
        <v>0</v>
      </c>
      <c r="K36" s="202">
        <v>0</v>
      </c>
      <c r="L36" s="203">
        <v>4</v>
      </c>
      <c r="M36" s="203">
        <v>25</v>
      </c>
      <c r="N36" s="221">
        <v>0</v>
      </c>
      <c r="O36" s="222">
        <f t="shared" si="5"/>
        <v>0</v>
      </c>
    </row>
    <row r="37" spans="1:18">
      <c r="A37" s="211">
        <v>6</v>
      </c>
      <c r="B37" s="203" t="s">
        <v>9</v>
      </c>
      <c r="C37" s="203" t="s">
        <v>26</v>
      </c>
      <c r="D37" s="203" t="s">
        <v>39</v>
      </c>
      <c r="E37" s="212"/>
      <c r="F37" s="203"/>
      <c r="G37" s="202"/>
      <c r="H37" s="203"/>
      <c r="I37" s="203"/>
      <c r="J37" s="202"/>
      <c r="K37" s="202"/>
      <c r="L37" s="203"/>
      <c r="M37" s="203">
        <v>15</v>
      </c>
      <c r="N37" s="221">
        <v>1</v>
      </c>
      <c r="O37" s="222">
        <f t="shared" si="5"/>
        <v>6.6666666666666666E-2</v>
      </c>
    </row>
    <row r="38" spans="1:18">
      <c r="A38" s="211">
        <v>1</v>
      </c>
      <c r="B38" s="203" t="s">
        <v>10</v>
      </c>
      <c r="C38" s="203" t="s">
        <v>25</v>
      </c>
      <c r="D38" s="203" t="s">
        <v>37</v>
      </c>
      <c r="E38" s="212">
        <v>8</v>
      </c>
      <c r="F38" s="203">
        <v>10</v>
      </c>
      <c r="G38" s="202">
        <v>15</v>
      </c>
      <c r="H38" s="203">
        <v>4.0845599999999997</v>
      </c>
      <c r="I38" s="203">
        <v>13</v>
      </c>
      <c r="J38" s="202">
        <v>21</v>
      </c>
      <c r="K38" s="202">
        <v>36</v>
      </c>
      <c r="L38" s="203">
        <v>3</v>
      </c>
      <c r="M38" s="209">
        <v>13</v>
      </c>
      <c r="N38" s="209">
        <v>0</v>
      </c>
      <c r="O38" s="222">
        <f t="shared" si="5"/>
        <v>0</v>
      </c>
      <c r="P38" s="206"/>
      <c r="Q38" s="206"/>
      <c r="R38" s="206"/>
    </row>
    <row r="39" spans="1:18">
      <c r="A39" s="211">
        <v>2</v>
      </c>
      <c r="B39" s="203" t="s">
        <v>10</v>
      </c>
      <c r="C39" s="203" t="s">
        <v>25</v>
      </c>
      <c r="D39" s="203" t="s">
        <v>37</v>
      </c>
      <c r="E39" s="212">
        <v>8</v>
      </c>
      <c r="F39" s="203">
        <v>10</v>
      </c>
      <c r="G39" s="202">
        <v>16</v>
      </c>
      <c r="H39" s="203">
        <v>4.06663</v>
      </c>
      <c r="I39" s="203">
        <v>13</v>
      </c>
      <c r="J39" s="202">
        <v>12</v>
      </c>
      <c r="K39" s="202">
        <v>28</v>
      </c>
      <c r="L39" s="203">
        <v>3</v>
      </c>
      <c r="M39" s="209">
        <v>13</v>
      </c>
      <c r="N39" s="209">
        <v>0</v>
      </c>
      <c r="O39" s="222">
        <f t="shared" si="5"/>
        <v>0</v>
      </c>
      <c r="P39" s="206"/>
      <c r="Q39" s="206"/>
      <c r="R39" s="206"/>
    </row>
    <row r="40" spans="1:18">
      <c r="A40" s="211">
        <v>3</v>
      </c>
      <c r="B40" s="203" t="s">
        <v>10</v>
      </c>
      <c r="C40" s="203" t="s">
        <v>25</v>
      </c>
      <c r="D40" s="203" t="s">
        <v>37</v>
      </c>
      <c r="E40" s="212">
        <v>8</v>
      </c>
      <c r="F40" s="203">
        <v>10</v>
      </c>
      <c r="G40" s="202">
        <v>17</v>
      </c>
      <c r="H40" s="203">
        <v>4.0334200000000004</v>
      </c>
      <c r="I40" s="203">
        <v>13</v>
      </c>
      <c r="J40" s="202">
        <v>19</v>
      </c>
      <c r="K40" s="202">
        <v>36</v>
      </c>
      <c r="L40" s="203">
        <v>3</v>
      </c>
      <c r="M40" s="209">
        <v>13</v>
      </c>
      <c r="N40" s="209">
        <v>0</v>
      </c>
      <c r="O40" s="222">
        <f t="shared" si="5"/>
        <v>0</v>
      </c>
      <c r="P40" s="206"/>
      <c r="Q40" s="206"/>
      <c r="R40" s="206"/>
    </row>
    <row r="41" spans="1:18">
      <c r="A41" s="211">
        <v>4</v>
      </c>
      <c r="B41" s="203" t="s">
        <v>10</v>
      </c>
      <c r="C41" s="203" t="s">
        <v>25</v>
      </c>
      <c r="D41" s="203" t="s">
        <v>37</v>
      </c>
      <c r="E41" s="212"/>
      <c r="F41" s="203"/>
      <c r="G41" s="202"/>
      <c r="H41" s="203"/>
      <c r="I41" s="203"/>
      <c r="J41" s="202"/>
      <c r="K41" s="202"/>
      <c r="L41" s="203"/>
      <c r="M41" s="209">
        <v>13</v>
      </c>
      <c r="N41" s="209">
        <v>0</v>
      </c>
      <c r="O41" s="222">
        <f t="shared" si="5"/>
        <v>0</v>
      </c>
      <c r="P41" s="206"/>
      <c r="Q41" s="206"/>
      <c r="R41" s="206"/>
    </row>
    <row r="42" spans="1:18">
      <c r="A42" s="211">
        <v>5</v>
      </c>
      <c r="B42" s="203" t="s">
        <v>10</v>
      </c>
      <c r="C42" s="203" t="s">
        <v>25</v>
      </c>
      <c r="D42" s="203" t="s">
        <v>37</v>
      </c>
      <c r="E42" s="212">
        <v>8</v>
      </c>
      <c r="F42" s="203">
        <v>10</v>
      </c>
      <c r="G42" s="202">
        <v>15</v>
      </c>
      <c r="H42" s="203">
        <v>3.9552700000000001</v>
      </c>
      <c r="I42" s="203">
        <v>13</v>
      </c>
      <c r="J42" s="202">
        <v>22</v>
      </c>
      <c r="K42" s="202">
        <v>37</v>
      </c>
      <c r="L42" s="203">
        <v>3</v>
      </c>
      <c r="M42" s="209">
        <v>13</v>
      </c>
      <c r="N42" s="209">
        <v>0</v>
      </c>
      <c r="O42" s="222">
        <f t="shared" si="5"/>
        <v>0</v>
      </c>
      <c r="P42" s="206"/>
      <c r="Q42" s="206"/>
      <c r="R42" s="206"/>
    </row>
    <row r="43" spans="1:18">
      <c r="A43" s="211">
        <v>6</v>
      </c>
      <c r="B43" s="203" t="s">
        <v>10</v>
      </c>
      <c r="C43" s="203" t="s">
        <v>25</v>
      </c>
      <c r="D43" s="203" t="s">
        <v>37</v>
      </c>
      <c r="E43" s="212">
        <v>8</v>
      </c>
      <c r="F43" s="203">
        <v>10</v>
      </c>
      <c r="G43" s="202">
        <v>15</v>
      </c>
      <c r="H43" s="203">
        <v>4.1571199999999999</v>
      </c>
      <c r="I43" s="203">
        <v>13</v>
      </c>
      <c r="J43" s="202">
        <v>17</v>
      </c>
      <c r="K43" s="202">
        <v>32</v>
      </c>
      <c r="L43" s="203">
        <v>3</v>
      </c>
      <c r="M43" s="209">
        <v>13</v>
      </c>
      <c r="N43" s="209">
        <v>0</v>
      </c>
      <c r="O43" s="222">
        <f t="shared" si="5"/>
        <v>0</v>
      </c>
      <c r="P43" s="206"/>
      <c r="Q43" s="206"/>
      <c r="R43" s="206"/>
    </row>
    <row r="44" spans="1:18">
      <c r="A44" s="211">
        <v>1</v>
      </c>
      <c r="B44" s="203" t="s">
        <v>10</v>
      </c>
      <c r="C44" s="203" t="s">
        <v>25</v>
      </c>
      <c r="D44" s="203" t="s">
        <v>39</v>
      </c>
      <c r="E44" s="212">
        <v>16</v>
      </c>
      <c r="F44" s="203">
        <v>19</v>
      </c>
      <c r="G44" s="202">
        <v>1</v>
      </c>
      <c r="H44" s="203">
        <v>3.4624899999999998</v>
      </c>
      <c r="I44" s="203">
        <v>23</v>
      </c>
      <c r="J44" s="202">
        <v>0</v>
      </c>
      <c r="K44" s="202">
        <v>1</v>
      </c>
      <c r="L44" s="203">
        <v>4</v>
      </c>
      <c r="M44" s="203">
        <v>23</v>
      </c>
      <c r="N44" s="221">
        <v>0</v>
      </c>
      <c r="O44" s="222">
        <f t="shared" si="5"/>
        <v>0</v>
      </c>
    </row>
    <row r="45" spans="1:18">
      <c r="A45" s="211">
        <v>2</v>
      </c>
      <c r="B45" s="203" t="s">
        <v>10</v>
      </c>
      <c r="C45" s="203" t="s">
        <v>25</v>
      </c>
      <c r="D45" s="203" t="s">
        <v>39</v>
      </c>
      <c r="E45" s="212"/>
      <c r="F45" s="203"/>
      <c r="G45" s="202"/>
      <c r="H45" s="203"/>
      <c r="I45" s="203"/>
      <c r="J45" s="202"/>
      <c r="K45" s="202"/>
      <c r="L45" s="203"/>
      <c r="M45" s="203">
        <v>8</v>
      </c>
      <c r="N45" s="221">
        <v>1</v>
      </c>
      <c r="O45" s="222">
        <f t="shared" si="5"/>
        <v>0.125</v>
      </c>
    </row>
    <row r="46" spans="1:18">
      <c r="A46" s="211">
        <v>3</v>
      </c>
      <c r="B46" s="203" t="s">
        <v>10</v>
      </c>
      <c r="C46" s="203" t="s">
        <v>25</v>
      </c>
      <c r="D46" s="203" t="s">
        <v>39</v>
      </c>
      <c r="E46" s="212"/>
      <c r="F46" s="203"/>
      <c r="G46" s="202"/>
      <c r="H46" s="203"/>
      <c r="I46" s="203"/>
      <c r="J46" s="202"/>
      <c r="K46" s="202"/>
      <c r="L46" s="203"/>
      <c r="M46" s="203">
        <v>8</v>
      </c>
      <c r="N46" s="221">
        <v>1</v>
      </c>
      <c r="O46" s="222">
        <f t="shared" si="5"/>
        <v>0.125</v>
      </c>
    </row>
    <row r="47" spans="1:18">
      <c r="A47" s="211">
        <v>4</v>
      </c>
      <c r="B47" s="203" t="s">
        <v>10</v>
      </c>
      <c r="C47" s="203" t="s">
        <v>25</v>
      </c>
      <c r="D47" s="203" t="s">
        <v>39</v>
      </c>
      <c r="E47" s="212"/>
      <c r="F47" s="203"/>
      <c r="G47" s="202"/>
      <c r="H47" s="203"/>
      <c r="I47" s="203"/>
      <c r="J47" s="202"/>
      <c r="K47" s="202"/>
      <c r="L47" s="203"/>
      <c r="M47" s="203">
        <v>8</v>
      </c>
      <c r="N47" s="221">
        <v>1</v>
      </c>
      <c r="O47" s="222">
        <f t="shared" si="5"/>
        <v>0.125</v>
      </c>
    </row>
    <row r="48" spans="1:18">
      <c r="A48" s="211">
        <v>5</v>
      </c>
      <c r="B48" s="203" t="s">
        <v>10</v>
      </c>
      <c r="C48" s="203" t="s">
        <v>25</v>
      </c>
      <c r="D48" s="203" t="s">
        <v>39</v>
      </c>
      <c r="E48" s="212"/>
      <c r="F48" s="203"/>
      <c r="G48" s="202"/>
      <c r="H48" s="203"/>
      <c r="I48" s="203"/>
      <c r="J48" s="202"/>
      <c r="K48" s="202"/>
      <c r="L48" s="203"/>
      <c r="M48" s="203">
        <v>8</v>
      </c>
      <c r="N48" s="221">
        <v>1</v>
      </c>
      <c r="O48" s="222">
        <f t="shared" si="5"/>
        <v>0.125</v>
      </c>
    </row>
    <row r="49" spans="1:18">
      <c r="A49" s="211">
        <v>6</v>
      </c>
      <c r="B49" s="203" t="s">
        <v>10</v>
      </c>
      <c r="C49" s="203" t="s">
        <v>25</v>
      </c>
      <c r="D49" s="203" t="s">
        <v>39</v>
      </c>
      <c r="E49" s="212"/>
      <c r="F49" s="203"/>
      <c r="G49" s="202"/>
      <c r="H49" s="203"/>
      <c r="I49" s="203"/>
      <c r="J49" s="202"/>
      <c r="K49" s="202"/>
      <c r="L49" s="203"/>
      <c r="M49" s="203">
        <v>8</v>
      </c>
      <c r="N49" s="221">
        <v>1</v>
      </c>
      <c r="O49" s="222">
        <f t="shared" si="5"/>
        <v>0.125</v>
      </c>
    </row>
    <row r="50" spans="1:18">
      <c r="A50" s="211">
        <v>1</v>
      </c>
      <c r="B50" s="203" t="s">
        <v>11</v>
      </c>
      <c r="C50" s="203" t="s">
        <v>25</v>
      </c>
      <c r="D50" s="203" t="s">
        <v>37</v>
      </c>
      <c r="E50" s="212">
        <v>8</v>
      </c>
      <c r="F50" s="203">
        <v>10</v>
      </c>
      <c r="G50" s="202">
        <v>17</v>
      </c>
      <c r="H50" s="203">
        <v>3.98678</v>
      </c>
      <c r="I50" s="203">
        <v>13</v>
      </c>
      <c r="J50" s="202">
        <v>20</v>
      </c>
      <c r="K50" s="202">
        <v>37</v>
      </c>
      <c r="L50" s="203">
        <v>3</v>
      </c>
      <c r="M50" s="209">
        <v>13</v>
      </c>
      <c r="N50" s="209">
        <v>0</v>
      </c>
      <c r="O50" s="222">
        <f t="shared" si="5"/>
        <v>0</v>
      </c>
      <c r="P50" s="206"/>
      <c r="Q50" s="206"/>
      <c r="R50" s="206"/>
    </row>
    <row r="51" spans="1:18">
      <c r="A51" s="211">
        <v>2</v>
      </c>
      <c r="B51" s="203" t="s">
        <v>11</v>
      </c>
      <c r="C51" s="203" t="s">
        <v>25</v>
      </c>
      <c r="D51" s="203" t="s">
        <v>37</v>
      </c>
      <c r="E51" s="212">
        <v>7</v>
      </c>
      <c r="F51" s="203">
        <v>10</v>
      </c>
      <c r="G51" s="202">
        <v>15</v>
      </c>
      <c r="H51" s="203">
        <v>4.0082599999999999</v>
      </c>
      <c r="I51" s="203">
        <v>13</v>
      </c>
      <c r="J51" s="202">
        <v>17</v>
      </c>
      <c r="K51" s="202">
        <v>32</v>
      </c>
      <c r="L51" s="203">
        <v>3</v>
      </c>
      <c r="M51" s="209">
        <v>13</v>
      </c>
      <c r="N51" s="209">
        <v>0</v>
      </c>
      <c r="O51" s="222">
        <f t="shared" si="5"/>
        <v>0</v>
      </c>
      <c r="P51" s="206"/>
      <c r="Q51" s="206"/>
      <c r="R51" s="206"/>
    </row>
    <row r="52" spans="1:18">
      <c r="A52" s="211">
        <v>3</v>
      </c>
      <c r="B52" s="203" t="s">
        <v>11</v>
      </c>
      <c r="C52" s="203" t="s">
        <v>25</v>
      </c>
      <c r="D52" s="203" t="s">
        <v>37</v>
      </c>
      <c r="E52" s="212"/>
      <c r="F52" s="203"/>
      <c r="G52" s="202"/>
      <c r="H52" s="203"/>
      <c r="I52" s="203"/>
      <c r="J52" s="202"/>
      <c r="K52" s="202"/>
      <c r="L52" s="203"/>
      <c r="M52" s="209">
        <v>5</v>
      </c>
      <c r="N52" s="209">
        <v>1</v>
      </c>
      <c r="O52" s="222">
        <f t="shared" si="5"/>
        <v>0.2</v>
      </c>
      <c r="P52" s="206"/>
      <c r="Q52" s="206"/>
      <c r="R52" s="206"/>
    </row>
    <row r="53" spans="1:18">
      <c r="A53" s="211">
        <v>4</v>
      </c>
      <c r="B53" s="203" t="s">
        <v>11</v>
      </c>
      <c r="C53" s="203" t="s">
        <v>25</v>
      </c>
      <c r="D53" s="203" t="s">
        <v>37</v>
      </c>
      <c r="E53" s="212"/>
      <c r="F53" s="203"/>
      <c r="G53" s="202"/>
      <c r="H53" s="203"/>
      <c r="I53" s="203"/>
      <c r="J53" s="202"/>
      <c r="K53" s="202"/>
      <c r="L53" s="203"/>
      <c r="M53" s="209">
        <v>13</v>
      </c>
      <c r="N53" s="209">
        <v>0</v>
      </c>
      <c r="O53" s="222">
        <f t="shared" si="5"/>
        <v>0</v>
      </c>
      <c r="P53" s="206"/>
      <c r="Q53" s="206"/>
      <c r="R53" s="206"/>
    </row>
    <row r="54" spans="1:18">
      <c r="A54" s="211">
        <v>5</v>
      </c>
      <c r="B54" s="203" t="s">
        <v>11</v>
      </c>
      <c r="C54" s="203" t="s">
        <v>25</v>
      </c>
      <c r="D54" s="203" t="s">
        <v>37</v>
      </c>
      <c r="E54" s="212">
        <v>7</v>
      </c>
      <c r="F54" s="203">
        <v>10</v>
      </c>
      <c r="G54" s="202">
        <v>13</v>
      </c>
      <c r="H54" s="203">
        <v>3.9420000000000002</v>
      </c>
      <c r="I54" s="203">
        <v>13</v>
      </c>
      <c r="J54" s="202">
        <v>19</v>
      </c>
      <c r="K54" s="202">
        <v>32</v>
      </c>
      <c r="L54" s="203">
        <v>3</v>
      </c>
      <c r="M54" s="209">
        <v>13</v>
      </c>
      <c r="N54" s="209">
        <v>0</v>
      </c>
      <c r="O54" s="222">
        <f t="shared" si="5"/>
        <v>0</v>
      </c>
      <c r="P54" s="206"/>
      <c r="Q54" s="206"/>
      <c r="R54" s="206"/>
    </row>
    <row r="55" spans="1:18">
      <c r="A55" s="211">
        <v>6</v>
      </c>
      <c r="B55" s="203" t="s">
        <v>11</v>
      </c>
      <c r="C55" s="203" t="s">
        <v>25</v>
      </c>
      <c r="D55" s="203" t="s">
        <v>37</v>
      </c>
      <c r="E55" s="212">
        <v>7</v>
      </c>
      <c r="F55" s="203">
        <v>10</v>
      </c>
      <c r="G55" s="202">
        <v>19</v>
      </c>
      <c r="H55" s="203">
        <v>3.9389000000000003</v>
      </c>
      <c r="I55" s="203">
        <v>13</v>
      </c>
      <c r="J55" s="202">
        <v>15</v>
      </c>
      <c r="K55" s="202">
        <v>34</v>
      </c>
      <c r="L55" s="203">
        <v>3</v>
      </c>
      <c r="M55" s="209">
        <v>13</v>
      </c>
      <c r="N55" s="209">
        <v>1</v>
      </c>
      <c r="O55" s="222">
        <f t="shared" si="5"/>
        <v>7.6923076923076927E-2</v>
      </c>
      <c r="P55" s="206"/>
      <c r="Q55" s="206"/>
      <c r="R55" s="206"/>
    </row>
    <row r="56" spans="1:18">
      <c r="A56" s="211">
        <v>1</v>
      </c>
      <c r="B56" s="203" t="s">
        <v>11</v>
      </c>
      <c r="C56" s="203" t="s">
        <v>25</v>
      </c>
      <c r="D56" s="203" t="s">
        <v>39</v>
      </c>
      <c r="E56" s="212">
        <v>17</v>
      </c>
      <c r="F56" s="203">
        <v>20</v>
      </c>
      <c r="G56" s="202">
        <v>0</v>
      </c>
      <c r="H56" s="203">
        <v>2.5223899999999997</v>
      </c>
      <c r="I56" s="203">
        <v>23</v>
      </c>
      <c r="J56" s="202">
        <v>0</v>
      </c>
      <c r="K56" s="202">
        <v>0</v>
      </c>
      <c r="L56" s="203">
        <v>3</v>
      </c>
      <c r="M56" s="203">
        <v>23</v>
      </c>
      <c r="N56" s="221">
        <v>0</v>
      </c>
      <c r="O56" s="222">
        <f t="shared" si="5"/>
        <v>0</v>
      </c>
    </row>
    <row r="57" spans="1:18">
      <c r="A57" s="211">
        <v>2</v>
      </c>
      <c r="B57" s="203" t="s">
        <v>11</v>
      </c>
      <c r="C57" s="203" t="s">
        <v>25</v>
      </c>
      <c r="D57" s="203" t="s">
        <v>39</v>
      </c>
      <c r="E57" s="212">
        <v>16</v>
      </c>
      <c r="F57" s="203">
        <v>19</v>
      </c>
      <c r="G57" s="202">
        <v>0</v>
      </c>
      <c r="H57" s="203">
        <v>2.9872299999999998</v>
      </c>
      <c r="I57" s="203">
        <v>23</v>
      </c>
      <c r="J57" s="202">
        <v>0</v>
      </c>
      <c r="K57" s="202">
        <v>0</v>
      </c>
      <c r="L57" s="203">
        <v>4</v>
      </c>
      <c r="M57" s="203">
        <v>23</v>
      </c>
      <c r="N57" s="221">
        <v>0</v>
      </c>
      <c r="O57" s="222">
        <f t="shared" si="5"/>
        <v>0</v>
      </c>
    </row>
    <row r="58" spans="1:18">
      <c r="A58" s="211">
        <v>3</v>
      </c>
      <c r="B58" s="203" t="s">
        <v>11</v>
      </c>
      <c r="C58" s="203" t="s">
        <v>25</v>
      </c>
      <c r="D58" s="203" t="s">
        <v>39</v>
      </c>
      <c r="E58" s="212">
        <v>16</v>
      </c>
      <c r="F58" s="203">
        <v>19</v>
      </c>
      <c r="G58" s="202">
        <v>0</v>
      </c>
      <c r="H58" s="203">
        <v>2.6795900000000001</v>
      </c>
      <c r="I58" s="203">
        <v>23</v>
      </c>
      <c r="J58" s="202">
        <v>0</v>
      </c>
      <c r="K58" s="202">
        <v>0</v>
      </c>
      <c r="L58" s="203">
        <v>4</v>
      </c>
      <c r="M58" s="203">
        <v>23</v>
      </c>
      <c r="N58" s="221">
        <v>0</v>
      </c>
      <c r="O58" s="222">
        <f t="shared" si="5"/>
        <v>0</v>
      </c>
    </row>
    <row r="59" spans="1:18">
      <c r="A59" s="211">
        <v>4</v>
      </c>
      <c r="B59" s="203" t="s">
        <v>11</v>
      </c>
      <c r="C59" s="203" t="s">
        <v>25</v>
      </c>
      <c r="D59" s="203" t="s">
        <v>39</v>
      </c>
      <c r="E59" s="212">
        <v>16</v>
      </c>
      <c r="F59" s="203">
        <v>19</v>
      </c>
      <c r="G59" s="202">
        <v>0</v>
      </c>
      <c r="H59" s="203">
        <v>2.75787</v>
      </c>
      <c r="I59" s="203">
        <v>23</v>
      </c>
      <c r="J59" s="202">
        <v>0</v>
      </c>
      <c r="K59" s="202">
        <v>0</v>
      </c>
      <c r="L59" s="203">
        <v>4</v>
      </c>
      <c r="M59" s="203">
        <v>23</v>
      </c>
      <c r="N59" s="221">
        <v>0</v>
      </c>
      <c r="O59" s="222">
        <f t="shared" si="5"/>
        <v>0</v>
      </c>
    </row>
    <row r="60" spans="1:18">
      <c r="A60" s="211">
        <v>5</v>
      </c>
      <c r="B60" s="203" t="s">
        <v>11</v>
      </c>
      <c r="C60" s="203" t="s">
        <v>25</v>
      </c>
      <c r="D60" s="203" t="s">
        <v>39</v>
      </c>
      <c r="E60" s="212">
        <v>17</v>
      </c>
      <c r="F60" s="203">
        <v>20</v>
      </c>
      <c r="G60" s="202">
        <v>0</v>
      </c>
      <c r="H60" s="203">
        <v>2.6013800000000002</v>
      </c>
      <c r="I60" s="203">
        <v>23</v>
      </c>
      <c r="J60" s="202">
        <v>0</v>
      </c>
      <c r="K60" s="202">
        <v>0</v>
      </c>
      <c r="L60" s="203">
        <v>3</v>
      </c>
      <c r="M60" s="203">
        <v>23</v>
      </c>
      <c r="N60" s="221">
        <v>0</v>
      </c>
      <c r="O60" s="222">
        <f t="shared" si="5"/>
        <v>0</v>
      </c>
    </row>
    <row r="61" spans="1:18">
      <c r="A61" s="211">
        <v>6</v>
      </c>
      <c r="B61" s="203" t="s">
        <v>11</v>
      </c>
      <c r="C61" s="203" t="s">
        <v>25</v>
      </c>
      <c r="D61" s="203" t="s">
        <v>39</v>
      </c>
      <c r="E61" s="212"/>
      <c r="F61" s="203"/>
      <c r="G61" s="202"/>
      <c r="H61" s="203"/>
      <c r="I61" s="203"/>
      <c r="J61" s="202"/>
      <c r="K61" s="202"/>
      <c r="L61" s="203"/>
      <c r="M61" s="203">
        <v>8</v>
      </c>
      <c r="N61" s="221">
        <v>1</v>
      </c>
      <c r="O61" s="222">
        <f t="shared" si="5"/>
        <v>0.125</v>
      </c>
    </row>
    <row r="62" spans="1:18">
      <c r="A62" s="211">
        <v>1</v>
      </c>
      <c r="B62" s="203" t="s">
        <v>12</v>
      </c>
      <c r="C62" s="203" t="s">
        <v>25</v>
      </c>
      <c r="D62" s="203" t="s">
        <v>37</v>
      </c>
      <c r="E62" s="212">
        <v>8</v>
      </c>
      <c r="F62" s="203">
        <v>11</v>
      </c>
      <c r="G62" s="202">
        <v>12</v>
      </c>
      <c r="H62" s="203">
        <v>4.0862400000000001</v>
      </c>
      <c r="I62" s="203">
        <v>15</v>
      </c>
      <c r="J62" s="202">
        <v>2</v>
      </c>
      <c r="K62" s="202">
        <v>14</v>
      </c>
      <c r="L62" s="203">
        <v>4</v>
      </c>
      <c r="M62" s="209">
        <v>15</v>
      </c>
      <c r="N62" s="209">
        <v>0</v>
      </c>
      <c r="O62" s="222">
        <f t="shared" si="5"/>
        <v>0</v>
      </c>
      <c r="P62" s="206"/>
      <c r="Q62" s="206"/>
      <c r="R62" s="206"/>
    </row>
    <row r="63" spans="1:18">
      <c r="A63" s="211">
        <v>2</v>
      </c>
      <c r="B63" s="203" t="s">
        <v>12</v>
      </c>
      <c r="C63" s="203" t="s">
        <v>25</v>
      </c>
      <c r="D63" s="203" t="s">
        <v>37</v>
      </c>
      <c r="E63" s="212">
        <v>9</v>
      </c>
      <c r="F63" s="203">
        <v>11</v>
      </c>
      <c r="G63" s="202">
        <v>16</v>
      </c>
      <c r="H63" s="203">
        <v>4.2525000000000004</v>
      </c>
      <c r="I63" s="203">
        <v>15</v>
      </c>
      <c r="J63" s="202">
        <v>2</v>
      </c>
      <c r="K63" s="202">
        <v>18</v>
      </c>
      <c r="L63" s="203">
        <v>4</v>
      </c>
      <c r="M63" s="209">
        <v>15</v>
      </c>
      <c r="N63" s="209">
        <v>0</v>
      </c>
      <c r="O63" s="222">
        <f t="shared" si="5"/>
        <v>0</v>
      </c>
      <c r="P63" s="206"/>
      <c r="Q63" s="206"/>
      <c r="R63" s="206"/>
    </row>
    <row r="64" spans="1:18">
      <c r="A64" s="211">
        <v>3</v>
      </c>
      <c r="B64" s="203" t="s">
        <v>12</v>
      </c>
      <c r="C64" s="203" t="s">
        <v>25</v>
      </c>
      <c r="D64" s="203" t="s">
        <v>37</v>
      </c>
      <c r="E64" s="212">
        <v>7</v>
      </c>
      <c r="F64" s="203">
        <v>10</v>
      </c>
      <c r="G64" s="202">
        <v>19</v>
      </c>
      <c r="H64" s="203">
        <v>4.0791199999999996</v>
      </c>
      <c r="I64" s="203">
        <v>15</v>
      </c>
      <c r="J64" s="202">
        <v>1</v>
      </c>
      <c r="K64" s="202">
        <v>20</v>
      </c>
      <c r="L64" s="203">
        <v>5</v>
      </c>
      <c r="M64" s="209">
        <v>15</v>
      </c>
      <c r="N64" s="209">
        <v>0</v>
      </c>
      <c r="O64" s="222">
        <f t="shared" si="5"/>
        <v>0</v>
      </c>
      <c r="P64" s="206"/>
      <c r="Q64" s="206"/>
      <c r="R64" s="206"/>
    </row>
    <row r="65" spans="1:18">
      <c r="A65" s="211">
        <v>4</v>
      </c>
      <c r="B65" s="203" t="s">
        <v>12</v>
      </c>
      <c r="C65" s="203" t="s">
        <v>25</v>
      </c>
      <c r="D65" s="203" t="s">
        <v>37</v>
      </c>
      <c r="E65" s="212">
        <v>8</v>
      </c>
      <c r="F65" s="203">
        <v>11</v>
      </c>
      <c r="G65" s="202">
        <v>16</v>
      </c>
      <c r="H65" s="203">
        <v>4.1455699999999993</v>
      </c>
      <c r="I65" s="203">
        <v>15</v>
      </c>
      <c r="J65" s="202">
        <v>1</v>
      </c>
      <c r="K65" s="202">
        <v>17</v>
      </c>
      <c r="L65" s="203">
        <v>4</v>
      </c>
      <c r="M65" s="209">
        <v>15</v>
      </c>
      <c r="N65" s="209">
        <v>0</v>
      </c>
      <c r="O65" s="222">
        <f t="shared" si="5"/>
        <v>0</v>
      </c>
      <c r="P65" s="206"/>
      <c r="Q65" s="206"/>
      <c r="R65" s="206"/>
    </row>
    <row r="66" spans="1:18">
      <c r="A66" s="211">
        <v>5</v>
      </c>
      <c r="B66" s="203" t="s">
        <v>12</v>
      </c>
      <c r="C66" s="203" t="s">
        <v>25</v>
      </c>
      <c r="D66" s="203" t="s">
        <v>37</v>
      </c>
      <c r="E66" s="212">
        <v>8</v>
      </c>
      <c r="F66" s="203">
        <v>11</v>
      </c>
      <c r="G66" s="202">
        <v>13</v>
      </c>
      <c r="H66" s="203">
        <v>4.1727700000000008</v>
      </c>
      <c r="I66" s="203">
        <v>15</v>
      </c>
      <c r="J66" s="202">
        <v>1</v>
      </c>
      <c r="K66" s="202">
        <v>14</v>
      </c>
      <c r="L66" s="203">
        <v>4</v>
      </c>
      <c r="M66" s="209">
        <v>15</v>
      </c>
      <c r="N66" s="209">
        <v>0</v>
      </c>
      <c r="O66" s="222">
        <f t="shared" si="5"/>
        <v>0</v>
      </c>
      <c r="P66" s="206"/>
      <c r="Q66" s="206"/>
      <c r="R66" s="206"/>
    </row>
    <row r="67" spans="1:18">
      <c r="A67" s="211">
        <v>6</v>
      </c>
      <c r="B67" s="203" t="s">
        <v>12</v>
      </c>
      <c r="C67" s="203" t="s">
        <v>25</v>
      </c>
      <c r="D67" s="203" t="s">
        <v>37</v>
      </c>
      <c r="E67" s="212">
        <v>8</v>
      </c>
      <c r="F67" s="203">
        <v>11</v>
      </c>
      <c r="G67" s="202">
        <v>11</v>
      </c>
      <c r="H67" s="203">
        <v>4.1418999999999997</v>
      </c>
      <c r="I67" s="203">
        <v>15</v>
      </c>
      <c r="J67" s="202">
        <v>2</v>
      </c>
      <c r="K67" s="202">
        <v>13</v>
      </c>
      <c r="L67" s="203">
        <v>4</v>
      </c>
      <c r="M67" s="209">
        <v>15</v>
      </c>
      <c r="N67" s="209">
        <v>0</v>
      </c>
      <c r="O67" s="222">
        <f t="shared" si="5"/>
        <v>0</v>
      </c>
      <c r="P67" s="206"/>
      <c r="Q67" s="206"/>
      <c r="R67" s="206"/>
    </row>
    <row r="68" spans="1:18">
      <c r="A68" s="211">
        <v>1</v>
      </c>
      <c r="B68" s="203" t="s">
        <v>12</v>
      </c>
      <c r="C68" s="203" t="s">
        <v>25</v>
      </c>
      <c r="D68" s="203" t="s">
        <v>39</v>
      </c>
      <c r="E68" s="212"/>
      <c r="F68" s="203"/>
      <c r="G68" s="202"/>
      <c r="H68" s="203"/>
      <c r="I68" s="203"/>
      <c r="J68" s="202"/>
      <c r="K68" s="202"/>
      <c r="L68" s="203"/>
      <c r="M68" s="203">
        <v>8</v>
      </c>
      <c r="N68" s="221">
        <v>1</v>
      </c>
      <c r="O68" s="222">
        <f t="shared" si="5"/>
        <v>0.125</v>
      </c>
    </row>
    <row r="69" spans="1:18">
      <c r="A69" s="211">
        <v>2</v>
      </c>
      <c r="B69" s="203" t="s">
        <v>12</v>
      </c>
      <c r="C69" s="203" t="s">
        <v>25</v>
      </c>
      <c r="D69" s="203" t="s">
        <v>39</v>
      </c>
      <c r="E69" s="212"/>
      <c r="F69" s="203"/>
      <c r="G69" s="202"/>
      <c r="H69" s="203"/>
      <c r="I69" s="203"/>
      <c r="J69" s="202"/>
      <c r="K69" s="202"/>
      <c r="L69" s="203"/>
      <c r="M69" s="203">
        <v>24</v>
      </c>
      <c r="N69" s="221">
        <v>0</v>
      </c>
      <c r="O69" s="222">
        <f t="shared" si="5"/>
        <v>0</v>
      </c>
    </row>
    <row r="70" spans="1:18">
      <c r="A70" s="211">
        <v>3</v>
      </c>
      <c r="B70" s="203" t="s">
        <v>12</v>
      </c>
      <c r="C70" s="203" t="s">
        <v>25</v>
      </c>
      <c r="D70" s="203" t="s">
        <v>39</v>
      </c>
      <c r="E70" s="212"/>
      <c r="F70" s="203"/>
      <c r="G70" s="202"/>
      <c r="H70" s="203"/>
      <c r="I70" s="203"/>
      <c r="J70" s="202"/>
      <c r="K70" s="202"/>
      <c r="L70" s="203"/>
      <c r="M70" s="203">
        <v>14</v>
      </c>
      <c r="N70" s="221">
        <v>1</v>
      </c>
      <c r="O70" s="222">
        <f t="shared" si="5"/>
        <v>7.1428571428571425E-2</v>
      </c>
    </row>
    <row r="71" spans="1:18">
      <c r="A71" s="211">
        <v>4</v>
      </c>
      <c r="B71" s="203" t="s">
        <v>12</v>
      </c>
      <c r="C71" s="203" t="s">
        <v>25</v>
      </c>
      <c r="D71" s="203" t="s">
        <v>39</v>
      </c>
      <c r="E71" s="212">
        <v>18</v>
      </c>
      <c r="F71" s="203">
        <v>21</v>
      </c>
      <c r="G71" s="202">
        <v>0</v>
      </c>
      <c r="H71" s="203">
        <v>3.25522</v>
      </c>
      <c r="I71" s="203">
        <v>24</v>
      </c>
      <c r="J71" s="202">
        <v>0</v>
      </c>
      <c r="K71" s="202">
        <v>0</v>
      </c>
      <c r="L71" s="203">
        <v>3</v>
      </c>
      <c r="M71" s="203">
        <v>24</v>
      </c>
      <c r="N71" s="221">
        <v>0</v>
      </c>
      <c r="O71" s="222">
        <f t="shared" si="5"/>
        <v>0</v>
      </c>
    </row>
    <row r="72" spans="1:18">
      <c r="A72" s="211">
        <v>5</v>
      </c>
      <c r="B72" s="203" t="s">
        <v>12</v>
      </c>
      <c r="C72" s="203" t="s">
        <v>25</v>
      </c>
      <c r="D72" s="203" t="s">
        <v>39</v>
      </c>
      <c r="E72" s="212">
        <v>18</v>
      </c>
      <c r="F72" s="203">
        <v>21</v>
      </c>
      <c r="G72" s="202">
        <v>0</v>
      </c>
      <c r="H72" s="203">
        <v>2.8711899999999999</v>
      </c>
      <c r="I72" s="203">
        <v>23</v>
      </c>
      <c r="J72" s="202">
        <v>0</v>
      </c>
      <c r="K72" s="202">
        <v>0</v>
      </c>
      <c r="L72" s="203">
        <v>2</v>
      </c>
      <c r="M72" s="203">
        <v>24</v>
      </c>
      <c r="N72" s="221">
        <v>0</v>
      </c>
      <c r="O72" s="222">
        <f t="shared" si="5"/>
        <v>0</v>
      </c>
    </row>
    <row r="73" spans="1:18">
      <c r="A73" s="211">
        <v>6</v>
      </c>
      <c r="B73" s="203" t="s">
        <v>12</v>
      </c>
      <c r="C73" s="203" t="s">
        <v>25</v>
      </c>
      <c r="D73" s="203" t="s">
        <v>39</v>
      </c>
      <c r="E73" s="212">
        <v>18</v>
      </c>
      <c r="F73" s="203">
        <v>21</v>
      </c>
      <c r="G73" s="202">
        <v>0</v>
      </c>
      <c r="H73" s="203">
        <v>2.6543000000000001</v>
      </c>
      <c r="I73" s="203">
        <v>24</v>
      </c>
      <c r="J73" s="202">
        <v>0</v>
      </c>
      <c r="K73" s="202">
        <v>0</v>
      </c>
      <c r="L73" s="203">
        <v>3</v>
      </c>
      <c r="M73" s="203">
        <v>24</v>
      </c>
      <c r="N73" s="221">
        <v>0</v>
      </c>
      <c r="O73" s="222">
        <f t="shared" si="5"/>
        <v>0</v>
      </c>
    </row>
    <row r="74" spans="1:18">
      <c r="A74" s="211">
        <v>1</v>
      </c>
      <c r="B74" s="203" t="s">
        <v>13</v>
      </c>
      <c r="C74" s="203" t="s">
        <v>25</v>
      </c>
      <c r="D74" s="203" t="s">
        <v>37</v>
      </c>
      <c r="E74" s="212"/>
      <c r="F74" s="203"/>
      <c r="G74" s="202"/>
      <c r="H74" s="203"/>
      <c r="I74" s="203"/>
      <c r="J74" s="202"/>
      <c r="K74" s="202"/>
      <c r="L74" s="203"/>
      <c r="M74" s="209">
        <v>11</v>
      </c>
      <c r="N74" s="209">
        <v>1</v>
      </c>
      <c r="O74" s="222">
        <f t="shared" si="5"/>
        <v>9.0909090909090912E-2</v>
      </c>
      <c r="P74" s="206"/>
      <c r="Q74" s="206"/>
      <c r="R74" s="206"/>
    </row>
    <row r="75" spans="1:18">
      <c r="A75" s="211">
        <v>2</v>
      </c>
      <c r="B75" s="203" t="s">
        <v>13</v>
      </c>
      <c r="C75" s="203" t="s">
        <v>25</v>
      </c>
      <c r="D75" s="203" t="s">
        <v>37</v>
      </c>
      <c r="E75" s="212">
        <v>8</v>
      </c>
      <c r="F75" s="203">
        <v>11</v>
      </c>
      <c r="G75" s="202">
        <v>10</v>
      </c>
      <c r="H75" s="203">
        <v>4.0327299999999999</v>
      </c>
      <c r="I75" s="203">
        <v>14</v>
      </c>
      <c r="J75" s="202">
        <v>17</v>
      </c>
      <c r="K75" s="202">
        <v>27</v>
      </c>
      <c r="L75" s="203">
        <v>3</v>
      </c>
      <c r="M75" s="209">
        <v>14</v>
      </c>
      <c r="N75" s="209">
        <v>0</v>
      </c>
      <c r="O75" s="222">
        <f t="shared" si="5"/>
        <v>0</v>
      </c>
      <c r="P75" s="206"/>
      <c r="Q75" s="206"/>
      <c r="R75" s="206"/>
    </row>
    <row r="76" spans="1:18">
      <c r="A76" s="211">
        <v>3</v>
      </c>
      <c r="B76" s="203" t="s">
        <v>13</v>
      </c>
      <c r="C76" s="203" t="s">
        <v>25</v>
      </c>
      <c r="D76" s="203" t="s">
        <v>37</v>
      </c>
      <c r="E76" s="212">
        <v>8</v>
      </c>
      <c r="F76" s="203">
        <v>12</v>
      </c>
      <c r="G76" s="202">
        <v>11</v>
      </c>
      <c r="H76" s="203">
        <v>3.9025599999999998</v>
      </c>
      <c r="I76" s="203">
        <v>15</v>
      </c>
      <c r="J76" s="202">
        <v>13</v>
      </c>
      <c r="K76" s="202">
        <v>24</v>
      </c>
      <c r="L76" s="203">
        <v>3</v>
      </c>
      <c r="M76" s="209">
        <v>15</v>
      </c>
      <c r="N76" s="209">
        <v>0</v>
      </c>
      <c r="O76" s="222">
        <f t="shared" si="5"/>
        <v>0</v>
      </c>
      <c r="P76" s="206"/>
      <c r="Q76" s="206"/>
      <c r="R76" s="206"/>
    </row>
    <row r="77" spans="1:18">
      <c r="A77" s="211">
        <v>4</v>
      </c>
      <c r="B77" s="203" t="s">
        <v>13</v>
      </c>
      <c r="C77" s="203" t="s">
        <v>25</v>
      </c>
      <c r="D77" s="203" t="s">
        <v>37</v>
      </c>
      <c r="E77" s="212">
        <v>9</v>
      </c>
      <c r="F77" s="203">
        <v>10</v>
      </c>
      <c r="G77" s="202">
        <v>9</v>
      </c>
      <c r="H77" s="203">
        <v>3.8350900000000001</v>
      </c>
      <c r="I77" s="203">
        <v>13</v>
      </c>
      <c r="J77" s="202">
        <v>7</v>
      </c>
      <c r="K77" s="202">
        <v>16</v>
      </c>
      <c r="L77" s="203">
        <v>3</v>
      </c>
      <c r="M77" s="209">
        <v>13</v>
      </c>
      <c r="N77" s="209">
        <v>0</v>
      </c>
      <c r="O77" s="222">
        <f t="shared" si="5"/>
        <v>0</v>
      </c>
      <c r="P77" s="206"/>
      <c r="Q77" s="206"/>
      <c r="R77" s="206"/>
    </row>
    <row r="78" spans="1:18">
      <c r="A78" s="211">
        <v>5</v>
      </c>
      <c r="B78" s="203" t="s">
        <v>13</v>
      </c>
      <c r="C78" s="203" t="s">
        <v>25</v>
      </c>
      <c r="D78" s="203" t="s">
        <v>37</v>
      </c>
      <c r="E78" s="212">
        <v>8</v>
      </c>
      <c r="F78" s="203">
        <v>11</v>
      </c>
      <c r="G78" s="202">
        <v>16</v>
      </c>
      <c r="H78" s="203">
        <v>3.88646</v>
      </c>
      <c r="I78" s="203">
        <v>14</v>
      </c>
      <c r="J78" s="202">
        <v>20</v>
      </c>
      <c r="K78" s="202">
        <v>36</v>
      </c>
      <c r="L78" s="203">
        <v>3</v>
      </c>
      <c r="M78" s="209">
        <v>14</v>
      </c>
      <c r="N78" s="209">
        <v>0</v>
      </c>
      <c r="O78" s="222">
        <f t="shared" si="5"/>
        <v>0</v>
      </c>
      <c r="P78" s="206"/>
      <c r="Q78" s="206"/>
      <c r="R78" s="206"/>
    </row>
    <row r="79" spans="1:18">
      <c r="A79" s="211">
        <v>6</v>
      </c>
      <c r="B79" s="203" t="s">
        <v>13</v>
      </c>
      <c r="C79" s="203" t="s">
        <v>25</v>
      </c>
      <c r="D79" s="203" t="s">
        <v>37</v>
      </c>
      <c r="E79" s="212">
        <v>8</v>
      </c>
      <c r="F79" s="203"/>
      <c r="G79" s="202"/>
      <c r="H79" s="203"/>
      <c r="I79" s="203"/>
      <c r="J79" s="202"/>
      <c r="K79" s="202"/>
      <c r="L79" s="203"/>
      <c r="M79" s="209">
        <v>13</v>
      </c>
      <c r="N79" s="209">
        <v>0</v>
      </c>
      <c r="O79" s="222">
        <f t="shared" si="5"/>
        <v>0</v>
      </c>
      <c r="P79" s="206"/>
      <c r="Q79" s="206"/>
      <c r="R79" s="206"/>
    </row>
    <row r="80" spans="1:18">
      <c r="A80" s="211">
        <v>1</v>
      </c>
      <c r="B80" s="203" t="s">
        <v>13</v>
      </c>
      <c r="C80" s="203" t="s">
        <v>25</v>
      </c>
      <c r="D80" s="203" t="s">
        <v>39</v>
      </c>
      <c r="E80" s="212">
        <v>15</v>
      </c>
      <c r="F80" s="203">
        <v>18</v>
      </c>
      <c r="G80" s="202">
        <v>5</v>
      </c>
      <c r="H80" s="203">
        <v>2.7825199999999999</v>
      </c>
      <c r="I80" s="203">
        <v>21</v>
      </c>
      <c r="J80" s="202">
        <v>0</v>
      </c>
      <c r="K80" s="202">
        <v>5</v>
      </c>
      <c r="L80" s="203">
        <v>3</v>
      </c>
      <c r="M80" s="209">
        <v>21</v>
      </c>
      <c r="N80" s="209">
        <v>0</v>
      </c>
      <c r="O80" s="222">
        <f t="shared" si="5"/>
        <v>0</v>
      </c>
    </row>
    <row r="81" spans="1:19">
      <c r="A81" s="211">
        <v>2</v>
      </c>
      <c r="B81" s="203" t="s">
        <v>13</v>
      </c>
      <c r="C81" s="203" t="s">
        <v>25</v>
      </c>
      <c r="D81" s="203" t="s">
        <v>39</v>
      </c>
      <c r="E81" s="212"/>
      <c r="F81" s="203"/>
      <c r="G81" s="202"/>
      <c r="H81" s="203"/>
      <c r="I81" s="203"/>
      <c r="J81" s="202"/>
      <c r="K81" s="202"/>
      <c r="L81" s="203"/>
      <c r="M81" s="209">
        <v>13</v>
      </c>
      <c r="N81" s="209">
        <v>1</v>
      </c>
      <c r="O81" s="222">
        <f t="shared" si="5"/>
        <v>7.6923076923076927E-2</v>
      </c>
    </row>
    <row r="82" spans="1:19">
      <c r="A82" s="211">
        <v>3</v>
      </c>
      <c r="B82" s="203" t="s">
        <v>13</v>
      </c>
      <c r="C82" s="203" t="s">
        <v>25</v>
      </c>
      <c r="D82" s="203" t="s">
        <v>39</v>
      </c>
      <c r="E82" s="212"/>
      <c r="F82" s="203"/>
      <c r="G82" s="202"/>
      <c r="H82" s="203"/>
      <c r="I82" s="203"/>
      <c r="J82" s="202"/>
      <c r="K82" s="202"/>
      <c r="L82" s="203"/>
      <c r="M82" s="209">
        <v>13</v>
      </c>
      <c r="N82" s="209">
        <v>1</v>
      </c>
      <c r="O82" s="222">
        <f t="shared" si="5"/>
        <v>7.6923076923076927E-2</v>
      </c>
    </row>
    <row r="83" spans="1:19">
      <c r="A83" s="211">
        <v>4</v>
      </c>
      <c r="B83" s="203" t="s">
        <v>13</v>
      </c>
      <c r="C83" s="203" t="s">
        <v>25</v>
      </c>
      <c r="D83" s="203" t="s">
        <v>39</v>
      </c>
      <c r="E83" s="212"/>
      <c r="F83" s="203"/>
      <c r="G83" s="202"/>
      <c r="H83" s="203"/>
      <c r="I83" s="203"/>
      <c r="J83" s="202"/>
      <c r="K83" s="202"/>
      <c r="L83" s="203"/>
      <c r="M83" s="209">
        <v>9</v>
      </c>
      <c r="N83" s="209">
        <v>1</v>
      </c>
      <c r="O83" s="222">
        <f t="shared" si="5"/>
        <v>0.1111111111111111</v>
      </c>
    </row>
    <row r="84" spans="1:19">
      <c r="A84" s="211">
        <v>5</v>
      </c>
      <c r="B84" s="203" t="s">
        <v>13</v>
      </c>
      <c r="C84" s="203" t="s">
        <v>25</v>
      </c>
      <c r="D84" s="203" t="s">
        <v>39</v>
      </c>
      <c r="E84" s="212">
        <v>15</v>
      </c>
      <c r="F84" s="203">
        <v>18</v>
      </c>
      <c r="G84" s="202">
        <v>0</v>
      </c>
      <c r="H84" s="203">
        <v>2.5973200000000003</v>
      </c>
      <c r="I84" s="203">
        <v>21</v>
      </c>
      <c r="J84" s="202">
        <v>3</v>
      </c>
      <c r="K84" s="202">
        <v>3</v>
      </c>
      <c r="L84" s="203">
        <v>3</v>
      </c>
      <c r="M84" s="209">
        <v>21</v>
      </c>
      <c r="N84" s="209">
        <v>0</v>
      </c>
      <c r="O84" s="222">
        <f t="shared" si="5"/>
        <v>0</v>
      </c>
    </row>
    <row r="85" spans="1:19">
      <c r="A85" s="211">
        <v>6</v>
      </c>
      <c r="B85" s="203" t="s">
        <v>13</v>
      </c>
      <c r="C85" s="203" t="s">
        <v>25</v>
      </c>
      <c r="D85" s="203" t="s">
        <v>39</v>
      </c>
      <c r="E85" s="212"/>
      <c r="F85" s="203"/>
      <c r="G85" s="202"/>
      <c r="H85" s="203"/>
      <c r="I85" s="203"/>
      <c r="J85" s="202"/>
      <c r="K85" s="202"/>
      <c r="L85" s="203"/>
      <c r="M85" s="209">
        <v>13</v>
      </c>
      <c r="N85" s="209">
        <v>1</v>
      </c>
      <c r="O85" s="222">
        <f t="shared" si="5"/>
        <v>7.6923076923076927E-2</v>
      </c>
    </row>
    <row r="86" spans="1:19">
      <c r="A86" s="211">
        <v>1</v>
      </c>
      <c r="B86" s="203" t="s">
        <v>14</v>
      </c>
      <c r="C86" s="203" t="s">
        <v>24</v>
      </c>
      <c r="D86" s="203" t="s">
        <v>37</v>
      </c>
      <c r="E86" s="212">
        <v>7</v>
      </c>
      <c r="F86" s="203">
        <v>9</v>
      </c>
      <c r="G86" s="202">
        <v>16</v>
      </c>
      <c r="H86" s="203">
        <v>4.0568299999999997</v>
      </c>
      <c r="I86" s="203">
        <v>12</v>
      </c>
      <c r="J86" s="202">
        <v>19</v>
      </c>
      <c r="K86" s="202">
        <v>35</v>
      </c>
      <c r="L86" s="203">
        <v>3</v>
      </c>
      <c r="M86" s="209">
        <v>12</v>
      </c>
      <c r="N86" s="209">
        <v>0</v>
      </c>
      <c r="O86" s="222">
        <f t="shared" si="5"/>
        <v>0</v>
      </c>
      <c r="P86" s="206"/>
      <c r="Q86" s="206"/>
      <c r="R86" s="206"/>
      <c r="S86" s="206"/>
    </row>
    <row r="87" spans="1:19">
      <c r="A87" s="211">
        <v>2</v>
      </c>
      <c r="B87" s="203" t="s">
        <v>14</v>
      </c>
      <c r="C87" s="203" t="s">
        <v>24</v>
      </c>
      <c r="D87" s="203" t="s">
        <v>37</v>
      </c>
      <c r="E87" s="212">
        <v>6</v>
      </c>
      <c r="F87" s="203">
        <v>9</v>
      </c>
      <c r="G87" s="202">
        <v>11</v>
      </c>
      <c r="H87" s="203">
        <v>4.0282299999999998</v>
      </c>
      <c r="I87" s="203">
        <v>12</v>
      </c>
      <c r="J87" s="202">
        <v>13</v>
      </c>
      <c r="K87" s="202">
        <v>24</v>
      </c>
      <c r="L87" s="203">
        <v>3</v>
      </c>
      <c r="M87" s="209">
        <v>12</v>
      </c>
      <c r="N87" s="209">
        <v>0</v>
      </c>
      <c r="O87" s="222">
        <f t="shared" si="5"/>
        <v>0</v>
      </c>
      <c r="P87" s="206"/>
      <c r="Q87" s="206"/>
      <c r="R87" s="206"/>
      <c r="S87" s="206"/>
    </row>
    <row r="88" spans="1:19">
      <c r="A88" s="211">
        <v>3</v>
      </c>
      <c r="B88" s="203" t="s">
        <v>14</v>
      </c>
      <c r="C88" s="203" t="s">
        <v>24</v>
      </c>
      <c r="D88" s="203" t="s">
        <v>37</v>
      </c>
      <c r="E88" s="212">
        <v>7</v>
      </c>
      <c r="F88" s="203">
        <v>10</v>
      </c>
      <c r="G88" s="202">
        <v>17</v>
      </c>
      <c r="H88" s="203">
        <v>4.1567100000000003</v>
      </c>
      <c r="I88" s="203">
        <v>12</v>
      </c>
      <c r="J88" s="202">
        <v>14</v>
      </c>
      <c r="K88" s="202">
        <v>31</v>
      </c>
      <c r="L88" s="203">
        <v>2</v>
      </c>
      <c r="M88" s="209">
        <v>12</v>
      </c>
      <c r="N88" s="209">
        <v>0</v>
      </c>
      <c r="O88" s="222">
        <f t="shared" si="5"/>
        <v>0</v>
      </c>
      <c r="P88" s="206"/>
      <c r="Q88" s="206"/>
      <c r="R88" s="206"/>
      <c r="S88" s="206"/>
    </row>
    <row r="89" spans="1:19">
      <c r="A89" s="211">
        <v>4</v>
      </c>
      <c r="B89" s="203" t="s">
        <v>14</v>
      </c>
      <c r="C89" s="203" t="s">
        <v>24</v>
      </c>
      <c r="D89" s="203" t="s">
        <v>37</v>
      </c>
      <c r="E89" s="212">
        <v>6</v>
      </c>
      <c r="F89" s="203">
        <v>9</v>
      </c>
      <c r="G89" s="202">
        <v>16</v>
      </c>
      <c r="H89" s="203">
        <v>3.9956199999999997</v>
      </c>
      <c r="I89" s="203">
        <v>12</v>
      </c>
      <c r="J89" s="202">
        <v>17</v>
      </c>
      <c r="K89" s="202">
        <v>33</v>
      </c>
      <c r="L89" s="203">
        <v>3</v>
      </c>
      <c r="M89" s="209">
        <v>12</v>
      </c>
      <c r="N89" s="209">
        <v>0</v>
      </c>
      <c r="O89" s="222">
        <f t="shared" si="5"/>
        <v>0</v>
      </c>
      <c r="P89" s="206"/>
      <c r="Q89" s="206"/>
      <c r="R89" s="206"/>
      <c r="S89" s="206"/>
    </row>
    <row r="90" spans="1:19">
      <c r="A90" s="211">
        <v>5</v>
      </c>
      <c r="B90" s="203" t="s">
        <v>14</v>
      </c>
      <c r="C90" s="203" t="s">
        <v>24</v>
      </c>
      <c r="D90" s="203" t="s">
        <v>37</v>
      </c>
      <c r="E90" s="212"/>
      <c r="F90" s="203"/>
      <c r="G90" s="202"/>
      <c r="H90" s="203"/>
      <c r="I90" s="203"/>
      <c r="J90" s="202"/>
      <c r="K90" s="202"/>
      <c r="L90" s="203"/>
      <c r="M90" s="209">
        <v>5</v>
      </c>
      <c r="N90" s="209">
        <v>1</v>
      </c>
      <c r="O90" s="222">
        <f t="shared" si="5"/>
        <v>0.2</v>
      </c>
      <c r="P90" s="206"/>
      <c r="Q90" s="206"/>
      <c r="R90" s="206"/>
      <c r="S90" s="206"/>
    </row>
    <row r="91" spans="1:19">
      <c r="A91" s="211">
        <v>6</v>
      </c>
      <c r="B91" s="203" t="s">
        <v>14</v>
      </c>
      <c r="C91" s="203" t="s">
        <v>24</v>
      </c>
      <c r="D91" s="203" t="s">
        <v>37</v>
      </c>
      <c r="E91" s="212">
        <v>6</v>
      </c>
      <c r="F91" s="203">
        <v>9</v>
      </c>
      <c r="G91" s="202">
        <v>15</v>
      </c>
      <c r="H91" s="203">
        <v>4.0515699999999999</v>
      </c>
      <c r="I91" s="203">
        <v>12</v>
      </c>
      <c r="J91" s="202">
        <v>13</v>
      </c>
      <c r="K91" s="202">
        <v>28</v>
      </c>
      <c r="L91" s="203">
        <v>3</v>
      </c>
      <c r="M91" s="209">
        <v>12</v>
      </c>
      <c r="N91" s="209">
        <v>0</v>
      </c>
      <c r="O91" s="222">
        <f t="shared" si="5"/>
        <v>0</v>
      </c>
      <c r="P91" s="206"/>
      <c r="Q91" s="206"/>
      <c r="R91" s="206"/>
      <c r="S91" s="206"/>
    </row>
    <row r="92" spans="1:19">
      <c r="A92" s="211">
        <v>1</v>
      </c>
      <c r="B92" s="203" t="s">
        <v>14</v>
      </c>
      <c r="C92" s="203" t="s">
        <v>24</v>
      </c>
      <c r="D92" s="203" t="s">
        <v>39</v>
      </c>
      <c r="E92" s="212">
        <v>10</v>
      </c>
      <c r="F92" s="203">
        <v>13</v>
      </c>
      <c r="G92" s="202">
        <v>8</v>
      </c>
      <c r="H92" s="203">
        <v>3.2398899999999999</v>
      </c>
      <c r="I92" s="203">
        <v>19</v>
      </c>
      <c r="J92" s="202">
        <v>0</v>
      </c>
      <c r="K92" s="202">
        <v>0</v>
      </c>
      <c r="L92" s="203">
        <v>6</v>
      </c>
      <c r="M92" s="209">
        <v>20</v>
      </c>
      <c r="N92" s="209">
        <v>0</v>
      </c>
      <c r="O92" s="222">
        <f t="shared" si="5"/>
        <v>0</v>
      </c>
    </row>
    <row r="93" spans="1:19">
      <c r="A93" s="211">
        <v>2</v>
      </c>
      <c r="B93" s="203" t="s">
        <v>14</v>
      </c>
      <c r="C93" s="203" t="s">
        <v>24</v>
      </c>
      <c r="D93" s="203" t="s">
        <v>39</v>
      </c>
      <c r="E93" s="212"/>
      <c r="F93" s="203"/>
      <c r="G93" s="202"/>
      <c r="H93" s="203"/>
      <c r="I93" s="203"/>
      <c r="J93" s="202"/>
      <c r="K93" s="202"/>
      <c r="L93" s="203"/>
      <c r="M93" s="209">
        <v>8</v>
      </c>
      <c r="N93" s="209">
        <v>1</v>
      </c>
      <c r="O93" s="222">
        <f t="shared" si="5"/>
        <v>0.125</v>
      </c>
    </row>
    <row r="94" spans="1:19">
      <c r="A94" s="211">
        <v>3</v>
      </c>
      <c r="B94" s="203" t="s">
        <v>14</v>
      </c>
      <c r="C94" s="203" t="s">
        <v>24</v>
      </c>
      <c r="D94" s="203" t="s">
        <v>39</v>
      </c>
      <c r="E94" s="212">
        <v>12</v>
      </c>
      <c r="F94" s="203">
        <v>15</v>
      </c>
      <c r="G94" s="202">
        <v>0</v>
      </c>
      <c r="H94" s="203">
        <v>2.8700199999999998</v>
      </c>
      <c r="I94" s="203">
        <v>19</v>
      </c>
      <c r="J94" s="202">
        <v>0</v>
      </c>
      <c r="K94" s="202">
        <v>0</v>
      </c>
      <c r="L94" s="203">
        <v>4</v>
      </c>
      <c r="M94" s="209">
        <v>20</v>
      </c>
      <c r="N94" s="209">
        <v>0</v>
      </c>
      <c r="O94" s="222">
        <f t="shared" si="5"/>
        <v>0</v>
      </c>
    </row>
    <row r="95" spans="1:19">
      <c r="A95" s="211">
        <v>4</v>
      </c>
      <c r="B95" s="203" t="s">
        <v>14</v>
      </c>
      <c r="C95" s="203" t="s">
        <v>24</v>
      </c>
      <c r="D95" s="203" t="s">
        <v>39</v>
      </c>
      <c r="E95" s="212">
        <v>13</v>
      </c>
      <c r="F95" s="203">
        <v>17</v>
      </c>
      <c r="G95" s="202">
        <v>0</v>
      </c>
      <c r="H95" s="203">
        <v>2.8383600000000002</v>
      </c>
      <c r="I95" s="203">
        <v>20</v>
      </c>
      <c r="J95" s="202">
        <v>0</v>
      </c>
      <c r="K95" s="202">
        <v>0</v>
      </c>
      <c r="L95" s="203">
        <v>3</v>
      </c>
      <c r="M95" s="209">
        <v>20</v>
      </c>
      <c r="N95" s="209">
        <v>0</v>
      </c>
      <c r="O95" s="222">
        <f t="shared" si="5"/>
        <v>0</v>
      </c>
    </row>
    <row r="96" spans="1:19">
      <c r="A96" s="211">
        <v>5</v>
      </c>
      <c r="B96" s="203" t="s">
        <v>14</v>
      </c>
      <c r="C96" s="203" t="s">
        <v>24</v>
      </c>
      <c r="D96" s="203" t="s">
        <v>39</v>
      </c>
      <c r="E96" s="212">
        <v>10</v>
      </c>
      <c r="F96" s="203">
        <v>13</v>
      </c>
      <c r="G96" s="202">
        <v>5</v>
      </c>
      <c r="H96" s="203">
        <v>3.1300599999999998</v>
      </c>
      <c r="I96" s="203">
        <v>19</v>
      </c>
      <c r="J96" s="202">
        <v>0</v>
      </c>
      <c r="K96" s="202">
        <v>0</v>
      </c>
      <c r="L96" s="203">
        <v>6</v>
      </c>
      <c r="M96" s="209">
        <v>20</v>
      </c>
      <c r="N96" s="209">
        <v>0</v>
      </c>
      <c r="O96" s="222">
        <f t="shared" si="5"/>
        <v>0</v>
      </c>
    </row>
    <row r="97" spans="1:19">
      <c r="A97" s="211">
        <v>6</v>
      </c>
      <c r="B97" s="203" t="s">
        <v>14</v>
      </c>
      <c r="C97" s="203" t="s">
        <v>24</v>
      </c>
      <c r="D97" s="203" t="s">
        <v>39</v>
      </c>
      <c r="E97" s="212">
        <v>13</v>
      </c>
      <c r="F97" s="203">
        <v>16</v>
      </c>
      <c r="G97" s="202">
        <v>0</v>
      </c>
      <c r="H97" s="203">
        <v>3.1825600000000001</v>
      </c>
      <c r="I97" s="203">
        <v>20</v>
      </c>
      <c r="J97" s="202">
        <v>0</v>
      </c>
      <c r="K97" s="202">
        <v>0</v>
      </c>
      <c r="L97" s="203">
        <v>4</v>
      </c>
      <c r="M97" s="209">
        <v>20</v>
      </c>
      <c r="N97" s="209">
        <v>0</v>
      </c>
      <c r="O97" s="222">
        <f t="shared" ref="O97:O157" si="6">IF(N97=0, 0, 1/M97)</f>
        <v>0</v>
      </c>
    </row>
    <row r="98" spans="1:19">
      <c r="A98" s="211">
        <v>1</v>
      </c>
      <c r="B98" s="203" t="s">
        <v>15</v>
      </c>
      <c r="C98" s="203" t="s">
        <v>24</v>
      </c>
      <c r="D98" s="203" t="s">
        <v>37</v>
      </c>
      <c r="E98" s="212">
        <v>9</v>
      </c>
      <c r="F98" s="203">
        <v>11</v>
      </c>
      <c r="G98" s="202">
        <v>17</v>
      </c>
      <c r="H98" s="203">
        <v>3.8439200000000002</v>
      </c>
      <c r="I98" s="203">
        <v>15</v>
      </c>
      <c r="J98" s="202">
        <v>27</v>
      </c>
      <c r="K98" s="202">
        <v>44</v>
      </c>
      <c r="L98" s="203">
        <v>4</v>
      </c>
      <c r="M98" s="209">
        <v>15</v>
      </c>
      <c r="N98" s="209">
        <v>0</v>
      </c>
      <c r="O98" s="222">
        <f t="shared" si="6"/>
        <v>0</v>
      </c>
      <c r="P98" s="206"/>
      <c r="Q98" s="206"/>
      <c r="R98" s="206"/>
      <c r="S98" s="206"/>
    </row>
    <row r="99" spans="1:19">
      <c r="A99" s="211">
        <v>2</v>
      </c>
      <c r="B99" s="203" t="s">
        <v>15</v>
      </c>
      <c r="C99" s="203" t="s">
        <v>24</v>
      </c>
      <c r="D99" s="203" t="s">
        <v>37</v>
      </c>
      <c r="E99" s="212">
        <v>10</v>
      </c>
      <c r="F99" s="203">
        <v>12</v>
      </c>
      <c r="G99" s="202">
        <v>12</v>
      </c>
      <c r="H99" s="203">
        <v>3.9466000000000001</v>
      </c>
      <c r="I99" s="203">
        <v>15</v>
      </c>
      <c r="J99" s="202">
        <v>28</v>
      </c>
      <c r="K99" s="202">
        <v>40</v>
      </c>
      <c r="L99" s="203">
        <v>3</v>
      </c>
      <c r="M99" s="209">
        <v>15</v>
      </c>
      <c r="N99" s="209">
        <v>0</v>
      </c>
      <c r="O99" s="222">
        <f t="shared" si="6"/>
        <v>0</v>
      </c>
      <c r="P99" s="206"/>
      <c r="Q99" s="206"/>
      <c r="R99" s="206"/>
      <c r="S99" s="206"/>
    </row>
    <row r="100" spans="1:19">
      <c r="A100" s="211">
        <v>3</v>
      </c>
      <c r="B100" s="203" t="s">
        <v>15</v>
      </c>
      <c r="C100" s="203" t="s">
        <v>24</v>
      </c>
      <c r="D100" s="203" t="s">
        <v>37</v>
      </c>
      <c r="E100" s="212">
        <v>8</v>
      </c>
      <c r="F100" s="203">
        <v>10</v>
      </c>
      <c r="G100" s="202">
        <v>3</v>
      </c>
      <c r="H100" s="203">
        <v>3.8235000000000001</v>
      </c>
      <c r="I100" s="203">
        <v>13</v>
      </c>
      <c r="J100" s="202">
        <v>19</v>
      </c>
      <c r="K100" s="202">
        <v>22</v>
      </c>
      <c r="L100" s="203">
        <v>3</v>
      </c>
      <c r="M100" s="209">
        <v>13</v>
      </c>
      <c r="N100" s="209">
        <v>0</v>
      </c>
      <c r="O100" s="222">
        <f t="shared" si="6"/>
        <v>0</v>
      </c>
      <c r="P100" s="206"/>
      <c r="Q100" s="206"/>
      <c r="R100" s="206"/>
      <c r="S100" s="206"/>
    </row>
    <row r="101" spans="1:19">
      <c r="A101" s="211">
        <v>4</v>
      </c>
      <c r="B101" s="203" t="s">
        <v>15</v>
      </c>
      <c r="C101" s="203" t="s">
        <v>24</v>
      </c>
      <c r="D101" s="203" t="s">
        <v>37</v>
      </c>
      <c r="E101" s="212">
        <v>8</v>
      </c>
      <c r="F101" s="203">
        <v>11</v>
      </c>
      <c r="G101" s="202">
        <v>16</v>
      </c>
      <c r="H101" s="203">
        <v>3.9007899999999998</v>
      </c>
      <c r="I101" s="203">
        <v>15</v>
      </c>
      <c r="J101" s="202">
        <v>28</v>
      </c>
      <c r="K101" s="202">
        <v>44</v>
      </c>
      <c r="L101" s="203">
        <v>4</v>
      </c>
      <c r="M101" s="209">
        <v>15</v>
      </c>
      <c r="N101" s="209">
        <v>0</v>
      </c>
      <c r="O101" s="222">
        <f t="shared" si="6"/>
        <v>0</v>
      </c>
      <c r="P101" s="206"/>
      <c r="Q101" s="206"/>
      <c r="R101" s="206"/>
      <c r="S101" s="206"/>
    </row>
    <row r="102" spans="1:19">
      <c r="A102" s="211">
        <v>5</v>
      </c>
      <c r="B102" s="203" t="s">
        <v>15</v>
      </c>
      <c r="C102" s="203" t="s">
        <v>24</v>
      </c>
      <c r="D102" s="203" t="s">
        <v>37</v>
      </c>
      <c r="E102" s="212">
        <v>8</v>
      </c>
      <c r="F102" s="203">
        <v>11</v>
      </c>
      <c r="G102" s="202">
        <v>14</v>
      </c>
      <c r="H102" s="203">
        <v>3.9256500000000001</v>
      </c>
      <c r="I102" s="203">
        <v>15</v>
      </c>
      <c r="J102" s="202">
        <v>27</v>
      </c>
      <c r="K102" s="202">
        <v>41</v>
      </c>
      <c r="L102" s="203">
        <v>4</v>
      </c>
      <c r="M102" s="209">
        <v>15</v>
      </c>
      <c r="N102" s="209">
        <v>0</v>
      </c>
      <c r="O102" s="222">
        <f t="shared" si="6"/>
        <v>0</v>
      </c>
      <c r="P102" s="206"/>
      <c r="Q102" s="206"/>
      <c r="R102" s="206"/>
      <c r="S102" s="206"/>
    </row>
    <row r="103" spans="1:19">
      <c r="A103" s="211">
        <v>6</v>
      </c>
      <c r="B103" s="203" t="s">
        <v>15</v>
      </c>
      <c r="C103" s="203" t="s">
        <v>24</v>
      </c>
      <c r="D103" s="203" t="s">
        <v>37</v>
      </c>
      <c r="E103" s="212">
        <v>8</v>
      </c>
      <c r="F103" s="203">
        <v>11</v>
      </c>
      <c r="G103" s="202">
        <v>16</v>
      </c>
      <c r="H103" s="203">
        <v>3.8233999999999999</v>
      </c>
      <c r="I103" s="203">
        <v>15</v>
      </c>
      <c r="J103" s="202">
        <v>25</v>
      </c>
      <c r="K103" s="202">
        <v>41</v>
      </c>
      <c r="L103" s="203">
        <v>4</v>
      </c>
      <c r="M103" s="209">
        <v>15</v>
      </c>
      <c r="N103" s="209">
        <v>0</v>
      </c>
      <c r="O103" s="222">
        <f t="shared" si="6"/>
        <v>0</v>
      </c>
      <c r="P103" s="206"/>
      <c r="Q103" s="206"/>
      <c r="R103" s="206"/>
      <c r="S103" s="206"/>
    </row>
    <row r="104" spans="1:19">
      <c r="A104" s="211">
        <v>1</v>
      </c>
      <c r="B104" s="203" t="s">
        <v>15</v>
      </c>
      <c r="C104" s="203" t="s">
        <v>24</v>
      </c>
      <c r="D104" s="203" t="s">
        <v>39</v>
      </c>
      <c r="E104" s="212">
        <v>17</v>
      </c>
      <c r="F104" s="203">
        <v>19</v>
      </c>
      <c r="G104" s="202">
        <v>0</v>
      </c>
      <c r="H104" s="203">
        <v>2.15612</v>
      </c>
      <c r="I104" s="203">
        <v>24</v>
      </c>
      <c r="J104" s="202">
        <v>0</v>
      </c>
      <c r="K104" s="202">
        <v>0</v>
      </c>
      <c r="L104" s="203">
        <v>5</v>
      </c>
      <c r="M104" s="209">
        <v>25</v>
      </c>
      <c r="N104" s="209">
        <v>0</v>
      </c>
      <c r="O104" s="222">
        <f t="shared" si="6"/>
        <v>0</v>
      </c>
    </row>
    <row r="105" spans="1:19">
      <c r="A105" s="211">
        <v>2</v>
      </c>
      <c r="B105" s="203" t="s">
        <v>15</v>
      </c>
      <c r="C105" s="203" t="s">
        <v>24</v>
      </c>
      <c r="D105" s="203" t="s">
        <v>39</v>
      </c>
      <c r="E105" s="212">
        <v>15</v>
      </c>
      <c r="F105" s="203">
        <v>18</v>
      </c>
      <c r="G105" s="202">
        <v>4</v>
      </c>
      <c r="H105" s="203">
        <v>2.37175</v>
      </c>
      <c r="I105" s="203">
        <v>24</v>
      </c>
      <c r="J105" s="202">
        <v>0</v>
      </c>
      <c r="K105" s="202">
        <v>4</v>
      </c>
      <c r="L105" s="203">
        <v>6</v>
      </c>
      <c r="M105" s="209">
        <v>25</v>
      </c>
      <c r="N105" s="209">
        <v>0</v>
      </c>
      <c r="O105" s="222">
        <f t="shared" si="6"/>
        <v>0</v>
      </c>
    </row>
    <row r="106" spans="1:19">
      <c r="A106" s="211">
        <v>3</v>
      </c>
      <c r="B106" s="203" t="s">
        <v>15</v>
      </c>
      <c r="C106" s="203" t="s">
        <v>24</v>
      </c>
      <c r="D106" s="203" t="s">
        <v>39</v>
      </c>
      <c r="E106" s="212"/>
      <c r="F106" s="203"/>
      <c r="G106" s="202"/>
      <c r="H106" s="203"/>
      <c r="I106" s="203"/>
      <c r="J106" s="202"/>
      <c r="K106" s="202"/>
      <c r="L106" s="203"/>
      <c r="M106" s="209">
        <v>20</v>
      </c>
      <c r="N106" s="209">
        <v>1</v>
      </c>
      <c r="O106" s="222">
        <f t="shared" si="6"/>
        <v>0.05</v>
      </c>
    </row>
    <row r="107" spans="1:19">
      <c r="A107" s="211">
        <v>4</v>
      </c>
      <c r="B107" s="203" t="s">
        <v>15</v>
      </c>
      <c r="C107" s="203" t="s">
        <v>24</v>
      </c>
      <c r="D107" s="203" t="s">
        <v>39</v>
      </c>
      <c r="E107" s="212"/>
      <c r="F107" s="203"/>
      <c r="G107" s="202"/>
      <c r="H107" s="203"/>
      <c r="I107" s="203"/>
      <c r="J107" s="202"/>
      <c r="K107" s="202"/>
      <c r="L107" s="203"/>
      <c r="M107" s="209">
        <v>10</v>
      </c>
      <c r="N107" s="209">
        <v>1</v>
      </c>
      <c r="O107" s="222">
        <f t="shared" si="6"/>
        <v>0.1</v>
      </c>
    </row>
    <row r="108" spans="1:19">
      <c r="A108" s="211">
        <v>5</v>
      </c>
      <c r="B108" s="203" t="s">
        <v>15</v>
      </c>
      <c r="C108" s="203" t="s">
        <v>24</v>
      </c>
      <c r="D108" s="203" t="s">
        <v>39</v>
      </c>
      <c r="E108" s="212"/>
      <c r="F108" s="203"/>
      <c r="G108" s="202"/>
      <c r="H108" s="203"/>
      <c r="I108" s="203"/>
      <c r="J108" s="202"/>
      <c r="K108" s="202"/>
      <c r="L108" s="203"/>
      <c r="M108" s="209">
        <v>14</v>
      </c>
      <c r="N108" s="209">
        <v>1</v>
      </c>
      <c r="O108" s="222">
        <f t="shared" si="6"/>
        <v>7.1428571428571425E-2</v>
      </c>
    </row>
    <row r="109" spans="1:19">
      <c r="A109" s="211">
        <v>6</v>
      </c>
      <c r="B109" s="203" t="s">
        <v>15</v>
      </c>
      <c r="C109" s="203" t="s">
        <v>24</v>
      </c>
      <c r="D109" s="203" t="s">
        <v>39</v>
      </c>
      <c r="E109" s="212">
        <v>17</v>
      </c>
      <c r="F109" s="203">
        <v>19</v>
      </c>
      <c r="G109" s="202">
        <v>0</v>
      </c>
      <c r="H109" s="203">
        <v>2.5436999999999999</v>
      </c>
      <c r="I109" s="203">
        <v>25</v>
      </c>
      <c r="J109" s="202">
        <v>0</v>
      </c>
      <c r="K109" s="202">
        <v>0</v>
      </c>
      <c r="L109" s="203">
        <v>6</v>
      </c>
      <c r="M109" s="209">
        <v>25</v>
      </c>
      <c r="N109" s="209">
        <v>0</v>
      </c>
      <c r="O109" s="222">
        <f t="shared" si="6"/>
        <v>0</v>
      </c>
    </row>
    <row r="110" spans="1:19">
      <c r="A110" s="211">
        <v>1</v>
      </c>
      <c r="B110" s="203" t="s">
        <v>16</v>
      </c>
      <c r="C110" s="203" t="s">
        <v>24</v>
      </c>
      <c r="D110" s="203" t="s">
        <v>37</v>
      </c>
      <c r="E110" s="212">
        <v>8</v>
      </c>
      <c r="F110" s="203">
        <v>11</v>
      </c>
      <c r="G110" s="202">
        <v>18</v>
      </c>
      <c r="H110" s="203">
        <v>3.9968600000000003</v>
      </c>
      <c r="I110" s="203">
        <v>14</v>
      </c>
      <c r="J110" s="202">
        <v>8</v>
      </c>
      <c r="K110" s="202">
        <v>26</v>
      </c>
      <c r="L110" s="203">
        <v>3</v>
      </c>
      <c r="M110" s="209">
        <v>14</v>
      </c>
      <c r="N110" s="209">
        <v>0</v>
      </c>
      <c r="O110" s="222">
        <f t="shared" si="6"/>
        <v>0</v>
      </c>
      <c r="P110" s="206"/>
      <c r="Q110" s="206"/>
      <c r="R110" s="206"/>
      <c r="S110" s="206"/>
    </row>
    <row r="111" spans="1:19">
      <c r="A111" s="211">
        <v>2</v>
      </c>
      <c r="B111" s="203" t="s">
        <v>16</v>
      </c>
      <c r="C111" s="203" t="s">
        <v>24</v>
      </c>
      <c r="D111" s="203" t="s">
        <v>37</v>
      </c>
      <c r="E111" s="212">
        <v>8</v>
      </c>
      <c r="F111" s="203">
        <v>10</v>
      </c>
      <c r="G111" s="202">
        <v>17</v>
      </c>
      <c r="H111" s="203">
        <v>4.0042200000000001</v>
      </c>
      <c r="I111" s="203">
        <v>14</v>
      </c>
      <c r="J111" s="202">
        <v>10</v>
      </c>
      <c r="K111" s="202">
        <v>27</v>
      </c>
      <c r="L111" s="203">
        <v>4</v>
      </c>
      <c r="M111" s="209">
        <v>14</v>
      </c>
      <c r="N111" s="209">
        <v>0</v>
      </c>
      <c r="O111" s="222">
        <f t="shared" si="6"/>
        <v>0</v>
      </c>
      <c r="P111" s="206"/>
      <c r="Q111" s="206"/>
      <c r="R111" s="206"/>
      <c r="S111" s="206"/>
    </row>
    <row r="112" spans="1:19">
      <c r="A112" s="211">
        <v>3</v>
      </c>
      <c r="B112" s="203" t="s">
        <v>16</v>
      </c>
      <c r="C112" s="203" t="s">
        <v>24</v>
      </c>
      <c r="D112" s="203" t="s">
        <v>37</v>
      </c>
      <c r="E112" s="212">
        <v>9</v>
      </c>
      <c r="F112" s="203">
        <v>11</v>
      </c>
      <c r="G112" s="202">
        <v>16</v>
      </c>
      <c r="H112" s="203">
        <v>3.6261999999999999</v>
      </c>
      <c r="I112" s="203">
        <v>14</v>
      </c>
      <c r="J112" s="202">
        <v>9</v>
      </c>
      <c r="K112" s="202">
        <v>25</v>
      </c>
      <c r="L112" s="203">
        <v>3</v>
      </c>
      <c r="M112" s="209">
        <v>14</v>
      </c>
      <c r="N112" s="209">
        <v>0</v>
      </c>
      <c r="O112" s="222">
        <f t="shared" si="6"/>
        <v>0</v>
      </c>
      <c r="P112" s="206"/>
      <c r="Q112" s="206"/>
      <c r="R112" s="206"/>
      <c r="S112" s="206"/>
    </row>
    <row r="113" spans="1:20">
      <c r="A113" s="211">
        <v>4</v>
      </c>
      <c r="B113" s="203" t="s">
        <v>16</v>
      </c>
      <c r="C113" s="203" t="s">
        <v>24</v>
      </c>
      <c r="D113" s="203" t="s">
        <v>37</v>
      </c>
      <c r="E113" s="212">
        <v>8</v>
      </c>
      <c r="F113" s="203">
        <v>10</v>
      </c>
      <c r="G113" s="202">
        <v>12</v>
      </c>
      <c r="H113" s="203">
        <v>3.8887199999999997</v>
      </c>
      <c r="I113" s="203">
        <v>13</v>
      </c>
      <c r="J113" s="202">
        <v>5</v>
      </c>
      <c r="K113" s="202">
        <v>17</v>
      </c>
      <c r="L113" s="203">
        <v>3</v>
      </c>
      <c r="M113" s="209">
        <v>13</v>
      </c>
      <c r="N113" s="209">
        <v>0</v>
      </c>
      <c r="O113" s="222">
        <f t="shared" si="6"/>
        <v>0</v>
      </c>
      <c r="P113" s="206"/>
      <c r="Q113" s="206"/>
      <c r="R113" s="206"/>
      <c r="S113" s="206"/>
    </row>
    <row r="114" spans="1:20">
      <c r="A114" s="211">
        <v>5</v>
      </c>
      <c r="B114" s="203" t="s">
        <v>16</v>
      </c>
      <c r="C114" s="203" t="s">
        <v>24</v>
      </c>
      <c r="D114" s="203" t="s">
        <v>37</v>
      </c>
      <c r="E114" s="212">
        <v>8</v>
      </c>
      <c r="F114" s="203">
        <v>10</v>
      </c>
      <c r="G114" s="202">
        <v>18</v>
      </c>
      <c r="H114" s="203">
        <v>3.90835</v>
      </c>
      <c r="I114" s="203">
        <v>14</v>
      </c>
      <c r="J114" s="202">
        <v>9</v>
      </c>
      <c r="K114" s="202">
        <v>27</v>
      </c>
      <c r="L114" s="203">
        <v>4</v>
      </c>
      <c r="M114" s="209">
        <v>14</v>
      </c>
      <c r="N114" s="209">
        <v>0</v>
      </c>
      <c r="O114" s="222">
        <f t="shared" si="6"/>
        <v>0</v>
      </c>
      <c r="P114" s="206"/>
      <c r="Q114" s="206"/>
      <c r="R114" s="206"/>
      <c r="S114" s="206"/>
    </row>
    <row r="115" spans="1:20">
      <c r="A115" s="211">
        <v>6</v>
      </c>
      <c r="B115" s="203" t="s">
        <v>16</v>
      </c>
      <c r="C115" s="203" t="s">
        <v>24</v>
      </c>
      <c r="D115" s="203" t="s">
        <v>37</v>
      </c>
      <c r="E115" s="212"/>
      <c r="F115" s="203"/>
      <c r="G115" s="202"/>
      <c r="H115" s="203"/>
      <c r="I115" s="203"/>
      <c r="J115" s="202"/>
      <c r="K115" s="202"/>
      <c r="L115" s="203"/>
      <c r="M115" s="209">
        <v>5</v>
      </c>
      <c r="N115" s="209">
        <v>1</v>
      </c>
      <c r="O115" s="222">
        <f t="shared" si="6"/>
        <v>0.2</v>
      </c>
      <c r="P115" s="206"/>
      <c r="Q115" s="206"/>
      <c r="R115" s="206"/>
      <c r="S115" s="206"/>
    </row>
    <row r="116" spans="1:20">
      <c r="A116" s="211">
        <v>1</v>
      </c>
      <c r="B116" s="203" t="s">
        <v>16</v>
      </c>
      <c r="C116" s="203" t="s">
        <v>24</v>
      </c>
      <c r="D116" s="203" t="s">
        <v>39</v>
      </c>
      <c r="E116" s="212"/>
      <c r="F116" s="203"/>
      <c r="G116" s="202"/>
      <c r="H116" s="203"/>
      <c r="I116" s="203"/>
      <c r="J116" s="202"/>
      <c r="K116" s="202"/>
      <c r="L116" s="203"/>
      <c r="M116" s="209">
        <v>8</v>
      </c>
      <c r="N116" s="209">
        <v>1</v>
      </c>
      <c r="O116" s="222">
        <f t="shared" si="6"/>
        <v>0.125</v>
      </c>
    </row>
    <row r="117" spans="1:20">
      <c r="A117" s="211">
        <v>2</v>
      </c>
      <c r="B117" s="203" t="s">
        <v>16</v>
      </c>
      <c r="C117" s="203" t="s">
        <v>24</v>
      </c>
      <c r="D117" s="203" t="s">
        <v>39</v>
      </c>
      <c r="E117" s="212"/>
      <c r="F117" s="203"/>
      <c r="G117" s="202"/>
      <c r="H117" s="203"/>
      <c r="I117" s="203"/>
      <c r="J117" s="202"/>
      <c r="K117" s="202"/>
      <c r="L117" s="203"/>
      <c r="M117" s="209">
        <v>8</v>
      </c>
      <c r="N117" s="209">
        <v>1</v>
      </c>
      <c r="O117" s="222">
        <f t="shared" si="6"/>
        <v>0.125</v>
      </c>
    </row>
    <row r="118" spans="1:20">
      <c r="A118" s="211">
        <v>3</v>
      </c>
      <c r="B118" s="203" t="s">
        <v>16</v>
      </c>
      <c r="C118" s="203" t="s">
        <v>24</v>
      </c>
      <c r="D118" s="203" t="s">
        <v>39</v>
      </c>
      <c r="E118" s="212"/>
      <c r="F118" s="203"/>
      <c r="G118" s="202"/>
      <c r="H118" s="203"/>
      <c r="I118" s="203"/>
      <c r="J118" s="202"/>
      <c r="K118" s="202"/>
      <c r="L118" s="203"/>
      <c r="M118" s="209">
        <v>8</v>
      </c>
      <c r="N118" s="209">
        <v>1</v>
      </c>
      <c r="O118" s="222">
        <f t="shared" si="6"/>
        <v>0.125</v>
      </c>
    </row>
    <row r="119" spans="1:20">
      <c r="A119" s="211">
        <v>4</v>
      </c>
      <c r="B119" s="203" t="s">
        <v>16</v>
      </c>
      <c r="C119" s="203" t="s">
        <v>24</v>
      </c>
      <c r="D119" s="203" t="s">
        <v>39</v>
      </c>
      <c r="E119" s="212">
        <v>14</v>
      </c>
      <c r="F119" s="203">
        <v>17</v>
      </c>
      <c r="G119" s="202">
        <v>5</v>
      </c>
      <c r="H119" s="203">
        <v>2.8538699999999997</v>
      </c>
      <c r="I119" s="203">
        <v>24</v>
      </c>
      <c r="J119" s="202">
        <v>0</v>
      </c>
      <c r="K119" s="202">
        <v>5</v>
      </c>
      <c r="L119" s="203">
        <v>7</v>
      </c>
      <c r="M119" s="209">
        <v>24</v>
      </c>
      <c r="N119" s="209">
        <v>0</v>
      </c>
      <c r="O119" s="222">
        <f t="shared" si="6"/>
        <v>0</v>
      </c>
    </row>
    <row r="120" spans="1:20">
      <c r="A120" s="211">
        <v>5</v>
      </c>
      <c r="B120" s="203" t="s">
        <v>16</v>
      </c>
      <c r="C120" s="203" t="s">
        <v>24</v>
      </c>
      <c r="D120" s="203" t="s">
        <v>39</v>
      </c>
      <c r="E120" s="212">
        <v>15</v>
      </c>
      <c r="F120" s="203">
        <v>18</v>
      </c>
      <c r="G120" s="202">
        <v>5</v>
      </c>
      <c r="H120" s="203">
        <v>2.5787100000000001</v>
      </c>
      <c r="I120" s="203">
        <v>24</v>
      </c>
      <c r="J120" s="202">
        <v>0</v>
      </c>
      <c r="K120" s="202">
        <v>5</v>
      </c>
      <c r="L120" s="203">
        <v>6</v>
      </c>
      <c r="M120" s="209">
        <v>24</v>
      </c>
      <c r="N120" s="209">
        <v>0</v>
      </c>
      <c r="O120" s="222">
        <f t="shared" si="6"/>
        <v>0</v>
      </c>
    </row>
    <row r="121" spans="1:20">
      <c r="A121" s="211">
        <v>6</v>
      </c>
      <c r="B121" s="203" t="s">
        <v>16</v>
      </c>
      <c r="C121" s="203" t="s">
        <v>24</v>
      </c>
      <c r="D121" s="203" t="s">
        <v>39</v>
      </c>
      <c r="E121" s="212">
        <v>15</v>
      </c>
      <c r="F121" s="203">
        <v>18</v>
      </c>
      <c r="G121" s="202">
        <v>4</v>
      </c>
      <c r="H121" s="203">
        <v>2.6916199999999999</v>
      </c>
      <c r="I121" s="203">
        <v>24</v>
      </c>
      <c r="J121" s="202">
        <v>0</v>
      </c>
      <c r="K121" s="202">
        <v>4</v>
      </c>
      <c r="L121" s="203">
        <v>6</v>
      </c>
      <c r="M121" s="209">
        <v>24</v>
      </c>
      <c r="N121" s="209">
        <v>0</v>
      </c>
      <c r="O121" s="222">
        <f t="shared" si="6"/>
        <v>0</v>
      </c>
    </row>
    <row r="122" spans="1:20">
      <c r="A122" s="211">
        <v>1</v>
      </c>
      <c r="B122" s="203" t="s">
        <v>17</v>
      </c>
      <c r="C122" s="203" t="s">
        <v>49</v>
      </c>
      <c r="D122" s="203" t="s">
        <v>37</v>
      </c>
      <c r="E122" s="212">
        <v>8</v>
      </c>
      <c r="F122" s="203">
        <v>11</v>
      </c>
      <c r="G122" s="202">
        <v>12</v>
      </c>
      <c r="H122" s="203">
        <v>3.9277600000000001</v>
      </c>
      <c r="I122" s="203">
        <v>14</v>
      </c>
      <c r="J122" s="202">
        <v>26</v>
      </c>
      <c r="K122" s="202">
        <v>38</v>
      </c>
      <c r="L122" s="203">
        <v>3</v>
      </c>
      <c r="M122" s="209">
        <v>14</v>
      </c>
      <c r="N122" s="209">
        <v>0</v>
      </c>
      <c r="O122" s="222">
        <f t="shared" si="6"/>
        <v>0</v>
      </c>
      <c r="P122" s="206"/>
      <c r="Q122" s="206"/>
      <c r="R122" s="206"/>
      <c r="S122" s="206"/>
      <c r="T122" s="206"/>
    </row>
    <row r="123" spans="1:20">
      <c r="A123" s="211">
        <v>2</v>
      </c>
      <c r="B123" s="203" t="s">
        <v>17</v>
      </c>
      <c r="C123" s="203" t="s">
        <v>49</v>
      </c>
      <c r="D123" s="203" t="s">
        <v>37</v>
      </c>
      <c r="E123" s="212">
        <v>9</v>
      </c>
      <c r="F123" s="203">
        <v>12</v>
      </c>
      <c r="G123" s="202">
        <v>11</v>
      </c>
      <c r="H123" s="203">
        <v>3.8163899999999997</v>
      </c>
      <c r="I123" s="203">
        <v>15</v>
      </c>
      <c r="J123" s="202">
        <v>23</v>
      </c>
      <c r="K123" s="202">
        <v>34</v>
      </c>
      <c r="L123" s="203">
        <v>3</v>
      </c>
      <c r="M123" s="209">
        <v>15</v>
      </c>
      <c r="N123" s="209">
        <v>0</v>
      </c>
      <c r="O123" s="222">
        <f t="shared" si="6"/>
        <v>0</v>
      </c>
      <c r="P123" s="206"/>
      <c r="Q123" s="206"/>
      <c r="R123" s="206"/>
      <c r="S123" s="206"/>
      <c r="T123" s="206"/>
    </row>
    <row r="124" spans="1:20">
      <c r="A124" s="211">
        <v>3</v>
      </c>
      <c r="B124" s="203" t="s">
        <v>17</v>
      </c>
      <c r="C124" s="203" t="s">
        <v>49</v>
      </c>
      <c r="D124" s="203" t="s">
        <v>37</v>
      </c>
      <c r="E124" s="212">
        <v>8</v>
      </c>
      <c r="F124" s="203">
        <v>11</v>
      </c>
      <c r="G124" s="202">
        <v>17</v>
      </c>
      <c r="H124" s="203">
        <v>3.9497199999999997</v>
      </c>
      <c r="I124" s="203">
        <v>14</v>
      </c>
      <c r="J124" s="202">
        <v>24</v>
      </c>
      <c r="K124" s="202">
        <v>41</v>
      </c>
      <c r="L124" s="203">
        <v>3</v>
      </c>
      <c r="M124" s="209">
        <v>14</v>
      </c>
      <c r="N124" s="209">
        <v>0</v>
      </c>
      <c r="O124" s="222">
        <f t="shared" si="6"/>
        <v>0</v>
      </c>
      <c r="P124" s="206"/>
      <c r="Q124" s="206"/>
      <c r="R124" s="206"/>
      <c r="S124" s="206"/>
      <c r="T124" s="206"/>
    </row>
    <row r="125" spans="1:20">
      <c r="A125" s="211">
        <v>4</v>
      </c>
      <c r="B125" s="203" t="s">
        <v>17</v>
      </c>
      <c r="C125" s="203" t="s">
        <v>49</v>
      </c>
      <c r="D125" s="203" t="s">
        <v>37</v>
      </c>
      <c r="E125" s="212"/>
      <c r="F125" s="203"/>
      <c r="G125" s="202"/>
      <c r="H125" s="203"/>
      <c r="I125" s="203"/>
      <c r="J125" s="202"/>
      <c r="K125" s="202"/>
      <c r="L125" s="203"/>
      <c r="M125" s="209">
        <v>15</v>
      </c>
      <c r="N125" s="209">
        <v>0</v>
      </c>
      <c r="O125" s="222">
        <f t="shared" si="6"/>
        <v>0</v>
      </c>
      <c r="P125" s="206"/>
      <c r="Q125" s="206"/>
      <c r="R125" s="206"/>
      <c r="S125" s="206"/>
      <c r="T125" s="206"/>
    </row>
    <row r="126" spans="1:20">
      <c r="A126" s="211">
        <v>5</v>
      </c>
      <c r="B126" s="203" t="s">
        <v>17</v>
      </c>
      <c r="C126" s="203" t="s">
        <v>49</v>
      </c>
      <c r="D126" s="203" t="s">
        <v>37</v>
      </c>
      <c r="E126" s="212"/>
      <c r="F126" s="203"/>
      <c r="G126" s="202"/>
      <c r="H126" s="203"/>
      <c r="I126" s="203"/>
      <c r="J126" s="202"/>
      <c r="K126" s="202"/>
      <c r="L126" s="203"/>
      <c r="M126" s="209">
        <v>5</v>
      </c>
      <c r="N126" s="209">
        <v>1</v>
      </c>
      <c r="O126" s="222">
        <f t="shared" si="6"/>
        <v>0.2</v>
      </c>
      <c r="P126" s="206"/>
      <c r="Q126" s="206"/>
      <c r="R126" s="206"/>
      <c r="S126" s="206"/>
      <c r="T126" s="206"/>
    </row>
    <row r="127" spans="1:20">
      <c r="A127" s="211">
        <v>6</v>
      </c>
      <c r="B127" s="203" t="s">
        <v>17</v>
      </c>
      <c r="C127" s="203" t="s">
        <v>49</v>
      </c>
      <c r="D127" s="203" t="s">
        <v>37</v>
      </c>
      <c r="E127" s="212"/>
      <c r="F127" s="203"/>
      <c r="G127" s="202"/>
      <c r="H127" s="203"/>
      <c r="I127" s="203"/>
      <c r="J127" s="202"/>
      <c r="K127" s="202"/>
      <c r="L127" s="203"/>
      <c r="M127" s="209">
        <v>5</v>
      </c>
      <c r="N127" s="209">
        <v>1</v>
      </c>
      <c r="O127" s="222">
        <f t="shared" si="6"/>
        <v>0.2</v>
      </c>
      <c r="P127" s="206"/>
      <c r="Q127" s="206"/>
      <c r="R127" s="206"/>
      <c r="S127" s="206"/>
      <c r="T127" s="206"/>
    </row>
    <row r="128" spans="1:20">
      <c r="A128" s="211">
        <v>1</v>
      </c>
      <c r="B128" s="203" t="s">
        <v>17</v>
      </c>
      <c r="C128" s="203" t="s">
        <v>49</v>
      </c>
      <c r="D128" s="203" t="s">
        <v>39</v>
      </c>
      <c r="E128" s="212"/>
      <c r="F128" s="203"/>
      <c r="G128" s="202"/>
      <c r="H128" s="203"/>
      <c r="I128" s="203"/>
      <c r="J128" s="202"/>
      <c r="K128" s="202"/>
      <c r="L128" s="203"/>
      <c r="M128" s="209">
        <v>8</v>
      </c>
      <c r="N128" s="209">
        <v>1</v>
      </c>
      <c r="O128" s="222">
        <f t="shared" si="6"/>
        <v>0.125</v>
      </c>
      <c r="P128" s="206"/>
    </row>
    <row r="129" spans="1:20">
      <c r="A129" s="211">
        <v>2</v>
      </c>
      <c r="B129" s="203" t="s">
        <v>17</v>
      </c>
      <c r="C129" s="203" t="s">
        <v>49</v>
      </c>
      <c r="D129" s="203" t="s">
        <v>39</v>
      </c>
      <c r="E129" s="212">
        <v>19</v>
      </c>
      <c r="F129" s="203">
        <v>22</v>
      </c>
      <c r="G129" s="202">
        <v>0</v>
      </c>
      <c r="H129" s="203"/>
      <c r="I129" s="203">
        <v>26</v>
      </c>
      <c r="J129" s="202">
        <v>0</v>
      </c>
      <c r="K129" s="202">
        <v>0</v>
      </c>
      <c r="L129" s="203">
        <v>4</v>
      </c>
      <c r="M129" s="209">
        <v>26</v>
      </c>
      <c r="N129" s="209">
        <v>0</v>
      </c>
      <c r="O129" s="222">
        <f t="shared" si="6"/>
        <v>0</v>
      </c>
      <c r="P129" s="206"/>
    </row>
    <row r="130" spans="1:20">
      <c r="A130" s="211">
        <v>3</v>
      </c>
      <c r="B130" s="203" t="s">
        <v>17</v>
      </c>
      <c r="C130" s="203" t="s">
        <v>49</v>
      </c>
      <c r="D130" s="203" t="s">
        <v>39</v>
      </c>
      <c r="E130" s="212"/>
      <c r="F130" s="203"/>
      <c r="G130" s="202"/>
      <c r="H130" s="203"/>
      <c r="I130" s="203"/>
      <c r="J130" s="202"/>
      <c r="K130" s="202"/>
      <c r="L130" s="203"/>
      <c r="M130" s="209">
        <v>8</v>
      </c>
      <c r="N130" s="209">
        <v>1</v>
      </c>
      <c r="O130" s="222">
        <f t="shared" si="6"/>
        <v>0.125</v>
      </c>
      <c r="P130" s="206"/>
    </row>
    <row r="131" spans="1:20">
      <c r="A131" s="211">
        <v>4</v>
      </c>
      <c r="B131" s="203" t="s">
        <v>17</v>
      </c>
      <c r="C131" s="203" t="s">
        <v>49</v>
      </c>
      <c r="D131" s="203" t="s">
        <v>39</v>
      </c>
      <c r="E131" s="212">
        <v>16</v>
      </c>
      <c r="F131" s="203">
        <v>19</v>
      </c>
      <c r="G131" s="202">
        <v>0</v>
      </c>
      <c r="H131" s="203">
        <v>3.3693899999999997</v>
      </c>
      <c r="I131" s="203">
        <v>24</v>
      </c>
      <c r="J131" s="202">
        <v>0</v>
      </c>
      <c r="K131" s="202">
        <v>0</v>
      </c>
      <c r="L131" s="203">
        <v>5</v>
      </c>
      <c r="M131" s="209">
        <v>26</v>
      </c>
      <c r="N131" s="209">
        <v>0</v>
      </c>
      <c r="O131" s="222">
        <f t="shared" si="6"/>
        <v>0</v>
      </c>
      <c r="P131" s="206"/>
    </row>
    <row r="132" spans="1:20">
      <c r="A132" s="211">
        <v>5</v>
      </c>
      <c r="B132" s="203" t="s">
        <v>17</v>
      </c>
      <c r="C132" s="203" t="s">
        <v>49</v>
      </c>
      <c r="D132" s="203" t="s">
        <v>39</v>
      </c>
      <c r="E132" s="212"/>
      <c r="F132" s="203"/>
      <c r="G132" s="202"/>
      <c r="H132" s="203"/>
      <c r="I132" s="203"/>
      <c r="J132" s="202"/>
      <c r="K132" s="202"/>
      <c r="L132" s="203"/>
      <c r="M132" s="209">
        <v>8</v>
      </c>
      <c r="N132" s="209">
        <v>1</v>
      </c>
      <c r="O132" s="222">
        <f t="shared" si="6"/>
        <v>0.125</v>
      </c>
      <c r="P132" s="206"/>
    </row>
    <row r="133" spans="1:20">
      <c r="A133" s="211">
        <v>6</v>
      </c>
      <c r="B133" s="203" t="s">
        <v>17</v>
      </c>
      <c r="C133" s="203" t="s">
        <v>49</v>
      </c>
      <c r="D133" s="203" t="s">
        <v>39</v>
      </c>
      <c r="E133" s="212"/>
      <c r="F133" s="203"/>
      <c r="G133" s="202"/>
      <c r="H133" s="203"/>
      <c r="I133" s="203"/>
      <c r="J133" s="202"/>
      <c r="K133" s="202"/>
      <c r="L133" s="203"/>
      <c r="M133" s="209">
        <v>8</v>
      </c>
      <c r="N133" s="209">
        <v>1</v>
      </c>
      <c r="O133" s="222">
        <f t="shared" si="6"/>
        <v>0.125</v>
      </c>
      <c r="P133" s="206"/>
    </row>
    <row r="134" spans="1:20">
      <c r="A134" s="211">
        <v>1</v>
      </c>
      <c r="B134" s="203" t="s">
        <v>18</v>
      </c>
      <c r="C134" s="203" t="s">
        <v>49</v>
      </c>
      <c r="D134" s="203" t="s">
        <v>37</v>
      </c>
      <c r="E134" s="212">
        <v>7</v>
      </c>
      <c r="F134" s="203">
        <v>10</v>
      </c>
      <c r="G134" s="202">
        <v>14</v>
      </c>
      <c r="H134" s="203">
        <v>3.9051</v>
      </c>
      <c r="I134" s="203">
        <v>13</v>
      </c>
      <c r="J134" s="202">
        <v>19</v>
      </c>
      <c r="K134" s="202">
        <v>33</v>
      </c>
      <c r="L134" s="203">
        <v>3</v>
      </c>
      <c r="M134" s="209">
        <v>13</v>
      </c>
      <c r="N134" s="209">
        <v>0</v>
      </c>
      <c r="O134" s="222">
        <f t="shared" si="6"/>
        <v>0</v>
      </c>
      <c r="P134" s="206"/>
      <c r="Q134" s="206"/>
      <c r="R134" s="206"/>
      <c r="S134" s="206"/>
      <c r="T134" s="206"/>
    </row>
    <row r="135" spans="1:20">
      <c r="A135" s="211">
        <v>2</v>
      </c>
      <c r="B135" s="203" t="s">
        <v>18</v>
      </c>
      <c r="C135" s="203" t="s">
        <v>49</v>
      </c>
      <c r="D135" s="203" t="s">
        <v>37</v>
      </c>
      <c r="E135" s="212">
        <v>7</v>
      </c>
      <c r="F135" s="203">
        <v>10</v>
      </c>
      <c r="G135" s="202">
        <v>18</v>
      </c>
      <c r="H135" s="203">
        <v>3.87269</v>
      </c>
      <c r="I135" s="203">
        <v>13</v>
      </c>
      <c r="J135" s="202">
        <v>19</v>
      </c>
      <c r="K135" s="202">
        <v>37</v>
      </c>
      <c r="L135" s="203">
        <v>3</v>
      </c>
      <c r="M135" s="209">
        <v>13</v>
      </c>
      <c r="N135" s="209">
        <v>0</v>
      </c>
      <c r="O135" s="222">
        <f t="shared" si="6"/>
        <v>0</v>
      </c>
      <c r="P135" s="206"/>
      <c r="Q135" s="206"/>
      <c r="R135" s="206"/>
      <c r="S135" s="206"/>
      <c r="T135" s="206"/>
    </row>
    <row r="136" spans="1:20">
      <c r="A136" s="211">
        <v>3</v>
      </c>
      <c r="B136" s="203" t="s">
        <v>18</v>
      </c>
      <c r="C136" s="203" t="s">
        <v>49</v>
      </c>
      <c r="D136" s="203" t="s">
        <v>37</v>
      </c>
      <c r="E136" s="212"/>
      <c r="F136" s="203"/>
      <c r="G136" s="202"/>
      <c r="H136" s="203"/>
      <c r="I136" s="203"/>
      <c r="J136" s="202"/>
      <c r="K136" s="202"/>
      <c r="L136" s="203"/>
      <c r="M136" s="209">
        <v>8</v>
      </c>
      <c r="N136" s="209">
        <v>1</v>
      </c>
      <c r="O136" s="222">
        <f t="shared" si="6"/>
        <v>0.125</v>
      </c>
      <c r="P136" s="206"/>
      <c r="Q136" s="206"/>
      <c r="R136" s="206"/>
      <c r="S136" s="206"/>
      <c r="T136" s="206"/>
    </row>
    <row r="137" spans="1:20">
      <c r="A137" s="211">
        <v>4</v>
      </c>
      <c r="B137" s="203" t="s">
        <v>18</v>
      </c>
      <c r="C137" s="203" t="s">
        <v>49</v>
      </c>
      <c r="D137" s="203" t="s">
        <v>37</v>
      </c>
      <c r="E137" s="212">
        <v>8</v>
      </c>
      <c r="F137" s="203">
        <v>10</v>
      </c>
      <c r="G137" s="202">
        <v>16</v>
      </c>
      <c r="H137" s="203">
        <v>3.81928</v>
      </c>
      <c r="I137" s="203">
        <v>13</v>
      </c>
      <c r="J137" s="202">
        <v>18</v>
      </c>
      <c r="K137" s="202">
        <v>34</v>
      </c>
      <c r="L137" s="203">
        <v>3</v>
      </c>
      <c r="M137" s="209">
        <v>13</v>
      </c>
      <c r="N137" s="209">
        <v>0</v>
      </c>
      <c r="O137" s="222">
        <f t="shared" si="6"/>
        <v>0</v>
      </c>
      <c r="P137" s="206"/>
      <c r="Q137" s="206"/>
      <c r="R137" s="206"/>
      <c r="S137" s="206"/>
      <c r="T137" s="206"/>
    </row>
    <row r="138" spans="1:20">
      <c r="A138" s="211">
        <v>5</v>
      </c>
      <c r="B138" s="203" t="s">
        <v>18</v>
      </c>
      <c r="C138" s="203" t="s">
        <v>49</v>
      </c>
      <c r="D138" s="203" t="s">
        <v>37</v>
      </c>
      <c r="E138" s="212">
        <v>7</v>
      </c>
      <c r="F138" s="203">
        <v>10</v>
      </c>
      <c r="G138" s="202">
        <v>17</v>
      </c>
      <c r="H138" s="203">
        <v>3.8507699999999998</v>
      </c>
      <c r="I138" s="203">
        <v>13</v>
      </c>
      <c r="J138" s="202">
        <v>18</v>
      </c>
      <c r="K138" s="202">
        <v>35</v>
      </c>
      <c r="L138" s="203">
        <v>3</v>
      </c>
      <c r="M138" s="209">
        <v>13</v>
      </c>
      <c r="N138" s="209">
        <v>0</v>
      </c>
      <c r="O138" s="222">
        <f t="shared" si="6"/>
        <v>0</v>
      </c>
      <c r="P138" s="206"/>
      <c r="Q138" s="206"/>
      <c r="R138" s="206"/>
      <c r="S138" s="206"/>
      <c r="T138" s="206"/>
    </row>
    <row r="139" spans="1:20">
      <c r="A139" s="211">
        <v>6</v>
      </c>
      <c r="B139" s="203" t="s">
        <v>18</v>
      </c>
      <c r="C139" s="203" t="s">
        <v>49</v>
      </c>
      <c r="D139" s="203" t="s">
        <v>37</v>
      </c>
      <c r="E139" s="212">
        <v>7</v>
      </c>
      <c r="F139" s="203">
        <v>10</v>
      </c>
      <c r="G139" s="202">
        <v>18</v>
      </c>
      <c r="H139" s="203">
        <v>3.9354</v>
      </c>
      <c r="I139" s="203">
        <v>13</v>
      </c>
      <c r="J139" s="202">
        <v>19</v>
      </c>
      <c r="K139" s="202">
        <v>37</v>
      </c>
      <c r="L139" s="203">
        <v>3</v>
      </c>
      <c r="M139" s="209">
        <v>13</v>
      </c>
      <c r="N139" s="209">
        <v>0</v>
      </c>
      <c r="O139" s="222">
        <f t="shared" si="6"/>
        <v>0</v>
      </c>
      <c r="P139" s="206"/>
      <c r="Q139" s="206"/>
      <c r="R139" s="206"/>
      <c r="S139" s="206"/>
      <c r="T139" s="206"/>
    </row>
    <row r="140" spans="1:20">
      <c r="A140" s="211">
        <v>1</v>
      </c>
      <c r="B140" s="203" t="s">
        <v>18</v>
      </c>
      <c r="C140" s="203" t="s">
        <v>49</v>
      </c>
      <c r="D140" s="203" t="s">
        <v>39</v>
      </c>
      <c r="E140" s="212"/>
      <c r="F140" s="203"/>
      <c r="G140" s="202"/>
      <c r="H140" s="203"/>
      <c r="I140" s="203"/>
      <c r="J140" s="202"/>
      <c r="K140" s="202"/>
      <c r="L140" s="203"/>
      <c r="M140" s="209">
        <v>8</v>
      </c>
      <c r="N140" s="209">
        <v>1</v>
      </c>
      <c r="O140" s="222">
        <f t="shared" si="6"/>
        <v>0.125</v>
      </c>
      <c r="P140" s="206"/>
    </row>
    <row r="141" spans="1:20">
      <c r="A141" s="211">
        <v>2</v>
      </c>
      <c r="B141" s="203" t="s">
        <v>18</v>
      </c>
      <c r="C141" s="203" t="s">
        <v>49</v>
      </c>
      <c r="D141" s="203" t="s">
        <v>39</v>
      </c>
      <c r="E141" s="212">
        <v>13</v>
      </c>
      <c r="F141" s="203">
        <v>17</v>
      </c>
      <c r="G141" s="202">
        <v>0</v>
      </c>
      <c r="H141" s="203">
        <v>2.6186599999999998</v>
      </c>
      <c r="I141" s="203">
        <v>21</v>
      </c>
      <c r="J141" s="202">
        <v>0</v>
      </c>
      <c r="K141" s="202">
        <v>0</v>
      </c>
      <c r="L141" s="203">
        <v>4</v>
      </c>
      <c r="M141" s="209">
        <v>21</v>
      </c>
      <c r="N141" s="209">
        <v>0</v>
      </c>
      <c r="O141" s="222">
        <f t="shared" si="6"/>
        <v>0</v>
      </c>
      <c r="P141" s="206"/>
    </row>
    <row r="142" spans="1:20">
      <c r="A142" s="211">
        <v>3</v>
      </c>
      <c r="B142" s="203" t="s">
        <v>18</v>
      </c>
      <c r="C142" s="203" t="s">
        <v>49</v>
      </c>
      <c r="D142" s="203" t="s">
        <v>39</v>
      </c>
      <c r="E142" s="212"/>
      <c r="F142" s="203"/>
      <c r="G142" s="202"/>
      <c r="H142" s="203"/>
      <c r="I142" s="203"/>
      <c r="J142" s="202"/>
      <c r="K142" s="202"/>
      <c r="L142" s="203"/>
      <c r="M142" s="209">
        <v>18</v>
      </c>
      <c r="N142" s="209">
        <v>1</v>
      </c>
      <c r="O142" s="222">
        <f t="shared" si="6"/>
        <v>5.5555555555555552E-2</v>
      </c>
      <c r="P142" s="206"/>
    </row>
    <row r="143" spans="1:20">
      <c r="A143" s="211">
        <v>4</v>
      </c>
      <c r="B143" s="203" t="s">
        <v>18</v>
      </c>
      <c r="C143" s="203" t="s">
        <v>49</v>
      </c>
      <c r="D143" s="203" t="s">
        <v>39</v>
      </c>
      <c r="E143" s="212">
        <v>14</v>
      </c>
      <c r="F143" s="203">
        <v>17</v>
      </c>
      <c r="G143" s="202">
        <v>0</v>
      </c>
      <c r="H143" s="203">
        <v>2.5307499999999998</v>
      </c>
      <c r="I143" s="203">
        <v>21</v>
      </c>
      <c r="J143" s="202">
        <v>0</v>
      </c>
      <c r="K143" s="202">
        <v>0</v>
      </c>
      <c r="L143" s="203">
        <v>4</v>
      </c>
      <c r="M143" s="209">
        <v>21</v>
      </c>
      <c r="N143" s="209">
        <v>0</v>
      </c>
      <c r="O143" s="222">
        <f t="shared" si="6"/>
        <v>0</v>
      </c>
      <c r="P143" s="206"/>
    </row>
    <row r="144" spans="1:20">
      <c r="A144" s="211">
        <v>5</v>
      </c>
      <c r="B144" s="203" t="s">
        <v>18</v>
      </c>
      <c r="C144" s="203" t="s">
        <v>49</v>
      </c>
      <c r="D144" s="203" t="s">
        <v>39</v>
      </c>
      <c r="E144" s="212"/>
      <c r="F144" s="203"/>
      <c r="G144" s="202"/>
      <c r="H144" s="203"/>
      <c r="I144" s="203"/>
      <c r="J144" s="202"/>
      <c r="K144" s="202"/>
      <c r="L144" s="203"/>
      <c r="M144" s="209">
        <v>17</v>
      </c>
      <c r="N144" s="209">
        <v>1</v>
      </c>
      <c r="O144" s="222">
        <f t="shared" si="6"/>
        <v>5.8823529411764705E-2</v>
      </c>
      <c r="P144" s="206"/>
    </row>
    <row r="145" spans="1:20">
      <c r="A145" s="211">
        <v>6</v>
      </c>
      <c r="B145" s="203" t="s">
        <v>18</v>
      </c>
      <c r="C145" s="203" t="s">
        <v>49</v>
      </c>
      <c r="D145" s="203" t="s">
        <v>39</v>
      </c>
      <c r="E145" s="212"/>
      <c r="F145" s="203"/>
      <c r="G145" s="202"/>
      <c r="H145" s="203"/>
      <c r="I145" s="203"/>
      <c r="J145" s="202"/>
      <c r="K145" s="202"/>
      <c r="L145" s="203"/>
      <c r="M145" s="209">
        <v>18</v>
      </c>
      <c r="N145" s="209">
        <v>1</v>
      </c>
      <c r="O145" s="222">
        <f t="shared" si="6"/>
        <v>5.5555555555555552E-2</v>
      </c>
      <c r="P145" s="206"/>
    </row>
    <row r="146" spans="1:20">
      <c r="A146" s="211">
        <v>1</v>
      </c>
      <c r="B146" s="203" t="s">
        <v>19</v>
      </c>
      <c r="C146" s="203" t="s">
        <v>49</v>
      </c>
      <c r="D146" s="203" t="s">
        <v>37</v>
      </c>
      <c r="E146" s="212">
        <v>8</v>
      </c>
      <c r="F146" s="203">
        <v>11</v>
      </c>
      <c r="G146" s="202">
        <v>19</v>
      </c>
      <c r="H146" s="203">
        <v>3.7213499999999997</v>
      </c>
      <c r="I146" s="203">
        <v>15</v>
      </c>
      <c r="J146" s="202">
        <v>13</v>
      </c>
      <c r="K146" s="202">
        <v>32</v>
      </c>
      <c r="L146" s="203">
        <v>4</v>
      </c>
      <c r="M146" s="209">
        <v>15</v>
      </c>
      <c r="N146" s="209">
        <v>0</v>
      </c>
      <c r="O146" s="222">
        <f t="shared" si="6"/>
        <v>0</v>
      </c>
      <c r="P146" s="206"/>
      <c r="Q146" s="206"/>
      <c r="R146" s="206"/>
      <c r="S146" s="206"/>
      <c r="T146" s="206"/>
    </row>
    <row r="147" spans="1:20">
      <c r="A147" s="211">
        <v>2</v>
      </c>
      <c r="B147" s="203" t="s">
        <v>19</v>
      </c>
      <c r="C147" s="203" t="s">
        <v>49</v>
      </c>
      <c r="D147" s="203" t="s">
        <v>37</v>
      </c>
      <c r="E147" s="212">
        <v>8</v>
      </c>
      <c r="F147" s="203">
        <v>11</v>
      </c>
      <c r="G147" s="202">
        <v>16</v>
      </c>
      <c r="H147" s="203">
        <v>3.9912100000000001</v>
      </c>
      <c r="I147" s="203">
        <v>14</v>
      </c>
      <c r="J147" s="202">
        <v>24</v>
      </c>
      <c r="K147" s="202">
        <v>40</v>
      </c>
      <c r="L147" s="203">
        <v>3</v>
      </c>
      <c r="M147" s="209">
        <v>14</v>
      </c>
      <c r="N147" s="209">
        <v>0</v>
      </c>
      <c r="O147" s="222">
        <f t="shared" si="6"/>
        <v>0</v>
      </c>
      <c r="P147" s="206"/>
      <c r="Q147" s="206"/>
      <c r="R147" s="206"/>
      <c r="S147" s="206"/>
      <c r="T147" s="206"/>
    </row>
    <row r="148" spans="1:20">
      <c r="A148" s="211">
        <v>3</v>
      </c>
      <c r="B148" s="203" t="s">
        <v>19</v>
      </c>
      <c r="C148" s="203" t="s">
        <v>49</v>
      </c>
      <c r="D148" s="203" t="s">
        <v>37</v>
      </c>
      <c r="E148" s="212">
        <v>9</v>
      </c>
      <c r="F148" s="203">
        <v>11</v>
      </c>
      <c r="G148" s="202">
        <v>15</v>
      </c>
      <c r="H148" s="203">
        <v>3.8117800000000002</v>
      </c>
      <c r="I148" s="203">
        <v>14</v>
      </c>
      <c r="J148" s="202">
        <v>30</v>
      </c>
      <c r="K148" s="202">
        <v>45</v>
      </c>
      <c r="L148" s="203">
        <v>3</v>
      </c>
      <c r="M148" s="209">
        <v>14</v>
      </c>
      <c r="N148" s="209">
        <v>0</v>
      </c>
      <c r="O148" s="222">
        <f t="shared" si="6"/>
        <v>0</v>
      </c>
      <c r="P148" s="206"/>
      <c r="Q148" s="206"/>
      <c r="R148" s="206"/>
      <c r="S148" s="206"/>
      <c r="T148" s="206"/>
    </row>
    <row r="149" spans="1:20">
      <c r="A149" s="211">
        <v>4</v>
      </c>
      <c r="B149" s="203" t="s">
        <v>19</v>
      </c>
      <c r="C149" s="203" t="s">
        <v>49</v>
      </c>
      <c r="D149" s="203" t="s">
        <v>37</v>
      </c>
      <c r="E149" s="212">
        <v>8</v>
      </c>
      <c r="F149" s="203">
        <v>11</v>
      </c>
      <c r="G149" s="202">
        <v>15</v>
      </c>
      <c r="H149" s="203">
        <v>3.9439099999999998</v>
      </c>
      <c r="I149" s="203">
        <v>14</v>
      </c>
      <c r="J149" s="202">
        <v>25</v>
      </c>
      <c r="K149" s="202">
        <v>40</v>
      </c>
      <c r="L149" s="203">
        <v>3</v>
      </c>
      <c r="M149" s="209">
        <v>14</v>
      </c>
      <c r="N149" s="209">
        <v>0</v>
      </c>
      <c r="O149" s="222">
        <f t="shared" si="6"/>
        <v>0</v>
      </c>
      <c r="P149" s="206"/>
      <c r="Q149" s="206"/>
      <c r="R149" s="206"/>
      <c r="S149" s="206"/>
      <c r="T149" s="206"/>
    </row>
    <row r="150" spans="1:20">
      <c r="A150" s="211">
        <v>5</v>
      </c>
      <c r="B150" s="203" t="s">
        <v>19</v>
      </c>
      <c r="C150" s="203" t="s">
        <v>49</v>
      </c>
      <c r="D150" s="203" t="s">
        <v>37</v>
      </c>
      <c r="E150" s="212">
        <v>9</v>
      </c>
      <c r="F150" s="203">
        <v>11</v>
      </c>
      <c r="G150" s="202">
        <v>16</v>
      </c>
      <c r="H150" s="203">
        <v>3.9283600000000001</v>
      </c>
      <c r="I150" s="203">
        <v>14</v>
      </c>
      <c r="J150" s="202">
        <v>31</v>
      </c>
      <c r="K150" s="202">
        <v>47</v>
      </c>
      <c r="L150" s="203">
        <v>3</v>
      </c>
      <c r="M150" s="209">
        <v>14</v>
      </c>
      <c r="N150" s="209">
        <v>0</v>
      </c>
      <c r="O150" s="222">
        <f t="shared" si="6"/>
        <v>0</v>
      </c>
      <c r="P150" s="206"/>
      <c r="Q150" s="206"/>
      <c r="R150" s="206"/>
      <c r="S150" s="206"/>
      <c r="T150" s="206"/>
    </row>
    <row r="151" spans="1:20">
      <c r="A151" s="211">
        <v>6</v>
      </c>
      <c r="B151" s="203" t="s">
        <v>19</v>
      </c>
      <c r="C151" s="203" t="s">
        <v>49</v>
      </c>
      <c r="D151" s="203" t="s">
        <v>37</v>
      </c>
      <c r="E151" s="212">
        <v>8</v>
      </c>
      <c r="F151" s="203">
        <v>11</v>
      </c>
      <c r="G151" s="202">
        <v>17</v>
      </c>
      <c r="H151" s="203">
        <v>3.94997</v>
      </c>
      <c r="I151" s="203">
        <v>14</v>
      </c>
      <c r="J151" s="202">
        <v>23</v>
      </c>
      <c r="K151" s="202">
        <v>40</v>
      </c>
      <c r="L151" s="203">
        <v>3</v>
      </c>
      <c r="M151" s="209">
        <v>14</v>
      </c>
      <c r="N151" s="209">
        <v>0</v>
      </c>
      <c r="O151" s="222">
        <f t="shared" si="6"/>
        <v>0</v>
      </c>
      <c r="P151" s="206"/>
      <c r="Q151" s="206"/>
      <c r="R151" s="206"/>
      <c r="S151" s="206"/>
      <c r="T151" s="206"/>
    </row>
    <row r="152" spans="1:20">
      <c r="A152" s="211">
        <v>1</v>
      </c>
      <c r="B152" s="203" t="s">
        <v>19</v>
      </c>
      <c r="C152" s="203" t="s">
        <v>49</v>
      </c>
      <c r="D152" s="203" t="s">
        <v>39</v>
      </c>
      <c r="E152" s="212">
        <v>15</v>
      </c>
      <c r="F152" s="203">
        <v>18</v>
      </c>
      <c r="G152" s="202">
        <v>19</v>
      </c>
      <c r="H152" s="203">
        <v>3.7448299999999999</v>
      </c>
      <c r="I152" s="203">
        <v>24</v>
      </c>
      <c r="J152" s="202">
        <v>0</v>
      </c>
      <c r="K152" s="202">
        <v>19</v>
      </c>
      <c r="L152" s="203">
        <v>6</v>
      </c>
      <c r="M152" s="209">
        <v>24</v>
      </c>
      <c r="N152" s="209">
        <v>0</v>
      </c>
      <c r="O152" s="222">
        <f t="shared" si="6"/>
        <v>0</v>
      </c>
      <c r="P152" s="206"/>
    </row>
    <row r="153" spans="1:20">
      <c r="A153" s="211">
        <v>2</v>
      </c>
      <c r="B153" s="203" t="s">
        <v>19</v>
      </c>
      <c r="C153" s="203" t="s">
        <v>49</v>
      </c>
      <c r="D153" s="203" t="s">
        <v>39</v>
      </c>
      <c r="E153" s="212">
        <v>15</v>
      </c>
      <c r="F153" s="203">
        <v>19</v>
      </c>
      <c r="G153" s="202">
        <v>0</v>
      </c>
      <c r="H153" s="203">
        <v>3.5450500000000003</v>
      </c>
      <c r="I153" s="203">
        <v>23</v>
      </c>
      <c r="J153" s="202">
        <v>0</v>
      </c>
      <c r="K153" s="202">
        <v>0</v>
      </c>
      <c r="L153" s="203">
        <v>4</v>
      </c>
      <c r="M153" s="209">
        <v>24</v>
      </c>
      <c r="N153" s="209">
        <v>0</v>
      </c>
      <c r="O153" s="222">
        <f t="shared" si="6"/>
        <v>0</v>
      </c>
      <c r="P153" s="206"/>
    </row>
    <row r="154" spans="1:20">
      <c r="A154" s="211">
        <v>3</v>
      </c>
      <c r="B154" s="203" t="s">
        <v>19</v>
      </c>
      <c r="C154" s="203" t="s">
        <v>49</v>
      </c>
      <c r="D154" s="203" t="s">
        <v>39</v>
      </c>
      <c r="E154" s="212">
        <v>15</v>
      </c>
      <c r="F154" s="203">
        <v>18</v>
      </c>
      <c r="G154" s="202">
        <v>0</v>
      </c>
      <c r="H154" s="203">
        <v>3.4198300000000001</v>
      </c>
      <c r="I154" s="203">
        <v>24</v>
      </c>
      <c r="J154" s="202">
        <v>0</v>
      </c>
      <c r="K154" s="202">
        <v>0</v>
      </c>
      <c r="L154" s="203">
        <v>6</v>
      </c>
      <c r="M154" s="209">
        <v>24</v>
      </c>
      <c r="N154" s="209">
        <v>0</v>
      </c>
      <c r="O154" s="222">
        <f t="shared" si="6"/>
        <v>0</v>
      </c>
      <c r="P154" s="206"/>
    </row>
    <row r="155" spans="1:20">
      <c r="A155" s="211">
        <v>4</v>
      </c>
      <c r="B155" s="203" t="s">
        <v>19</v>
      </c>
      <c r="C155" s="203" t="s">
        <v>49</v>
      </c>
      <c r="D155" s="203" t="s">
        <v>39</v>
      </c>
      <c r="E155" s="212">
        <v>15</v>
      </c>
      <c r="F155" s="203">
        <v>18</v>
      </c>
      <c r="G155" s="202">
        <v>0</v>
      </c>
      <c r="H155" s="203">
        <v>3.58934</v>
      </c>
      <c r="I155" s="203">
        <v>24</v>
      </c>
      <c r="J155" s="202">
        <v>0</v>
      </c>
      <c r="K155" s="202">
        <v>0</v>
      </c>
      <c r="L155" s="203">
        <v>6</v>
      </c>
      <c r="M155" s="209">
        <v>24</v>
      </c>
      <c r="N155" s="209">
        <v>0</v>
      </c>
      <c r="O155" s="222">
        <f t="shared" si="6"/>
        <v>0</v>
      </c>
      <c r="P155" s="206"/>
    </row>
    <row r="156" spans="1:20">
      <c r="A156" s="211">
        <v>5</v>
      </c>
      <c r="B156" s="203" t="s">
        <v>19</v>
      </c>
      <c r="C156" s="203" t="s">
        <v>49</v>
      </c>
      <c r="D156" s="203" t="s">
        <v>39</v>
      </c>
      <c r="E156" s="212">
        <v>15</v>
      </c>
      <c r="F156" s="203">
        <v>18</v>
      </c>
      <c r="G156" s="202">
        <v>23</v>
      </c>
      <c r="H156" s="203">
        <v>3.7646700000000002</v>
      </c>
      <c r="I156" s="203">
        <v>23</v>
      </c>
      <c r="J156" s="202">
        <v>0</v>
      </c>
      <c r="K156" s="202">
        <v>23</v>
      </c>
      <c r="L156" s="203">
        <v>5</v>
      </c>
      <c r="M156" s="209">
        <v>24</v>
      </c>
      <c r="N156" s="209">
        <v>0</v>
      </c>
      <c r="O156" s="222">
        <f t="shared" si="6"/>
        <v>0</v>
      </c>
      <c r="P156" s="206"/>
    </row>
    <row r="157" spans="1:20" ht="15.75" thickBot="1">
      <c r="A157" s="213">
        <v>6</v>
      </c>
      <c r="B157" s="208" t="s">
        <v>19</v>
      </c>
      <c r="C157" s="208" t="s">
        <v>49</v>
      </c>
      <c r="D157" s="208" t="s">
        <v>39</v>
      </c>
      <c r="E157" s="214">
        <v>15</v>
      </c>
      <c r="F157" s="208">
        <v>17</v>
      </c>
      <c r="G157" s="207">
        <v>0</v>
      </c>
      <c r="H157" s="208">
        <v>3.5377899999999998</v>
      </c>
      <c r="I157" s="208">
        <v>22</v>
      </c>
      <c r="J157" s="207">
        <v>8</v>
      </c>
      <c r="K157" s="207">
        <v>8</v>
      </c>
      <c r="L157" s="208">
        <v>5</v>
      </c>
      <c r="M157" s="210">
        <v>24</v>
      </c>
      <c r="N157" s="210">
        <v>0</v>
      </c>
      <c r="O157" s="224">
        <f t="shared" si="6"/>
        <v>0</v>
      </c>
      <c r="P157" s="206"/>
    </row>
  </sheetData>
  <phoneticPr fontId="10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06DD-17C6-41E4-A657-669072B05AD7}">
  <dimension ref="C2:R28"/>
  <sheetViews>
    <sheetView workbookViewId="0">
      <selection activeCell="Q3" sqref="Q3:Q6"/>
    </sheetView>
  </sheetViews>
  <sheetFormatPr defaultColWidth="11.42578125" defaultRowHeight="15"/>
  <sheetData>
    <row r="2" spans="3:18">
      <c r="C2">
        <v>5</v>
      </c>
      <c r="D2">
        <v>0</v>
      </c>
      <c r="E2">
        <v>0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</v>
      </c>
    </row>
    <row r="3" spans="3:18">
      <c r="C3">
        <v>5</v>
      </c>
      <c r="D3">
        <v>0</v>
      </c>
      <c r="E3">
        <v>5</v>
      </c>
      <c r="F3">
        <v>5</v>
      </c>
      <c r="G3">
        <v>10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  <c r="P3" t="s">
        <v>26</v>
      </c>
      <c r="Q3">
        <f>AVERAGE(C3:N7)</f>
        <v>44.583333333333336</v>
      </c>
      <c r="R3">
        <f>AVERAGE(C2:N2)</f>
        <v>1.25</v>
      </c>
    </row>
    <row r="4" spans="3:18">
      <c r="C4">
        <v>0</v>
      </c>
      <c r="D4">
        <v>0</v>
      </c>
      <c r="E4">
        <v>0</v>
      </c>
      <c r="F4">
        <v>35</v>
      </c>
      <c r="G4">
        <v>25</v>
      </c>
      <c r="H4">
        <v>15</v>
      </c>
      <c r="I4">
        <v>0</v>
      </c>
      <c r="J4">
        <v>0</v>
      </c>
      <c r="K4">
        <v>0</v>
      </c>
      <c r="L4">
        <v>5</v>
      </c>
      <c r="M4">
        <v>25</v>
      </c>
      <c r="N4">
        <v>5</v>
      </c>
      <c r="P4" t="s">
        <v>25</v>
      </c>
      <c r="Q4">
        <f>AVERAGE(C10:N14)</f>
        <v>44.666666666666664</v>
      </c>
      <c r="R4">
        <f>AVERAGE(C9:N9)</f>
        <v>1.6666666666666667</v>
      </c>
    </row>
    <row r="5" spans="3:18">
      <c r="C5">
        <v>10</v>
      </c>
      <c r="D5">
        <v>10</v>
      </c>
      <c r="E5">
        <v>20</v>
      </c>
      <c r="F5">
        <v>65</v>
      </c>
      <c r="G5">
        <v>25</v>
      </c>
      <c r="H5">
        <v>80</v>
      </c>
      <c r="I5">
        <v>0</v>
      </c>
      <c r="J5">
        <v>75</v>
      </c>
      <c r="K5">
        <v>5</v>
      </c>
      <c r="L5">
        <v>35</v>
      </c>
      <c r="M5">
        <v>50</v>
      </c>
      <c r="N5">
        <v>55</v>
      </c>
      <c r="P5" t="s">
        <v>24</v>
      </c>
      <c r="Q5">
        <f>AVERAGE(C17:N21)</f>
        <v>45.083333333333336</v>
      </c>
      <c r="R5">
        <f>AVERAGE(C16:N16)</f>
        <v>2.5</v>
      </c>
    </row>
    <row r="6" spans="3:18">
      <c r="C6">
        <v>95</v>
      </c>
      <c r="D6">
        <v>100</v>
      </c>
      <c r="E6">
        <v>95</v>
      </c>
      <c r="F6">
        <v>100</v>
      </c>
      <c r="G6">
        <v>65</v>
      </c>
      <c r="H6">
        <v>100</v>
      </c>
      <c r="I6">
        <v>45</v>
      </c>
      <c r="J6">
        <v>60</v>
      </c>
      <c r="K6">
        <v>75</v>
      </c>
      <c r="L6">
        <v>80</v>
      </c>
      <c r="M6">
        <v>100</v>
      </c>
      <c r="N6">
        <v>90</v>
      </c>
      <c r="P6" t="s">
        <v>49</v>
      </c>
      <c r="Q6">
        <f>AVERAGE(C24:N28)</f>
        <v>33.083333333333336</v>
      </c>
      <c r="R6">
        <f>AVERAGE(C23:N23)</f>
        <v>1.6666666666666667</v>
      </c>
    </row>
    <row r="7" spans="3:18"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65</v>
      </c>
      <c r="J7">
        <v>90</v>
      </c>
      <c r="K7">
        <v>55</v>
      </c>
      <c r="L7">
        <v>100</v>
      </c>
      <c r="M7">
        <v>100</v>
      </c>
      <c r="N7">
        <v>90</v>
      </c>
    </row>
    <row r="9" spans="3:18">
      <c r="C9" s="206">
        <v>0</v>
      </c>
      <c r="D9" s="206">
        <v>10</v>
      </c>
      <c r="E9" s="206">
        <v>0</v>
      </c>
      <c r="F9" s="206">
        <v>0</v>
      </c>
      <c r="G9" s="206">
        <v>5</v>
      </c>
      <c r="H9" s="206">
        <v>0</v>
      </c>
      <c r="I9" s="206">
        <v>5</v>
      </c>
      <c r="J9" s="206">
        <v>0</v>
      </c>
      <c r="K9" s="206">
        <v>0</v>
      </c>
      <c r="L9" s="206">
        <v>0</v>
      </c>
      <c r="M9" s="206">
        <v>0</v>
      </c>
      <c r="N9" s="206">
        <v>0</v>
      </c>
    </row>
    <row r="10" spans="3:18">
      <c r="C10" s="206">
        <v>0</v>
      </c>
      <c r="D10" s="206">
        <v>0</v>
      </c>
      <c r="E10" s="206">
        <v>10</v>
      </c>
      <c r="F10" s="206">
        <v>5</v>
      </c>
      <c r="G10" s="206">
        <v>0</v>
      </c>
      <c r="H10" s="206">
        <v>0</v>
      </c>
      <c r="I10" s="206">
        <v>5</v>
      </c>
      <c r="J10" s="206">
        <v>0</v>
      </c>
      <c r="K10" s="206">
        <v>0</v>
      </c>
      <c r="L10" s="206">
        <v>0</v>
      </c>
      <c r="M10" s="206">
        <v>0</v>
      </c>
      <c r="N10" s="206">
        <v>0</v>
      </c>
    </row>
    <row r="11" spans="3:18">
      <c r="C11" s="206">
        <v>0</v>
      </c>
      <c r="D11" s="206">
        <v>5</v>
      </c>
      <c r="E11" s="206">
        <v>5</v>
      </c>
      <c r="F11" s="206">
        <v>0</v>
      </c>
      <c r="G11" s="206">
        <v>5</v>
      </c>
      <c r="H11" s="206">
        <v>5</v>
      </c>
      <c r="I11" s="206">
        <v>5</v>
      </c>
      <c r="J11" s="206">
        <v>5</v>
      </c>
      <c r="K11" s="206">
        <v>0</v>
      </c>
      <c r="L11" s="206">
        <v>0</v>
      </c>
      <c r="M11" s="206">
        <v>0</v>
      </c>
      <c r="N11" s="206">
        <v>0</v>
      </c>
    </row>
    <row r="12" spans="3:18">
      <c r="C12" s="206">
        <v>0</v>
      </c>
      <c r="D12" s="206">
        <v>10</v>
      </c>
      <c r="E12" s="206">
        <v>25</v>
      </c>
      <c r="F12" s="206">
        <v>20</v>
      </c>
      <c r="G12" s="206">
        <v>85</v>
      </c>
      <c r="H12" s="206">
        <v>75</v>
      </c>
      <c r="I12" s="206">
        <v>10</v>
      </c>
      <c r="J12" s="206">
        <v>5</v>
      </c>
      <c r="K12" s="206">
        <v>10</v>
      </c>
      <c r="L12" s="206">
        <v>75</v>
      </c>
      <c r="M12" s="206">
        <v>10</v>
      </c>
      <c r="N12" s="206">
        <v>55</v>
      </c>
    </row>
    <row r="13" spans="3:18">
      <c r="C13" s="206">
        <v>90</v>
      </c>
      <c r="D13" s="206">
        <v>80</v>
      </c>
      <c r="E13" s="206">
        <v>100</v>
      </c>
      <c r="F13" s="206">
        <v>85</v>
      </c>
      <c r="G13" s="206">
        <v>90</v>
      </c>
      <c r="H13" s="206">
        <v>95</v>
      </c>
      <c r="I13" s="206">
        <v>85</v>
      </c>
      <c r="J13" s="206">
        <v>85</v>
      </c>
      <c r="K13" s="206">
        <v>90</v>
      </c>
      <c r="L13" s="206">
        <v>100</v>
      </c>
      <c r="M13" s="206">
        <v>70</v>
      </c>
      <c r="N13" s="206">
        <v>95</v>
      </c>
    </row>
    <row r="14" spans="3:18">
      <c r="C14" s="206">
        <v>100</v>
      </c>
      <c r="D14" s="206">
        <v>90</v>
      </c>
      <c r="E14" s="206">
        <v>100</v>
      </c>
      <c r="F14" s="206">
        <v>100</v>
      </c>
      <c r="G14" s="206">
        <v>95</v>
      </c>
      <c r="H14" s="206">
        <v>100</v>
      </c>
      <c r="I14" s="206">
        <v>100</v>
      </c>
      <c r="J14" s="206">
        <v>100</v>
      </c>
      <c r="K14" s="206">
        <v>100</v>
      </c>
      <c r="L14" s="206">
        <v>100</v>
      </c>
      <c r="M14" s="206">
        <v>100</v>
      </c>
      <c r="N14" s="206">
        <v>100</v>
      </c>
    </row>
    <row r="16" spans="3:18">
      <c r="C16" s="206">
        <v>5</v>
      </c>
      <c r="D16" s="206">
        <v>0</v>
      </c>
      <c r="E16" s="206">
        <v>5</v>
      </c>
      <c r="F16" s="206">
        <v>5</v>
      </c>
      <c r="G16" s="206">
        <v>5</v>
      </c>
      <c r="H16" s="206">
        <v>5</v>
      </c>
      <c r="I16" s="206">
        <v>5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</row>
    <row r="17" spans="3:14">
      <c r="C17" s="206">
        <v>0</v>
      </c>
      <c r="D17" s="206">
        <v>5</v>
      </c>
      <c r="E17" s="206">
        <v>0</v>
      </c>
      <c r="F17" s="206">
        <v>0</v>
      </c>
      <c r="G17" s="206">
        <v>0</v>
      </c>
      <c r="H17" s="206">
        <v>0</v>
      </c>
      <c r="I17" s="206">
        <v>5</v>
      </c>
      <c r="J17" s="206">
        <v>5</v>
      </c>
      <c r="K17" s="206">
        <v>0</v>
      </c>
      <c r="L17" s="206">
        <v>0</v>
      </c>
      <c r="M17" s="206">
        <v>5</v>
      </c>
      <c r="N17" s="206">
        <v>0</v>
      </c>
    </row>
    <row r="18" spans="3:14">
      <c r="C18" s="206">
        <v>0</v>
      </c>
      <c r="D18" s="206">
        <v>0</v>
      </c>
      <c r="E18" s="206">
        <v>0</v>
      </c>
      <c r="F18" s="206">
        <v>0</v>
      </c>
      <c r="G18" s="206">
        <v>0</v>
      </c>
      <c r="H18" s="206">
        <v>10</v>
      </c>
      <c r="I18" s="206">
        <v>10</v>
      </c>
      <c r="J18" s="206">
        <v>0</v>
      </c>
      <c r="K18" s="206">
        <v>10</v>
      </c>
      <c r="L18" s="206">
        <v>5</v>
      </c>
      <c r="M18" s="206">
        <v>5</v>
      </c>
      <c r="N18" s="206">
        <v>0</v>
      </c>
    </row>
    <row r="19" spans="3:14">
      <c r="C19" s="206">
        <v>0</v>
      </c>
      <c r="D19" s="206">
        <v>25</v>
      </c>
      <c r="E19" s="206">
        <v>60</v>
      </c>
      <c r="F19" s="206">
        <v>15</v>
      </c>
      <c r="G19" s="206">
        <v>45</v>
      </c>
      <c r="H19" s="206">
        <v>50</v>
      </c>
      <c r="I19" s="206">
        <v>45</v>
      </c>
      <c r="J19" s="206">
        <v>5</v>
      </c>
      <c r="K19" s="206">
        <v>20</v>
      </c>
      <c r="L19" s="206">
        <v>85</v>
      </c>
      <c r="M19" s="206">
        <v>10</v>
      </c>
      <c r="N19" s="206">
        <v>25</v>
      </c>
    </row>
    <row r="20" spans="3:14">
      <c r="C20" s="206">
        <v>75</v>
      </c>
      <c r="D20" s="206">
        <v>95</v>
      </c>
      <c r="E20" s="206">
        <v>100</v>
      </c>
      <c r="F20" s="206">
        <v>70</v>
      </c>
      <c r="G20" s="206">
        <v>85</v>
      </c>
      <c r="H20" s="206">
        <v>90</v>
      </c>
      <c r="I20" s="206">
        <v>85</v>
      </c>
      <c r="J20" s="206">
        <v>90</v>
      </c>
      <c r="K20" s="206">
        <v>95</v>
      </c>
      <c r="L20" s="206">
        <v>90</v>
      </c>
      <c r="M20" s="206">
        <v>95</v>
      </c>
      <c r="N20" s="206">
        <v>100</v>
      </c>
    </row>
    <row r="21" spans="3:14">
      <c r="C21" s="206">
        <v>100</v>
      </c>
      <c r="D21" s="206">
        <v>100</v>
      </c>
      <c r="E21" s="206">
        <v>100</v>
      </c>
      <c r="F21" s="206">
        <v>100</v>
      </c>
      <c r="G21" s="206">
        <v>100</v>
      </c>
      <c r="H21" s="206">
        <v>100</v>
      </c>
      <c r="I21" s="206">
        <v>100</v>
      </c>
      <c r="J21" s="206">
        <v>100</v>
      </c>
      <c r="K21" s="206">
        <v>95</v>
      </c>
      <c r="L21" s="206">
        <v>95</v>
      </c>
      <c r="M21" s="206">
        <v>100</v>
      </c>
      <c r="N21" s="206">
        <v>100</v>
      </c>
    </row>
    <row r="23" spans="3:14">
      <c r="C23" s="206">
        <v>5</v>
      </c>
      <c r="D23" s="206">
        <v>5</v>
      </c>
      <c r="E23" s="206">
        <v>0</v>
      </c>
      <c r="F23" s="206">
        <v>5</v>
      </c>
      <c r="G23" s="206">
        <v>0</v>
      </c>
      <c r="H23" s="206">
        <v>0</v>
      </c>
      <c r="I23" s="206">
        <v>0</v>
      </c>
      <c r="J23" s="206">
        <v>0</v>
      </c>
      <c r="K23" s="206">
        <v>0</v>
      </c>
      <c r="L23" s="206">
        <v>0</v>
      </c>
      <c r="M23" s="206">
        <v>5</v>
      </c>
      <c r="N23" s="206">
        <v>0</v>
      </c>
    </row>
    <row r="24" spans="3:14">
      <c r="C24" s="206">
        <v>0</v>
      </c>
      <c r="D24" s="206">
        <v>0</v>
      </c>
      <c r="E24" s="206">
        <v>0</v>
      </c>
      <c r="F24" s="206">
        <v>0</v>
      </c>
      <c r="G24" s="206">
        <v>5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5</v>
      </c>
      <c r="N24" s="206">
        <v>0</v>
      </c>
    </row>
    <row r="25" spans="3:14">
      <c r="C25" s="206">
        <v>0</v>
      </c>
      <c r="D25" s="206">
        <v>5</v>
      </c>
      <c r="E25" s="206">
        <v>0</v>
      </c>
      <c r="F25" s="206">
        <v>0</v>
      </c>
      <c r="G25" s="206">
        <v>0</v>
      </c>
      <c r="H25" s="206">
        <v>5</v>
      </c>
      <c r="I25" s="206">
        <v>5</v>
      </c>
      <c r="J25" s="206">
        <v>0</v>
      </c>
      <c r="K25" s="206">
        <v>0</v>
      </c>
      <c r="L25" s="206">
        <v>0</v>
      </c>
      <c r="M25" s="206">
        <v>0</v>
      </c>
      <c r="N25" s="206">
        <v>0</v>
      </c>
    </row>
    <row r="26" spans="3:14">
      <c r="C26" s="206">
        <v>0</v>
      </c>
      <c r="D26" s="206">
        <v>5</v>
      </c>
      <c r="E26" s="206">
        <v>5</v>
      </c>
      <c r="F26" s="206">
        <v>0</v>
      </c>
      <c r="G26" s="206">
        <v>10</v>
      </c>
      <c r="H26" s="206">
        <v>5</v>
      </c>
      <c r="I26" s="206">
        <v>15</v>
      </c>
      <c r="J26" s="206">
        <v>0</v>
      </c>
      <c r="K26" s="206">
        <v>5</v>
      </c>
      <c r="L26" s="206">
        <v>10</v>
      </c>
      <c r="M26" s="206">
        <v>5</v>
      </c>
      <c r="N26" s="206">
        <v>5</v>
      </c>
    </row>
    <row r="27" spans="3:14">
      <c r="C27" s="206">
        <v>70</v>
      </c>
      <c r="D27" s="206">
        <v>80</v>
      </c>
      <c r="E27" s="206">
        <v>40</v>
      </c>
      <c r="F27" s="206">
        <v>85</v>
      </c>
      <c r="G27" s="206">
        <v>95</v>
      </c>
      <c r="H27" s="206">
        <v>95</v>
      </c>
      <c r="I27" s="206">
        <v>100</v>
      </c>
      <c r="J27" s="206">
        <v>35</v>
      </c>
      <c r="K27" s="206">
        <v>20</v>
      </c>
      <c r="L27" s="206">
        <v>25</v>
      </c>
      <c r="M27" s="206">
        <v>20</v>
      </c>
      <c r="N27" s="206">
        <v>95</v>
      </c>
    </row>
    <row r="28" spans="3:14">
      <c r="C28" s="206">
        <v>95</v>
      </c>
      <c r="D28" s="206">
        <v>90</v>
      </c>
      <c r="E28" s="206">
        <v>80</v>
      </c>
      <c r="F28" s="206">
        <v>100</v>
      </c>
      <c r="G28" s="206">
        <v>100</v>
      </c>
      <c r="H28" s="206">
        <v>100</v>
      </c>
      <c r="I28" s="206">
        <v>100</v>
      </c>
      <c r="J28" s="206">
        <v>90</v>
      </c>
      <c r="K28" s="206">
        <v>100</v>
      </c>
      <c r="L28" s="206">
        <v>90</v>
      </c>
      <c r="M28" s="206">
        <v>95</v>
      </c>
      <c r="N28" s="206">
        <v>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8"/>
  <sheetViews>
    <sheetView workbookViewId="0">
      <selection activeCell="AG31" sqref="AG31:AL31"/>
    </sheetView>
  </sheetViews>
  <sheetFormatPr defaultColWidth="9.140625" defaultRowHeight="15"/>
  <cols>
    <col min="1" max="1" width="10.28515625" customWidth="1"/>
    <col min="2" max="2" width="14.7109375" customWidth="1"/>
  </cols>
  <sheetData>
    <row r="1" spans="1:56" ht="21">
      <c r="B1" s="2" t="s">
        <v>0</v>
      </c>
      <c r="C1" s="2"/>
      <c r="D1" s="2"/>
      <c r="AA1" s="247" t="s">
        <v>34</v>
      </c>
      <c r="AB1" s="247"/>
      <c r="AC1" s="247"/>
      <c r="AD1" s="247"/>
      <c r="AE1" s="247"/>
      <c r="AF1" s="247"/>
    </row>
    <row r="2" spans="1:56" ht="15.75" thickBot="1">
      <c r="AA2" s="247"/>
      <c r="AB2" s="247"/>
      <c r="AC2" s="247"/>
      <c r="AD2" s="247"/>
      <c r="AE2" s="247"/>
      <c r="AF2" s="247"/>
    </row>
    <row r="3" spans="1:56" ht="15.75" thickBot="1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48"/>
      <c r="AB3" s="248"/>
      <c r="AC3" s="248"/>
      <c r="AD3" s="248"/>
      <c r="AE3" s="248"/>
      <c r="AF3" s="248"/>
      <c r="AG3" s="236" t="s">
        <v>31</v>
      </c>
      <c r="AH3" s="236"/>
      <c r="AI3" s="236"/>
      <c r="AJ3" s="236"/>
      <c r="AK3" s="236"/>
      <c r="AL3" s="236"/>
      <c r="AM3" s="1"/>
      <c r="AS3" s="236" t="s">
        <v>28</v>
      </c>
      <c r="AT3" s="236"/>
      <c r="AU3" s="236"/>
      <c r="AV3" s="236"/>
      <c r="AW3" s="236"/>
      <c r="AX3" s="236"/>
    </row>
    <row r="4" spans="1:56" ht="15.75" thickBot="1">
      <c r="A4" s="4" t="s">
        <v>6</v>
      </c>
      <c r="B4" s="5" t="s">
        <v>5</v>
      </c>
      <c r="C4" s="229" t="s">
        <v>27</v>
      </c>
      <c r="D4" s="230"/>
      <c r="E4" s="230"/>
      <c r="F4" s="230"/>
      <c r="G4" s="230"/>
      <c r="H4" s="231"/>
      <c r="I4" s="237" t="s">
        <v>29</v>
      </c>
      <c r="J4" s="238"/>
      <c r="K4" s="238"/>
      <c r="L4" s="238"/>
      <c r="M4" s="238"/>
      <c r="N4" s="239"/>
      <c r="O4" s="240" t="s">
        <v>30</v>
      </c>
      <c r="P4" s="241"/>
      <c r="Q4" s="241"/>
      <c r="R4" s="241"/>
      <c r="S4" s="241"/>
      <c r="T4" s="242"/>
      <c r="U4" s="229" t="s">
        <v>32</v>
      </c>
      <c r="V4" s="230"/>
      <c r="W4" s="230"/>
      <c r="X4" s="230"/>
      <c r="Y4" s="230"/>
      <c r="Z4" s="232"/>
      <c r="AA4" s="229" t="s">
        <v>33</v>
      </c>
      <c r="AB4" s="230"/>
      <c r="AC4" s="230"/>
      <c r="AD4" s="230"/>
      <c r="AE4" s="230"/>
      <c r="AF4" s="232"/>
      <c r="AG4" s="229" t="s">
        <v>4</v>
      </c>
      <c r="AH4" s="230"/>
      <c r="AI4" s="230"/>
      <c r="AJ4" s="230"/>
      <c r="AK4" s="230"/>
      <c r="AL4" s="232"/>
      <c r="AM4" s="229" t="s">
        <v>20</v>
      </c>
      <c r="AN4" s="230"/>
      <c r="AO4" s="230"/>
      <c r="AP4" s="230"/>
      <c r="AQ4" s="230"/>
      <c r="AR4" s="232"/>
      <c r="AS4" s="229" t="s">
        <v>21</v>
      </c>
      <c r="AT4" s="230"/>
      <c r="AU4" s="230"/>
      <c r="AV4" s="230"/>
      <c r="AW4" s="230"/>
      <c r="AX4" s="232"/>
      <c r="AY4" s="243" t="s">
        <v>22</v>
      </c>
      <c r="AZ4" s="244"/>
      <c r="BA4" s="244"/>
      <c r="BB4" s="244"/>
      <c r="BC4" s="244"/>
      <c r="BD4" s="245"/>
    </row>
    <row r="5" spans="1:56" ht="15.75" thickBot="1">
      <c r="A5" s="56" t="s">
        <v>7</v>
      </c>
      <c r="B5" s="120">
        <v>2002</v>
      </c>
      <c r="C5" s="57">
        <v>65</v>
      </c>
      <c r="D5" s="58">
        <v>58</v>
      </c>
      <c r="E5" s="58">
        <v>59</v>
      </c>
      <c r="F5" s="58">
        <v>48</v>
      </c>
      <c r="G5" s="58">
        <v>58</v>
      </c>
      <c r="H5" s="131">
        <v>49</v>
      </c>
      <c r="I5" s="57">
        <v>20</v>
      </c>
      <c r="J5" s="58">
        <v>19</v>
      </c>
      <c r="K5" s="58">
        <v>21</v>
      </c>
      <c r="L5" s="58">
        <v>16</v>
      </c>
      <c r="M5" s="58">
        <v>16</v>
      </c>
      <c r="N5" s="131">
        <v>22</v>
      </c>
      <c r="O5" s="57">
        <v>45</v>
      </c>
      <c r="P5" s="58">
        <v>39</v>
      </c>
      <c r="Q5" s="58">
        <v>38</v>
      </c>
      <c r="R5" s="58">
        <v>26</v>
      </c>
      <c r="S5" s="58">
        <v>42</v>
      </c>
      <c r="T5" s="131">
        <v>27</v>
      </c>
      <c r="U5" s="147">
        <f t="shared" ref="U5:Z5" si="0">AA35/1000</f>
        <v>4.0007999999999999</v>
      </c>
      <c r="V5" s="148">
        <f t="shared" si="0"/>
        <v>3.9379599999999999</v>
      </c>
      <c r="W5" s="148">
        <f t="shared" si="0"/>
        <v>3.9877699999999998</v>
      </c>
      <c r="X5" s="148">
        <f t="shared" si="0"/>
        <v>3.9621599999999999</v>
      </c>
      <c r="Y5" s="148">
        <f t="shared" si="0"/>
        <v>3.9470900000000002</v>
      </c>
      <c r="Z5" s="149">
        <f t="shared" si="0"/>
        <v>3.7816100000000001</v>
      </c>
      <c r="AA5" s="143">
        <v>7</v>
      </c>
      <c r="AB5" s="143">
        <v>9</v>
      </c>
      <c r="AC5" s="143">
        <v>7</v>
      </c>
      <c r="AD5" s="143">
        <v>7</v>
      </c>
      <c r="AE5" s="143">
        <v>7</v>
      </c>
      <c r="AF5" s="143">
        <v>7</v>
      </c>
      <c r="AG5" s="60"/>
      <c r="AH5" s="61"/>
      <c r="AI5" s="61"/>
      <c r="AJ5" s="61"/>
      <c r="AK5" s="61"/>
      <c r="AL5" s="62"/>
      <c r="AM5" s="60">
        <v>10</v>
      </c>
      <c r="AN5" s="61">
        <v>11</v>
      </c>
      <c r="AO5" s="61">
        <v>11</v>
      </c>
      <c r="AP5" s="61">
        <v>11</v>
      </c>
      <c r="AQ5" s="61">
        <v>11</v>
      </c>
      <c r="AR5" s="62">
        <v>10</v>
      </c>
      <c r="AS5" s="60">
        <v>15</v>
      </c>
      <c r="AT5" s="61">
        <v>14</v>
      </c>
      <c r="AU5" s="61">
        <v>15</v>
      </c>
      <c r="AV5" s="61">
        <v>15</v>
      </c>
      <c r="AW5" s="61">
        <v>15</v>
      </c>
      <c r="AX5" s="63">
        <v>15</v>
      </c>
      <c r="AY5" s="60">
        <f>AS5-AM5</f>
        <v>5</v>
      </c>
      <c r="AZ5" s="61">
        <f t="shared" ref="AZ5:BD5" si="1">AT5-AN5</f>
        <v>3</v>
      </c>
      <c r="BA5" s="61">
        <f t="shared" si="1"/>
        <v>4</v>
      </c>
      <c r="BB5" s="61">
        <f t="shared" si="1"/>
        <v>4</v>
      </c>
      <c r="BC5" s="61">
        <f t="shared" si="1"/>
        <v>4</v>
      </c>
      <c r="BD5" s="62">
        <f t="shared" si="1"/>
        <v>5</v>
      </c>
    </row>
    <row r="6" spans="1:56" ht="15.75" thickBot="1">
      <c r="A6" s="48" t="s">
        <v>8</v>
      </c>
      <c r="B6" s="49">
        <v>2001</v>
      </c>
      <c r="C6" s="50">
        <v>30</v>
      </c>
      <c r="D6" s="51">
        <v>20</v>
      </c>
      <c r="E6" s="51">
        <v>37</v>
      </c>
      <c r="F6" s="51">
        <v>39</v>
      </c>
      <c r="G6" s="51">
        <v>33</v>
      </c>
      <c r="H6" s="132"/>
      <c r="I6" s="50">
        <v>11</v>
      </c>
      <c r="J6" s="51">
        <v>13</v>
      </c>
      <c r="K6" s="51">
        <v>12</v>
      </c>
      <c r="L6" s="51">
        <v>16</v>
      </c>
      <c r="M6" s="51">
        <v>16</v>
      </c>
      <c r="N6" s="132"/>
      <c r="O6" s="50">
        <v>19</v>
      </c>
      <c r="P6" s="51">
        <v>7</v>
      </c>
      <c r="Q6" s="51">
        <v>25</v>
      </c>
      <c r="R6" s="51">
        <v>23</v>
      </c>
      <c r="S6" s="51">
        <v>17</v>
      </c>
      <c r="T6" s="132"/>
      <c r="U6" s="150">
        <f t="shared" ref="U6:Y7" si="2">AA36/1000</f>
        <v>3.8981999999999997</v>
      </c>
      <c r="V6" s="151">
        <f t="shared" si="2"/>
        <v>3.9728699999999999</v>
      </c>
      <c r="W6" s="151">
        <f t="shared" si="2"/>
        <v>3.8235999999999999</v>
      </c>
      <c r="X6" s="151">
        <f t="shared" si="2"/>
        <v>3.95072</v>
      </c>
      <c r="Y6" s="151">
        <f t="shared" si="2"/>
        <v>3.9121999999999999</v>
      </c>
      <c r="Z6" s="152"/>
      <c r="AA6" s="143">
        <v>8</v>
      </c>
      <c r="AB6" s="143">
        <v>8</v>
      </c>
      <c r="AC6" s="143">
        <v>8</v>
      </c>
      <c r="AD6" s="143">
        <v>7</v>
      </c>
      <c r="AE6" s="143">
        <v>7</v>
      </c>
      <c r="AF6" s="143"/>
      <c r="AG6" s="53"/>
      <c r="AH6" s="54"/>
      <c r="AI6" s="54"/>
      <c r="AJ6" s="54"/>
      <c r="AK6" s="54"/>
      <c r="AL6" s="55"/>
      <c r="AM6" s="53">
        <v>10</v>
      </c>
      <c r="AN6" s="54">
        <v>10</v>
      </c>
      <c r="AO6" s="54">
        <v>10</v>
      </c>
      <c r="AP6" s="54">
        <v>10</v>
      </c>
      <c r="AQ6" s="54">
        <v>10</v>
      </c>
      <c r="AR6" s="55"/>
      <c r="AS6" s="53">
        <v>13</v>
      </c>
      <c r="AT6" s="54">
        <v>14</v>
      </c>
      <c r="AU6" s="54">
        <v>13</v>
      </c>
      <c r="AV6" s="54">
        <v>14</v>
      </c>
      <c r="AW6" s="54">
        <v>13</v>
      </c>
      <c r="AX6" s="66"/>
      <c r="AY6" s="53">
        <f t="shared" ref="AY6:AY17" si="3">AS6-AM6</f>
        <v>3</v>
      </c>
      <c r="AZ6" s="54">
        <f t="shared" ref="AZ6:AZ17" si="4">AT6-AN6</f>
        <v>4</v>
      </c>
      <c r="BA6" s="54">
        <f t="shared" ref="BA6:BA17" si="5">AU6-AO6</f>
        <v>3</v>
      </c>
      <c r="BB6" s="54">
        <f t="shared" ref="BB6:BB17" si="6">AV6-AP6</f>
        <v>4</v>
      </c>
      <c r="BC6" s="54">
        <f t="shared" ref="BC6:BC17" si="7">AW6-AQ6</f>
        <v>3</v>
      </c>
      <c r="BD6" s="55"/>
    </row>
    <row r="7" spans="1:56" ht="15.75" thickBot="1">
      <c r="A7" s="69" t="s">
        <v>9</v>
      </c>
      <c r="B7" s="121">
        <v>1999</v>
      </c>
      <c r="C7" s="71">
        <v>27</v>
      </c>
      <c r="D7" s="72">
        <v>42</v>
      </c>
      <c r="E7" s="72">
        <v>35</v>
      </c>
      <c r="F7" s="72">
        <v>36</v>
      </c>
      <c r="G7" s="72">
        <v>29</v>
      </c>
      <c r="H7" s="133">
        <v>38</v>
      </c>
      <c r="I7" s="71">
        <v>12</v>
      </c>
      <c r="J7" s="72">
        <v>20</v>
      </c>
      <c r="K7" s="72">
        <v>10</v>
      </c>
      <c r="L7" s="72">
        <v>17</v>
      </c>
      <c r="M7" s="72">
        <v>8</v>
      </c>
      <c r="N7" s="133">
        <v>16</v>
      </c>
      <c r="O7" s="71">
        <v>15</v>
      </c>
      <c r="P7" s="72">
        <v>22</v>
      </c>
      <c r="Q7" s="72">
        <v>25</v>
      </c>
      <c r="R7" s="72">
        <v>19</v>
      </c>
      <c r="S7" s="72">
        <v>21</v>
      </c>
      <c r="T7" s="133">
        <v>22</v>
      </c>
      <c r="U7" s="153">
        <f t="shared" si="2"/>
        <v>3.9915100000000003</v>
      </c>
      <c r="V7" s="154">
        <f t="shared" si="2"/>
        <v>4.2533700000000003</v>
      </c>
      <c r="W7" s="154">
        <f t="shared" si="2"/>
        <v>4.3148400000000002</v>
      </c>
      <c r="X7" s="154">
        <f t="shared" si="2"/>
        <v>4.2094799999999992</v>
      </c>
      <c r="Y7" s="154">
        <f t="shared" si="2"/>
        <v>3.9470300000000003</v>
      </c>
      <c r="Z7" s="155">
        <f>AF37/1000</f>
        <v>4.21061</v>
      </c>
      <c r="AA7" s="143">
        <v>9</v>
      </c>
      <c r="AB7" s="143">
        <v>10</v>
      </c>
      <c r="AC7" s="143">
        <v>9</v>
      </c>
      <c r="AD7" s="143">
        <v>10</v>
      </c>
      <c r="AE7" s="143">
        <v>8</v>
      </c>
      <c r="AF7" s="143">
        <v>9</v>
      </c>
      <c r="AG7" s="64"/>
      <c r="AH7" s="74"/>
      <c r="AI7" s="74"/>
      <c r="AJ7" s="74"/>
      <c r="AK7" s="74"/>
      <c r="AL7" s="75"/>
      <c r="AM7" s="64">
        <v>11</v>
      </c>
      <c r="AN7" s="74">
        <v>13</v>
      </c>
      <c r="AO7" s="74">
        <v>13</v>
      </c>
      <c r="AP7" s="74">
        <v>12</v>
      </c>
      <c r="AQ7" s="74">
        <v>11</v>
      </c>
      <c r="AR7" s="75">
        <v>12</v>
      </c>
      <c r="AS7" s="64">
        <v>14</v>
      </c>
      <c r="AT7" s="74">
        <v>16</v>
      </c>
      <c r="AU7" s="74">
        <v>16</v>
      </c>
      <c r="AV7" s="74">
        <v>15</v>
      </c>
      <c r="AW7" s="74">
        <v>14</v>
      </c>
      <c r="AX7" s="76">
        <v>15</v>
      </c>
      <c r="AY7" s="64">
        <f t="shared" si="3"/>
        <v>3</v>
      </c>
      <c r="AZ7" s="74">
        <f t="shared" si="4"/>
        <v>3</v>
      </c>
      <c r="BA7" s="74">
        <f t="shared" si="5"/>
        <v>3</v>
      </c>
      <c r="BB7" s="74">
        <f t="shared" si="6"/>
        <v>3</v>
      </c>
      <c r="BC7" s="74">
        <f t="shared" si="7"/>
        <v>3</v>
      </c>
      <c r="BD7" s="75">
        <f t="shared" ref="BD7:BD17" si="8">AX7-AR7</f>
        <v>3</v>
      </c>
    </row>
    <row r="8" spans="1:56" ht="15.75" thickBot="1">
      <c r="A8" s="77" t="s">
        <v>10</v>
      </c>
      <c r="B8" s="122">
        <v>1990</v>
      </c>
      <c r="C8" s="79">
        <v>36</v>
      </c>
      <c r="D8" s="80">
        <v>28</v>
      </c>
      <c r="E8" s="80">
        <v>36</v>
      </c>
      <c r="F8" s="80"/>
      <c r="G8" s="80">
        <v>37</v>
      </c>
      <c r="H8" s="134">
        <v>32</v>
      </c>
      <c r="I8" s="79">
        <v>15</v>
      </c>
      <c r="J8" s="80">
        <v>16</v>
      </c>
      <c r="K8" s="80">
        <v>17</v>
      </c>
      <c r="L8" s="80"/>
      <c r="M8" s="80">
        <v>15</v>
      </c>
      <c r="N8" s="134">
        <v>15</v>
      </c>
      <c r="O8" s="79">
        <v>21</v>
      </c>
      <c r="P8" s="80">
        <v>12</v>
      </c>
      <c r="Q8" s="80">
        <v>19</v>
      </c>
      <c r="R8" s="80"/>
      <c r="S8" s="80">
        <v>22</v>
      </c>
      <c r="T8" s="134">
        <v>17</v>
      </c>
      <c r="U8" s="156">
        <f>AA38/1000</f>
        <v>4.0845599999999997</v>
      </c>
      <c r="V8" s="157">
        <f>AB38/1000</f>
        <v>4.06663</v>
      </c>
      <c r="W8" s="157">
        <f>AC38/1000</f>
        <v>4.0334200000000004</v>
      </c>
      <c r="X8" s="157"/>
      <c r="Y8" s="157">
        <f>AE38/1000</f>
        <v>3.9552700000000001</v>
      </c>
      <c r="Z8" s="158">
        <f>AF38/1000</f>
        <v>4.1571199999999999</v>
      </c>
      <c r="AA8" s="186">
        <v>8</v>
      </c>
      <c r="AB8" s="144">
        <v>8</v>
      </c>
      <c r="AC8" s="144">
        <v>8</v>
      </c>
      <c r="AD8" s="144"/>
      <c r="AE8" s="144">
        <v>8</v>
      </c>
      <c r="AF8" s="187">
        <v>8</v>
      </c>
      <c r="AG8" s="82"/>
      <c r="AH8" s="83"/>
      <c r="AI8" s="83"/>
      <c r="AJ8" s="83"/>
      <c r="AK8" s="83"/>
      <c r="AL8" s="84"/>
      <c r="AM8" s="82">
        <v>10</v>
      </c>
      <c r="AN8" s="83">
        <v>10</v>
      </c>
      <c r="AO8" s="83">
        <v>10</v>
      </c>
      <c r="AP8" s="83"/>
      <c r="AQ8" s="83">
        <v>10</v>
      </c>
      <c r="AR8" s="84">
        <v>10</v>
      </c>
      <c r="AS8" s="82">
        <v>13</v>
      </c>
      <c r="AT8" s="83">
        <v>13</v>
      </c>
      <c r="AU8" s="83">
        <v>13</v>
      </c>
      <c r="AV8" s="83"/>
      <c r="AW8" s="83">
        <v>13</v>
      </c>
      <c r="AX8" s="85">
        <v>13</v>
      </c>
      <c r="AY8" s="82">
        <f t="shared" si="3"/>
        <v>3</v>
      </c>
      <c r="AZ8" s="83">
        <f t="shared" si="4"/>
        <v>3</v>
      </c>
      <c r="BA8" s="83">
        <f t="shared" si="5"/>
        <v>3</v>
      </c>
      <c r="BB8" s="83"/>
      <c r="BC8" s="83">
        <f t="shared" si="7"/>
        <v>3</v>
      </c>
      <c r="BD8" s="84">
        <f t="shared" si="8"/>
        <v>3</v>
      </c>
    </row>
    <row r="9" spans="1:56" ht="15.75" thickBot="1">
      <c r="A9" s="37" t="s">
        <v>11</v>
      </c>
      <c r="B9" s="47">
        <v>1990</v>
      </c>
      <c r="C9" s="39">
        <v>37</v>
      </c>
      <c r="D9" s="40">
        <v>32</v>
      </c>
      <c r="E9" s="40"/>
      <c r="F9" s="40"/>
      <c r="G9" s="40">
        <v>32</v>
      </c>
      <c r="H9" s="135">
        <v>34</v>
      </c>
      <c r="I9" s="39">
        <v>17</v>
      </c>
      <c r="J9" s="40">
        <v>15</v>
      </c>
      <c r="K9" s="40"/>
      <c r="L9" s="40"/>
      <c r="M9" s="40">
        <v>13</v>
      </c>
      <c r="N9" s="135">
        <v>19</v>
      </c>
      <c r="O9" s="39">
        <v>20</v>
      </c>
      <c r="P9" s="40">
        <v>17</v>
      </c>
      <c r="Q9" s="40"/>
      <c r="R9" s="40"/>
      <c r="S9" s="40">
        <v>19</v>
      </c>
      <c r="T9" s="135">
        <v>15</v>
      </c>
      <c r="U9" s="159">
        <f>AA39/1000</f>
        <v>3.98678</v>
      </c>
      <c r="V9" s="160">
        <f>AB39/1000</f>
        <v>4.0082599999999999</v>
      </c>
      <c r="W9" s="160"/>
      <c r="X9" s="160"/>
      <c r="Y9" s="160">
        <f>AE39/1000</f>
        <v>3.9420000000000002</v>
      </c>
      <c r="Z9" s="161">
        <f>AF39/1000</f>
        <v>3.9389000000000003</v>
      </c>
      <c r="AA9" s="186">
        <v>8</v>
      </c>
      <c r="AB9" s="144">
        <v>7</v>
      </c>
      <c r="AC9" s="144"/>
      <c r="AD9" s="144"/>
      <c r="AE9" s="144">
        <v>7</v>
      </c>
      <c r="AF9" s="187">
        <v>7</v>
      </c>
      <c r="AG9" s="42"/>
      <c r="AH9" s="43"/>
      <c r="AI9" s="43"/>
      <c r="AJ9" s="43">
        <v>5</v>
      </c>
      <c r="AK9" s="43"/>
      <c r="AL9" s="44"/>
      <c r="AM9" s="42">
        <v>10</v>
      </c>
      <c r="AN9" s="43">
        <v>10</v>
      </c>
      <c r="AO9" s="43"/>
      <c r="AP9" s="43"/>
      <c r="AQ9" s="43">
        <v>10</v>
      </c>
      <c r="AR9" s="44">
        <v>10</v>
      </c>
      <c r="AS9" s="42">
        <v>13</v>
      </c>
      <c r="AT9" s="43">
        <v>13</v>
      </c>
      <c r="AU9" s="43"/>
      <c r="AV9" s="43"/>
      <c r="AW9" s="43">
        <v>13</v>
      </c>
      <c r="AX9" s="45">
        <v>13</v>
      </c>
      <c r="AY9" s="42">
        <f t="shared" si="3"/>
        <v>3</v>
      </c>
      <c r="AZ9" s="43">
        <f t="shared" si="4"/>
        <v>3</v>
      </c>
      <c r="BA9" s="43"/>
      <c r="BB9" s="43"/>
      <c r="BC9" s="43">
        <f t="shared" si="7"/>
        <v>3</v>
      </c>
      <c r="BD9" s="44">
        <f t="shared" si="8"/>
        <v>3</v>
      </c>
    </row>
    <row r="10" spans="1:56" ht="15.75" thickBot="1">
      <c r="A10" s="37" t="s">
        <v>12</v>
      </c>
      <c r="B10" s="47">
        <v>1986</v>
      </c>
      <c r="C10" s="39">
        <v>14</v>
      </c>
      <c r="D10" s="40">
        <v>18</v>
      </c>
      <c r="E10" s="40">
        <v>20</v>
      </c>
      <c r="F10" s="40">
        <v>17</v>
      </c>
      <c r="G10" s="40">
        <v>14</v>
      </c>
      <c r="H10" s="135">
        <v>13</v>
      </c>
      <c r="I10" s="39">
        <v>12</v>
      </c>
      <c r="J10" s="40">
        <v>16</v>
      </c>
      <c r="K10" s="40">
        <v>19</v>
      </c>
      <c r="L10" s="40">
        <v>16</v>
      </c>
      <c r="M10" s="40">
        <v>13</v>
      </c>
      <c r="N10" s="135">
        <v>11</v>
      </c>
      <c r="O10" s="39">
        <v>2</v>
      </c>
      <c r="P10" s="40">
        <v>2</v>
      </c>
      <c r="Q10" s="40">
        <v>1</v>
      </c>
      <c r="R10" s="40">
        <v>1</v>
      </c>
      <c r="S10" s="40">
        <v>1</v>
      </c>
      <c r="T10" s="135">
        <v>2</v>
      </c>
      <c r="U10" s="159">
        <f>AA40/1000</f>
        <v>4.0862400000000001</v>
      </c>
      <c r="V10" s="160">
        <f>AB40/1000</f>
        <v>4.2525000000000004</v>
      </c>
      <c r="W10" s="160">
        <f t="shared" ref="W10:X14" si="9">AC40/1000</f>
        <v>4.0791199999999996</v>
      </c>
      <c r="X10" s="160">
        <f t="shared" si="9"/>
        <v>4.1455699999999993</v>
      </c>
      <c r="Y10" s="160">
        <f>AE40/1000</f>
        <v>4.1727700000000008</v>
      </c>
      <c r="Z10" s="161">
        <f>AF40/1000</f>
        <v>4.1418999999999997</v>
      </c>
      <c r="AA10" s="186">
        <v>8</v>
      </c>
      <c r="AB10" s="144">
        <v>9</v>
      </c>
      <c r="AC10" s="144">
        <v>7</v>
      </c>
      <c r="AD10" s="144">
        <v>8</v>
      </c>
      <c r="AE10" s="144">
        <v>8</v>
      </c>
      <c r="AF10" s="187">
        <v>8</v>
      </c>
      <c r="AG10" s="42"/>
      <c r="AH10" s="43"/>
      <c r="AI10" s="43"/>
      <c r="AJ10" s="43"/>
      <c r="AK10" s="43"/>
      <c r="AL10" s="44"/>
      <c r="AM10" s="42">
        <v>11</v>
      </c>
      <c r="AN10" s="43">
        <v>11</v>
      </c>
      <c r="AO10" s="43">
        <v>10</v>
      </c>
      <c r="AP10" s="43">
        <v>11</v>
      </c>
      <c r="AQ10" s="43">
        <v>11</v>
      </c>
      <c r="AR10" s="44">
        <v>11</v>
      </c>
      <c r="AS10" s="42">
        <v>15</v>
      </c>
      <c r="AT10" s="43">
        <v>15</v>
      </c>
      <c r="AU10" s="43">
        <v>15</v>
      </c>
      <c r="AV10" s="43">
        <v>15</v>
      </c>
      <c r="AW10" s="43">
        <v>15</v>
      </c>
      <c r="AX10" s="45">
        <v>15</v>
      </c>
      <c r="AY10" s="42">
        <f t="shared" si="3"/>
        <v>4</v>
      </c>
      <c r="AZ10" s="43">
        <f t="shared" si="4"/>
        <v>4</v>
      </c>
      <c r="BA10" s="43">
        <f t="shared" si="5"/>
        <v>5</v>
      </c>
      <c r="BB10" s="43">
        <f t="shared" si="6"/>
        <v>4</v>
      </c>
      <c r="BC10" s="43">
        <f t="shared" si="7"/>
        <v>4</v>
      </c>
      <c r="BD10" s="44">
        <f t="shared" si="8"/>
        <v>4</v>
      </c>
    </row>
    <row r="11" spans="1:56" ht="15.75" thickBot="1">
      <c r="A11" s="86" t="s">
        <v>13</v>
      </c>
      <c r="B11" s="123">
        <v>1982</v>
      </c>
      <c r="C11" s="88"/>
      <c r="D11" s="89">
        <v>27</v>
      </c>
      <c r="E11" s="89">
        <v>24</v>
      </c>
      <c r="F11" s="89">
        <v>16</v>
      </c>
      <c r="G11" s="89">
        <v>36</v>
      </c>
      <c r="H11" s="136"/>
      <c r="I11" s="88"/>
      <c r="J11" s="89">
        <v>10</v>
      </c>
      <c r="K11" s="89">
        <v>11</v>
      </c>
      <c r="L11" s="89">
        <v>9</v>
      </c>
      <c r="M11" s="89">
        <v>16</v>
      </c>
      <c r="N11" s="136"/>
      <c r="O11" s="88"/>
      <c r="P11" s="89">
        <v>17</v>
      </c>
      <c r="Q11" s="89">
        <v>13</v>
      </c>
      <c r="R11" s="89">
        <v>7</v>
      </c>
      <c r="S11" s="89">
        <v>20</v>
      </c>
      <c r="T11" s="136"/>
      <c r="U11" s="162"/>
      <c r="V11" s="163">
        <f t="shared" ref="V11:V17" si="10">AB41/1000</f>
        <v>4.0327299999999999</v>
      </c>
      <c r="W11" s="163">
        <f t="shared" si="9"/>
        <v>3.9025599999999998</v>
      </c>
      <c r="X11" s="163">
        <f t="shared" si="9"/>
        <v>3.8350900000000001</v>
      </c>
      <c r="Y11" s="163">
        <f>AE41/1000</f>
        <v>3.88646</v>
      </c>
      <c r="Z11" s="164"/>
      <c r="AA11" s="188"/>
      <c r="AB11" s="189">
        <v>8</v>
      </c>
      <c r="AC11" s="189">
        <v>8</v>
      </c>
      <c r="AD11" s="189">
        <v>9</v>
      </c>
      <c r="AE11" s="189">
        <v>8</v>
      </c>
      <c r="AF11" s="190">
        <v>8</v>
      </c>
      <c r="AG11" s="46">
        <v>11</v>
      </c>
      <c r="AH11" s="91"/>
      <c r="AI11" s="91"/>
      <c r="AJ11" s="91"/>
      <c r="AK11" s="91"/>
      <c r="AL11" s="92"/>
      <c r="AM11" s="46"/>
      <c r="AN11" s="91">
        <v>11</v>
      </c>
      <c r="AO11" s="91">
        <v>12</v>
      </c>
      <c r="AP11" s="91">
        <v>10</v>
      </c>
      <c r="AQ11" s="91">
        <v>11</v>
      </c>
      <c r="AR11" s="92"/>
      <c r="AS11" s="46"/>
      <c r="AT11" s="91">
        <v>14</v>
      </c>
      <c r="AU11" s="91">
        <v>15</v>
      </c>
      <c r="AV11" s="91">
        <v>13</v>
      </c>
      <c r="AW11" s="91">
        <v>14</v>
      </c>
      <c r="AX11" s="93"/>
      <c r="AY11" s="46"/>
      <c r="AZ11" s="91">
        <f t="shared" si="4"/>
        <v>3</v>
      </c>
      <c r="BA11" s="91">
        <f t="shared" si="5"/>
        <v>3</v>
      </c>
      <c r="BB11" s="91">
        <f t="shared" si="6"/>
        <v>3</v>
      </c>
      <c r="BC11" s="91">
        <f t="shared" si="7"/>
        <v>3</v>
      </c>
      <c r="BD11" s="92"/>
    </row>
    <row r="12" spans="1:56" ht="15.75" thickBot="1">
      <c r="A12" s="103" t="s">
        <v>14</v>
      </c>
      <c r="B12" s="125">
        <v>1972</v>
      </c>
      <c r="C12" s="105">
        <v>35</v>
      </c>
      <c r="D12" s="106">
        <v>24</v>
      </c>
      <c r="E12" s="106">
        <v>31</v>
      </c>
      <c r="F12" s="106">
        <v>33</v>
      </c>
      <c r="G12" s="106"/>
      <c r="H12" s="137">
        <v>28</v>
      </c>
      <c r="I12" s="105">
        <v>16</v>
      </c>
      <c r="J12" s="106">
        <v>11</v>
      </c>
      <c r="K12" s="106">
        <v>17</v>
      </c>
      <c r="L12" s="106">
        <v>16</v>
      </c>
      <c r="M12" s="106"/>
      <c r="N12" s="137">
        <v>15</v>
      </c>
      <c r="O12" s="105">
        <v>19</v>
      </c>
      <c r="P12" s="106">
        <v>13</v>
      </c>
      <c r="Q12" s="106">
        <v>14</v>
      </c>
      <c r="R12" s="106">
        <v>17</v>
      </c>
      <c r="S12" s="106"/>
      <c r="T12" s="137">
        <v>13</v>
      </c>
      <c r="U12" s="165">
        <f t="shared" ref="U12:U17" si="11">AA42/1000</f>
        <v>4.0568299999999997</v>
      </c>
      <c r="V12" s="166">
        <f t="shared" si="10"/>
        <v>4.0282299999999998</v>
      </c>
      <c r="W12" s="166">
        <f t="shared" si="9"/>
        <v>4.1567100000000003</v>
      </c>
      <c r="X12" s="166">
        <f t="shared" si="9"/>
        <v>3.9956199999999997</v>
      </c>
      <c r="Y12" s="166"/>
      <c r="Z12" s="167">
        <f>AF42/1000</f>
        <v>4.0515699999999999</v>
      </c>
      <c r="AA12" s="196">
        <v>7</v>
      </c>
      <c r="AB12" s="145">
        <v>6</v>
      </c>
      <c r="AC12" s="145">
        <v>7</v>
      </c>
      <c r="AD12" s="145">
        <v>6</v>
      </c>
      <c r="AE12" s="145"/>
      <c r="AF12" s="197">
        <v>6</v>
      </c>
      <c r="AG12" s="108"/>
      <c r="AH12" s="109"/>
      <c r="AI12" s="109"/>
      <c r="AJ12" s="109"/>
      <c r="AK12" s="109">
        <v>5</v>
      </c>
      <c r="AL12" s="110"/>
      <c r="AM12" s="108">
        <v>9</v>
      </c>
      <c r="AN12" s="109">
        <v>9</v>
      </c>
      <c r="AO12" s="109">
        <v>10</v>
      </c>
      <c r="AP12" s="109">
        <v>9</v>
      </c>
      <c r="AQ12" s="109"/>
      <c r="AR12" s="110">
        <v>9</v>
      </c>
      <c r="AS12" s="108">
        <v>12</v>
      </c>
      <c r="AT12" s="109">
        <v>12</v>
      </c>
      <c r="AU12" s="109">
        <v>12</v>
      </c>
      <c r="AV12" s="109">
        <v>12</v>
      </c>
      <c r="AW12" s="109"/>
      <c r="AX12" s="111">
        <v>12</v>
      </c>
      <c r="AY12" s="108">
        <f t="shared" si="3"/>
        <v>3</v>
      </c>
      <c r="AZ12" s="109">
        <f t="shared" si="4"/>
        <v>3</v>
      </c>
      <c r="BA12" s="109">
        <f t="shared" si="5"/>
        <v>2</v>
      </c>
      <c r="BB12" s="109">
        <f t="shared" si="6"/>
        <v>3</v>
      </c>
      <c r="BC12" s="109"/>
      <c r="BD12" s="110">
        <f t="shared" si="8"/>
        <v>3</v>
      </c>
    </row>
    <row r="13" spans="1:56" ht="15.75" thickBot="1">
      <c r="A13" s="24" t="s">
        <v>15</v>
      </c>
      <c r="B13" s="34">
        <v>1970</v>
      </c>
      <c r="C13" s="26">
        <v>44</v>
      </c>
      <c r="D13" s="27">
        <v>40</v>
      </c>
      <c r="E13" s="27">
        <v>22</v>
      </c>
      <c r="F13" s="27">
        <v>44</v>
      </c>
      <c r="G13" s="27">
        <v>41</v>
      </c>
      <c r="H13" s="138">
        <v>41</v>
      </c>
      <c r="I13" s="26">
        <v>17</v>
      </c>
      <c r="J13" s="27">
        <v>12</v>
      </c>
      <c r="K13" s="27">
        <v>3</v>
      </c>
      <c r="L13" s="27">
        <v>16</v>
      </c>
      <c r="M13" s="27">
        <v>14</v>
      </c>
      <c r="N13" s="138">
        <v>16</v>
      </c>
      <c r="O13" s="26">
        <v>27</v>
      </c>
      <c r="P13" s="27">
        <v>28</v>
      </c>
      <c r="Q13" s="27">
        <v>19</v>
      </c>
      <c r="R13" s="27">
        <v>28</v>
      </c>
      <c r="S13" s="27">
        <v>27</v>
      </c>
      <c r="T13" s="138">
        <v>25</v>
      </c>
      <c r="U13" s="168">
        <f t="shared" si="11"/>
        <v>3.8439200000000002</v>
      </c>
      <c r="V13" s="169">
        <f t="shared" si="10"/>
        <v>3.9466000000000001</v>
      </c>
      <c r="W13" s="169">
        <f t="shared" si="9"/>
        <v>3.8235000000000001</v>
      </c>
      <c r="X13" s="169">
        <f t="shared" si="9"/>
        <v>3.9007899999999998</v>
      </c>
      <c r="Y13" s="169">
        <f>AE43/1000</f>
        <v>3.9256500000000001</v>
      </c>
      <c r="Z13" s="170">
        <f>AF43/1000</f>
        <v>3.8233999999999999</v>
      </c>
      <c r="AA13" s="196">
        <v>9</v>
      </c>
      <c r="AB13" s="145">
        <v>10</v>
      </c>
      <c r="AC13" s="145">
        <v>8</v>
      </c>
      <c r="AD13" s="145">
        <v>8</v>
      </c>
      <c r="AE13" s="145">
        <v>8</v>
      </c>
      <c r="AF13" s="197">
        <v>8</v>
      </c>
      <c r="AG13" s="29"/>
      <c r="AH13" s="30"/>
      <c r="AI13" s="30"/>
      <c r="AJ13" s="30"/>
      <c r="AK13" s="30"/>
      <c r="AL13" s="31"/>
      <c r="AM13" s="29">
        <v>11</v>
      </c>
      <c r="AN13" s="30">
        <v>12</v>
      </c>
      <c r="AO13" s="30">
        <v>10</v>
      </c>
      <c r="AP13" s="30">
        <v>11</v>
      </c>
      <c r="AQ13" s="30">
        <v>11</v>
      </c>
      <c r="AR13" s="31">
        <v>11</v>
      </c>
      <c r="AS13" s="29">
        <v>15</v>
      </c>
      <c r="AT13" s="30">
        <v>15</v>
      </c>
      <c r="AU13" s="30">
        <v>13</v>
      </c>
      <c r="AV13" s="30">
        <v>15</v>
      </c>
      <c r="AW13" s="30">
        <v>15</v>
      </c>
      <c r="AX13" s="32">
        <v>15</v>
      </c>
      <c r="AY13" s="29">
        <f t="shared" si="3"/>
        <v>4</v>
      </c>
      <c r="AZ13" s="30">
        <f t="shared" si="4"/>
        <v>3</v>
      </c>
      <c r="BA13" s="30">
        <f t="shared" si="5"/>
        <v>3</v>
      </c>
      <c r="BB13" s="30">
        <f t="shared" si="6"/>
        <v>4</v>
      </c>
      <c r="BC13" s="30">
        <f t="shared" si="7"/>
        <v>4</v>
      </c>
      <c r="BD13" s="31">
        <f t="shared" si="8"/>
        <v>4</v>
      </c>
    </row>
    <row r="14" spans="1:56" ht="15.75" thickBot="1">
      <c r="A14" s="112" t="s">
        <v>16</v>
      </c>
      <c r="B14" s="126">
        <v>1966</v>
      </c>
      <c r="C14" s="114">
        <v>26</v>
      </c>
      <c r="D14" s="115">
        <v>27</v>
      </c>
      <c r="E14" s="115">
        <v>25</v>
      </c>
      <c r="F14" s="115">
        <v>17</v>
      </c>
      <c r="G14" s="115">
        <v>27</v>
      </c>
      <c r="H14" s="139"/>
      <c r="I14" s="114">
        <v>18</v>
      </c>
      <c r="J14" s="115">
        <v>17</v>
      </c>
      <c r="K14" s="115">
        <v>16</v>
      </c>
      <c r="L14" s="115">
        <v>12</v>
      </c>
      <c r="M14" s="115">
        <v>18</v>
      </c>
      <c r="N14" s="139"/>
      <c r="O14" s="114">
        <v>8</v>
      </c>
      <c r="P14" s="115">
        <v>10</v>
      </c>
      <c r="Q14" s="115">
        <v>9</v>
      </c>
      <c r="R14" s="115">
        <v>5</v>
      </c>
      <c r="S14" s="115">
        <v>9</v>
      </c>
      <c r="T14" s="139"/>
      <c r="U14" s="171">
        <f t="shared" si="11"/>
        <v>3.9968600000000003</v>
      </c>
      <c r="V14" s="172">
        <f t="shared" si="10"/>
        <v>4.0042200000000001</v>
      </c>
      <c r="W14" s="172">
        <f t="shared" si="9"/>
        <v>3.6261999999999999</v>
      </c>
      <c r="X14" s="172">
        <f t="shared" si="9"/>
        <v>3.8887199999999997</v>
      </c>
      <c r="Y14" s="172">
        <f>AE44/1000</f>
        <v>3.90835</v>
      </c>
      <c r="Z14" s="173"/>
      <c r="AA14" s="198">
        <v>8</v>
      </c>
      <c r="AB14" s="199">
        <v>8</v>
      </c>
      <c r="AC14" s="199">
        <v>9</v>
      </c>
      <c r="AD14" s="199">
        <v>8</v>
      </c>
      <c r="AE14" s="199">
        <v>8</v>
      </c>
      <c r="AF14" s="200"/>
      <c r="AG14" s="33"/>
      <c r="AH14" s="117"/>
      <c r="AI14" s="117"/>
      <c r="AJ14" s="117"/>
      <c r="AK14" s="117"/>
      <c r="AL14" s="118">
        <v>5</v>
      </c>
      <c r="AM14" s="33">
        <v>11</v>
      </c>
      <c r="AN14" s="117">
        <v>10</v>
      </c>
      <c r="AO14" s="117">
        <v>11</v>
      </c>
      <c r="AP14" s="117">
        <v>10</v>
      </c>
      <c r="AQ14" s="117">
        <v>10</v>
      </c>
      <c r="AR14" s="118"/>
      <c r="AS14" s="33">
        <v>14</v>
      </c>
      <c r="AT14" s="117">
        <v>14</v>
      </c>
      <c r="AU14" s="117">
        <v>14</v>
      </c>
      <c r="AV14" s="117">
        <v>13</v>
      </c>
      <c r="AW14" s="117">
        <v>14</v>
      </c>
      <c r="AX14" s="119"/>
      <c r="AY14" s="33">
        <f t="shared" si="3"/>
        <v>3</v>
      </c>
      <c r="AZ14" s="117">
        <f t="shared" si="4"/>
        <v>4</v>
      </c>
      <c r="BA14" s="117">
        <f t="shared" si="5"/>
        <v>3</v>
      </c>
      <c r="BB14" s="117">
        <f t="shared" si="6"/>
        <v>3</v>
      </c>
      <c r="BC14" s="117">
        <f t="shared" si="7"/>
        <v>4</v>
      </c>
      <c r="BD14" s="118"/>
    </row>
    <row r="15" spans="1:56" ht="15.75" thickBot="1">
      <c r="A15" s="94" t="s">
        <v>17</v>
      </c>
      <c r="B15" s="124">
        <v>1930</v>
      </c>
      <c r="C15" s="96">
        <v>38</v>
      </c>
      <c r="D15" s="97">
        <v>34</v>
      </c>
      <c r="E15" s="97">
        <v>41</v>
      </c>
      <c r="F15" s="97"/>
      <c r="G15" s="97"/>
      <c r="H15" s="140"/>
      <c r="I15" s="96">
        <v>12</v>
      </c>
      <c r="J15" s="97">
        <v>11</v>
      </c>
      <c r="K15" s="97">
        <v>17</v>
      </c>
      <c r="L15" s="97"/>
      <c r="M15" s="97"/>
      <c r="N15" s="140"/>
      <c r="O15" s="96">
        <v>26</v>
      </c>
      <c r="P15" s="97">
        <v>23</v>
      </c>
      <c r="Q15" s="97">
        <v>24</v>
      </c>
      <c r="R15" s="97"/>
      <c r="S15" s="97"/>
      <c r="T15" s="140"/>
      <c r="U15" s="174">
        <f t="shared" si="11"/>
        <v>3.9277600000000001</v>
      </c>
      <c r="V15" s="175">
        <f t="shared" si="10"/>
        <v>3.8163899999999997</v>
      </c>
      <c r="W15" s="175">
        <f>AC45/1000</f>
        <v>3.9497199999999997</v>
      </c>
      <c r="X15" s="175"/>
      <c r="Y15" s="175"/>
      <c r="Z15" s="176"/>
      <c r="AA15" s="201">
        <v>8</v>
      </c>
      <c r="AB15" s="201">
        <v>9</v>
      </c>
      <c r="AC15" s="201">
        <v>8</v>
      </c>
      <c r="AD15" s="201"/>
      <c r="AE15" s="201"/>
      <c r="AF15" s="201"/>
      <c r="AG15" s="99"/>
      <c r="AH15" s="100"/>
      <c r="AI15" s="100"/>
      <c r="AJ15" s="100">
        <v>5</v>
      </c>
      <c r="AK15" s="100"/>
      <c r="AL15" s="101">
        <v>5</v>
      </c>
      <c r="AM15" s="99">
        <v>11</v>
      </c>
      <c r="AN15" s="100">
        <v>12</v>
      </c>
      <c r="AO15" s="100">
        <v>11</v>
      </c>
      <c r="AP15" s="100"/>
      <c r="AQ15" s="100"/>
      <c r="AR15" s="101"/>
      <c r="AS15" s="99">
        <v>14</v>
      </c>
      <c r="AT15" s="100">
        <v>15</v>
      </c>
      <c r="AU15" s="100">
        <v>14</v>
      </c>
      <c r="AV15" s="100"/>
      <c r="AW15" s="100"/>
      <c r="AX15" s="102"/>
      <c r="AY15" s="99">
        <f t="shared" si="3"/>
        <v>3</v>
      </c>
      <c r="AZ15" s="100">
        <f t="shared" si="4"/>
        <v>3</v>
      </c>
      <c r="BA15" s="100">
        <f t="shared" si="5"/>
        <v>3</v>
      </c>
      <c r="BB15" s="100"/>
      <c r="BC15" s="100"/>
      <c r="BD15" s="101"/>
    </row>
    <row r="16" spans="1:56" ht="15.75" thickBot="1">
      <c r="A16" s="6" t="s">
        <v>18</v>
      </c>
      <c r="B16" s="35">
        <v>1916</v>
      </c>
      <c r="C16" s="8">
        <v>33</v>
      </c>
      <c r="D16" s="9">
        <v>37</v>
      </c>
      <c r="E16" s="9"/>
      <c r="F16" s="9">
        <v>34</v>
      </c>
      <c r="G16" s="9">
        <v>35</v>
      </c>
      <c r="H16" s="141">
        <v>37</v>
      </c>
      <c r="I16" s="8">
        <v>14</v>
      </c>
      <c r="J16" s="9">
        <v>18</v>
      </c>
      <c r="K16" s="9"/>
      <c r="L16" s="9">
        <v>16</v>
      </c>
      <c r="M16" s="9">
        <v>17</v>
      </c>
      <c r="N16" s="141">
        <v>18</v>
      </c>
      <c r="O16" s="8">
        <v>19</v>
      </c>
      <c r="P16" s="9">
        <v>19</v>
      </c>
      <c r="Q16" s="9"/>
      <c r="R16" s="9">
        <v>18</v>
      </c>
      <c r="S16" s="9">
        <v>18</v>
      </c>
      <c r="T16" s="141">
        <v>19</v>
      </c>
      <c r="U16" s="177">
        <f t="shared" si="11"/>
        <v>3.9051</v>
      </c>
      <c r="V16" s="178">
        <f t="shared" si="10"/>
        <v>3.87269</v>
      </c>
      <c r="W16" s="178"/>
      <c r="X16" s="178">
        <f t="shared" ref="X16:Z17" si="12">AD46/1000</f>
        <v>3.81928</v>
      </c>
      <c r="Y16" s="178">
        <f t="shared" si="12"/>
        <v>3.8507699999999998</v>
      </c>
      <c r="Z16" s="179">
        <f t="shared" si="12"/>
        <v>3.9354</v>
      </c>
      <c r="AA16" s="201">
        <v>7</v>
      </c>
      <c r="AB16" s="201">
        <v>7</v>
      </c>
      <c r="AC16" s="201"/>
      <c r="AD16" s="201">
        <v>8</v>
      </c>
      <c r="AE16" s="201">
        <v>7</v>
      </c>
      <c r="AF16" s="201">
        <v>7</v>
      </c>
      <c r="AG16" s="11"/>
      <c r="AH16" s="12"/>
      <c r="AI16" s="12">
        <v>8</v>
      </c>
      <c r="AJ16" s="12"/>
      <c r="AK16" s="12"/>
      <c r="AL16" s="13"/>
      <c r="AM16" s="11">
        <v>10</v>
      </c>
      <c r="AN16" s="12">
        <v>10</v>
      </c>
      <c r="AO16" s="12"/>
      <c r="AP16" s="12">
        <v>10</v>
      </c>
      <c r="AQ16" s="12">
        <v>10</v>
      </c>
      <c r="AR16" s="13">
        <v>10</v>
      </c>
      <c r="AS16" s="11">
        <v>13</v>
      </c>
      <c r="AT16" s="12">
        <v>13</v>
      </c>
      <c r="AU16" s="12"/>
      <c r="AV16" s="12">
        <v>13</v>
      </c>
      <c r="AW16" s="12">
        <v>13</v>
      </c>
      <c r="AX16" s="14">
        <v>13</v>
      </c>
      <c r="AY16" s="11">
        <f t="shared" si="3"/>
        <v>3</v>
      </c>
      <c r="AZ16" s="12">
        <f t="shared" si="4"/>
        <v>3</v>
      </c>
      <c r="BA16" s="12"/>
      <c r="BB16" s="12">
        <f t="shared" si="6"/>
        <v>3</v>
      </c>
      <c r="BC16" s="12">
        <f t="shared" si="7"/>
        <v>3</v>
      </c>
      <c r="BD16" s="13">
        <f t="shared" si="8"/>
        <v>3</v>
      </c>
    </row>
    <row r="17" spans="1:56" ht="15.75" thickBot="1">
      <c r="A17" s="16" t="s">
        <v>19</v>
      </c>
      <c r="B17" s="36">
        <v>1866</v>
      </c>
      <c r="C17" s="18">
        <v>32</v>
      </c>
      <c r="D17" s="19">
        <v>40</v>
      </c>
      <c r="E17" s="19">
        <v>45</v>
      </c>
      <c r="F17" s="19">
        <v>40</v>
      </c>
      <c r="G17" s="19">
        <v>47</v>
      </c>
      <c r="H17" s="142">
        <v>40</v>
      </c>
      <c r="I17" s="18">
        <v>19</v>
      </c>
      <c r="J17" s="19">
        <v>16</v>
      </c>
      <c r="K17" s="19">
        <v>15</v>
      </c>
      <c r="L17" s="19">
        <v>15</v>
      </c>
      <c r="M17" s="19">
        <v>16</v>
      </c>
      <c r="N17" s="142">
        <v>17</v>
      </c>
      <c r="O17" s="18">
        <v>13</v>
      </c>
      <c r="P17" s="19">
        <v>24</v>
      </c>
      <c r="Q17" s="19">
        <v>30</v>
      </c>
      <c r="R17" s="19">
        <v>25</v>
      </c>
      <c r="S17" s="19">
        <v>31</v>
      </c>
      <c r="T17" s="142">
        <v>23</v>
      </c>
      <c r="U17" s="180">
        <f t="shared" si="11"/>
        <v>3.7213499999999997</v>
      </c>
      <c r="V17" s="181">
        <f t="shared" si="10"/>
        <v>3.9912100000000001</v>
      </c>
      <c r="W17" s="181">
        <f>AC47/1000</f>
        <v>3.8117800000000002</v>
      </c>
      <c r="X17" s="181">
        <f t="shared" si="12"/>
        <v>3.9439099999999998</v>
      </c>
      <c r="Y17" s="181">
        <f t="shared" si="12"/>
        <v>3.9283600000000001</v>
      </c>
      <c r="Z17" s="182">
        <f t="shared" si="12"/>
        <v>3.94997</v>
      </c>
      <c r="AA17" s="201">
        <v>8</v>
      </c>
      <c r="AB17" s="201">
        <v>8</v>
      </c>
      <c r="AC17" s="201">
        <v>9</v>
      </c>
      <c r="AD17" s="201">
        <v>8</v>
      </c>
      <c r="AE17" s="201">
        <v>9</v>
      </c>
      <c r="AF17" s="201">
        <v>8</v>
      </c>
      <c r="AG17" s="15"/>
      <c r="AH17" s="21"/>
      <c r="AI17" s="21"/>
      <c r="AJ17" s="21"/>
      <c r="AK17" s="21"/>
      <c r="AL17" s="22"/>
      <c r="AM17" s="15">
        <v>11</v>
      </c>
      <c r="AN17" s="21">
        <v>11</v>
      </c>
      <c r="AO17" s="21">
        <v>11</v>
      </c>
      <c r="AP17" s="21">
        <v>11</v>
      </c>
      <c r="AQ17" s="21">
        <v>11</v>
      </c>
      <c r="AR17" s="22">
        <v>11</v>
      </c>
      <c r="AS17" s="15">
        <v>15</v>
      </c>
      <c r="AT17" s="21">
        <v>14</v>
      </c>
      <c r="AU17" s="21">
        <v>14</v>
      </c>
      <c r="AV17" s="21">
        <v>14</v>
      </c>
      <c r="AW17" s="21">
        <v>14</v>
      </c>
      <c r="AX17" s="23">
        <v>14</v>
      </c>
      <c r="AY17" s="15">
        <f t="shared" si="3"/>
        <v>4</v>
      </c>
      <c r="AZ17" s="21">
        <f t="shared" si="4"/>
        <v>3</v>
      </c>
      <c r="BA17" s="21">
        <f t="shared" si="5"/>
        <v>3</v>
      </c>
      <c r="BB17" s="21">
        <f t="shared" si="6"/>
        <v>3</v>
      </c>
      <c r="BC17" s="21">
        <f t="shared" si="7"/>
        <v>3</v>
      </c>
      <c r="BD17" s="22">
        <f t="shared" si="8"/>
        <v>3</v>
      </c>
    </row>
    <row r="18" spans="1:56" ht="15.7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56" ht="15.75" thickBot="1">
      <c r="A19" s="1"/>
      <c r="B19" s="67" t="s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56" ht="15.75" thickBot="1">
      <c r="A20" s="56" t="s">
        <v>7</v>
      </c>
      <c r="B20" s="68">
        <v>2002</v>
      </c>
      <c r="C20" s="57">
        <v>0</v>
      </c>
      <c r="D20" s="58"/>
      <c r="E20" s="58"/>
      <c r="F20" s="58">
        <v>0</v>
      </c>
      <c r="G20" s="58">
        <v>0</v>
      </c>
      <c r="H20" s="131"/>
      <c r="I20" s="57">
        <v>0</v>
      </c>
      <c r="J20" s="58"/>
      <c r="K20" s="58"/>
      <c r="L20" s="58">
        <v>0</v>
      </c>
      <c r="M20" s="58">
        <v>0</v>
      </c>
      <c r="N20" s="59"/>
      <c r="O20" s="57">
        <v>0</v>
      </c>
      <c r="P20" s="58"/>
      <c r="Q20" s="58"/>
      <c r="R20" s="58">
        <v>0</v>
      </c>
      <c r="S20" s="58">
        <v>0</v>
      </c>
      <c r="T20" s="131"/>
      <c r="U20" s="147">
        <f>N36/1000</f>
        <v>2.4706300000000003</v>
      </c>
      <c r="V20" s="148"/>
      <c r="W20" s="148"/>
      <c r="X20" s="148"/>
      <c r="Y20" s="148">
        <f t="shared" ref="Y20:Z20" si="13">R36/1000</f>
        <v>3.1534400000000002</v>
      </c>
      <c r="Z20" s="149">
        <f t="shared" si="13"/>
        <v>2.66635</v>
      </c>
      <c r="AA20" s="191">
        <v>14</v>
      </c>
      <c r="AB20" s="143"/>
      <c r="AC20" s="143"/>
      <c r="AD20" s="143">
        <v>12</v>
      </c>
      <c r="AE20" s="143">
        <v>13</v>
      </c>
      <c r="AF20" s="192"/>
      <c r="AG20" s="60"/>
      <c r="AH20" s="61"/>
      <c r="AI20" s="61">
        <v>10</v>
      </c>
      <c r="AJ20" s="61"/>
      <c r="AK20" s="61"/>
      <c r="AL20" s="63">
        <v>14</v>
      </c>
      <c r="AM20" s="127">
        <v>16</v>
      </c>
      <c r="AN20" s="128"/>
      <c r="AO20" s="128"/>
      <c r="AP20" s="128">
        <v>16</v>
      </c>
      <c r="AQ20" s="128">
        <v>16</v>
      </c>
      <c r="AR20" s="129"/>
      <c r="AS20" s="127">
        <v>19</v>
      </c>
      <c r="AT20" s="128"/>
      <c r="AU20" s="128"/>
      <c r="AV20" s="128">
        <v>21</v>
      </c>
      <c r="AW20" s="128">
        <v>20</v>
      </c>
      <c r="AX20" s="130"/>
      <c r="AY20" s="60">
        <f t="shared" ref="AY20:AY28" si="14">AS20-AM20</f>
        <v>3</v>
      </c>
      <c r="AZ20" s="61"/>
      <c r="BA20" s="61"/>
      <c r="BB20" s="61">
        <f t="shared" ref="BB20:BB31" si="15">AV20-AP20</f>
        <v>5</v>
      </c>
      <c r="BC20" s="61">
        <f t="shared" ref="BC20:BC29" si="16">AW20-AQ20</f>
        <v>4</v>
      </c>
      <c r="BD20" s="62"/>
    </row>
    <row r="21" spans="1:56" ht="15.75" thickBot="1">
      <c r="A21" s="48" t="s">
        <v>8</v>
      </c>
      <c r="B21" s="65">
        <v>2001</v>
      </c>
      <c r="C21" s="50">
        <v>9</v>
      </c>
      <c r="D21" s="51">
        <v>0</v>
      </c>
      <c r="E21" s="51">
        <v>10</v>
      </c>
      <c r="F21" s="51">
        <v>0</v>
      </c>
      <c r="G21" s="51">
        <v>8</v>
      </c>
      <c r="H21" s="132"/>
      <c r="I21" s="50">
        <v>9</v>
      </c>
      <c r="J21" s="51">
        <v>0</v>
      </c>
      <c r="K21" s="51">
        <v>10</v>
      </c>
      <c r="L21" s="51">
        <v>0</v>
      </c>
      <c r="M21" s="51">
        <v>8</v>
      </c>
      <c r="N21" s="52"/>
      <c r="O21" s="50">
        <v>0</v>
      </c>
      <c r="P21" s="51">
        <v>0</v>
      </c>
      <c r="Q21" s="51">
        <v>0</v>
      </c>
      <c r="R21" s="51">
        <v>0</v>
      </c>
      <c r="S21" s="51">
        <v>0</v>
      </c>
      <c r="T21" s="132"/>
      <c r="U21" s="150">
        <f t="shared" ref="U21:U32" si="17">N37/1000</f>
        <v>3.6478000000000002</v>
      </c>
      <c r="V21" s="151">
        <f t="shared" ref="V21:V32" si="18">O37/1000</f>
        <v>3.6543099999999997</v>
      </c>
      <c r="W21" s="151">
        <f t="shared" ref="W21:W32" si="19">P37/1000</f>
        <v>3.6524000000000001</v>
      </c>
      <c r="X21" s="151">
        <f t="shared" ref="X21:X32" si="20">Q37/1000</f>
        <v>3.0021799999999996</v>
      </c>
      <c r="Y21" s="151">
        <f t="shared" ref="Y21:Y32" si="21">R37/1000</f>
        <v>3.4405000000000001</v>
      </c>
      <c r="Z21" s="152"/>
      <c r="AA21" s="191">
        <v>15</v>
      </c>
      <c r="AB21" s="143">
        <v>15</v>
      </c>
      <c r="AC21" s="143">
        <v>16</v>
      </c>
      <c r="AD21" s="143">
        <v>15</v>
      </c>
      <c r="AE21" s="143">
        <v>15</v>
      </c>
      <c r="AF21" s="192"/>
      <c r="AG21" s="53"/>
      <c r="AH21" s="54"/>
      <c r="AI21" s="54"/>
      <c r="AJ21" s="54"/>
      <c r="AK21" s="54"/>
      <c r="AL21" s="66"/>
      <c r="AM21" s="53">
        <v>18</v>
      </c>
      <c r="AN21" s="54">
        <v>18</v>
      </c>
      <c r="AO21" s="54">
        <v>18</v>
      </c>
      <c r="AP21" s="54">
        <v>18</v>
      </c>
      <c r="AQ21" s="54">
        <v>18</v>
      </c>
      <c r="AR21" s="55"/>
      <c r="AS21" s="53">
        <v>25</v>
      </c>
      <c r="AT21" s="54">
        <v>24</v>
      </c>
      <c r="AU21" s="54">
        <v>24</v>
      </c>
      <c r="AV21" s="54">
        <v>24</v>
      </c>
      <c r="AW21" s="54">
        <v>24</v>
      </c>
      <c r="AX21" s="66"/>
      <c r="AY21" s="53">
        <f t="shared" si="14"/>
        <v>7</v>
      </c>
      <c r="AZ21" s="54">
        <f t="shared" ref="AZ21:AZ31" si="22">AT21-AN21</f>
        <v>6</v>
      </c>
      <c r="BA21" s="54">
        <f t="shared" ref="BA21:BA27" si="23">AU21-AO21</f>
        <v>6</v>
      </c>
      <c r="BB21" s="54">
        <f t="shared" si="15"/>
        <v>6</v>
      </c>
      <c r="BC21" s="54">
        <f t="shared" si="16"/>
        <v>6</v>
      </c>
      <c r="BD21" s="55"/>
    </row>
    <row r="22" spans="1:56" ht="15.75" thickBot="1">
      <c r="A22" s="69" t="s">
        <v>9</v>
      </c>
      <c r="B22" s="70">
        <v>1999</v>
      </c>
      <c r="C22" s="71"/>
      <c r="D22" s="72">
        <v>0</v>
      </c>
      <c r="E22" s="72"/>
      <c r="F22" s="72"/>
      <c r="G22" s="72">
        <v>0</v>
      </c>
      <c r="H22" s="133"/>
      <c r="I22" s="71"/>
      <c r="J22" s="72">
        <v>0</v>
      </c>
      <c r="K22" s="72"/>
      <c r="L22" s="72"/>
      <c r="M22" s="72">
        <v>0</v>
      </c>
      <c r="N22" s="73"/>
      <c r="O22" s="71"/>
      <c r="P22" s="72">
        <v>0</v>
      </c>
      <c r="Q22" s="72"/>
      <c r="R22" s="72"/>
      <c r="S22" s="72">
        <v>0</v>
      </c>
      <c r="T22" s="133"/>
      <c r="U22" s="153">
        <f t="shared" si="17"/>
        <v>1.5271700000000001</v>
      </c>
      <c r="V22" s="154"/>
      <c r="W22" s="154"/>
      <c r="X22" s="154"/>
      <c r="Y22" s="154">
        <f t="shared" si="21"/>
        <v>2.86036</v>
      </c>
      <c r="Z22" s="155"/>
      <c r="AA22" s="193"/>
      <c r="AB22" s="194">
        <f t="shared" ref="AB22" si="24">AN22-3</f>
        <v>17</v>
      </c>
      <c r="AC22" s="194"/>
      <c r="AD22" s="194"/>
      <c r="AE22" s="194">
        <f t="shared" ref="AE22" si="25">AQ22-3</f>
        <v>17</v>
      </c>
      <c r="AF22" s="195"/>
      <c r="AG22" s="64">
        <v>10</v>
      </c>
      <c r="AH22" s="74"/>
      <c r="AI22" s="74">
        <v>10</v>
      </c>
      <c r="AJ22" s="74">
        <v>15</v>
      </c>
      <c r="AK22" s="74"/>
      <c r="AL22" s="76">
        <v>15</v>
      </c>
      <c r="AM22" s="64"/>
      <c r="AN22" s="74">
        <v>20</v>
      </c>
      <c r="AO22" s="74"/>
      <c r="AP22" s="74"/>
      <c r="AQ22" s="74">
        <v>20</v>
      </c>
      <c r="AR22" s="75"/>
      <c r="AS22" s="64"/>
      <c r="AT22" s="74">
        <v>25</v>
      </c>
      <c r="AU22" s="74"/>
      <c r="AV22" s="74"/>
      <c r="AW22" s="74">
        <v>24</v>
      </c>
      <c r="AX22" s="76"/>
      <c r="AY22" s="64"/>
      <c r="AZ22" s="74">
        <f t="shared" si="22"/>
        <v>5</v>
      </c>
      <c r="BA22" s="74"/>
      <c r="BB22" s="74"/>
      <c r="BC22" s="74">
        <f t="shared" si="16"/>
        <v>4</v>
      </c>
      <c r="BD22" s="75"/>
    </row>
    <row r="23" spans="1:56" ht="15.75" thickBot="1">
      <c r="A23" s="77" t="s">
        <v>10</v>
      </c>
      <c r="B23" s="78">
        <v>1990</v>
      </c>
      <c r="C23" s="79">
        <v>1</v>
      </c>
      <c r="D23" s="80"/>
      <c r="E23" s="80"/>
      <c r="F23" s="80"/>
      <c r="G23" s="80"/>
      <c r="H23" s="134"/>
      <c r="I23" s="79">
        <v>1</v>
      </c>
      <c r="J23" s="80"/>
      <c r="K23" s="80"/>
      <c r="L23" s="80"/>
      <c r="M23" s="80"/>
      <c r="N23" s="81"/>
      <c r="O23" s="79">
        <v>0</v>
      </c>
      <c r="P23" s="80"/>
      <c r="Q23" s="80"/>
      <c r="R23" s="80"/>
      <c r="S23" s="80"/>
      <c r="T23" s="134"/>
      <c r="U23" s="156">
        <f t="shared" si="17"/>
        <v>3.4624899999999998</v>
      </c>
      <c r="V23" s="157"/>
      <c r="W23" s="157"/>
      <c r="X23" s="157"/>
      <c r="Y23" s="157"/>
      <c r="Z23" s="158"/>
      <c r="AA23" s="144">
        <v>16</v>
      </c>
      <c r="AB23" s="144"/>
      <c r="AC23" s="144"/>
      <c r="AD23" s="144"/>
      <c r="AE23" s="144"/>
      <c r="AF23" s="144"/>
      <c r="AG23" s="82"/>
      <c r="AH23" s="83">
        <v>8</v>
      </c>
      <c r="AI23" s="83">
        <v>8</v>
      </c>
      <c r="AJ23" s="83">
        <v>8</v>
      </c>
      <c r="AK23" s="83">
        <v>8</v>
      </c>
      <c r="AL23" s="85">
        <v>8</v>
      </c>
      <c r="AM23" s="82">
        <v>19</v>
      </c>
      <c r="AN23" s="83"/>
      <c r="AO23" s="83"/>
      <c r="AP23" s="83"/>
      <c r="AQ23" s="83"/>
      <c r="AR23" s="84"/>
      <c r="AS23" s="82">
        <v>23</v>
      </c>
      <c r="AT23" s="83"/>
      <c r="AU23" s="83"/>
      <c r="AV23" s="83"/>
      <c r="AW23" s="83"/>
      <c r="AX23" s="85"/>
      <c r="AY23" s="82">
        <f t="shared" si="14"/>
        <v>4</v>
      </c>
      <c r="AZ23" s="83"/>
      <c r="BA23" s="83"/>
      <c r="BB23" s="83"/>
      <c r="BC23" s="83"/>
      <c r="BD23" s="84"/>
    </row>
    <row r="24" spans="1:56" ht="15.75" thickBot="1">
      <c r="A24" s="37" t="s">
        <v>11</v>
      </c>
      <c r="B24" s="38">
        <v>1990</v>
      </c>
      <c r="C24" s="39">
        <v>0</v>
      </c>
      <c r="D24" s="40">
        <v>0</v>
      </c>
      <c r="E24" s="40">
        <v>0</v>
      </c>
      <c r="F24" s="40">
        <v>0</v>
      </c>
      <c r="G24" s="40">
        <v>0</v>
      </c>
      <c r="H24" s="135"/>
      <c r="I24" s="39">
        <v>0</v>
      </c>
      <c r="J24" s="40">
        <v>0</v>
      </c>
      <c r="K24" s="40">
        <v>0</v>
      </c>
      <c r="L24" s="40">
        <v>0</v>
      </c>
      <c r="M24" s="40">
        <v>0</v>
      </c>
      <c r="N24" s="41"/>
      <c r="O24" s="39">
        <v>0</v>
      </c>
      <c r="P24" s="40">
        <v>0</v>
      </c>
      <c r="Q24" s="40">
        <v>0</v>
      </c>
      <c r="R24" s="40">
        <v>0</v>
      </c>
      <c r="S24" s="40">
        <v>0</v>
      </c>
      <c r="T24" s="135"/>
      <c r="U24" s="159">
        <f t="shared" si="17"/>
        <v>2.5223899999999997</v>
      </c>
      <c r="V24" s="160">
        <f t="shared" si="18"/>
        <v>2.9872299999999998</v>
      </c>
      <c r="W24" s="160">
        <f t="shared" si="19"/>
        <v>2.6795900000000001</v>
      </c>
      <c r="X24" s="160">
        <f t="shared" si="20"/>
        <v>2.75787</v>
      </c>
      <c r="Y24" s="160">
        <f t="shared" si="21"/>
        <v>2.6013800000000002</v>
      </c>
      <c r="Z24" s="161"/>
      <c r="AA24" s="144">
        <v>17</v>
      </c>
      <c r="AB24" s="144">
        <v>16</v>
      </c>
      <c r="AC24" s="144">
        <v>16</v>
      </c>
      <c r="AD24" s="144">
        <v>16</v>
      </c>
      <c r="AE24" s="144">
        <v>17</v>
      </c>
      <c r="AF24" s="144"/>
      <c r="AG24" s="42"/>
      <c r="AH24" s="43"/>
      <c r="AI24" s="43"/>
      <c r="AJ24" s="43"/>
      <c r="AK24" s="43"/>
      <c r="AL24" s="45">
        <v>8</v>
      </c>
      <c r="AM24" s="42">
        <v>20</v>
      </c>
      <c r="AN24" s="43">
        <v>19</v>
      </c>
      <c r="AO24" s="43">
        <v>19</v>
      </c>
      <c r="AP24" s="43">
        <v>19</v>
      </c>
      <c r="AQ24" s="43">
        <v>20</v>
      </c>
      <c r="AR24" s="44"/>
      <c r="AS24" s="42">
        <v>23</v>
      </c>
      <c r="AT24" s="43">
        <v>23</v>
      </c>
      <c r="AU24" s="43">
        <v>23</v>
      </c>
      <c r="AV24" s="43">
        <v>23</v>
      </c>
      <c r="AW24" s="43">
        <v>23</v>
      </c>
      <c r="AX24" s="45"/>
      <c r="AY24" s="42">
        <f t="shared" si="14"/>
        <v>3</v>
      </c>
      <c r="AZ24" s="43">
        <f t="shared" si="22"/>
        <v>4</v>
      </c>
      <c r="BA24" s="43">
        <f t="shared" si="23"/>
        <v>4</v>
      </c>
      <c r="BB24" s="43">
        <f t="shared" si="15"/>
        <v>4</v>
      </c>
      <c r="BC24" s="43">
        <f t="shared" si="16"/>
        <v>3</v>
      </c>
      <c r="BD24" s="44"/>
    </row>
    <row r="25" spans="1:56" ht="15.75" thickBot="1">
      <c r="A25" s="37" t="s">
        <v>12</v>
      </c>
      <c r="B25" s="38">
        <v>1986</v>
      </c>
      <c r="C25" s="39"/>
      <c r="D25" s="40"/>
      <c r="E25" s="40"/>
      <c r="F25" s="40">
        <v>0</v>
      </c>
      <c r="G25" s="40">
        <v>0</v>
      </c>
      <c r="H25" s="135">
        <v>0</v>
      </c>
      <c r="I25" s="39"/>
      <c r="J25" s="40">
        <v>0</v>
      </c>
      <c r="K25" s="40"/>
      <c r="L25" s="40">
        <v>0</v>
      </c>
      <c r="M25" s="40">
        <v>0</v>
      </c>
      <c r="N25" s="41">
        <v>0</v>
      </c>
      <c r="O25" s="39"/>
      <c r="P25" s="40">
        <v>0</v>
      </c>
      <c r="Q25" s="40"/>
      <c r="R25" s="40">
        <v>0</v>
      </c>
      <c r="S25" s="40">
        <v>0</v>
      </c>
      <c r="T25" s="135">
        <v>0</v>
      </c>
      <c r="U25" s="159"/>
      <c r="V25" s="160"/>
      <c r="W25" s="160"/>
      <c r="X25" s="160">
        <f t="shared" si="20"/>
        <v>3.25522</v>
      </c>
      <c r="Y25" s="160">
        <f t="shared" si="21"/>
        <v>2.8711899999999999</v>
      </c>
      <c r="Z25" s="161">
        <f t="shared" ref="Z25:Z32" si="26">S41/1000</f>
        <v>2.6543000000000001</v>
      </c>
      <c r="AA25" s="144"/>
      <c r="AB25" s="144">
        <v>19</v>
      </c>
      <c r="AC25" s="144"/>
      <c r="AD25" s="144">
        <v>18</v>
      </c>
      <c r="AE25" s="144">
        <v>18</v>
      </c>
      <c r="AF25" s="144">
        <v>18</v>
      </c>
      <c r="AG25" s="42">
        <v>8</v>
      </c>
      <c r="AH25" s="43"/>
      <c r="AI25" s="43">
        <v>14</v>
      </c>
      <c r="AJ25" s="43"/>
      <c r="AK25" s="43"/>
      <c r="AL25" s="45"/>
      <c r="AM25" s="42"/>
      <c r="AN25" s="43">
        <v>21</v>
      </c>
      <c r="AO25" s="43"/>
      <c r="AP25" s="43">
        <v>21</v>
      </c>
      <c r="AQ25" s="43">
        <v>21</v>
      </c>
      <c r="AR25" s="44">
        <v>21</v>
      </c>
      <c r="AS25" s="42"/>
      <c r="AT25" s="43">
        <v>24</v>
      </c>
      <c r="AU25" s="43"/>
      <c r="AV25" s="43">
        <v>24</v>
      </c>
      <c r="AW25" s="43">
        <v>23</v>
      </c>
      <c r="AX25" s="45">
        <v>24</v>
      </c>
      <c r="AY25" s="42"/>
      <c r="AZ25" s="43">
        <f t="shared" si="22"/>
        <v>3</v>
      </c>
      <c r="BA25" s="43"/>
      <c r="BB25" s="43">
        <f t="shared" si="15"/>
        <v>3</v>
      </c>
      <c r="BC25" s="43">
        <f t="shared" si="16"/>
        <v>2</v>
      </c>
      <c r="BD25" s="44">
        <f t="shared" ref="BD25:BD29" si="27">AX25-AR25</f>
        <v>3</v>
      </c>
    </row>
    <row r="26" spans="1:56" ht="15.75" thickBot="1">
      <c r="A26" s="86" t="s">
        <v>13</v>
      </c>
      <c r="B26" s="87">
        <v>1982</v>
      </c>
      <c r="C26" s="88">
        <v>5</v>
      </c>
      <c r="D26" s="89"/>
      <c r="E26" s="89"/>
      <c r="F26" s="89"/>
      <c r="G26" s="89">
        <v>3</v>
      </c>
      <c r="H26" s="136"/>
      <c r="I26" s="88">
        <v>5</v>
      </c>
      <c r="J26" s="89"/>
      <c r="K26" s="89"/>
      <c r="L26" s="89"/>
      <c r="M26" s="89">
        <v>0</v>
      </c>
      <c r="N26" s="90"/>
      <c r="O26" s="88">
        <v>0</v>
      </c>
      <c r="P26" s="89"/>
      <c r="Q26" s="89"/>
      <c r="R26" s="89"/>
      <c r="S26" s="89">
        <v>3</v>
      </c>
      <c r="T26" s="136"/>
      <c r="U26" s="162">
        <f t="shared" si="17"/>
        <v>2.7825199999999999</v>
      </c>
      <c r="V26" s="163"/>
      <c r="W26" s="163"/>
      <c r="X26" s="163"/>
      <c r="Y26" s="163"/>
      <c r="Z26" s="164">
        <f t="shared" si="26"/>
        <v>2.5973200000000003</v>
      </c>
      <c r="AA26" s="144">
        <v>15</v>
      </c>
      <c r="AB26" s="144"/>
      <c r="AC26" s="144"/>
      <c r="AD26" s="144"/>
      <c r="AE26" s="144">
        <v>15</v>
      </c>
      <c r="AF26" s="144"/>
      <c r="AG26" s="46"/>
      <c r="AH26" s="91">
        <v>13</v>
      </c>
      <c r="AI26" s="91">
        <v>13</v>
      </c>
      <c r="AJ26" s="91">
        <v>9</v>
      </c>
      <c r="AK26" s="91"/>
      <c r="AL26" s="93">
        <v>13</v>
      </c>
      <c r="AM26" s="46">
        <v>18</v>
      </c>
      <c r="AN26" s="91"/>
      <c r="AO26" s="91"/>
      <c r="AP26" s="91"/>
      <c r="AQ26" s="91">
        <v>18</v>
      </c>
      <c r="AR26" s="92"/>
      <c r="AS26" s="46">
        <v>21</v>
      </c>
      <c r="AT26" s="91"/>
      <c r="AU26" s="91"/>
      <c r="AV26" s="91"/>
      <c r="AW26" s="91">
        <v>21</v>
      </c>
      <c r="AX26" s="93"/>
      <c r="AY26" s="46">
        <f t="shared" si="14"/>
        <v>3</v>
      </c>
      <c r="AZ26" s="91"/>
      <c r="BA26" s="91"/>
      <c r="BB26" s="91"/>
      <c r="BC26" s="91">
        <f t="shared" si="16"/>
        <v>3</v>
      </c>
      <c r="BD26" s="92"/>
    </row>
    <row r="27" spans="1:56" ht="15.75" thickBot="1">
      <c r="A27" s="103" t="s">
        <v>14</v>
      </c>
      <c r="B27" s="104">
        <v>1972</v>
      </c>
      <c r="C27" s="105">
        <v>0</v>
      </c>
      <c r="D27" s="106"/>
      <c r="E27" s="106">
        <v>0</v>
      </c>
      <c r="F27" s="106">
        <v>0</v>
      </c>
      <c r="G27" s="106">
        <v>0</v>
      </c>
      <c r="H27" s="137">
        <v>0</v>
      </c>
      <c r="I27" s="105">
        <v>8</v>
      </c>
      <c r="J27" s="106"/>
      <c r="K27" s="106">
        <v>0</v>
      </c>
      <c r="L27" s="106">
        <v>0</v>
      </c>
      <c r="M27" s="106">
        <v>5</v>
      </c>
      <c r="N27" s="107">
        <v>0</v>
      </c>
      <c r="O27" s="105">
        <v>0</v>
      </c>
      <c r="P27" s="106"/>
      <c r="Q27" s="106">
        <v>0</v>
      </c>
      <c r="R27" s="106">
        <v>0</v>
      </c>
      <c r="S27" s="106">
        <v>0</v>
      </c>
      <c r="T27" s="137">
        <v>0</v>
      </c>
      <c r="U27" s="165">
        <f t="shared" si="17"/>
        <v>3.2398899999999999</v>
      </c>
      <c r="V27" s="166">
        <f t="shared" si="18"/>
        <v>2.8700199999999998</v>
      </c>
      <c r="W27" s="166">
        <f t="shared" si="19"/>
        <v>2.8383600000000002</v>
      </c>
      <c r="X27" s="166">
        <f t="shared" si="20"/>
        <v>3.1300599999999998</v>
      </c>
      <c r="Y27" s="166">
        <f t="shared" si="21"/>
        <v>3.1825600000000001</v>
      </c>
      <c r="Z27" s="167"/>
      <c r="AA27" s="196">
        <v>10</v>
      </c>
      <c r="AB27" s="145"/>
      <c r="AC27" s="145">
        <v>12</v>
      </c>
      <c r="AD27" s="145">
        <v>13</v>
      </c>
      <c r="AE27" s="145">
        <v>10</v>
      </c>
      <c r="AF27" s="197">
        <v>13</v>
      </c>
      <c r="AG27" s="108"/>
      <c r="AH27" s="109">
        <v>8</v>
      </c>
      <c r="AI27" s="109"/>
      <c r="AJ27" s="109"/>
      <c r="AK27" s="109"/>
      <c r="AL27" s="111"/>
      <c r="AM27" s="108">
        <v>13</v>
      </c>
      <c r="AN27" s="109"/>
      <c r="AO27" s="109">
        <v>15</v>
      </c>
      <c r="AP27" s="109">
        <v>17</v>
      </c>
      <c r="AQ27" s="109">
        <v>13</v>
      </c>
      <c r="AR27" s="110">
        <v>16</v>
      </c>
      <c r="AS27" s="108">
        <v>19</v>
      </c>
      <c r="AT27" s="109"/>
      <c r="AU27" s="109">
        <v>19</v>
      </c>
      <c r="AV27" s="109">
        <v>20</v>
      </c>
      <c r="AW27" s="109">
        <v>19</v>
      </c>
      <c r="AX27" s="111">
        <v>20</v>
      </c>
      <c r="AY27" s="108">
        <f t="shared" si="14"/>
        <v>6</v>
      </c>
      <c r="AZ27" s="109"/>
      <c r="BA27" s="109">
        <f t="shared" si="23"/>
        <v>4</v>
      </c>
      <c r="BB27" s="109">
        <f t="shared" si="15"/>
        <v>3</v>
      </c>
      <c r="BC27" s="109">
        <f t="shared" si="16"/>
        <v>6</v>
      </c>
      <c r="BD27" s="110">
        <f t="shared" si="27"/>
        <v>4</v>
      </c>
    </row>
    <row r="28" spans="1:56" ht="15.75" thickBot="1">
      <c r="A28" s="24" t="s">
        <v>15</v>
      </c>
      <c r="B28" s="25">
        <v>1970</v>
      </c>
      <c r="C28" s="26">
        <v>0</v>
      </c>
      <c r="D28" s="27">
        <v>4</v>
      </c>
      <c r="E28" s="27"/>
      <c r="F28" s="27"/>
      <c r="G28" s="27"/>
      <c r="H28" s="138">
        <v>0</v>
      </c>
      <c r="I28" s="26">
        <v>0</v>
      </c>
      <c r="J28" s="27">
        <v>4</v>
      </c>
      <c r="K28" s="27"/>
      <c r="L28" s="27"/>
      <c r="M28" s="27"/>
      <c r="N28" s="28">
        <v>0</v>
      </c>
      <c r="O28" s="26">
        <v>0</v>
      </c>
      <c r="P28" s="27">
        <v>0</v>
      </c>
      <c r="Q28" s="27"/>
      <c r="R28" s="27"/>
      <c r="S28" s="27"/>
      <c r="T28" s="138">
        <v>0</v>
      </c>
      <c r="U28" s="168">
        <f t="shared" si="17"/>
        <v>2.15612</v>
      </c>
      <c r="V28" s="169">
        <f t="shared" si="18"/>
        <v>2.37175</v>
      </c>
      <c r="W28" s="169"/>
      <c r="X28" s="169"/>
      <c r="Y28" s="169"/>
      <c r="Z28" s="170">
        <f t="shared" si="26"/>
        <v>2.5436999999999999</v>
      </c>
      <c r="AA28" s="196">
        <v>17</v>
      </c>
      <c r="AB28" s="145">
        <v>15</v>
      </c>
      <c r="AC28" s="145"/>
      <c r="AD28" s="145"/>
      <c r="AE28" s="145"/>
      <c r="AF28" s="197">
        <v>17</v>
      </c>
      <c r="AG28" s="29"/>
      <c r="AH28" s="30"/>
      <c r="AI28" s="30">
        <v>20</v>
      </c>
      <c r="AJ28" s="30">
        <v>10</v>
      </c>
      <c r="AK28" s="30">
        <v>14</v>
      </c>
      <c r="AL28" s="32"/>
      <c r="AM28" s="29">
        <v>19</v>
      </c>
      <c r="AN28" s="30">
        <v>18</v>
      </c>
      <c r="AO28" s="30"/>
      <c r="AP28" s="30"/>
      <c r="AQ28" s="30"/>
      <c r="AR28" s="31">
        <v>19</v>
      </c>
      <c r="AS28" s="29">
        <v>24</v>
      </c>
      <c r="AT28" s="30">
        <v>24</v>
      </c>
      <c r="AU28" s="30"/>
      <c r="AV28" s="30"/>
      <c r="AW28" s="30"/>
      <c r="AX28" s="32">
        <v>25</v>
      </c>
      <c r="AY28" s="29">
        <f t="shared" si="14"/>
        <v>5</v>
      </c>
      <c r="AZ28" s="30">
        <f t="shared" si="22"/>
        <v>6</v>
      </c>
      <c r="BA28" s="30"/>
      <c r="BB28" s="30"/>
      <c r="BC28" s="30"/>
      <c r="BD28" s="31">
        <f t="shared" si="27"/>
        <v>6</v>
      </c>
    </row>
    <row r="29" spans="1:56" ht="15.75" thickBot="1">
      <c r="A29" s="112" t="s">
        <v>16</v>
      </c>
      <c r="B29" s="113">
        <v>1966</v>
      </c>
      <c r="C29" s="114"/>
      <c r="D29" s="115"/>
      <c r="E29" s="115"/>
      <c r="F29" s="115">
        <v>5</v>
      </c>
      <c r="G29" s="115">
        <v>5</v>
      </c>
      <c r="H29" s="139">
        <v>4</v>
      </c>
      <c r="I29" s="114"/>
      <c r="J29" s="115"/>
      <c r="K29" s="115"/>
      <c r="L29" s="115">
        <v>5</v>
      </c>
      <c r="M29" s="115">
        <v>5</v>
      </c>
      <c r="N29" s="116">
        <v>4</v>
      </c>
      <c r="O29" s="114"/>
      <c r="P29" s="115"/>
      <c r="Q29" s="115"/>
      <c r="R29" s="115">
        <v>0</v>
      </c>
      <c r="S29" s="115">
        <v>0</v>
      </c>
      <c r="T29" s="139">
        <v>0</v>
      </c>
      <c r="U29" s="171"/>
      <c r="V29" s="172"/>
      <c r="W29" s="172"/>
      <c r="X29" s="172">
        <f t="shared" si="20"/>
        <v>2.8538699999999997</v>
      </c>
      <c r="Y29" s="172">
        <f t="shared" si="21"/>
        <v>2.5787100000000001</v>
      </c>
      <c r="Z29" s="173">
        <f t="shared" si="26"/>
        <v>2.6916199999999999</v>
      </c>
      <c r="AA29" s="198"/>
      <c r="AB29" s="199"/>
      <c r="AC29" s="199"/>
      <c r="AD29" s="199">
        <v>14</v>
      </c>
      <c r="AE29" s="199">
        <v>15</v>
      </c>
      <c r="AF29" s="200">
        <v>15</v>
      </c>
      <c r="AG29" s="33">
        <v>8</v>
      </c>
      <c r="AH29" s="117">
        <v>8</v>
      </c>
      <c r="AI29" s="117">
        <v>8</v>
      </c>
      <c r="AJ29" s="117"/>
      <c r="AK29" s="117"/>
      <c r="AL29" s="119"/>
      <c r="AM29" s="33"/>
      <c r="AN29" s="117"/>
      <c r="AO29" s="117"/>
      <c r="AP29" s="117">
        <v>17</v>
      </c>
      <c r="AQ29" s="117">
        <v>18</v>
      </c>
      <c r="AR29" s="118">
        <v>18</v>
      </c>
      <c r="AS29" s="33"/>
      <c r="AT29" s="117"/>
      <c r="AU29" s="117"/>
      <c r="AV29" s="117">
        <v>24</v>
      </c>
      <c r="AW29" s="117">
        <v>24</v>
      </c>
      <c r="AX29" s="119">
        <v>24</v>
      </c>
      <c r="AY29" s="33"/>
      <c r="AZ29" s="117"/>
      <c r="BA29" s="117"/>
      <c r="BB29" s="117">
        <f t="shared" si="15"/>
        <v>7</v>
      </c>
      <c r="BC29" s="117">
        <f t="shared" si="16"/>
        <v>6</v>
      </c>
      <c r="BD29" s="118">
        <f t="shared" si="27"/>
        <v>6</v>
      </c>
    </row>
    <row r="30" spans="1:56" ht="15.75" thickBot="1">
      <c r="A30" s="94" t="s">
        <v>17</v>
      </c>
      <c r="B30" s="95">
        <v>1930</v>
      </c>
      <c r="C30" s="96"/>
      <c r="D30" s="97">
        <v>0</v>
      </c>
      <c r="E30" s="97"/>
      <c r="F30" s="97">
        <v>0</v>
      </c>
      <c r="G30" s="97"/>
      <c r="H30" s="140"/>
      <c r="I30" s="96"/>
      <c r="J30" s="97">
        <v>0</v>
      </c>
      <c r="K30" s="97"/>
      <c r="L30" s="97">
        <v>0</v>
      </c>
      <c r="M30" s="97"/>
      <c r="N30" s="98"/>
      <c r="O30" s="96"/>
      <c r="P30" s="97">
        <v>0</v>
      </c>
      <c r="Q30" s="97"/>
      <c r="R30" s="97">
        <v>0</v>
      </c>
      <c r="S30" s="97"/>
      <c r="T30" s="140"/>
      <c r="U30" s="183"/>
      <c r="V30" s="184"/>
      <c r="W30" s="184"/>
      <c r="X30" s="184">
        <f t="shared" si="20"/>
        <v>3.3693899999999997</v>
      </c>
      <c r="Y30" s="184"/>
      <c r="Z30" s="185"/>
      <c r="AA30" s="201"/>
      <c r="AB30" s="201">
        <v>19</v>
      </c>
      <c r="AC30" s="201"/>
      <c r="AD30" s="201">
        <v>16</v>
      </c>
      <c r="AE30" s="201"/>
      <c r="AF30" s="201"/>
      <c r="AG30" s="99">
        <v>8</v>
      </c>
      <c r="AH30" s="100"/>
      <c r="AI30" s="100">
        <v>8</v>
      </c>
      <c r="AJ30" s="100"/>
      <c r="AK30" s="100">
        <v>8</v>
      </c>
      <c r="AL30" s="102">
        <v>8</v>
      </c>
      <c r="AM30" s="99"/>
      <c r="AN30" s="100">
        <v>22</v>
      </c>
      <c r="AO30" s="100"/>
      <c r="AP30" s="100">
        <v>19</v>
      </c>
      <c r="AQ30" s="100"/>
      <c r="AR30" s="101"/>
      <c r="AS30" s="99"/>
      <c r="AT30" s="100">
        <v>26</v>
      </c>
      <c r="AU30" s="100"/>
      <c r="AV30" s="100">
        <v>24</v>
      </c>
      <c r="AW30" s="100"/>
      <c r="AX30" s="102"/>
      <c r="AY30" s="99"/>
      <c r="AZ30" s="100">
        <f t="shared" si="22"/>
        <v>4</v>
      </c>
      <c r="BA30" s="100"/>
      <c r="BB30" s="100">
        <f t="shared" si="15"/>
        <v>5</v>
      </c>
      <c r="BC30" s="100"/>
      <c r="BD30" s="101"/>
    </row>
    <row r="31" spans="1:56" ht="15.75" thickBot="1">
      <c r="A31" s="6" t="s">
        <v>18</v>
      </c>
      <c r="B31" s="7">
        <v>1916</v>
      </c>
      <c r="C31" s="8"/>
      <c r="D31" s="9">
        <v>0</v>
      </c>
      <c r="E31" s="9"/>
      <c r="F31" s="9">
        <v>0</v>
      </c>
      <c r="G31" s="9"/>
      <c r="H31" s="141"/>
      <c r="I31" s="8"/>
      <c r="J31" s="9">
        <v>0</v>
      </c>
      <c r="K31" s="9"/>
      <c r="L31" s="9">
        <v>0</v>
      </c>
      <c r="M31" s="9"/>
      <c r="N31" s="10"/>
      <c r="O31" s="8"/>
      <c r="P31" s="9">
        <v>0</v>
      </c>
      <c r="Q31" s="9"/>
      <c r="R31" s="9">
        <v>0</v>
      </c>
      <c r="S31" s="9"/>
      <c r="T31" s="141"/>
      <c r="U31" s="177"/>
      <c r="V31" s="178">
        <f t="shared" si="18"/>
        <v>2.6186599999999998</v>
      </c>
      <c r="W31" s="178"/>
      <c r="X31" s="178">
        <f t="shared" si="20"/>
        <v>2.5307499999999998</v>
      </c>
      <c r="Y31" s="178"/>
      <c r="Z31" s="179"/>
      <c r="AA31" s="201"/>
      <c r="AB31" s="201">
        <v>13</v>
      </c>
      <c r="AC31" s="201"/>
      <c r="AD31" s="201">
        <v>14</v>
      </c>
      <c r="AE31" s="201"/>
      <c r="AF31" s="201"/>
      <c r="AG31" s="11">
        <v>8</v>
      </c>
      <c r="AH31" s="12"/>
      <c r="AI31" s="12">
        <v>18</v>
      </c>
      <c r="AJ31" s="12"/>
      <c r="AK31" s="12">
        <v>17</v>
      </c>
      <c r="AL31" s="14">
        <v>18</v>
      </c>
      <c r="AM31" s="11"/>
      <c r="AN31" s="12">
        <v>17</v>
      </c>
      <c r="AO31" s="12"/>
      <c r="AP31" s="12">
        <v>17</v>
      </c>
      <c r="AQ31" s="12"/>
      <c r="AR31" s="13"/>
      <c r="AS31" s="11"/>
      <c r="AT31" s="12">
        <v>21</v>
      </c>
      <c r="AU31" s="12"/>
      <c r="AV31" s="12">
        <v>21</v>
      </c>
      <c r="AW31" s="12"/>
      <c r="AX31" s="14"/>
      <c r="AY31" s="11"/>
      <c r="AZ31" s="12">
        <f t="shared" si="22"/>
        <v>4</v>
      </c>
      <c r="BA31" s="12"/>
      <c r="BB31" s="12">
        <f t="shared" si="15"/>
        <v>4</v>
      </c>
      <c r="BC31" s="12"/>
      <c r="BD31" s="13"/>
    </row>
    <row r="32" spans="1:56" ht="15.75" thickBot="1">
      <c r="A32" s="16" t="s">
        <v>19</v>
      </c>
      <c r="B32" s="17">
        <v>1866</v>
      </c>
      <c r="C32" s="18">
        <v>19</v>
      </c>
      <c r="D32" s="19">
        <v>0</v>
      </c>
      <c r="E32" s="19">
        <v>0</v>
      </c>
      <c r="F32" s="19">
        <v>0</v>
      </c>
      <c r="G32" s="19">
        <v>23</v>
      </c>
      <c r="H32" s="142">
        <v>8</v>
      </c>
      <c r="I32" s="18">
        <v>19</v>
      </c>
      <c r="J32" s="19">
        <v>0</v>
      </c>
      <c r="K32" s="19">
        <v>0</v>
      </c>
      <c r="L32" s="19">
        <v>0</v>
      </c>
      <c r="M32" s="19">
        <v>23</v>
      </c>
      <c r="N32" s="20">
        <v>0</v>
      </c>
      <c r="O32" s="18">
        <v>0</v>
      </c>
      <c r="P32" s="19">
        <v>0</v>
      </c>
      <c r="Q32" s="19">
        <v>0</v>
      </c>
      <c r="R32" s="19">
        <v>0</v>
      </c>
      <c r="S32" s="19">
        <v>0</v>
      </c>
      <c r="T32" s="142">
        <v>8</v>
      </c>
      <c r="U32" s="180">
        <f t="shared" si="17"/>
        <v>3.7448299999999999</v>
      </c>
      <c r="V32" s="181">
        <f t="shared" si="18"/>
        <v>3.5450500000000003</v>
      </c>
      <c r="W32" s="181">
        <f t="shared" si="19"/>
        <v>3.4198300000000001</v>
      </c>
      <c r="X32" s="181">
        <f t="shared" si="20"/>
        <v>3.58934</v>
      </c>
      <c r="Y32" s="181">
        <f t="shared" si="21"/>
        <v>3.7646700000000002</v>
      </c>
      <c r="Z32" s="182">
        <f t="shared" si="26"/>
        <v>3.5377899999999998</v>
      </c>
      <c r="AA32" s="201">
        <v>15</v>
      </c>
      <c r="AB32" s="201">
        <v>15</v>
      </c>
      <c r="AC32" s="201">
        <v>15</v>
      </c>
      <c r="AD32" s="201">
        <v>15</v>
      </c>
      <c r="AE32" s="201">
        <v>15</v>
      </c>
      <c r="AF32" s="201">
        <v>15</v>
      </c>
      <c r="AG32" s="15"/>
      <c r="AH32" s="21"/>
      <c r="AI32" s="21"/>
      <c r="AJ32" s="21"/>
      <c r="AK32" s="21"/>
      <c r="AL32" s="23"/>
      <c r="AM32" s="15">
        <v>18</v>
      </c>
      <c r="AN32" s="21">
        <v>19</v>
      </c>
      <c r="AO32" s="21">
        <v>18</v>
      </c>
      <c r="AP32" s="21">
        <v>18</v>
      </c>
      <c r="AQ32" s="21">
        <v>18</v>
      </c>
      <c r="AR32" s="22">
        <v>17</v>
      </c>
      <c r="AS32" s="15">
        <v>24</v>
      </c>
      <c r="AT32" s="21">
        <v>23</v>
      </c>
      <c r="AU32" s="21">
        <v>24</v>
      </c>
      <c r="AV32" s="21">
        <v>24</v>
      </c>
      <c r="AW32" s="21">
        <v>23</v>
      </c>
      <c r="AX32" s="23">
        <v>22</v>
      </c>
      <c r="AY32" s="15">
        <f>AS32-AM32</f>
        <v>6</v>
      </c>
      <c r="AZ32" s="21">
        <f t="shared" ref="AZ32:BD32" si="28">AT32-AN32</f>
        <v>4</v>
      </c>
      <c r="BA32" s="21">
        <f t="shared" si="28"/>
        <v>6</v>
      </c>
      <c r="BB32" s="21">
        <f t="shared" si="28"/>
        <v>6</v>
      </c>
      <c r="BC32" s="21">
        <f t="shared" si="28"/>
        <v>5</v>
      </c>
      <c r="BD32" s="22">
        <f t="shared" si="28"/>
        <v>5</v>
      </c>
    </row>
    <row r="33" spans="1:5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50">
      <c r="A35" s="1"/>
      <c r="B35" s="1"/>
      <c r="C35" s="1"/>
      <c r="D35" s="1" t="s">
        <v>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46" t="s">
        <v>23</v>
      </c>
      <c r="W35" s="246"/>
      <c r="X35" s="246"/>
      <c r="Y35" s="1"/>
      <c r="Z35" s="1"/>
      <c r="AA35" s="146">
        <v>4000.8</v>
      </c>
      <c r="AB35" s="146">
        <v>3937.96</v>
      </c>
      <c r="AC35" s="146">
        <v>3987.77</v>
      </c>
      <c r="AD35" s="146">
        <v>3962.16</v>
      </c>
      <c r="AE35" s="146">
        <v>3947.09</v>
      </c>
      <c r="AF35" s="146">
        <v>3781.61</v>
      </c>
      <c r="AG35" s="1"/>
      <c r="AH35" s="1"/>
      <c r="AI35" s="1"/>
      <c r="AJ35" s="1"/>
      <c r="AK35" s="1"/>
      <c r="AL35" s="1"/>
      <c r="AM35" s="1"/>
    </row>
    <row r="36" spans="1:50">
      <c r="N36" s="146">
        <v>2470.63</v>
      </c>
      <c r="O36" s="146"/>
      <c r="P36" s="146"/>
      <c r="Q36" s="146"/>
      <c r="R36" s="146">
        <v>3153.44</v>
      </c>
      <c r="S36" s="146">
        <v>2666.35</v>
      </c>
      <c r="V36" s="233" t="s">
        <v>24</v>
      </c>
      <c r="W36" s="233"/>
      <c r="X36" s="233"/>
      <c r="AA36" s="146">
        <v>3898.2</v>
      </c>
      <c r="AB36" s="146">
        <v>3972.87</v>
      </c>
      <c r="AC36" s="146">
        <v>3823.6</v>
      </c>
      <c r="AD36" s="146">
        <v>3950.72</v>
      </c>
      <c r="AE36" s="146">
        <v>3912.2</v>
      </c>
      <c r="AF36" s="146"/>
    </row>
    <row r="37" spans="1:50">
      <c r="N37" s="146">
        <v>3647.8</v>
      </c>
      <c r="O37" s="146">
        <v>3654.31</v>
      </c>
      <c r="P37" s="146">
        <v>3652.4</v>
      </c>
      <c r="Q37" s="146">
        <v>3002.18</v>
      </c>
      <c r="R37" s="146">
        <v>3440.5</v>
      </c>
      <c r="S37" s="146"/>
      <c r="V37" s="234" t="s">
        <v>25</v>
      </c>
      <c r="W37" s="234"/>
      <c r="X37" s="234"/>
      <c r="AA37" s="146">
        <v>3991.51</v>
      </c>
      <c r="AB37" s="146">
        <v>4253.37</v>
      </c>
      <c r="AC37" s="146">
        <v>4314.84</v>
      </c>
      <c r="AD37" s="146">
        <v>4209.4799999999996</v>
      </c>
      <c r="AE37" s="146">
        <v>3947.03</v>
      </c>
      <c r="AF37" s="146">
        <v>4210.6099999999997</v>
      </c>
    </row>
    <row r="38" spans="1:50">
      <c r="N38" s="146">
        <v>1527.17</v>
      </c>
      <c r="O38" s="146"/>
      <c r="P38" s="146"/>
      <c r="Q38" s="146"/>
      <c r="R38" s="146">
        <v>2860.36</v>
      </c>
      <c r="S38" s="146"/>
      <c r="V38" s="235" t="s">
        <v>26</v>
      </c>
      <c r="W38" s="235"/>
      <c r="X38" s="235"/>
      <c r="AA38" s="146">
        <v>4084.56</v>
      </c>
      <c r="AB38" s="146">
        <v>4066.63</v>
      </c>
      <c r="AC38" s="146">
        <v>4033.42</v>
      </c>
      <c r="AD38" s="146"/>
      <c r="AE38" s="146">
        <v>3955.27</v>
      </c>
      <c r="AF38" s="146">
        <v>4157.12</v>
      </c>
    </row>
    <row r="39" spans="1:50">
      <c r="N39" s="146">
        <v>3462.49</v>
      </c>
      <c r="O39" s="146"/>
      <c r="P39" s="146"/>
      <c r="Q39" s="146"/>
      <c r="R39" s="146"/>
      <c r="S39" s="146"/>
      <c r="AA39" s="146">
        <v>3986.78</v>
      </c>
      <c r="AB39" s="146">
        <v>4008.26</v>
      </c>
      <c r="AC39" s="146"/>
      <c r="AD39" s="146"/>
      <c r="AE39" s="146">
        <v>3942</v>
      </c>
      <c r="AF39" s="146">
        <v>3938.9</v>
      </c>
    </row>
    <row r="40" spans="1:50">
      <c r="N40" s="146">
        <v>2522.39</v>
      </c>
      <c r="O40" s="146">
        <v>2987.23</v>
      </c>
      <c r="P40" s="146">
        <v>2679.59</v>
      </c>
      <c r="Q40" s="146">
        <v>2757.87</v>
      </c>
      <c r="R40" s="146">
        <v>2601.38</v>
      </c>
      <c r="S40" s="146"/>
      <c r="AA40" s="146">
        <v>4086.24</v>
      </c>
      <c r="AB40" s="146">
        <v>4252.5</v>
      </c>
      <c r="AC40" s="146">
        <v>4079.12</v>
      </c>
      <c r="AD40" s="146">
        <v>4145.57</v>
      </c>
      <c r="AE40" s="146">
        <v>4172.7700000000004</v>
      </c>
      <c r="AF40" s="146">
        <v>4141.8999999999996</v>
      </c>
    </row>
    <row r="41" spans="1:50">
      <c r="N41" s="146"/>
      <c r="O41" s="146"/>
      <c r="P41" s="146"/>
      <c r="Q41" s="146">
        <v>3255.22</v>
      </c>
      <c r="R41" s="146">
        <v>2871.19</v>
      </c>
      <c r="S41" s="146">
        <v>2654.3</v>
      </c>
      <c r="AA41" s="146"/>
      <c r="AB41" s="146">
        <v>4032.73</v>
      </c>
      <c r="AC41" s="146">
        <v>3902.56</v>
      </c>
      <c r="AD41" s="146">
        <v>3835.09</v>
      </c>
      <c r="AE41" s="146">
        <v>3886.46</v>
      </c>
      <c r="AF41" s="146"/>
    </row>
    <row r="42" spans="1:50">
      <c r="N42" s="146">
        <v>2782.52</v>
      </c>
      <c r="O42" s="146"/>
      <c r="P42" s="146"/>
      <c r="Q42" s="146"/>
      <c r="R42" s="146"/>
      <c r="S42" s="146">
        <v>2597.3200000000002</v>
      </c>
      <c r="AA42" s="146">
        <v>4056.83</v>
      </c>
      <c r="AB42" s="146">
        <v>4028.23</v>
      </c>
      <c r="AC42" s="146">
        <v>4156.71</v>
      </c>
      <c r="AD42" s="146">
        <v>3995.62</v>
      </c>
      <c r="AE42" s="146"/>
      <c r="AF42" s="146">
        <v>4051.57</v>
      </c>
    </row>
    <row r="43" spans="1:50">
      <c r="N43" s="146">
        <v>3239.89</v>
      </c>
      <c r="O43" s="146">
        <v>2870.02</v>
      </c>
      <c r="P43" s="146">
        <v>2838.36</v>
      </c>
      <c r="Q43" s="146">
        <v>3130.06</v>
      </c>
      <c r="R43" s="146">
        <v>3182.56</v>
      </c>
      <c r="S43" s="146"/>
      <c r="AA43" s="146">
        <v>3843.92</v>
      </c>
      <c r="AB43" s="146">
        <v>3946.6</v>
      </c>
      <c r="AC43" s="146">
        <v>3823.5</v>
      </c>
      <c r="AD43" s="146">
        <v>3900.79</v>
      </c>
      <c r="AE43" s="146">
        <v>3925.65</v>
      </c>
      <c r="AF43" s="146">
        <v>3823.4</v>
      </c>
    </row>
    <row r="44" spans="1:50">
      <c r="N44" s="146">
        <v>2156.12</v>
      </c>
      <c r="O44" s="146">
        <v>2371.75</v>
      </c>
      <c r="P44" s="146"/>
      <c r="Q44" s="146"/>
      <c r="R44" s="146"/>
      <c r="S44" s="146">
        <v>2543.6999999999998</v>
      </c>
      <c r="AA44" s="146">
        <v>3996.86</v>
      </c>
      <c r="AB44" s="146">
        <v>4004.22</v>
      </c>
      <c r="AC44" s="146">
        <v>3626.2</v>
      </c>
      <c r="AD44" s="146">
        <v>3888.72</v>
      </c>
      <c r="AE44" s="146">
        <v>3908.35</v>
      </c>
      <c r="AF44" s="146"/>
    </row>
    <row r="45" spans="1:50">
      <c r="N45" s="146"/>
      <c r="O45" s="146"/>
      <c r="P45" s="146"/>
      <c r="Q45" s="146">
        <v>2853.87</v>
      </c>
      <c r="R45" s="146">
        <v>2578.71</v>
      </c>
      <c r="S45" s="146">
        <v>2691.62</v>
      </c>
      <c r="AA45" s="146">
        <v>3927.76</v>
      </c>
      <c r="AB45" s="146">
        <v>3816.39</v>
      </c>
      <c r="AC45" s="146">
        <v>3949.72</v>
      </c>
      <c r="AD45" s="146"/>
      <c r="AE45" s="146"/>
      <c r="AF45" s="146"/>
    </row>
    <row r="46" spans="1:50">
      <c r="N46" s="146"/>
      <c r="O46" s="146"/>
      <c r="P46" s="146"/>
      <c r="Q46" s="146">
        <v>3369.39</v>
      </c>
      <c r="R46" s="146"/>
      <c r="S46" s="146"/>
      <c r="AA46" s="146">
        <v>3905.1</v>
      </c>
      <c r="AB46" s="146">
        <v>3872.69</v>
      </c>
      <c r="AC46" s="146"/>
      <c r="AD46" s="146">
        <v>3819.28</v>
      </c>
      <c r="AE46" s="146">
        <v>3850.77</v>
      </c>
      <c r="AF46" s="146">
        <v>3935.4</v>
      </c>
    </row>
    <row r="47" spans="1:50">
      <c r="N47" s="146"/>
      <c r="O47" s="146">
        <v>2618.66</v>
      </c>
      <c r="P47" s="146"/>
      <c r="Q47" s="146">
        <v>2530.75</v>
      </c>
      <c r="R47" s="146"/>
      <c r="S47" s="146"/>
      <c r="AA47" s="146">
        <v>3721.35</v>
      </c>
      <c r="AB47" s="146">
        <v>3991.21</v>
      </c>
      <c r="AC47" s="146">
        <v>3811.78</v>
      </c>
      <c r="AD47" s="146">
        <v>3943.91</v>
      </c>
      <c r="AE47" s="146">
        <v>3928.36</v>
      </c>
      <c r="AF47" s="146">
        <v>3949.97</v>
      </c>
    </row>
    <row r="48" spans="1:50">
      <c r="N48" s="146">
        <v>3744.83</v>
      </c>
      <c r="O48" s="146">
        <v>3545.05</v>
      </c>
      <c r="P48" s="146">
        <v>3419.83</v>
      </c>
      <c r="Q48" s="146">
        <v>3589.34</v>
      </c>
      <c r="R48" s="146">
        <v>3764.67</v>
      </c>
      <c r="S48" s="146">
        <v>3537.79</v>
      </c>
    </row>
  </sheetData>
  <mergeCells count="16">
    <mergeCell ref="AY4:BD4"/>
    <mergeCell ref="V35:X35"/>
    <mergeCell ref="AM4:AR4"/>
    <mergeCell ref="AS4:AX4"/>
    <mergeCell ref="AA1:AF3"/>
    <mergeCell ref="AG3:AL3"/>
    <mergeCell ref="V38:X38"/>
    <mergeCell ref="AG4:AL4"/>
    <mergeCell ref="AS3:AX3"/>
    <mergeCell ref="I4:N4"/>
    <mergeCell ref="O4:T4"/>
    <mergeCell ref="C4:H4"/>
    <mergeCell ref="U4:Z4"/>
    <mergeCell ref="AA4:AF4"/>
    <mergeCell ref="V36:X36"/>
    <mergeCell ref="V37:X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D8EE-93D2-4E99-9056-F4DEE3C948BE}">
  <dimension ref="A1:I157"/>
  <sheetViews>
    <sheetView tabSelected="1" topLeftCell="A111" workbookViewId="0">
      <selection activeCell="L8" sqref="L8"/>
    </sheetView>
  </sheetViews>
  <sheetFormatPr defaultRowHeight="15"/>
  <cols>
    <col min="1" max="1" width="11.5703125" customWidth="1"/>
    <col min="2" max="2" width="12" customWidth="1"/>
    <col min="3" max="3" width="12.5703125" customWidth="1"/>
    <col min="4" max="4" width="14.42578125" customWidth="1"/>
    <col min="5" max="5" width="16" customWidth="1"/>
    <col min="6" max="6" width="16.7109375" customWidth="1"/>
    <col min="7" max="7" width="16.5703125" customWidth="1"/>
    <col min="8" max="8" width="19.42578125" customWidth="1"/>
    <col min="9" max="9" width="14.140625" bestFit="1" customWidth="1"/>
  </cols>
  <sheetData>
    <row r="1" spans="1:9">
      <c r="A1" s="226" t="s">
        <v>35</v>
      </c>
      <c r="B1" s="226" t="s">
        <v>36</v>
      </c>
      <c r="C1" s="226" t="s">
        <v>38</v>
      </c>
      <c r="D1" s="226" t="s">
        <v>48</v>
      </c>
      <c r="E1" s="226" t="s">
        <v>40</v>
      </c>
      <c r="F1" s="226" t="s">
        <v>43</v>
      </c>
      <c r="G1" s="226" t="s">
        <v>46</v>
      </c>
      <c r="H1" s="226" t="s">
        <v>47</v>
      </c>
      <c r="I1" s="226"/>
    </row>
    <row r="2" spans="1:9">
      <c r="A2" s="1">
        <v>1</v>
      </c>
      <c r="B2" s="1" t="s">
        <v>7</v>
      </c>
      <c r="C2" s="1" t="s">
        <v>37</v>
      </c>
      <c r="D2" s="1" t="s">
        <v>26</v>
      </c>
      <c r="E2" s="227">
        <v>7</v>
      </c>
      <c r="F2" s="1">
        <v>4.0007999999999999</v>
      </c>
      <c r="G2" s="228">
        <v>65</v>
      </c>
      <c r="H2" s="1">
        <v>5</v>
      </c>
      <c r="I2" s="1"/>
    </row>
    <row r="3" spans="1:9">
      <c r="A3" s="1">
        <v>2</v>
      </c>
      <c r="B3" s="1" t="s">
        <v>7</v>
      </c>
      <c r="C3" s="1" t="s">
        <v>37</v>
      </c>
      <c r="D3" s="1" t="s">
        <v>26</v>
      </c>
      <c r="E3" s="227">
        <v>9</v>
      </c>
      <c r="F3" s="1">
        <v>3.9379599999999999</v>
      </c>
      <c r="G3" s="228">
        <v>58</v>
      </c>
      <c r="H3" s="1">
        <v>3</v>
      </c>
      <c r="I3" s="1"/>
    </row>
    <row r="4" spans="1:9">
      <c r="A4" s="1">
        <v>3</v>
      </c>
      <c r="B4" s="1" t="s">
        <v>7</v>
      </c>
      <c r="C4" s="1" t="s">
        <v>37</v>
      </c>
      <c r="D4" s="1" t="s">
        <v>26</v>
      </c>
      <c r="E4" s="227">
        <v>7</v>
      </c>
      <c r="F4" s="1">
        <v>3.9877699999999998</v>
      </c>
      <c r="G4" s="228">
        <v>59</v>
      </c>
      <c r="H4" s="1">
        <v>4</v>
      </c>
      <c r="I4" s="1"/>
    </row>
    <row r="5" spans="1:9">
      <c r="A5" s="1">
        <v>4</v>
      </c>
      <c r="B5" s="1" t="s">
        <v>7</v>
      </c>
      <c r="C5" s="1" t="s">
        <v>37</v>
      </c>
      <c r="D5" s="1" t="s">
        <v>26</v>
      </c>
      <c r="E5" s="227">
        <v>7</v>
      </c>
      <c r="F5" s="1">
        <v>3.9621599999999999</v>
      </c>
      <c r="G5" s="228">
        <v>48</v>
      </c>
      <c r="H5" s="1">
        <v>4</v>
      </c>
      <c r="I5" s="1"/>
    </row>
    <row r="6" spans="1:9">
      <c r="A6" s="1">
        <v>5</v>
      </c>
      <c r="B6" s="1" t="s">
        <v>7</v>
      </c>
      <c r="C6" s="1" t="s">
        <v>37</v>
      </c>
      <c r="D6" s="1" t="s">
        <v>26</v>
      </c>
      <c r="E6" s="227">
        <v>7</v>
      </c>
      <c r="F6" s="1">
        <v>3.9470900000000002</v>
      </c>
      <c r="G6" s="228">
        <v>58</v>
      </c>
      <c r="H6" s="1">
        <v>4</v>
      </c>
      <c r="I6" s="1"/>
    </row>
    <row r="7" spans="1:9">
      <c r="A7" s="1">
        <v>6</v>
      </c>
      <c r="B7" s="1" t="s">
        <v>7</v>
      </c>
      <c r="C7" s="1" t="s">
        <v>37</v>
      </c>
      <c r="D7" s="1" t="s">
        <v>26</v>
      </c>
      <c r="E7" s="227">
        <v>7</v>
      </c>
      <c r="F7" s="1">
        <v>3.7816100000000001</v>
      </c>
      <c r="G7" s="228">
        <v>49</v>
      </c>
      <c r="H7" s="1">
        <v>5</v>
      </c>
      <c r="I7" s="1"/>
    </row>
    <row r="8" spans="1:9">
      <c r="A8" s="1">
        <v>1</v>
      </c>
      <c r="B8" s="1" t="s">
        <v>7</v>
      </c>
      <c r="C8" s="1" t="s">
        <v>39</v>
      </c>
      <c r="D8" s="1" t="s">
        <v>26</v>
      </c>
      <c r="E8" s="227">
        <v>14</v>
      </c>
      <c r="F8" s="1">
        <v>2.4706300000000003</v>
      </c>
      <c r="G8" s="228">
        <v>0</v>
      </c>
      <c r="H8" s="1">
        <v>3</v>
      </c>
      <c r="I8" s="1"/>
    </row>
    <row r="9" spans="1:9">
      <c r="A9" s="1">
        <v>2</v>
      </c>
      <c r="B9" s="1" t="s">
        <v>7</v>
      </c>
      <c r="C9" s="1" t="s">
        <v>39</v>
      </c>
      <c r="D9" s="1" t="s">
        <v>26</v>
      </c>
      <c r="E9" s="227"/>
      <c r="F9" s="1"/>
      <c r="G9" s="228"/>
      <c r="H9" s="1"/>
      <c r="I9" s="1"/>
    </row>
    <row r="10" spans="1:9">
      <c r="A10" s="1">
        <v>3</v>
      </c>
      <c r="B10" s="1" t="s">
        <v>7</v>
      </c>
      <c r="C10" s="1" t="s">
        <v>39</v>
      </c>
      <c r="D10" s="1" t="s">
        <v>26</v>
      </c>
      <c r="E10" s="227"/>
      <c r="F10" s="1"/>
      <c r="G10" s="228"/>
      <c r="H10" s="1"/>
      <c r="I10" s="1"/>
    </row>
    <row r="11" spans="1:9">
      <c r="A11" s="1">
        <v>4</v>
      </c>
      <c r="B11" s="1" t="s">
        <v>7</v>
      </c>
      <c r="C11" s="1" t="s">
        <v>39</v>
      </c>
      <c r="D11" s="1" t="s">
        <v>26</v>
      </c>
      <c r="E11" s="227">
        <v>12</v>
      </c>
      <c r="F11" s="1">
        <v>3.1534400000000002</v>
      </c>
      <c r="G11" s="228">
        <v>0</v>
      </c>
      <c r="H11" s="1">
        <v>5</v>
      </c>
      <c r="I11" s="1"/>
    </row>
    <row r="12" spans="1:9">
      <c r="A12" s="1">
        <v>5</v>
      </c>
      <c r="B12" s="1" t="s">
        <v>7</v>
      </c>
      <c r="C12" s="1" t="s">
        <v>39</v>
      </c>
      <c r="D12" s="1" t="s">
        <v>26</v>
      </c>
      <c r="E12" s="227">
        <v>13</v>
      </c>
      <c r="F12" s="1">
        <v>2.66635</v>
      </c>
      <c r="G12" s="228">
        <v>0</v>
      </c>
      <c r="H12" s="1">
        <v>4</v>
      </c>
      <c r="I12" s="1"/>
    </row>
    <row r="13" spans="1:9">
      <c r="A13" s="1">
        <v>6</v>
      </c>
      <c r="B13" s="1" t="s">
        <v>7</v>
      </c>
      <c r="C13" s="1" t="s">
        <v>39</v>
      </c>
      <c r="D13" s="1" t="s">
        <v>26</v>
      </c>
      <c r="E13" s="227"/>
      <c r="F13" s="1"/>
      <c r="G13" s="228"/>
      <c r="H13" s="1"/>
      <c r="I13" s="1"/>
    </row>
    <row r="14" spans="1:9">
      <c r="A14" s="1">
        <v>1</v>
      </c>
      <c r="B14" s="1" t="s">
        <v>8</v>
      </c>
      <c r="C14" s="1" t="s">
        <v>37</v>
      </c>
      <c r="D14" s="1" t="s">
        <v>26</v>
      </c>
      <c r="E14" s="227">
        <v>8</v>
      </c>
      <c r="F14" s="1">
        <v>3.8981999999999997</v>
      </c>
      <c r="G14" s="228">
        <v>30</v>
      </c>
      <c r="H14" s="1">
        <v>3</v>
      </c>
      <c r="I14" s="1"/>
    </row>
    <row r="15" spans="1:9">
      <c r="A15" s="1">
        <v>2</v>
      </c>
      <c r="B15" s="1" t="s">
        <v>8</v>
      </c>
      <c r="C15" s="1" t="s">
        <v>37</v>
      </c>
      <c r="D15" s="1" t="s">
        <v>26</v>
      </c>
      <c r="E15" s="227">
        <v>8</v>
      </c>
      <c r="F15" s="1">
        <v>3.9728699999999999</v>
      </c>
      <c r="G15" s="228">
        <v>20</v>
      </c>
      <c r="H15" s="1">
        <v>4</v>
      </c>
      <c r="I15" s="1"/>
    </row>
    <row r="16" spans="1:9">
      <c r="A16" s="1">
        <v>3</v>
      </c>
      <c r="B16" s="1" t="s">
        <v>8</v>
      </c>
      <c r="C16" s="1" t="s">
        <v>37</v>
      </c>
      <c r="D16" s="1" t="s">
        <v>26</v>
      </c>
      <c r="E16" s="227">
        <v>8</v>
      </c>
      <c r="F16" s="1">
        <v>3.8235999999999999</v>
      </c>
      <c r="G16" s="228">
        <v>37</v>
      </c>
      <c r="H16" s="1">
        <v>3</v>
      </c>
      <c r="I16" s="1"/>
    </row>
    <row r="17" spans="1:9">
      <c r="A17" s="1">
        <v>4</v>
      </c>
      <c r="B17" s="1" t="s">
        <v>8</v>
      </c>
      <c r="C17" s="1" t="s">
        <v>37</v>
      </c>
      <c r="D17" s="1" t="s">
        <v>26</v>
      </c>
      <c r="E17" s="227">
        <v>7</v>
      </c>
      <c r="F17" s="1">
        <v>3.95072</v>
      </c>
      <c r="G17" s="228">
        <v>39</v>
      </c>
      <c r="H17" s="1">
        <v>4</v>
      </c>
      <c r="I17" s="1"/>
    </row>
    <row r="18" spans="1:9">
      <c r="A18" s="1">
        <v>5</v>
      </c>
      <c r="B18" s="1" t="s">
        <v>8</v>
      </c>
      <c r="C18" s="1" t="s">
        <v>37</v>
      </c>
      <c r="D18" s="1" t="s">
        <v>26</v>
      </c>
      <c r="E18" s="227">
        <v>7</v>
      </c>
      <c r="F18" s="1">
        <v>3.9121999999999999</v>
      </c>
      <c r="G18" s="228">
        <v>33</v>
      </c>
      <c r="H18" s="1">
        <v>3</v>
      </c>
      <c r="I18" s="1"/>
    </row>
    <row r="19" spans="1:9">
      <c r="A19" s="1">
        <v>6</v>
      </c>
      <c r="B19" s="1" t="s">
        <v>8</v>
      </c>
      <c r="C19" s="1" t="s">
        <v>37</v>
      </c>
      <c r="D19" s="1" t="s">
        <v>26</v>
      </c>
      <c r="E19" s="227"/>
      <c r="F19" s="1"/>
      <c r="G19" s="228"/>
      <c r="H19" s="1"/>
      <c r="I19" s="1"/>
    </row>
    <row r="20" spans="1:9">
      <c r="A20" s="1">
        <v>1</v>
      </c>
      <c r="B20" s="1" t="s">
        <v>8</v>
      </c>
      <c r="C20" s="1" t="s">
        <v>39</v>
      </c>
      <c r="D20" s="1" t="s">
        <v>26</v>
      </c>
      <c r="E20" s="227">
        <v>15</v>
      </c>
      <c r="F20" s="1">
        <v>3.6478000000000002</v>
      </c>
      <c r="G20" s="228">
        <v>9</v>
      </c>
      <c r="H20" s="1">
        <v>7</v>
      </c>
      <c r="I20" s="1"/>
    </row>
    <row r="21" spans="1:9">
      <c r="A21" s="1">
        <v>2</v>
      </c>
      <c r="B21" s="1" t="s">
        <v>8</v>
      </c>
      <c r="C21" s="1" t="s">
        <v>39</v>
      </c>
      <c r="D21" s="1" t="s">
        <v>26</v>
      </c>
      <c r="E21" s="227">
        <v>15</v>
      </c>
      <c r="F21" s="1">
        <v>3.6543099999999997</v>
      </c>
      <c r="G21" s="228">
        <v>0</v>
      </c>
      <c r="H21" s="1">
        <v>6</v>
      </c>
      <c r="I21" s="1"/>
    </row>
    <row r="22" spans="1:9">
      <c r="A22" s="1">
        <v>3</v>
      </c>
      <c r="B22" s="1" t="s">
        <v>8</v>
      </c>
      <c r="C22" s="1" t="s">
        <v>39</v>
      </c>
      <c r="D22" s="1" t="s">
        <v>26</v>
      </c>
      <c r="E22" s="227">
        <v>16</v>
      </c>
      <c r="F22" s="1">
        <v>3.6524000000000001</v>
      </c>
      <c r="G22" s="228">
        <v>10</v>
      </c>
      <c r="H22" s="1">
        <v>6</v>
      </c>
      <c r="I22" s="1"/>
    </row>
    <row r="23" spans="1:9">
      <c r="A23" s="1">
        <v>4</v>
      </c>
      <c r="B23" s="1" t="s">
        <v>8</v>
      </c>
      <c r="C23" s="1" t="s">
        <v>39</v>
      </c>
      <c r="D23" s="1" t="s">
        <v>26</v>
      </c>
      <c r="E23" s="227">
        <v>15</v>
      </c>
      <c r="F23" s="1">
        <v>3.0021799999999996</v>
      </c>
      <c r="G23" s="228">
        <v>0</v>
      </c>
      <c r="H23" s="1">
        <v>6</v>
      </c>
      <c r="I23" s="1"/>
    </row>
    <row r="24" spans="1:9">
      <c r="A24" s="1">
        <v>5</v>
      </c>
      <c r="B24" s="1" t="s">
        <v>8</v>
      </c>
      <c r="C24" s="1" t="s">
        <v>39</v>
      </c>
      <c r="D24" s="1" t="s">
        <v>26</v>
      </c>
      <c r="E24" s="227">
        <v>15</v>
      </c>
      <c r="F24" s="1">
        <v>3.4405000000000001</v>
      </c>
      <c r="G24" s="228">
        <v>8</v>
      </c>
      <c r="H24" s="1">
        <v>6</v>
      </c>
      <c r="I24" s="1"/>
    </row>
    <row r="25" spans="1:9">
      <c r="A25" s="1">
        <v>6</v>
      </c>
      <c r="B25" s="1" t="s">
        <v>8</v>
      </c>
      <c r="C25" s="1" t="s">
        <v>39</v>
      </c>
      <c r="D25" s="1" t="s">
        <v>26</v>
      </c>
      <c r="E25" s="227"/>
      <c r="F25" s="1"/>
      <c r="G25" s="228"/>
      <c r="H25" s="1"/>
      <c r="I25" s="1"/>
    </row>
    <row r="26" spans="1:9">
      <c r="A26" s="1">
        <v>1</v>
      </c>
      <c r="B26" s="1" t="s">
        <v>9</v>
      </c>
      <c r="C26" s="1" t="s">
        <v>37</v>
      </c>
      <c r="D26" s="1" t="s">
        <v>26</v>
      </c>
      <c r="E26" s="227">
        <v>9</v>
      </c>
      <c r="F26" s="1">
        <v>3.9915100000000003</v>
      </c>
      <c r="G26" s="228">
        <v>27</v>
      </c>
      <c r="H26" s="1">
        <v>3</v>
      </c>
      <c r="I26" s="1"/>
    </row>
    <row r="27" spans="1:9">
      <c r="A27" s="1">
        <v>2</v>
      </c>
      <c r="B27" s="1" t="s">
        <v>9</v>
      </c>
      <c r="C27" s="1" t="s">
        <v>37</v>
      </c>
      <c r="D27" s="1" t="s">
        <v>26</v>
      </c>
      <c r="E27" s="227">
        <v>10</v>
      </c>
      <c r="F27" s="1">
        <v>4.2533700000000003</v>
      </c>
      <c r="G27" s="228">
        <v>42</v>
      </c>
      <c r="H27" s="1">
        <v>3</v>
      </c>
      <c r="I27" s="1"/>
    </row>
    <row r="28" spans="1:9">
      <c r="A28" s="1">
        <v>3</v>
      </c>
      <c r="B28" s="1" t="s">
        <v>9</v>
      </c>
      <c r="C28" s="1" t="s">
        <v>37</v>
      </c>
      <c r="D28" s="1" t="s">
        <v>26</v>
      </c>
      <c r="E28" s="227">
        <v>9</v>
      </c>
      <c r="F28" s="1">
        <v>4.3148400000000002</v>
      </c>
      <c r="G28" s="228">
        <v>35</v>
      </c>
      <c r="H28" s="1">
        <v>3</v>
      </c>
      <c r="I28" s="1"/>
    </row>
    <row r="29" spans="1:9">
      <c r="A29" s="1">
        <v>4</v>
      </c>
      <c r="B29" s="1" t="s">
        <v>9</v>
      </c>
      <c r="C29" s="1" t="s">
        <v>37</v>
      </c>
      <c r="D29" s="1" t="s">
        <v>26</v>
      </c>
      <c r="E29" s="227">
        <v>10</v>
      </c>
      <c r="F29" s="1">
        <v>4.2094799999999992</v>
      </c>
      <c r="G29" s="228">
        <v>36</v>
      </c>
      <c r="H29" s="1">
        <v>3</v>
      </c>
      <c r="I29" s="1"/>
    </row>
    <row r="30" spans="1:9">
      <c r="A30" s="1">
        <v>5</v>
      </c>
      <c r="B30" s="1" t="s">
        <v>9</v>
      </c>
      <c r="C30" s="1" t="s">
        <v>37</v>
      </c>
      <c r="D30" s="1" t="s">
        <v>26</v>
      </c>
      <c r="E30" s="227">
        <v>8</v>
      </c>
      <c r="F30" s="1">
        <v>3.9470300000000003</v>
      </c>
      <c r="G30" s="228">
        <v>29</v>
      </c>
      <c r="H30" s="1">
        <v>3</v>
      </c>
      <c r="I30" s="1"/>
    </row>
    <row r="31" spans="1:9">
      <c r="A31" s="1">
        <v>6</v>
      </c>
      <c r="B31" s="1" t="s">
        <v>9</v>
      </c>
      <c r="C31" s="1" t="s">
        <v>37</v>
      </c>
      <c r="D31" s="1" t="s">
        <v>26</v>
      </c>
      <c r="E31" s="227">
        <v>9</v>
      </c>
      <c r="F31" s="1">
        <v>4.21061</v>
      </c>
      <c r="G31" s="228">
        <v>38</v>
      </c>
      <c r="H31" s="1">
        <v>3</v>
      </c>
      <c r="I31" s="1"/>
    </row>
    <row r="32" spans="1:9">
      <c r="A32" s="1">
        <v>1</v>
      </c>
      <c r="B32" s="1" t="s">
        <v>9</v>
      </c>
      <c r="C32" s="1" t="s">
        <v>39</v>
      </c>
      <c r="D32" s="1" t="s">
        <v>26</v>
      </c>
      <c r="E32" s="227"/>
      <c r="F32" s="1"/>
      <c r="G32" s="228"/>
      <c r="H32" s="1"/>
      <c r="I32" s="1"/>
    </row>
    <row r="33" spans="1:9">
      <c r="A33" s="1">
        <v>2</v>
      </c>
      <c r="B33" s="1" t="s">
        <v>9</v>
      </c>
      <c r="C33" s="1" t="s">
        <v>39</v>
      </c>
      <c r="D33" s="1" t="s">
        <v>26</v>
      </c>
      <c r="E33" s="227">
        <v>17</v>
      </c>
      <c r="F33" s="1">
        <v>1.5271700000000001</v>
      </c>
      <c r="G33" s="228">
        <v>0</v>
      </c>
      <c r="H33" s="1">
        <v>5</v>
      </c>
      <c r="I33" s="1"/>
    </row>
    <row r="34" spans="1:9">
      <c r="A34" s="1">
        <v>3</v>
      </c>
      <c r="B34" s="1" t="s">
        <v>9</v>
      </c>
      <c r="C34" s="1" t="s">
        <v>39</v>
      </c>
      <c r="D34" s="1" t="s">
        <v>26</v>
      </c>
      <c r="E34" s="227"/>
      <c r="F34" s="1"/>
      <c r="G34" s="228"/>
      <c r="H34" s="1"/>
      <c r="I34" s="1"/>
    </row>
    <row r="35" spans="1:9">
      <c r="A35" s="1">
        <v>4</v>
      </c>
      <c r="B35" s="1" t="s">
        <v>9</v>
      </c>
      <c r="C35" s="1" t="s">
        <v>39</v>
      </c>
      <c r="D35" s="1" t="s">
        <v>26</v>
      </c>
      <c r="E35" s="227"/>
      <c r="F35" s="1"/>
      <c r="G35" s="228"/>
      <c r="H35" s="1"/>
      <c r="I35" s="1"/>
    </row>
    <row r="36" spans="1:9">
      <c r="A36" s="1">
        <v>5</v>
      </c>
      <c r="B36" s="1" t="s">
        <v>9</v>
      </c>
      <c r="C36" s="1" t="s">
        <v>39</v>
      </c>
      <c r="D36" s="1" t="s">
        <v>26</v>
      </c>
      <c r="E36" s="227">
        <v>17</v>
      </c>
      <c r="F36" s="1">
        <v>2.86036</v>
      </c>
      <c r="G36" s="228">
        <v>0</v>
      </c>
      <c r="H36" s="1">
        <v>4</v>
      </c>
      <c r="I36" s="1"/>
    </row>
    <row r="37" spans="1:9">
      <c r="A37" s="1">
        <v>6</v>
      </c>
      <c r="B37" s="1" t="s">
        <v>9</v>
      </c>
      <c r="C37" s="1" t="s">
        <v>39</v>
      </c>
      <c r="D37" s="1" t="s">
        <v>26</v>
      </c>
      <c r="E37" s="227"/>
      <c r="F37" s="1"/>
      <c r="G37" s="228"/>
      <c r="H37" s="1"/>
      <c r="I37" s="1"/>
    </row>
    <row r="38" spans="1:9">
      <c r="A38" s="1">
        <v>1</v>
      </c>
      <c r="B38" s="1" t="s">
        <v>10</v>
      </c>
      <c r="C38" s="1" t="s">
        <v>37</v>
      </c>
      <c r="D38" s="1" t="s">
        <v>25</v>
      </c>
      <c r="E38" s="227">
        <v>8</v>
      </c>
      <c r="F38" s="1">
        <v>4.0845599999999997</v>
      </c>
      <c r="G38" s="228">
        <v>36</v>
      </c>
      <c r="H38" s="1">
        <v>3</v>
      </c>
      <c r="I38" s="1"/>
    </row>
    <row r="39" spans="1:9">
      <c r="A39" s="1">
        <v>2</v>
      </c>
      <c r="B39" s="1" t="s">
        <v>10</v>
      </c>
      <c r="C39" s="1" t="s">
        <v>37</v>
      </c>
      <c r="D39" s="1" t="s">
        <v>25</v>
      </c>
      <c r="E39" s="227">
        <v>8</v>
      </c>
      <c r="F39" s="1">
        <v>4.06663</v>
      </c>
      <c r="G39" s="228">
        <v>28</v>
      </c>
      <c r="H39" s="1">
        <v>3</v>
      </c>
      <c r="I39" s="1"/>
    </row>
    <row r="40" spans="1:9">
      <c r="A40" s="1">
        <v>3</v>
      </c>
      <c r="B40" s="1" t="s">
        <v>10</v>
      </c>
      <c r="C40" s="1" t="s">
        <v>37</v>
      </c>
      <c r="D40" s="1" t="s">
        <v>25</v>
      </c>
      <c r="E40" s="227">
        <v>8</v>
      </c>
      <c r="F40" s="1">
        <v>4.0334200000000004</v>
      </c>
      <c r="G40" s="228">
        <v>36</v>
      </c>
      <c r="H40" s="1">
        <v>3</v>
      </c>
      <c r="I40" s="1"/>
    </row>
    <row r="41" spans="1:9">
      <c r="A41" s="1">
        <v>4</v>
      </c>
      <c r="B41" s="1" t="s">
        <v>10</v>
      </c>
      <c r="C41" s="1" t="s">
        <v>37</v>
      </c>
      <c r="D41" s="1" t="s">
        <v>25</v>
      </c>
      <c r="E41" s="227"/>
      <c r="F41" s="1"/>
      <c r="G41" s="228"/>
      <c r="H41" s="1"/>
      <c r="I41" s="1"/>
    </row>
    <row r="42" spans="1:9">
      <c r="A42" s="1">
        <v>5</v>
      </c>
      <c r="B42" s="1" t="s">
        <v>10</v>
      </c>
      <c r="C42" s="1" t="s">
        <v>37</v>
      </c>
      <c r="D42" s="1" t="s">
        <v>25</v>
      </c>
      <c r="E42" s="227">
        <v>8</v>
      </c>
      <c r="F42" s="1">
        <v>3.9552700000000001</v>
      </c>
      <c r="G42" s="228">
        <v>37</v>
      </c>
      <c r="H42" s="1">
        <v>3</v>
      </c>
      <c r="I42" s="1"/>
    </row>
    <row r="43" spans="1:9">
      <c r="A43" s="1">
        <v>6</v>
      </c>
      <c r="B43" s="1" t="s">
        <v>10</v>
      </c>
      <c r="C43" s="1" t="s">
        <v>37</v>
      </c>
      <c r="D43" s="1" t="s">
        <v>25</v>
      </c>
      <c r="E43" s="227">
        <v>8</v>
      </c>
      <c r="F43" s="1">
        <v>4.1571199999999999</v>
      </c>
      <c r="G43" s="228">
        <v>32</v>
      </c>
      <c r="H43" s="1">
        <v>3</v>
      </c>
      <c r="I43" s="1"/>
    </row>
    <row r="44" spans="1:9">
      <c r="A44" s="1">
        <v>1</v>
      </c>
      <c r="B44" s="1" t="s">
        <v>10</v>
      </c>
      <c r="C44" s="1" t="s">
        <v>39</v>
      </c>
      <c r="D44" s="1" t="s">
        <v>25</v>
      </c>
      <c r="E44" s="227">
        <v>16</v>
      </c>
      <c r="F44" s="1">
        <v>3.4624899999999998</v>
      </c>
      <c r="G44" s="228">
        <v>1</v>
      </c>
      <c r="H44" s="1">
        <v>4</v>
      </c>
      <c r="I44" s="1"/>
    </row>
    <row r="45" spans="1:9">
      <c r="A45" s="1">
        <v>2</v>
      </c>
      <c r="B45" s="1" t="s">
        <v>10</v>
      </c>
      <c r="C45" s="1" t="s">
        <v>39</v>
      </c>
      <c r="D45" s="1" t="s">
        <v>25</v>
      </c>
      <c r="E45" s="227"/>
      <c r="F45" s="1"/>
      <c r="G45" s="228"/>
      <c r="H45" s="1"/>
      <c r="I45" s="1"/>
    </row>
    <row r="46" spans="1:9">
      <c r="A46" s="1">
        <v>3</v>
      </c>
      <c r="B46" s="1" t="s">
        <v>10</v>
      </c>
      <c r="C46" s="1" t="s">
        <v>39</v>
      </c>
      <c r="D46" s="1" t="s">
        <v>25</v>
      </c>
      <c r="E46" s="227"/>
      <c r="F46" s="1"/>
      <c r="G46" s="228"/>
      <c r="H46" s="1"/>
      <c r="I46" s="1"/>
    </row>
    <row r="47" spans="1:9">
      <c r="A47" s="1">
        <v>4</v>
      </c>
      <c r="B47" s="1" t="s">
        <v>10</v>
      </c>
      <c r="C47" s="1" t="s">
        <v>39</v>
      </c>
      <c r="D47" s="1" t="s">
        <v>25</v>
      </c>
      <c r="E47" s="227"/>
      <c r="F47" s="1"/>
      <c r="G47" s="228"/>
      <c r="H47" s="1"/>
      <c r="I47" s="1"/>
    </row>
    <row r="48" spans="1:9">
      <c r="A48" s="1">
        <v>5</v>
      </c>
      <c r="B48" s="1" t="s">
        <v>10</v>
      </c>
      <c r="C48" s="1" t="s">
        <v>39</v>
      </c>
      <c r="D48" s="1" t="s">
        <v>25</v>
      </c>
      <c r="E48" s="227"/>
      <c r="F48" s="1"/>
      <c r="G48" s="228"/>
      <c r="H48" s="1"/>
      <c r="I48" s="1"/>
    </row>
    <row r="49" spans="1:9">
      <c r="A49" s="1">
        <v>6</v>
      </c>
      <c r="B49" s="1" t="s">
        <v>10</v>
      </c>
      <c r="C49" s="1" t="s">
        <v>39</v>
      </c>
      <c r="D49" s="1" t="s">
        <v>25</v>
      </c>
      <c r="E49" s="227"/>
      <c r="F49" s="1"/>
      <c r="G49" s="228"/>
      <c r="H49" s="1"/>
      <c r="I49" s="1"/>
    </row>
    <row r="50" spans="1:9">
      <c r="A50" s="1">
        <v>1</v>
      </c>
      <c r="B50" s="1" t="s">
        <v>11</v>
      </c>
      <c r="C50" s="1" t="s">
        <v>37</v>
      </c>
      <c r="D50" s="1" t="s">
        <v>25</v>
      </c>
      <c r="E50" s="227">
        <v>8</v>
      </c>
      <c r="F50" s="1">
        <v>3.98678</v>
      </c>
      <c r="G50" s="228">
        <v>37</v>
      </c>
      <c r="H50" s="1">
        <v>3</v>
      </c>
      <c r="I50" s="1"/>
    </row>
    <row r="51" spans="1:9">
      <c r="A51" s="1">
        <v>2</v>
      </c>
      <c r="B51" s="1" t="s">
        <v>11</v>
      </c>
      <c r="C51" s="1" t="s">
        <v>37</v>
      </c>
      <c r="D51" s="1" t="s">
        <v>25</v>
      </c>
      <c r="E51" s="227">
        <v>7</v>
      </c>
      <c r="F51" s="1">
        <v>4.0082599999999999</v>
      </c>
      <c r="G51" s="228">
        <v>32</v>
      </c>
      <c r="H51" s="1">
        <v>3</v>
      </c>
      <c r="I51" s="1"/>
    </row>
    <row r="52" spans="1:9">
      <c r="A52" s="1">
        <v>3</v>
      </c>
      <c r="B52" s="1" t="s">
        <v>11</v>
      </c>
      <c r="C52" s="1" t="s">
        <v>37</v>
      </c>
      <c r="D52" s="1" t="s">
        <v>25</v>
      </c>
      <c r="E52" s="227"/>
      <c r="F52" s="1"/>
      <c r="G52" s="228"/>
      <c r="H52" s="1"/>
      <c r="I52" s="1"/>
    </row>
    <row r="53" spans="1:9">
      <c r="A53" s="1">
        <v>4</v>
      </c>
      <c r="B53" s="1" t="s">
        <v>11</v>
      </c>
      <c r="C53" s="1" t="s">
        <v>37</v>
      </c>
      <c r="D53" s="1" t="s">
        <v>25</v>
      </c>
      <c r="E53" s="227"/>
      <c r="F53" s="1"/>
      <c r="G53" s="228"/>
      <c r="H53" s="1"/>
      <c r="I53" s="1"/>
    </row>
    <row r="54" spans="1:9">
      <c r="A54" s="1">
        <v>5</v>
      </c>
      <c r="B54" s="1" t="s">
        <v>11</v>
      </c>
      <c r="C54" s="1" t="s">
        <v>37</v>
      </c>
      <c r="D54" s="1" t="s">
        <v>25</v>
      </c>
      <c r="E54" s="227">
        <v>7</v>
      </c>
      <c r="F54" s="1">
        <v>3.9420000000000002</v>
      </c>
      <c r="G54" s="228">
        <v>32</v>
      </c>
      <c r="H54" s="1">
        <v>3</v>
      </c>
      <c r="I54" s="1"/>
    </row>
    <row r="55" spans="1:9">
      <c r="A55" s="1">
        <v>6</v>
      </c>
      <c r="B55" s="1" t="s">
        <v>11</v>
      </c>
      <c r="C55" s="1" t="s">
        <v>37</v>
      </c>
      <c r="D55" s="1" t="s">
        <v>25</v>
      </c>
      <c r="E55" s="227">
        <v>7</v>
      </c>
      <c r="F55" s="1">
        <v>3.9389000000000003</v>
      </c>
      <c r="G55" s="228">
        <v>34</v>
      </c>
      <c r="H55" s="1">
        <v>3</v>
      </c>
      <c r="I55" s="1"/>
    </row>
    <row r="56" spans="1:9">
      <c r="A56" s="1">
        <v>1</v>
      </c>
      <c r="B56" s="1" t="s">
        <v>11</v>
      </c>
      <c r="C56" s="1" t="s">
        <v>39</v>
      </c>
      <c r="D56" s="1" t="s">
        <v>25</v>
      </c>
      <c r="E56" s="227">
        <v>17</v>
      </c>
      <c r="F56" s="1">
        <v>2.5223899999999997</v>
      </c>
      <c r="G56" s="228">
        <v>0</v>
      </c>
      <c r="H56" s="1">
        <v>3</v>
      </c>
      <c r="I56" s="1"/>
    </row>
    <row r="57" spans="1:9">
      <c r="A57" s="1">
        <v>2</v>
      </c>
      <c r="B57" s="1" t="s">
        <v>11</v>
      </c>
      <c r="C57" s="1" t="s">
        <v>39</v>
      </c>
      <c r="D57" s="1" t="s">
        <v>25</v>
      </c>
      <c r="E57" s="227">
        <v>16</v>
      </c>
      <c r="F57" s="1">
        <v>2.9872299999999998</v>
      </c>
      <c r="G57" s="228">
        <v>0</v>
      </c>
      <c r="H57" s="1">
        <v>4</v>
      </c>
      <c r="I57" s="1"/>
    </row>
    <row r="58" spans="1:9">
      <c r="A58" s="1">
        <v>3</v>
      </c>
      <c r="B58" s="1" t="s">
        <v>11</v>
      </c>
      <c r="C58" s="1" t="s">
        <v>39</v>
      </c>
      <c r="D58" s="1" t="s">
        <v>25</v>
      </c>
      <c r="E58" s="227">
        <v>16</v>
      </c>
      <c r="F58" s="1">
        <v>2.6795900000000001</v>
      </c>
      <c r="G58" s="228">
        <v>0</v>
      </c>
      <c r="H58" s="1">
        <v>4</v>
      </c>
      <c r="I58" s="1"/>
    </row>
    <row r="59" spans="1:9">
      <c r="A59" s="1">
        <v>4</v>
      </c>
      <c r="B59" s="1" t="s">
        <v>11</v>
      </c>
      <c r="C59" s="1" t="s">
        <v>39</v>
      </c>
      <c r="D59" s="1" t="s">
        <v>25</v>
      </c>
      <c r="E59" s="227">
        <v>16</v>
      </c>
      <c r="F59" s="1">
        <v>2.75787</v>
      </c>
      <c r="G59" s="228">
        <v>0</v>
      </c>
      <c r="H59" s="1">
        <v>4</v>
      </c>
      <c r="I59" s="1"/>
    </row>
    <row r="60" spans="1:9">
      <c r="A60" s="1">
        <v>5</v>
      </c>
      <c r="B60" s="1" t="s">
        <v>11</v>
      </c>
      <c r="C60" s="1" t="s">
        <v>39</v>
      </c>
      <c r="D60" s="1" t="s">
        <v>25</v>
      </c>
      <c r="E60" s="227">
        <v>17</v>
      </c>
      <c r="F60" s="1">
        <v>2.6013800000000002</v>
      </c>
      <c r="G60" s="228">
        <v>0</v>
      </c>
      <c r="H60" s="1">
        <v>3</v>
      </c>
      <c r="I60" s="1"/>
    </row>
    <row r="61" spans="1:9">
      <c r="A61" s="1">
        <v>6</v>
      </c>
      <c r="B61" s="1" t="s">
        <v>11</v>
      </c>
      <c r="C61" s="1" t="s">
        <v>39</v>
      </c>
      <c r="D61" s="1" t="s">
        <v>25</v>
      </c>
      <c r="E61" s="227"/>
      <c r="F61" s="1"/>
      <c r="G61" s="228"/>
      <c r="H61" s="1"/>
      <c r="I61" s="1"/>
    </row>
    <row r="62" spans="1:9">
      <c r="A62" s="1">
        <v>1</v>
      </c>
      <c r="B62" s="1" t="s">
        <v>12</v>
      </c>
      <c r="C62" s="1" t="s">
        <v>37</v>
      </c>
      <c r="D62" s="1" t="s">
        <v>25</v>
      </c>
      <c r="E62" s="227">
        <v>8</v>
      </c>
      <c r="F62" s="1">
        <v>4.0862400000000001</v>
      </c>
      <c r="G62" s="228">
        <v>14</v>
      </c>
      <c r="H62" s="1">
        <v>4</v>
      </c>
      <c r="I62" s="1"/>
    </row>
    <row r="63" spans="1:9">
      <c r="A63" s="1">
        <v>2</v>
      </c>
      <c r="B63" s="1" t="s">
        <v>12</v>
      </c>
      <c r="C63" s="1" t="s">
        <v>37</v>
      </c>
      <c r="D63" s="1" t="s">
        <v>25</v>
      </c>
      <c r="E63" s="227">
        <v>9</v>
      </c>
      <c r="F63" s="1">
        <v>4.2525000000000004</v>
      </c>
      <c r="G63" s="228">
        <v>18</v>
      </c>
      <c r="H63" s="1">
        <v>4</v>
      </c>
      <c r="I63" s="1"/>
    </row>
    <row r="64" spans="1:9">
      <c r="A64" s="1">
        <v>3</v>
      </c>
      <c r="B64" s="1" t="s">
        <v>12</v>
      </c>
      <c r="C64" s="1" t="s">
        <v>37</v>
      </c>
      <c r="D64" s="1" t="s">
        <v>25</v>
      </c>
      <c r="E64" s="227">
        <v>7</v>
      </c>
      <c r="F64" s="1">
        <v>4.0791199999999996</v>
      </c>
      <c r="G64" s="228">
        <v>20</v>
      </c>
      <c r="H64" s="1">
        <v>5</v>
      </c>
      <c r="I64" s="1"/>
    </row>
    <row r="65" spans="1:9">
      <c r="A65" s="1">
        <v>4</v>
      </c>
      <c r="B65" s="1" t="s">
        <v>12</v>
      </c>
      <c r="C65" s="1" t="s">
        <v>37</v>
      </c>
      <c r="D65" s="1" t="s">
        <v>25</v>
      </c>
      <c r="E65" s="227">
        <v>8</v>
      </c>
      <c r="F65" s="1">
        <v>4.1455699999999993</v>
      </c>
      <c r="G65" s="228">
        <v>17</v>
      </c>
      <c r="H65" s="1">
        <v>4</v>
      </c>
      <c r="I65" s="1"/>
    </row>
    <row r="66" spans="1:9">
      <c r="A66" s="1">
        <v>5</v>
      </c>
      <c r="B66" s="1" t="s">
        <v>12</v>
      </c>
      <c r="C66" s="1" t="s">
        <v>37</v>
      </c>
      <c r="D66" s="1" t="s">
        <v>25</v>
      </c>
      <c r="E66" s="227">
        <v>8</v>
      </c>
      <c r="F66" s="1">
        <v>4.1727700000000008</v>
      </c>
      <c r="G66" s="228">
        <v>14</v>
      </c>
      <c r="H66" s="1">
        <v>4</v>
      </c>
      <c r="I66" s="1"/>
    </row>
    <row r="67" spans="1:9">
      <c r="A67" s="1">
        <v>6</v>
      </c>
      <c r="B67" s="1" t="s">
        <v>12</v>
      </c>
      <c r="C67" s="1" t="s">
        <v>37</v>
      </c>
      <c r="D67" s="1" t="s">
        <v>25</v>
      </c>
      <c r="E67" s="227">
        <v>8</v>
      </c>
      <c r="F67" s="1">
        <v>4.1418999999999997</v>
      </c>
      <c r="G67" s="228">
        <v>13</v>
      </c>
      <c r="H67" s="1">
        <v>4</v>
      </c>
      <c r="I67" s="1"/>
    </row>
    <row r="68" spans="1:9">
      <c r="A68" s="1">
        <v>1</v>
      </c>
      <c r="B68" s="1" t="s">
        <v>12</v>
      </c>
      <c r="C68" s="1" t="s">
        <v>39</v>
      </c>
      <c r="D68" s="1" t="s">
        <v>25</v>
      </c>
      <c r="E68" s="227"/>
      <c r="F68" s="1"/>
      <c r="G68" s="228"/>
      <c r="H68" s="1"/>
      <c r="I68" s="1"/>
    </row>
    <row r="69" spans="1:9">
      <c r="A69" s="1">
        <v>2</v>
      </c>
      <c r="B69" s="1" t="s">
        <v>12</v>
      </c>
      <c r="C69" s="1" t="s">
        <v>39</v>
      </c>
      <c r="D69" s="1" t="s">
        <v>25</v>
      </c>
      <c r="E69" s="227"/>
      <c r="F69" s="1"/>
      <c r="G69" s="228"/>
      <c r="H69" s="1"/>
      <c r="I69" s="1"/>
    </row>
    <row r="70" spans="1:9">
      <c r="A70" s="1">
        <v>3</v>
      </c>
      <c r="B70" s="1" t="s">
        <v>12</v>
      </c>
      <c r="C70" s="1" t="s">
        <v>39</v>
      </c>
      <c r="D70" s="1" t="s">
        <v>25</v>
      </c>
      <c r="E70" s="227"/>
      <c r="F70" s="1"/>
      <c r="G70" s="228"/>
      <c r="H70" s="1"/>
      <c r="I70" s="1"/>
    </row>
    <row r="71" spans="1:9">
      <c r="A71" s="1">
        <v>4</v>
      </c>
      <c r="B71" s="1" t="s">
        <v>12</v>
      </c>
      <c r="C71" s="1" t="s">
        <v>39</v>
      </c>
      <c r="D71" s="1" t="s">
        <v>25</v>
      </c>
      <c r="E71" s="227">
        <v>18</v>
      </c>
      <c r="F71" s="1">
        <v>3.25522</v>
      </c>
      <c r="G71" s="228">
        <v>0</v>
      </c>
      <c r="H71" s="1">
        <v>3</v>
      </c>
      <c r="I71" s="1"/>
    </row>
    <row r="72" spans="1:9">
      <c r="A72" s="1">
        <v>5</v>
      </c>
      <c r="B72" s="1" t="s">
        <v>12</v>
      </c>
      <c r="C72" s="1" t="s">
        <v>39</v>
      </c>
      <c r="D72" s="1" t="s">
        <v>25</v>
      </c>
      <c r="E72" s="227">
        <v>18</v>
      </c>
      <c r="F72" s="1">
        <v>2.8711899999999999</v>
      </c>
      <c r="G72" s="228">
        <v>0</v>
      </c>
      <c r="H72" s="1">
        <v>2</v>
      </c>
      <c r="I72" s="1"/>
    </row>
    <row r="73" spans="1:9">
      <c r="A73" s="1">
        <v>6</v>
      </c>
      <c r="B73" s="1" t="s">
        <v>12</v>
      </c>
      <c r="C73" s="1" t="s">
        <v>39</v>
      </c>
      <c r="D73" s="1" t="s">
        <v>25</v>
      </c>
      <c r="E73" s="227">
        <v>18</v>
      </c>
      <c r="F73" s="1">
        <v>2.6543000000000001</v>
      </c>
      <c r="G73" s="228">
        <v>0</v>
      </c>
      <c r="H73" s="1">
        <v>3</v>
      </c>
      <c r="I73" s="1"/>
    </row>
    <row r="74" spans="1:9">
      <c r="A74" s="1">
        <v>1</v>
      </c>
      <c r="B74" s="1" t="s">
        <v>13</v>
      </c>
      <c r="C74" s="1" t="s">
        <v>37</v>
      </c>
      <c r="D74" s="1" t="s">
        <v>25</v>
      </c>
      <c r="E74" s="227"/>
      <c r="F74" s="1"/>
      <c r="G74" s="228"/>
      <c r="H74" s="1"/>
      <c r="I74" s="1"/>
    </row>
    <row r="75" spans="1:9">
      <c r="A75" s="1">
        <v>2</v>
      </c>
      <c r="B75" s="1" t="s">
        <v>13</v>
      </c>
      <c r="C75" s="1" t="s">
        <v>37</v>
      </c>
      <c r="D75" s="1" t="s">
        <v>25</v>
      </c>
      <c r="E75" s="227">
        <v>8</v>
      </c>
      <c r="F75" s="1">
        <v>4.0327299999999999</v>
      </c>
      <c r="G75" s="228">
        <v>27</v>
      </c>
      <c r="H75" s="1">
        <v>3</v>
      </c>
      <c r="I75" s="1"/>
    </row>
    <row r="76" spans="1:9">
      <c r="A76" s="1">
        <v>3</v>
      </c>
      <c r="B76" s="1" t="s">
        <v>13</v>
      </c>
      <c r="C76" s="1" t="s">
        <v>37</v>
      </c>
      <c r="D76" s="1" t="s">
        <v>25</v>
      </c>
      <c r="E76" s="227">
        <v>8</v>
      </c>
      <c r="F76" s="1">
        <v>3.9025599999999998</v>
      </c>
      <c r="G76" s="228">
        <v>24</v>
      </c>
      <c r="H76" s="1">
        <v>3</v>
      </c>
      <c r="I76" s="1"/>
    </row>
    <row r="77" spans="1:9">
      <c r="A77" s="1">
        <v>4</v>
      </c>
      <c r="B77" s="1" t="s">
        <v>13</v>
      </c>
      <c r="C77" s="1" t="s">
        <v>37</v>
      </c>
      <c r="D77" s="1" t="s">
        <v>25</v>
      </c>
      <c r="E77" s="227">
        <v>9</v>
      </c>
      <c r="F77" s="1">
        <v>3.8350900000000001</v>
      </c>
      <c r="G77" s="228">
        <v>16</v>
      </c>
      <c r="H77" s="1">
        <v>3</v>
      </c>
      <c r="I77" s="1"/>
    </row>
    <row r="78" spans="1:9">
      <c r="A78" s="1">
        <v>5</v>
      </c>
      <c r="B78" s="1" t="s">
        <v>13</v>
      </c>
      <c r="C78" s="1" t="s">
        <v>37</v>
      </c>
      <c r="D78" s="1" t="s">
        <v>25</v>
      </c>
      <c r="E78" s="227">
        <v>8</v>
      </c>
      <c r="F78" s="1">
        <v>3.88646</v>
      </c>
      <c r="G78" s="228">
        <v>36</v>
      </c>
      <c r="H78" s="1">
        <v>3</v>
      </c>
      <c r="I78" s="1"/>
    </row>
    <row r="79" spans="1:9">
      <c r="A79" s="1">
        <v>6</v>
      </c>
      <c r="B79" s="1" t="s">
        <v>13</v>
      </c>
      <c r="C79" s="1" t="s">
        <v>37</v>
      </c>
      <c r="D79" s="1" t="s">
        <v>25</v>
      </c>
      <c r="E79" s="227">
        <v>8</v>
      </c>
      <c r="F79" s="1"/>
      <c r="G79" s="228"/>
      <c r="H79" s="1"/>
      <c r="I79" s="1"/>
    </row>
    <row r="80" spans="1:9">
      <c r="A80" s="1">
        <v>1</v>
      </c>
      <c r="B80" s="1" t="s">
        <v>13</v>
      </c>
      <c r="C80" s="1" t="s">
        <v>39</v>
      </c>
      <c r="D80" s="1" t="s">
        <v>25</v>
      </c>
      <c r="E80" s="227">
        <v>15</v>
      </c>
      <c r="F80" s="1">
        <v>2.7825199999999999</v>
      </c>
      <c r="G80" s="228">
        <v>5</v>
      </c>
      <c r="H80" s="1">
        <v>3</v>
      </c>
      <c r="I80" s="1"/>
    </row>
    <row r="81" spans="1:9">
      <c r="A81" s="1">
        <v>2</v>
      </c>
      <c r="B81" s="1" t="s">
        <v>13</v>
      </c>
      <c r="C81" s="1" t="s">
        <v>39</v>
      </c>
      <c r="D81" s="1" t="s">
        <v>25</v>
      </c>
      <c r="E81" s="227"/>
      <c r="F81" s="1"/>
      <c r="G81" s="228"/>
      <c r="H81" s="1"/>
      <c r="I81" s="1"/>
    </row>
    <row r="82" spans="1:9">
      <c r="A82" s="1">
        <v>3</v>
      </c>
      <c r="B82" s="1" t="s">
        <v>13</v>
      </c>
      <c r="C82" s="1" t="s">
        <v>39</v>
      </c>
      <c r="D82" s="1" t="s">
        <v>25</v>
      </c>
      <c r="E82" s="227"/>
      <c r="F82" s="1"/>
      <c r="G82" s="228"/>
      <c r="H82" s="1"/>
      <c r="I82" s="1"/>
    </row>
    <row r="83" spans="1:9">
      <c r="A83" s="1">
        <v>4</v>
      </c>
      <c r="B83" s="1" t="s">
        <v>13</v>
      </c>
      <c r="C83" s="1" t="s">
        <v>39</v>
      </c>
      <c r="D83" s="1" t="s">
        <v>25</v>
      </c>
      <c r="E83" s="227"/>
      <c r="F83" s="1"/>
      <c r="G83" s="228"/>
      <c r="H83" s="1"/>
      <c r="I83" s="1"/>
    </row>
    <row r="84" spans="1:9">
      <c r="A84" s="1">
        <v>5</v>
      </c>
      <c r="B84" s="1" t="s">
        <v>13</v>
      </c>
      <c r="C84" s="1" t="s">
        <v>39</v>
      </c>
      <c r="D84" s="1" t="s">
        <v>25</v>
      </c>
      <c r="E84" s="227">
        <v>15</v>
      </c>
      <c r="F84" s="1">
        <v>2.5973200000000003</v>
      </c>
      <c r="G84" s="228">
        <v>3</v>
      </c>
      <c r="H84" s="1">
        <v>3</v>
      </c>
      <c r="I84" s="1"/>
    </row>
    <row r="85" spans="1:9">
      <c r="A85" s="1">
        <v>6</v>
      </c>
      <c r="B85" s="1" t="s">
        <v>13</v>
      </c>
      <c r="C85" s="1" t="s">
        <v>39</v>
      </c>
      <c r="D85" s="1" t="s">
        <v>25</v>
      </c>
      <c r="E85" s="227"/>
      <c r="F85" s="1"/>
      <c r="G85" s="228"/>
      <c r="H85" s="1"/>
      <c r="I85" s="1"/>
    </row>
    <row r="86" spans="1:9">
      <c r="A86" s="1">
        <v>1</v>
      </c>
      <c r="B86" s="1" t="s">
        <v>14</v>
      </c>
      <c r="C86" s="1" t="s">
        <v>37</v>
      </c>
      <c r="D86" s="1" t="s">
        <v>24</v>
      </c>
      <c r="E86" s="227">
        <v>7</v>
      </c>
      <c r="F86" s="1">
        <v>4.0568299999999997</v>
      </c>
      <c r="G86" s="228">
        <v>35</v>
      </c>
      <c r="H86" s="1">
        <v>3</v>
      </c>
      <c r="I86" s="1"/>
    </row>
    <row r="87" spans="1:9">
      <c r="A87" s="1">
        <v>2</v>
      </c>
      <c r="B87" s="1" t="s">
        <v>14</v>
      </c>
      <c r="C87" s="1" t="s">
        <v>37</v>
      </c>
      <c r="D87" s="1" t="s">
        <v>24</v>
      </c>
      <c r="E87" s="227">
        <v>6</v>
      </c>
      <c r="F87" s="1">
        <v>4.0282299999999998</v>
      </c>
      <c r="G87" s="228">
        <v>24</v>
      </c>
      <c r="H87" s="1">
        <v>3</v>
      </c>
      <c r="I87" s="1"/>
    </row>
    <row r="88" spans="1:9">
      <c r="A88" s="1">
        <v>3</v>
      </c>
      <c r="B88" s="1" t="s">
        <v>14</v>
      </c>
      <c r="C88" s="1" t="s">
        <v>37</v>
      </c>
      <c r="D88" s="1" t="s">
        <v>24</v>
      </c>
      <c r="E88" s="227">
        <v>7</v>
      </c>
      <c r="F88" s="1">
        <v>4.1567100000000003</v>
      </c>
      <c r="G88" s="228">
        <v>31</v>
      </c>
      <c r="H88" s="1">
        <v>2</v>
      </c>
      <c r="I88" s="1"/>
    </row>
    <row r="89" spans="1:9">
      <c r="A89" s="1">
        <v>4</v>
      </c>
      <c r="B89" s="1" t="s">
        <v>14</v>
      </c>
      <c r="C89" s="1" t="s">
        <v>37</v>
      </c>
      <c r="D89" s="1" t="s">
        <v>24</v>
      </c>
      <c r="E89" s="227">
        <v>6</v>
      </c>
      <c r="F89" s="1">
        <v>3.9956199999999997</v>
      </c>
      <c r="G89" s="228">
        <v>33</v>
      </c>
      <c r="H89" s="1">
        <v>3</v>
      </c>
      <c r="I89" s="1"/>
    </row>
    <row r="90" spans="1:9">
      <c r="A90" s="1">
        <v>5</v>
      </c>
      <c r="B90" s="1" t="s">
        <v>14</v>
      </c>
      <c r="C90" s="1" t="s">
        <v>37</v>
      </c>
      <c r="D90" s="1" t="s">
        <v>24</v>
      </c>
      <c r="E90" s="227"/>
      <c r="F90" s="1"/>
      <c r="G90" s="228"/>
      <c r="H90" s="1"/>
      <c r="I90" s="1"/>
    </row>
    <row r="91" spans="1:9">
      <c r="A91" s="1">
        <v>6</v>
      </c>
      <c r="B91" s="1" t="s">
        <v>14</v>
      </c>
      <c r="C91" s="1" t="s">
        <v>37</v>
      </c>
      <c r="D91" s="1" t="s">
        <v>24</v>
      </c>
      <c r="E91" s="227">
        <v>6</v>
      </c>
      <c r="F91" s="1">
        <v>4.0515699999999999</v>
      </c>
      <c r="G91" s="228">
        <v>28</v>
      </c>
      <c r="H91" s="1">
        <v>3</v>
      </c>
      <c r="I91" s="1"/>
    </row>
    <row r="92" spans="1:9">
      <c r="A92" s="1">
        <v>1</v>
      </c>
      <c r="B92" s="1" t="s">
        <v>14</v>
      </c>
      <c r="C92" s="1" t="s">
        <v>39</v>
      </c>
      <c r="D92" s="1" t="s">
        <v>24</v>
      </c>
      <c r="E92" s="227">
        <v>10</v>
      </c>
      <c r="F92" s="1">
        <v>3.2398899999999999</v>
      </c>
      <c r="G92" s="228">
        <v>0</v>
      </c>
      <c r="H92" s="1">
        <v>6</v>
      </c>
      <c r="I92" s="1"/>
    </row>
    <row r="93" spans="1:9">
      <c r="A93" s="1">
        <v>2</v>
      </c>
      <c r="B93" s="1" t="s">
        <v>14</v>
      </c>
      <c r="C93" s="1" t="s">
        <v>39</v>
      </c>
      <c r="D93" s="1" t="s">
        <v>24</v>
      </c>
      <c r="E93" s="227"/>
      <c r="F93" s="1"/>
      <c r="G93" s="228"/>
      <c r="H93" s="1"/>
      <c r="I93" s="1"/>
    </row>
    <row r="94" spans="1:9">
      <c r="A94" s="1">
        <v>3</v>
      </c>
      <c r="B94" s="1" t="s">
        <v>14</v>
      </c>
      <c r="C94" s="1" t="s">
        <v>39</v>
      </c>
      <c r="D94" s="1" t="s">
        <v>24</v>
      </c>
      <c r="E94" s="227">
        <v>12</v>
      </c>
      <c r="F94" s="1">
        <v>2.8700199999999998</v>
      </c>
      <c r="G94" s="228">
        <v>0</v>
      </c>
      <c r="H94" s="1">
        <v>4</v>
      </c>
      <c r="I94" s="1"/>
    </row>
    <row r="95" spans="1:9">
      <c r="A95" s="1">
        <v>4</v>
      </c>
      <c r="B95" s="1" t="s">
        <v>14</v>
      </c>
      <c r="C95" s="1" t="s">
        <v>39</v>
      </c>
      <c r="D95" s="1" t="s">
        <v>24</v>
      </c>
      <c r="E95" s="227">
        <v>13</v>
      </c>
      <c r="F95" s="1">
        <v>2.8383600000000002</v>
      </c>
      <c r="G95" s="228">
        <v>0</v>
      </c>
      <c r="H95" s="1">
        <v>3</v>
      </c>
      <c r="I95" s="1"/>
    </row>
    <row r="96" spans="1:9">
      <c r="A96" s="1">
        <v>5</v>
      </c>
      <c r="B96" s="1" t="s">
        <v>14</v>
      </c>
      <c r="C96" s="1" t="s">
        <v>39</v>
      </c>
      <c r="D96" s="1" t="s">
        <v>24</v>
      </c>
      <c r="E96" s="227">
        <v>10</v>
      </c>
      <c r="F96" s="1">
        <v>3.1300599999999998</v>
      </c>
      <c r="G96" s="228">
        <v>0</v>
      </c>
      <c r="H96" s="1">
        <v>6</v>
      </c>
      <c r="I96" s="1"/>
    </row>
    <row r="97" spans="1:9">
      <c r="A97" s="1">
        <v>6</v>
      </c>
      <c r="B97" s="1" t="s">
        <v>14</v>
      </c>
      <c r="C97" s="1" t="s">
        <v>39</v>
      </c>
      <c r="D97" s="1" t="s">
        <v>24</v>
      </c>
      <c r="E97" s="227">
        <v>13</v>
      </c>
      <c r="F97" s="1">
        <v>3.1825600000000001</v>
      </c>
      <c r="G97" s="228">
        <v>0</v>
      </c>
      <c r="H97" s="1">
        <v>4</v>
      </c>
      <c r="I97" s="1"/>
    </row>
    <row r="98" spans="1:9">
      <c r="A98" s="1">
        <v>1</v>
      </c>
      <c r="B98" s="1" t="s">
        <v>15</v>
      </c>
      <c r="C98" s="1" t="s">
        <v>37</v>
      </c>
      <c r="D98" s="1" t="s">
        <v>24</v>
      </c>
      <c r="E98" s="227">
        <v>9</v>
      </c>
      <c r="F98" s="1">
        <v>3.8439200000000002</v>
      </c>
      <c r="G98" s="228">
        <v>44</v>
      </c>
      <c r="H98" s="1">
        <v>4</v>
      </c>
      <c r="I98" s="1"/>
    </row>
    <row r="99" spans="1:9">
      <c r="A99" s="1">
        <v>2</v>
      </c>
      <c r="B99" s="1" t="s">
        <v>15</v>
      </c>
      <c r="C99" s="1" t="s">
        <v>37</v>
      </c>
      <c r="D99" s="1" t="s">
        <v>24</v>
      </c>
      <c r="E99" s="227">
        <v>10</v>
      </c>
      <c r="F99" s="1">
        <v>3.9466000000000001</v>
      </c>
      <c r="G99" s="228">
        <v>40</v>
      </c>
      <c r="H99" s="1">
        <v>3</v>
      </c>
      <c r="I99" s="1"/>
    </row>
    <row r="100" spans="1:9">
      <c r="A100" s="1">
        <v>3</v>
      </c>
      <c r="B100" s="1" t="s">
        <v>15</v>
      </c>
      <c r="C100" s="1" t="s">
        <v>37</v>
      </c>
      <c r="D100" s="1" t="s">
        <v>24</v>
      </c>
      <c r="E100" s="227">
        <v>8</v>
      </c>
      <c r="F100" s="1">
        <v>3.8235000000000001</v>
      </c>
      <c r="G100" s="228">
        <v>22</v>
      </c>
      <c r="H100" s="1">
        <v>3</v>
      </c>
      <c r="I100" s="1"/>
    </row>
    <row r="101" spans="1:9">
      <c r="A101" s="1">
        <v>4</v>
      </c>
      <c r="B101" s="1" t="s">
        <v>15</v>
      </c>
      <c r="C101" s="1" t="s">
        <v>37</v>
      </c>
      <c r="D101" s="1" t="s">
        <v>24</v>
      </c>
      <c r="E101" s="227">
        <v>8</v>
      </c>
      <c r="F101" s="1">
        <v>3.9007899999999998</v>
      </c>
      <c r="G101" s="228">
        <v>44</v>
      </c>
      <c r="H101" s="1">
        <v>4</v>
      </c>
      <c r="I101" s="1"/>
    </row>
    <row r="102" spans="1:9">
      <c r="A102" s="1">
        <v>5</v>
      </c>
      <c r="B102" s="1" t="s">
        <v>15</v>
      </c>
      <c r="C102" s="1" t="s">
        <v>37</v>
      </c>
      <c r="D102" s="1" t="s">
        <v>24</v>
      </c>
      <c r="E102" s="227">
        <v>8</v>
      </c>
      <c r="F102" s="1">
        <v>3.9256500000000001</v>
      </c>
      <c r="G102" s="228">
        <v>41</v>
      </c>
      <c r="H102" s="1">
        <v>4</v>
      </c>
      <c r="I102" s="1"/>
    </row>
    <row r="103" spans="1:9">
      <c r="A103" s="1">
        <v>6</v>
      </c>
      <c r="B103" s="1" t="s">
        <v>15</v>
      </c>
      <c r="C103" s="1" t="s">
        <v>37</v>
      </c>
      <c r="D103" s="1" t="s">
        <v>24</v>
      </c>
      <c r="E103" s="227">
        <v>8</v>
      </c>
      <c r="F103" s="1">
        <v>3.8233999999999999</v>
      </c>
      <c r="G103" s="228">
        <v>41</v>
      </c>
      <c r="H103" s="1">
        <v>4</v>
      </c>
      <c r="I103" s="1"/>
    </row>
    <row r="104" spans="1:9">
      <c r="A104" s="1">
        <v>1</v>
      </c>
      <c r="B104" s="1" t="s">
        <v>15</v>
      </c>
      <c r="C104" s="1" t="s">
        <v>39</v>
      </c>
      <c r="D104" s="1" t="s">
        <v>24</v>
      </c>
      <c r="E104" s="227">
        <v>17</v>
      </c>
      <c r="F104" s="1">
        <v>2.15612</v>
      </c>
      <c r="G104" s="228">
        <v>0</v>
      </c>
      <c r="H104" s="1">
        <v>5</v>
      </c>
      <c r="I104" s="1"/>
    </row>
    <row r="105" spans="1:9">
      <c r="A105" s="1">
        <v>2</v>
      </c>
      <c r="B105" s="1" t="s">
        <v>15</v>
      </c>
      <c r="C105" s="1" t="s">
        <v>39</v>
      </c>
      <c r="D105" s="1" t="s">
        <v>24</v>
      </c>
      <c r="E105" s="227">
        <v>15</v>
      </c>
      <c r="F105" s="1">
        <v>2.37175</v>
      </c>
      <c r="G105" s="228">
        <v>4</v>
      </c>
      <c r="H105" s="1">
        <v>6</v>
      </c>
      <c r="I105" s="1"/>
    </row>
    <row r="106" spans="1:9">
      <c r="A106" s="1">
        <v>3</v>
      </c>
      <c r="B106" s="1" t="s">
        <v>15</v>
      </c>
      <c r="C106" s="1" t="s">
        <v>39</v>
      </c>
      <c r="D106" s="1" t="s">
        <v>24</v>
      </c>
      <c r="E106" s="227"/>
      <c r="F106" s="1"/>
      <c r="G106" s="228"/>
      <c r="H106" s="1"/>
      <c r="I106" s="1"/>
    </row>
    <row r="107" spans="1:9">
      <c r="A107" s="1">
        <v>4</v>
      </c>
      <c r="B107" s="1" t="s">
        <v>15</v>
      </c>
      <c r="C107" s="1" t="s">
        <v>39</v>
      </c>
      <c r="D107" s="1" t="s">
        <v>24</v>
      </c>
      <c r="E107" s="227"/>
      <c r="F107" s="1"/>
      <c r="G107" s="228"/>
      <c r="H107" s="1"/>
      <c r="I107" s="1"/>
    </row>
    <row r="108" spans="1:9">
      <c r="A108" s="1">
        <v>5</v>
      </c>
      <c r="B108" s="1" t="s">
        <v>15</v>
      </c>
      <c r="C108" s="1" t="s">
        <v>39</v>
      </c>
      <c r="D108" s="1" t="s">
        <v>24</v>
      </c>
      <c r="E108" s="227"/>
      <c r="F108" s="1"/>
      <c r="G108" s="228"/>
      <c r="H108" s="1"/>
      <c r="I108" s="1"/>
    </row>
    <row r="109" spans="1:9">
      <c r="A109" s="1">
        <v>6</v>
      </c>
      <c r="B109" s="1" t="s">
        <v>15</v>
      </c>
      <c r="C109" s="1" t="s">
        <v>39</v>
      </c>
      <c r="D109" s="1" t="s">
        <v>24</v>
      </c>
      <c r="E109" s="227">
        <v>17</v>
      </c>
      <c r="F109" s="1">
        <v>2.5436999999999999</v>
      </c>
      <c r="G109" s="228">
        <v>0</v>
      </c>
      <c r="H109" s="1">
        <v>6</v>
      </c>
      <c r="I109" s="1"/>
    </row>
    <row r="110" spans="1:9">
      <c r="A110" s="1">
        <v>1</v>
      </c>
      <c r="B110" s="1" t="s">
        <v>16</v>
      </c>
      <c r="C110" s="1" t="s">
        <v>37</v>
      </c>
      <c r="D110" s="1" t="s">
        <v>24</v>
      </c>
      <c r="E110" s="227">
        <v>8</v>
      </c>
      <c r="F110" s="1">
        <v>3.9968600000000003</v>
      </c>
      <c r="G110" s="228">
        <v>26</v>
      </c>
      <c r="H110" s="1">
        <v>3</v>
      </c>
      <c r="I110" s="1"/>
    </row>
    <row r="111" spans="1:9">
      <c r="A111" s="1">
        <v>2</v>
      </c>
      <c r="B111" s="1" t="s">
        <v>16</v>
      </c>
      <c r="C111" s="1" t="s">
        <v>37</v>
      </c>
      <c r="D111" s="1" t="s">
        <v>24</v>
      </c>
      <c r="E111" s="227">
        <v>8</v>
      </c>
      <c r="F111" s="1">
        <v>4.0042200000000001</v>
      </c>
      <c r="G111" s="228">
        <v>27</v>
      </c>
      <c r="H111" s="1">
        <v>4</v>
      </c>
      <c r="I111" s="1"/>
    </row>
    <row r="112" spans="1:9">
      <c r="A112" s="1">
        <v>3</v>
      </c>
      <c r="B112" s="1" t="s">
        <v>16</v>
      </c>
      <c r="C112" s="1" t="s">
        <v>37</v>
      </c>
      <c r="D112" s="1" t="s">
        <v>24</v>
      </c>
      <c r="E112" s="227">
        <v>9</v>
      </c>
      <c r="F112" s="1">
        <v>3.6261999999999999</v>
      </c>
      <c r="G112" s="228">
        <v>25</v>
      </c>
      <c r="H112" s="1">
        <v>3</v>
      </c>
      <c r="I112" s="1"/>
    </row>
    <row r="113" spans="1:9">
      <c r="A113" s="1">
        <v>4</v>
      </c>
      <c r="B113" s="1" t="s">
        <v>16</v>
      </c>
      <c r="C113" s="1" t="s">
        <v>37</v>
      </c>
      <c r="D113" s="1" t="s">
        <v>24</v>
      </c>
      <c r="E113" s="227">
        <v>8</v>
      </c>
      <c r="F113" s="1">
        <v>3.8887199999999997</v>
      </c>
      <c r="G113" s="228">
        <v>17</v>
      </c>
      <c r="H113" s="1">
        <v>3</v>
      </c>
      <c r="I113" s="1"/>
    </row>
    <row r="114" spans="1:9">
      <c r="A114" s="1">
        <v>5</v>
      </c>
      <c r="B114" s="1" t="s">
        <v>16</v>
      </c>
      <c r="C114" s="1" t="s">
        <v>37</v>
      </c>
      <c r="D114" s="1" t="s">
        <v>24</v>
      </c>
      <c r="E114" s="227">
        <v>8</v>
      </c>
      <c r="F114" s="1">
        <v>3.90835</v>
      </c>
      <c r="G114" s="228">
        <v>27</v>
      </c>
      <c r="H114" s="1">
        <v>4</v>
      </c>
      <c r="I114" s="1"/>
    </row>
    <row r="115" spans="1:9">
      <c r="A115" s="1">
        <v>6</v>
      </c>
      <c r="B115" s="1" t="s">
        <v>16</v>
      </c>
      <c r="C115" s="1" t="s">
        <v>37</v>
      </c>
      <c r="D115" s="1" t="s">
        <v>24</v>
      </c>
      <c r="E115" s="227"/>
      <c r="F115" s="1"/>
      <c r="G115" s="228"/>
      <c r="H115" s="1"/>
      <c r="I115" s="1"/>
    </row>
    <row r="116" spans="1:9">
      <c r="A116" s="1">
        <v>1</v>
      </c>
      <c r="B116" s="1" t="s">
        <v>16</v>
      </c>
      <c r="C116" s="1" t="s">
        <v>39</v>
      </c>
      <c r="D116" s="1" t="s">
        <v>24</v>
      </c>
      <c r="E116" s="227"/>
      <c r="F116" s="1"/>
      <c r="G116" s="228"/>
      <c r="H116" s="1"/>
      <c r="I116" s="1"/>
    </row>
    <row r="117" spans="1:9">
      <c r="A117" s="1">
        <v>2</v>
      </c>
      <c r="B117" s="1" t="s">
        <v>16</v>
      </c>
      <c r="C117" s="1" t="s">
        <v>39</v>
      </c>
      <c r="D117" s="1" t="s">
        <v>24</v>
      </c>
      <c r="E117" s="227"/>
      <c r="F117" s="1"/>
      <c r="G117" s="228"/>
      <c r="H117" s="1"/>
      <c r="I117" s="1"/>
    </row>
    <row r="118" spans="1:9">
      <c r="A118" s="1">
        <v>3</v>
      </c>
      <c r="B118" s="1" t="s">
        <v>16</v>
      </c>
      <c r="C118" s="1" t="s">
        <v>39</v>
      </c>
      <c r="D118" s="1" t="s">
        <v>24</v>
      </c>
      <c r="E118" s="227"/>
      <c r="F118" s="1"/>
      <c r="G118" s="228"/>
      <c r="H118" s="1"/>
      <c r="I118" s="1"/>
    </row>
    <row r="119" spans="1:9">
      <c r="A119" s="1">
        <v>4</v>
      </c>
      <c r="B119" s="1" t="s">
        <v>16</v>
      </c>
      <c r="C119" s="1" t="s">
        <v>39</v>
      </c>
      <c r="D119" s="1" t="s">
        <v>24</v>
      </c>
      <c r="E119" s="227">
        <v>14</v>
      </c>
      <c r="F119" s="1">
        <v>2.8538699999999997</v>
      </c>
      <c r="G119" s="228">
        <v>5</v>
      </c>
      <c r="H119" s="1">
        <v>7</v>
      </c>
      <c r="I119" s="1"/>
    </row>
    <row r="120" spans="1:9">
      <c r="A120" s="1">
        <v>5</v>
      </c>
      <c r="B120" s="1" t="s">
        <v>16</v>
      </c>
      <c r="C120" s="1" t="s">
        <v>39</v>
      </c>
      <c r="D120" s="1" t="s">
        <v>24</v>
      </c>
      <c r="E120" s="227">
        <v>15</v>
      </c>
      <c r="F120" s="1">
        <v>2.5787100000000001</v>
      </c>
      <c r="G120" s="228">
        <v>5</v>
      </c>
      <c r="H120" s="1">
        <v>6</v>
      </c>
      <c r="I120" s="1"/>
    </row>
    <row r="121" spans="1:9">
      <c r="A121" s="1">
        <v>6</v>
      </c>
      <c r="B121" s="1" t="s">
        <v>16</v>
      </c>
      <c r="C121" s="1" t="s">
        <v>39</v>
      </c>
      <c r="D121" s="1" t="s">
        <v>24</v>
      </c>
      <c r="E121" s="227">
        <v>15</v>
      </c>
      <c r="F121" s="1">
        <v>2.6916199999999999</v>
      </c>
      <c r="G121" s="228">
        <v>4</v>
      </c>
      <c r="H121" s="1">
        <v>6</v>
      </c>
      <c r="I121" s="1"/>
    </row>
    <row r="122" spans="1:9">
      <c r="A122" s="1">
        <v>1</v>
      </c>
      <c r="B122" s="1" t="s">
        <v>17</v>
      </c>
      <c r="C122" s="1" t="s">
        <v>37</v>
      </c>
      <c r="D122" s="1" t="s">
        <v>49</v>
      </c>
      <c r="E122" s="227">
        <v>8</v>
      </c>
      <c r="F122" s="1">
        <v>3.9277600000000001</v>
      </c>
      <c r="G122" s="228">
        <v>38</v>
      </c>
      <c r="H122" s="1">
        <v>3</v>
      </c>
      <c r="I122" s="1"/>
    </row>
    <row r="123" spans="1:9">
      <c r="A123" s="1">
        <v>2</v>
      </c>
      <c r="B123" s="1" t="s">
        <v>17</v>
      </c>
      <c r="C123" s="1" t="s">
        <v>37</v>
      </c>
      <c r="D123" s="1" t="s">
        <v>49</v>
      </c>
      <c r="E123" s="227">
        <v>9</v>
      </c>
      <c r="F123" s="1">
        <v>3.8163899999999997</v>
      </c>
      <c r="G123" s="228">
        <v>34</v>
      </c>
      <c r="H123" s="1">
        <v>3</v>
      </c>
      <c r="I123" s="1"/>
    </row>
    <row r="124" spans="1:9">
      <c r="A124" s="1">
        <v>3</v>
      </c>
      <c r="B124" s="1" t="s">
        <v>17</v>
      </c>
      <c r="C124" s="1" t="s">
        <v>37</v>
      </c>
      <c r="D124" s="1" t="s">
        <v>49</v>
      </c>
      <c r="E124" s="227">
        <v>8</v>
      </c>
      <c r="F124" s="1">
        <v>3.9497199999999997</v>
      </c>
      <c r="G124" s="228">
        <v>41</v>
      </c>
      <c r="H124" s="1">
        <v>3</v>
      </c>
      <c r="I124" s="1"/>
    </row>
    <row r="125" spans="1:9">
      <c r="A125" s="1">
        <v>4</v>
      </c>
      <c r="B125" s="1" t="s">
        <v>17</v>
      </c>
      <c r="C125" s="1" t="s">
        <v>37</v>
      </c>
      <c r="D125" s="1" t="s">
        <v>49</v>
      </c>
      <c r="E125" s="227"/>
      <c r="F125" s="1"/>
      <c r="G125" s="228"/>
      <c r="H125" s="1"/>
      <c r="I125" s="1"/>
    </row>
    <row r="126" spans="1:9">
      <c r="A126" s="1">
        <v>5</v>
      </c>
      <c r="B126" s="1" t="s">
        <v>17</v>
      </c>
      <c r="C126" s="1" t="s">
        <v>37</v>
      </c>
      <c r="D126" s="1" t="s">
        <v>49</v>
      </c>
      <c r="E126" s="227"/>
      <c r="F126" s="1"/>
      <c r="G126" s="228"/>
      <c r="H126" s="1"/>
      <c r="I126" s="1"/>
    </row>
    <row r="127" spans="1:9">
      <c r="A127" s="1">
        <v>6</v>
      </c>
      <c r="B127" s="1" t="s">
        <v>17</v>
      </c>
      <c r="C127" s="1" t="s">
        <v>37</v>
      </c>
      <c r="D127" s="1" t="s">
        <v>49</v>
      </c>
      <c r="E127" s="227"/>
      <c r="F127" s="1"/>
      <c r="G127" s="228"/>
      <c r="H127" s="1"/>
      <c r="I127" s="1"/>
    </row>
    <row r="128" spans="1:9">
      <c r="A128" s="1">
        <v>1</v>
      </c>
      <c r="B128" s="1" t="s">
        <v>17</v>
      </c>
      <c r="C128" s="1" t="s">
        <v>39</v>
      </c>
      <c r="D128" s="1" t="s">
        <v>49</v>
      </c>
      <c r="E128" s="227"/>
      <c r="F128" s="1"/>
      <c r="G128" s="228"/>
      <c r="H128" s="1"/>
      <c r="I128" s="1"/>
    </row>
    <row r="129" spans="1:9">
      <c r="A129" s="1">
        <v>2</v>
      </c>
      <c r="B129" s="1" t="s">
        <v>17</v>
      </c>
      <c r="C129" s="1" t="s">
        <v>39</v>
      </c>
      <c r="D129" s="1" t="s">
        <v>49</v>
      </c>
      <c r="E129" s="227">
        <v>19</v>
      </c>
      <c r="F129" s="1"/>
      <c r="G129" s="228">
        <v>0</v>
      </c>
      <c r="H129" s="1">
        <v>4</v>
      </c>
      <c r="I129" s="1"/>
    </row>
    <row r="130" spans="1:9">
      <c r="A130" s="1">
        <v>3</v>
      </c>
      <c r="B130" s="1" t="s">
        <v>17</v>
      </c>
      <c r="C130" s="1" t="s">
        <v>39</v>
      </c>
      <c r="D130" s="1" t="s">
        <v>49</v>
      </c>
      <c r="E130" s="227"/>
      <c r="F130" s="1"/>
      <c r="G130" s="228"/>
      <c r="H130" s="1"/>
      <c r="I130" s="1"/>
    </row>
    <row r="131" spans="1:9">
      <c r="A131" s="1">
        <v>4</v>
      </c>
      <c r="B131" s="1" t="s">
        <v>17</v>
      </c>
      <c r="C131" s="1" t="s">
        <v>39</v>
      </c>
      <c r="D131" s="1" t="s">
        <v>49</v>
      </c>
      <c r="E131" s="227">
        <v>16</v>
      </c>
      <c r="F131" s="1">
        <v>3.3693899999999997</v>
      </c>
      <c r="G131" s="228">
        <v>0</v>
      </c>
      <c r="H131" s="1">
        <v>5</v>
      </c>
      <c r="I131" s="1"/>
    </row>
    <row r="132" spans="1:9">
      <c r="A132" s="1">
        <v>5</v>
      </c>
      <c r="B132" s="1" t="s">
        <v>17</v>
      </c>
      <c r="C132" s="1" t="s">
        <v>39</v>
      </c>
      <c r="D132" s="1" t="s">
        <v>49</v>
      </c>
      <c r="E132" s="227"/>
      <c r="F132" s="1"/>
      <c r="G132" s="228"/>
      <c r="H132" s="1"/>
      <c r="I132" s="1"/>
    </row>
    <row r="133" spans="1:9">
      <c r="A133" s="1">
        <v>6</v>
      </c>
      <c r="B133" s="1" t="s">
        <v>17</v>
      </c>
      <c r="C133" s="1" t="s">
        <v>39</v>
      </c>
      <c r="D133" s="1" t="s">
        <v>49</v>
      </c>
      <c r="E133" s="227"/>
      <c r="F133" s="1"/>
      <c r="G133" s="228"/>
      <c r="H133" s="1"/>
      <c r="I133" s="1"/>
    </row>
    <row r="134" spans="1:9">
      <c r="A134" s="1">
        <v>1</v>
      </c>
      <c r="B134" s="1" t="s">
        <v>18</v>
      </c>
      <c r="C134" s="1" t="s">
        <v>37</v>
      </c>
      <c r="D134" s="1" t="s">
        <v>49</v>
      </c>
      <c r="E134" s="227">
        <v>7</v>
      </c>
      <c r="F134" s="1">
        <v>3.9051</v>
      </c>
      <c r="G134" s="228">
        <v>33</v>
      </c>
      <c r="H134" s="1">
        <v>3</v>
      </c>
      <c r="I134" s="1"/>
    </row>
    <row r="135" spans="1:9">
      <c r="A135" s="1">
        <v>2</v>
      </c>
      <c r="B135" s="1" t="s">
        <v>18</v>
      </c>
      <c r="C135" s="1" t="s">
        <v>37</v>
      </c>
      <c r="D135" s="1" t="s">
        <v>49</v>
      </c>
      <c r="E135" s="227">
        <v>7</v>
      </c>
      <c r="F135" s="1">
        <v>3.87269</v>
      </c>
      <c r="G135" s="228">
        <v>37</v>
      </c>
      <c r="H135" s="1">
        <v>3</v>
      </c>
      <c r="I135" s="1"/>
    </row>
    <row r="136" spans="1:9">
      <c r="A136" s="1">
        <v>3</v>
      </c>
      <c r="B136" s="1" t="s">
        <v>18</v>
      </c>
      <c r="C136" s="1" t="s">
        <v>37</v>
      </c>
      <c r="D136" s="1" t="s">
        <v>49</v>
      </c>
      <c r="E136" s="227"/>
      <c r="F136" s="1"/>
      <c r="G136" s="228"/>
      <c r="H136" s="1"/>
      <c r="I136" s="1"/>
    </row>
    <row r="137" spans="1:9">
      <c r="A137" s="1">
        <v>4</v>
      </c>
      <c r="B137" s="1" t="s">
        <v>18</v>
      </c>
      <c r="C137" s="1" t="s">
        <v>37</v>
      </c>
      <c r="D137" s="1" t="s">
        <v>49</v>
      </c>
      <c r="E137" s="227">
        <v>8</v>
      </c>
      <c r="F137" s="1">
        <v>3.81928</v>
      </c>
      <c r="G137" s="228">
        <v>34</v>
      </c>
      <c r="H137" s="1">
        <v>3</v>
      </c>
      <c r="I137" s="1"/>
    </row>
    <row r="138" spans="1:9">
      <c r="A138" s="1">
        <v>5</v>
      </c>
      <c r="B138" s="1" t="s">
        <v>18</v>
      </c>
      <c r="C138" s="1" t="s">
        <v>37</v>
      </c>
      <c r="D138" s="1" t="s">
        <v>49</v>
      </c>
      <c r="E138" s="227">
        <v>7</v>
      </c>
      <c r="F138" s="1">
        <v>3.8507699999999998</v>
      </c>
      <c r="G138" s="228">
        <v>35</v>
      </c>
      <c r="H138" s="1">
        <v>3</v>
      </c>
      <c r="I138" s="1"/>
    </row>
    <row r="139" spans="1:9">
      <c r="A139" s="1">
        <v>6</v>
      </c>
      <c r="B139" s="1" t="s">
        <v>18</v>
      </c>
      <c r="C139" s="1" t="s">
        <v>37</v>
      </c>
      <c r="D139" s="1" t="s">
        <v>49</v>
      </c>
      <c r="E139" s="227">
        <v>7</v>
      </c>
      <c r="F139" s="1">
        <v>3.9354</v>
      </c>
      <c r="G139" s="228">
        <v>37</v>
      </c>
      <c r="H139" s="1">
        <v>3</v>
      </c>
      <c r="I139" s="1"/>
    </row>
    <row r="140" spans="1:9">
      <c r="A140" s="1">
        <v>1</v>
      </c>
      <c r="B140" s="1" t="s">
        <v>18</v>
      </c>
      <c r="C140" s="1" t="s">
        <v>39</v>
      </c>
      <c r="D140" s="1" t="s">
        <v>49</v>
      </c>
      <c r="E140" s="227"/>
      <c r="F140" s="1"/>
      <c r="G140" s="228"/>
      <c r="H140" s="1"/>
      <c r="I140" s="1"/>
    </row>
    <row r="141" spans="1:9">
      <c r="A141" s="1">
        <v>2</v>
      </c>
      <c r="B141" s="1" t="s">
        <v>18</v>
      </c>
      <c r="C141" s="1" t="s">
        <v>39</v>
      </c>
      <c r="D141" s="1" t="s">
        <v>49</v>
      </c>
      <c r="E141" s="227">
        <v>13</v>
      </c>
      <c r="F141" s="1">
        <v>2.6186599999999998</v>
      </c>
      <c r="G141" s="228">
        <v>0</v>
      </c>
      <c r="H141" s="1">
        <v>4</v>
      </c>
      <c r="I141" s="1"/>
    </row>
    <row r="142" spans="1:9">
      <c r="A142" s="1">
        <v>3</v>
      </c>
      <c r="B142" s="1" t="s">
        <v>18</v>
      </c>
      <c r="C142" s="1" t="s">
        <v>39</v>
      </c>
      <c r="D142" s="1" t="s">
        <v>49</v>
      </c>
      <c r="E142" s="227"/>
      <c r="F142" s="1"/>
      <c r="G142" s="228"/>
      <c r="H142" s="1"/>
      <c r="I142" s="1"/>
    </row>
    <row r="143" spans="1:9">
      <c r="A143" s="1">
        <v>4</v>
      </c>
      <c r="B143" s="1" t="s">
        <v>18</v>
      </c>
      <c r="C143" s="1" t="s">
        <v>39</v>
      </c>
      <c r="D143" s="1" t="s">
        <v>49</v>
      </c>
      <c r="E143" s="227">
        <v>14</v>
      </c>
      <c r="F143" s="1">
        <v>2.5307499999999998</v>
      </c>
      <c r="G143" s="228">
        <v>0</v>
      </c>
      <c r="H143" s="1">
        <v>4</v>
      </c>
      <c r="I143" s="1"/>
    </row>
    <row r="144" spans="1:9">
      <c r="A144" s="1">
        <v>5</v>
      </c>
      <c r="B144" s="1" t="s">
        <v>18</v>
      </c>
      <c r="C144" s="1" t="s">
        <v>39</v>
      </c>
      <c r="D144" s="1" t="s">
        <v>49</v>
      </c>
      <c r="E144" s="227"/>
      <c r="F144" s="1"/>
      <c r="G144" s="228"/>
      <c r="H144" s="1"/>
      <c r="I144" s="1"/>
    </row>
    <row r="145" spans="1:9">
      <c r="A145" s="1">
        <v>6</v>
      </c>
      <c r="B145" s="1" t="s">
        <v>18</v>
      </c>
      <c r="C145" s="1" t="s">
        <v>39</v>
      </c>
      <c r="D145" s="1" t="s">
        <v>49</v>
      </c>
      <c r="E145" s="227"/>
      <c r="F145" s="1"/>
      <c r="G145" s="228"/>
      <c r="H145" s="1"/>
      <c r="I145" s="1"/>
    </row>
    <row r="146" spans="1:9">
      <c r="A146" s="1">
        <v>1</v>
      </c>
      <c r="B146" s="1" t="s">
        <v>19</v>
      </c>
      <c r="C146" s="1" t="s">
        <v>37</v>
      </c>
      <c r="D146" s="1" t="s">
        <v>49</v>
      </c>
      <c r="E146" s="227">
        <v>8</v>
      </c>
      <c r="F146" s="1">
        <v>3.7213499999999997</v>
      </c>
      <c r="G146" s="228">
        <v>32</v>
      </c>
      <c r="H146" s="1">
        <v>4</v>
      </c>
      <c r="I146" s="1"/>
    </row>
    <row r="147" spans="1:9">
      <c r="A147" s="1">
        <v>2</v>
      </c>
      <c r="B147" s="1" t="s">
        <v>19</v>
      </c>
      <c r="C147" s="1" t="s">
        <v>37</v>
      </c>
      <c r="D147" s="1" t="s">
        <v>49</v>
      </c>
      <c r="E147" s="227">
        <v>8</v>
      </c>
      <c r="F147" s="1">
        <v>3.9912100000000001</v>
      </c>
      <c r="G147" s="228">
        <v>40</v>
      </c>
      <c r="H147" s="1">
        <v>3</v>
      </c>
      <c r="I147" s="1"/>
    </row>
    <row r="148" spans="1:9">
      <c r="A148" s="1">
        <v>3</v>
      </c>
      <c r="B148" s="1" t="s">
        <v>19</v>
      </c>
      <c r="C148" s="1" t="s">
        <v>37</v>
      </c>
      <c r="D148" s="1" t="s">
        <v>49</v>
      </c>
      <c r="E148" s="227">
        <v>9</v>
      </c>
      <c r="F148" s="1">
        <v>3.8117800000000002</v>
      </c>
      <c r="G148" s="228">
        <v>45</v>
      </c>
      <c r="H148" s="1">
        <v>3</v>
      </c>
      <c r="I148" s="1"/>
    </row>
    <row r="149" spans="1:9">
      <c r="A149" s="1">
        <v>4</v>
      </c>
      <c r="B149" s="1" t="s">
        <v>19</v>
      </c>
      <c r="C149" s="1" t="s">
        <v>37</v>
      </c>
      <c r="D149" s="1" t="s">
        <v>49</v>
      </c>
      <c r="E149" s="227">
        <v>8</v>
      </c>
      <c r="F149" s="1">
        <v>3.9439099999999998</v>
      </c>
      <c r="G149" s="228">
        <v>40</v>
      </c>
      <c r="H149" s="1">
        <v>3</v>
      </c>
      <c r="I149" s="1"/>
    </row>
    <row r="150" spans="1:9">
      <c r="A150" s="1">
        <v>5</v>
      </c>
      <c r="B150" s="1" t="s">
        <v>19</v>
      </c>
      <c r="C150" s="1" t="s">
        <v>37</v>
      </c>
      <c r="D150" s="1" t="s">
        <v>49</v>
      </c>
      <c r="E150" s="227">
        <v>9</v>
      </c>
      <c r="F150" s="1">
        <v>3.9283600000000001</v>
      </c>
      <c r="G150" s="228">
        <v>47</v>
      </c>
      <c r="H150" s="1">
        <v>3</v>
      </c>
      <c r="I150" s="1"/>
    </row>
    <row r="151" spans="1:9">
      <c r="A151" s="1">
        <v>6</v>
      </c>
      <c r="B151" s="1" t="s">
        <v>19</v>
      </c>
      <c r="C151" s="1" t="s">
        <v>37</v>
      </c>
      <c r="D151" s="1" t="s">
        <v>49</v>
      </c>
      <c r="E151" s="227">
        <v>8</v>
      </c>
      <c r="F151" s="1">
        <v>3.94997</v>
      </c>
      <c r="G151" s="228">
        <v>40</v>
      </c>
      <c r="H151" s="1">
        <v>3</v>
      </c>
      <c r="I151" s="1"/>
    </row>
    <row r="152" spans="1:9">
      <c r="A152" s="1">
        <v>1</v>
      </c>
      <c r="B152" s="1" t="s">
        <v>19</v>
      </c>
      <c r="C152" s="1" t="s">
        <v>39</v>
      </c>
      <c r="D152" s="1" t="s">
        <v>49</v>
      </c>
      <c r="E152" s="227">
        <v>15</v>
      </c>
      <c r="F152" s="1">
        <v>3.7448299999999999</v>
      </c>
      <c r="G152" s="228">
        <v>19</v>
      </c>
      <c r="H152" s="1">
        <v>6</v>
      </c>
      <c r="I152" s="1"/>
    </row>
    <row r="153" spans="1:9">
      <c r="A153" s="1">
        <v>2</v>
      </c>
      <c r="B153" s="1" t="s">
        <v>19</v>
      </c>
      <c r="C153" s="1" t="s">
        <v>39</v>
      </c>
      <c r="D153" s="1" t="s">
        <v>49</v>
      </c>
      <c r="E153" s="227">
        <v>15</v>
      </c>
      <c r="F153" s="1">
        <v>3.5450500000000003</v>
      </c>
      <c r="G153" s="228">
        <v>0</v>
      </c>
      <c r="H153" s="1">
        <v>4</v>
      </c>
      <c r="I153" s="1"/>
    </row>
    <row r="154" spans="1:9">
      <c r="A154" s="1">
        <v>3</v>
      </c>
      <c r="B154" s="1" t="s">
        <v>19</v>
      </c>
      <c r="C154" s="1" t="s">
        <v>39</v>
      </c>
      <c r="D154" s="1" t="s">
        <v>49</v>
      </c>
      <c r="E154" s="227">
        <v>15</v>
      </c>
      <c r="F154" s="1">
        <v>3.4198300000000001</v>
      </c>
      <c r="G154" s="228">
        <v>0</v>
      </c>
      <c r="H154" s="1">
        <v>6</v>
      </c>
      <c r="I154" s="1"/>
    </row>
    <row r="155" spans="1:9">
      <c r="A155" s="1">
        <v>4</v>
      </c>
      <c r="B155" s="1" t="s">
        <v>19</v>
      </c>
      <c r="C155" s="1" t="s">
        <v>39</v>
      </c>
      <c r="D155" s="1" t="s">
        <v>49</v>
      </c>
      <c r="E155" s="227">
        <v>15</v>
      </c>
      <c r="F155" s="1">
        <v>3.58934</v>
      </c>
      <c r="G155" s="228">
        <v>0</v>
      </c>
      <c r="H155" s="1">
        <v>6</v>
      </c>
      <c r="I155" s="1"/>
    </row>
    <row r="156" spans="1:9">
      <c r="A156" s="1">
        <v>5</v>
      </c>
      <c r="B156" s="1" t="s">
        <v>19</v>
      </c>
      <c r="C156" s="1" t="s">
        <v>39</v>
      </c>
      <c r="D156" s="1" t="s">
        <v>49</v>
      </c>
      <c r="E156" s="227">
        <v>15</v>
      </c>
      <c r="F156" s="1">
        <v>3.7646700000000002</v>
      </c>
      <c r="G156" s="228">
        <v>23</v>
      </c>
      <c r="H156" s="1">
        <v>5</v>
      </c>
      <c r="I156" s="1"/>
    </row>
    <row r="157" spans="1:9">
      <c r="A157" s="1">
        <v>6</v>
      </c>
      <c r="B157" s="1" t="s">
        <v>19</v>
      </c>
      <c r="C157" s="1" t="s">
        <v>39</v>
      </c>
      <c r="D157" s="1" t="s">
        <v>49</v>
      </c>
      <c r="E157" s="227">
        <v>15</v>
      </c>
      <c r="F157" s="1">
        <v>3.5377899999999998</v>
      </c>
      <c r="G157" s="228">
        <v>8</v>
      </c>
      <c r="H157" s="1">
        <v>5</v>
      </c>
      <c r="I1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PHE</vt:lpstr>
      <vt:lpstr>Size_maturity_aov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muhammad abdullahi</cp:lastModifiedBy>
  <dcterms:created xsi:type="dcterms:W3CDTF">2015-06-05T18:19:34Z</dcterms:created>
  <dcterms:modified xsi:type="dcterms:W3CDTF">2024-02-12T21:12:06Z</dcterms:modified>
</cp:coreProperties>
</file>