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activeTab="1"/>
  </bookViews>
  <sheets>
    <sheet name="74XXX" sheetId="1" r:id="rId1"/>
    <sheet name="74SXXX" sheetId="2" r:id="rId2"/>
    <sheet name="74LSXXX" sheetId="7" r:id="rId3"/>
    <sheet name="Разное" sheetId="8" r:id="rId4"/>
  </sheets>
  <calcPr calcId="125725"/>
</workbook>
</file>

<file path=xl/calcChain.xml><?xml version="1.0" encoding="utf-8"?>
<calcChain xmlns="http://schemas.openxmlformats.org/spreadsheetml/2006/main">
  <c r="P34" i="2"/>
  <c r="P23"/>
  <c r="P24"/>
  <c r="P25"/>
  <c r="P26"/>
  <c r="P27"/>
  <c r="P28"/>
  <c r="P29"/>
  <c r="P30"/>
  <c r="P31"/>
  <c r="P32"/>
  <c r="P22"/>
  <c r="J23"/>
  <c r="J24"/>
  <c r="J25"/>
  <c r="J26"/>
  <c r="J27"/>
  <c r="J28"/>
  <c r="J29"/>
  <c r="J30"/>
  <c r="J31"/>
  <c r="J32"/>
  <c r="J22"/>
  <c r="C34" i="8"/>
  <c r="C26" i="1" s="1"/>
  <c r="C37" i="7"/>
  <c r="C27" i="2"/>
  <c r="C18" i="1"/>
</calcChain>
</file>

<file path=xl/sharedStrings.xml><?xml version="1.0" encoding="utf-8"?>
<sst xmlns="http://schemas.openxmlformats.org/spreadsheetml/2006/main" count="172" uniqueCount="116">
  <si>
    <t>Микросхема</t>
  </si>
  <si>
    <t>Позиция</t>
  </si>
  <si>
    <t>Количество</t>
  </si>
  <si>
    <t>Аналог</t>
  </si>
  <si>
    <t>Есть в наличии (шт.)</t>
  </si>
  <si>
    <t>Где можно взять</t>
  </si>
  <si>
    <t>74LS374</t>
  </si>
  <si>
    <t>74LS51</t>
  </si>
  <si>
    <t>74S174</t>
  </si>
  <si>
    <t>74LS04</t>
  </si>
  <si>
    <t>74LS166</t>
  </si>
  <si>
    <t>74LS00</t>
  </si>
  <si>
    <t>74LS138</t>
  </si>
  <si>
    <t>74LS174</t>
  </si>
  <si>
    <t>74LS244</t>
  </si>
  <si>
    <t>74LS74</t>
  </si>
  <si>
    <t>74LS08</t>
  </si>
  <si>
    <t>74LS32</t>
  </si>
  <si>
    <t>74S04</t>
  </si>
  <si>
    <t>74LS273</t>
  </si>
  <si>
    <t>74LS86</t>
  </si>
  <si>
    <t>74S74</t>
  </si>
  <si>
    <t>74LS02</t>
  </si>
  <si>
    <t>74S112</t>
  </si>
  <si>
    <t>74S86</t>
  </si>
  <si>
    <t>74LS393</t>
  </si>
  <si>
    <t>74S32</t>
  </si>
  <si>
    <t>74S10</t>
  </si>
  <si>
    <t>74S08</t>
  </si>
  <si>
    <t>27C256</t>
  </si>
  <si>
    <t>MC6845</t>
  </si>
  <si>
    <t>74LS151</t>
  </si>
  <si>
    <t>74LS125</t>
  </si>
  <si>
    <t>74LS175</t>
  </si>
  <si>
    <t>74LS164</t>
  </si>
  <si>
    <t>74LS245</t>
  </si>
  <si>
    <t>2N3904</t>
  </si>
  <si>
    <t>8284A</t>
  </si>
  <si>
    <t>74LS373</t>
  </si>
  <si>
    <t>D8288</t>
  </si>
  <si>
    <t>74LS670</t>
  </si>
  <si>
    <t>74LS243</t>
  </si>
  <si>
    <t>74S280</t>
  </si>
  <si>
    <t>74LS27</t>
  </si>
  <si>
    <t>74LS322AN</t>
  </si>
  <si>
    <t>P8253-5</t>
  </si>
  <si>
    <t>D8237A-5</t>
  </si>
  <si>
    <t>D8255A-5</t>
  </si>
  <si>
    <t>74LS158</t>
  </si>
  <si>
    <t>74S138</t>
  </si>
  <si>
    <t>GAL16V8B</t>
  </si>
  <si>
    <t>74LS20</t>
  </si>
  <si>
    <t>74S00</t>
  </si>
  <si>
    <t>74LS10</t>
  </si>
  <si>
    <t>SN75477P</t>
  </si>
  <si>
    <t>К555ЛА3</t>
  </si>
  <si>
    <t>К555ЛЕ1</t>
  </si>
  <si>
    <t>К555ЛН1</t>
  </si>
  <si>
    <t>К555ЛИ1</t>
  </si>
  <si>
    <t>К555ЛА4</t>
  </si>
  <si>
    <t>К555ЛП8</t>
  </si>
  <si>
    <t>К555ИД7</t>
  </si>
  <si>
    <t>КР1810ВМ88</t>
  </si>
  <si>
    <t>565РУ6</t>
  </si>
  <si>
    <t>КР580ВИ53Д</t>
  </si>
  <si>
    <t>КР1809ВГ6</t>
  </si>
  <si>
    <t>КР1810ВГ88</t>
  </si>
  <si>
    <t>КР580ВВ55А</t>
  </si>
  <si>
    <t>КР1810ВТ37А</t>
  </si>
  <si>
    <t>КР1810ГФ84А</t>
  </si>
  <si>
    <t>К555КП7</t>
  </si>
  <si>
    <t>К555КП18</t>
  </si>
  <si>
    <t>К555ИР8</t>
  </si>
  <si>
    <t>К555ИР10</t>
  </si>
  <si>
    <t>К555ТМ9</t>
  </si>
  <si>
    <t>К555ТМ8</t>
  </si>
  <si>
    <t>К555ЛА1</t>
  </si>
  <si>
    <t>К555ИП7</t>
  </si>
  <si>
    <t>К555АП5</t>
  </si>
  <si>
    <t>К555АП6</t>
  </si>
  <si>
    <t>К555ЛЕ4</t>
  </si>
  <si>
    <t>К555ИР35</t>
  </si>
  <si>
    <t>К555ЛЛ1</t>
  </si>
  <si>
    <t>555ИР28</t>
  </si>
  <si>
    <t>К555ИР22</t>
  </si>
  <si>
    <t>К555ИР23</t>
  </si>
  <si>
    <t>К555ИЕ19</t>
  </si>
  <si>
    <t>К555ЛР11</t>
  </si>
  <si>
    <t>К555ИР26</t>
  </si>
  <si>
    <t>К555ТМ2</t>
  </si>
  <si>
    <t>К555ЛП5</t>
  </si>
  <si>
    <t>КР531ЛА3</t>
  </si>
  <si>
    <t>КР531ЛН1</t>
  </si>
  <si>
    <t>КР531ЛА4</t>
  </si>
  <si>
    <t>КР531ТВ9</t>
  </si>
  <si>
    <t>КР531ИД7</t>
  </si>
  <si>
    <t>КР531ТМ9</t>
  </si>
  <si>
    <t>КР531ИП5</t>
  </si>
  <si>
    <t>КР531ЛЛ1</t>
  </si>
  <si>
    <t>КР531ТМ2</t>
  </si>
  <si>
    <t>КР531ЛП5</t>
  </si>
  <si>
    <t>К155ЛП9</t>
  </si>
  <si>
    <t>7407N</t>
  </si>
  <si>
    <t>К155КП2</t>
  </si>
  <si>
    <t>P8259A</t>
  </si>
  <si>
    <t>КР1810ВН59А</t>
  </si>
  <si>
    <t>https://www.avito.ru/ust-ilimsk/kollektsionirovanie/mikroshemy_k131_k155_k158_kr531_k555_kr1533_2786589884?slocation=637710</t>
  </si>
  <si>
    <t>Итого штук</t>
  </si>
  <si>
    <t>Итого всего:</t>
  </si>
  <si>
    <t>https://aliexpress.ru/item/1005006033622720.html</t>
  </si>
  <si>
    <t>https://aliexpress.ru/item/1005006902178023.html</t>
  </si>
  <si>
    <t>https://aliexpress.ru/item/1005006927632063.html</t>
  </si>
  <si>
    <t>https://www.avito.ru/orders/70000000096640902</t>
  </si>
  <si>
    <t>много</t>
  </si>
  <si>
    <t>КР531ЛИ1</t>
  </si>
  <si>
    <t>шт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</si>
</sst>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6"/>
  <sheetViews>
    <sheetView workbookViewId="0">
      <selection activeCell="D3" sqref="D3"/>
    </sheetView>
  </sheetViews>
  <sheetFormatPr defaultRowHeight="15"/>
  <cols>
    <col min="1" max="1" width="10.28515625" customWidth="1"/>
    <col min="2" max="2" width="12" style="1" customWidth="1"/>
    <col min="3" max="3" width="12.5703125" customWidth="1"/>
    <col min="4" max="4" width="17.7109375" customWidth="1"/>
    <col min="5" max="5" width="20.5703125" customWidth="1"/>
  </cols>
  <sheetData>
    <row r="1" spans="1:6">
      <c r="A1" t="s">
        <v>1</v>
      </c>
      <c r="B1" s="1" t="s">
        <v>0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s="1">
        <v>74153</v>
      </c>
      <c r="C2">
        <v>2</v>
      </c>
      <c r="D2" t="s">
        <v>103</v>
      </c>
      <c r="F2" t="s">
        <v>106</v>
      </c>
    </row>
    <row r="3" spans="1:6">
      <c r="A3">
        <v>2</v>
      </c>
      <c r="B3" s="1" t="s">
        <v>102</v>
      </c>
      <c r="C3">
        <v>1</v>
      </c>
      <c r="D3" t="s">
        <v>101</v>
      </c>
    </row>
    <row r="18" spans="1:3">
      <c r="A18" t="s">
        <v>107</v>
      </c>
      <c r="C18">
        <f>SUM(C2:C17)</f>
        <v>3</v>
      </c>
    </row>
    <row r="26" spans="1:3">
      <c r="A26" t="s">
        <v>108</v>
      </c>
      <c r="C26">
        <f>C18+'74SXXX'!C27+'74LSXXX'!C37+Разное!C34</f>
        <v>159</v>
      </c>
    </row>
  </sheetData>
  <sortState ref="A2:F78">
    <sortCondition ref="B2"/>
  </sortState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4"/>
  <sheetViews>
    <sheetView tabSelected="1" workbookViewId="0">
      <selection activeCell="C12" sqref="C12"/>
    </sheetView>
  </sheetViews>
  <sheetFormatPr defaultRowHeight="15"/>
  <cols>
    <col min="1" max="1" width="9.85546875" customWidth="1"/>
    <col min="2" max="2" width="12.85546875" customWidth="1"/>
    <col min="3" max="3" width="11" customWidth="1"/>
    <col min="4" max="4" width="15.140625" customWidth="1"/>
    <col min="5" max="5" width="19.140625" customWidth="1"/>
    <col min="6" max="6" width="94.28515625" customWidth="1"/>
    <col min="12" max="12" width="12.28515625" customWidth="1"/>
  </cols>
  <sheetData>
    <row r="1" spans="1:6">
      <c r="A1" t="s">
        <v>1</v>
      </c>
      <c r="B1" s="1" t="s">
        <v>0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s="1" t="s">
        <v>49</v>
      </c>
      <c r="C2">
        <v>1</v>
      </c>
      <c r="D2" t="s">
        <v>95</v>
      </c>
    </row>
    <row r="3" spans="1:6">
      <c r="A3">
        <v>2</v>
      </c>
      <c r="B3" s="1" t="s">
        <v>42</v>
      </c>
      <c r="C3">
        <v>1</v>
      </c>
      <c r="D3" t="s">
        <v>97</v>
      </c>
      <c r="F3" t="s">
        <v>106</v>
      </c>
    </row>
    <row r="4" spans="1:6">
      <c r="A4">
        <v>3</v>
      </c>
      <c r="B4" s="1" t="s">
        <v>52</v>
      </c>
      <c r="C4">
        <v>1</v>
      </c>
      <c r="D4" t="s">
        <v>91</v>
      </c>
    </row>
    <row r="5" spans="1:6">
      <c r="A5">
        <v>4</v>
      </c>
      <c r="B5" s="1" t="s">
        <v>27</v>
      </c>
      <c r="C5">
        <v>1</v>
      </c>
      <c r="D5" t="s">
        <v>93</v>
      </c>
      <c r="F5" t="s">
        <v>106</v>
      </c>
    </row>
    <row r="6" spans="1:6">
      <c r="A6">
        <v>5</v>
      </c>
      <c r="B6" s="1" t="s">
        <v>26</v>
      </c>
      <c r="C6">
        <v>1</v>
      </c>
      <c r="D6" t="s">
        <v>98</v>
      </c>
      <c r="F6" t="s">
        <v>106</v>
      </c>
    </row>
    <row r="7" spans="1:6">
      <c r="A7">
        <v>6</v>
      </c>
      <c r="B7" s="1" t="s">
        <v>18</v>
      </c>
      <c r="C7">
        <v>2</v>
      </c>
      <c r="D7" t="s">
        <v>92</v>
      </c>
      <c r="F7" t="s">
        <v>106</v>
      </c>
    </row>
    <row r="8" spans="1:6">
      <c r="A8">
        <v>7</v>
      </c>
      <c r="B8" s="1" t="s">
        <v>24</v>
      </c>
      <c r="C8">
        <v>1</v>
      </c>
      <c r="D8" s="2" t="s">
        <v>100</v>
      </c>
      <c r="F8" t="s">
        <v>106</v>
      </c>
    </row>
    <row r="9" spans="1:6">
      <c r="A9">
        <v>8</v>
      </c>
      <c r="B9" s="1" t="s">
        <v>23</v>
      </c>
      <c r="C9">
        <v>1</v>
      </c>
      <c r="D9" s="2" t="s">
        <v>94</v>
      </c>
      <c r="F9" t="s">
        <v>106</v>
      </c>
    </row>
    <row r="10" spans="1:6">
      <c r="A10">
        <v>9</v>
      </c>
      <c r="B10" s="1" t="s">
        <v>21</v>
      </c>
      <c r="C10">
        <v>3</v>
      </c>
      <c r="D10" t="s">
        <v>99</v>
      </c>
    </row>
    <row r="11" spans="1:6">
      <c r="A11">
        <v>10</v>
      </c>
      <c r="B11" s="1" t="s">
        <v>8</v>
      </c>
      <c r="C11">
        <v>3</v>
      </c>
      <c r="D11" t="s">
        <v>96</v>
      </c>
      <c r="F11" t="s">
        <v>106</v>
      </c>
    </row>
    <row r="12" spans="1:6">
      <c r="A12">
        <v>11</v>
      </c>
      <c r="B12" s="1" t="s">
        <v>28</v>
      </c>
      <c r="C12">
        <v>3</v>
      </c>
      <c r="D12" t="s">
        <v>114</v>
      </c>
    </row>
    <row r="22" spans="1:16">
      <c r="J22">
        <f>5*K22</f>
        <v>5</v>
      </c>
      <c r="K22">
        <v>1</v>
      </c>
      <c r="L22" t="s">
        <v>95</v>
      </c>
      <c r="M22">
        <v>5</v>
      </c>
      <c r="N22" t="s">
        <v>115</v>
      </c>
      <c r="O22">
        <v>20</v>
      </c>
      <c r="P22">
        <f>J22*O22</f>
        <v>100</v>
      </c>
    </row>
    <row r="23" spans="1:16">
      <c r="J23">
        <f t="shared" ref="J23:J32" si="0">5*K23</f>
        <v>5</v>
      </c>
      <c r="K23">
        <v>1</v>
      </c>
      <c r="L23" t="s">
        <v>97</v>
      </c>
      <c r="M23">
        <v>5</v>
      </c>
      <c r="N23" t="s">
        <v>115</v>
      </c>
      <c r="O23">
        <v>20</v>
      </c>
      <c r="P23">
        <f t="shared" ref="P23:P32" si="1">J23*O23</f>
        <v>100</v>
      </c>
    </row>
    <row r="24" spans="1:16">
      <c r="J24">
        <f t="shared" si="0"/>
        <v>5</v>
      </c>
      <c r="K24">
        <v>1</v>
      </c>
      <c r="L24" t="s">
        <v>91</v>
      </c>
      <c r="M24">
        <v>5</v>
      </c>
      <c r="N24" t="s">
        <v>115</v>
      </c>
      <c r="O24">
        <v>20</v>
      </c>
      <c r="P24">
        <f t="shared" si="1"/>
        <v>100</v>
      </c>
    </row>
    <row r="25" spans="1:16">
      <c r="J25">
        <f t="shared" si="0"/>
        <v>5</v>
      </c>
      <c r="K25">
        <v>1</v>
      </c>
      <c r="L25" t="s">
        <v>93</v>
      </c>
      <c r="M25">
        <v>5</v>
      </c>
      <c r="N25" t="s">
        <v>115</v>
      </c>
      <c r="O25">
        <v>20</v>
      </c>
      <c r="P25">
        <f t="shared" si="1"/>
        <v>100</v>
      </c>
    </row>
    <row r="26" spans="1:16">
      <c r="J26">
        <f t="shared" si="0"/>
        <v>5</v>
      </c>
      <c r="K26">
        <v>1</v>
      </c>
      <c r="L26" t="s">
        <v>98</v>
      </c>
      <c r="M26">
        <v>5</v>
      </c>
      <c r="N26" t="s">
        <v>115</v>
      </c>
      <c r="O26">
        <v>20</v>
      </c>
      <c r="P26">
        <f t="shared" si="1"/>
        <v>100</v>
      </c>
    </row>
    <row r="27" spans="1:16">
      <c r="A27" t="s">
        <v>107</v>
      </c>
      <c r="B27" s="1"/>
      <c r="C27">
        <f>SUM(C2:C26)</f>
        <v>18</v>
      </c>
      <c r="J27">
        <f t="shared" si="0"/>
        <v>10</v>
      </c>
      <c r="K27">
        <v>2</v>
      </c>
      <c r="L27" t="s">
        <v>92</v>
      </c>
      <c r="M27">
        <v>10</v>
      </c>
      <c r="N27" t="s">
        <v>115</v>
      </c>
      <c r="O27">
        <v>20</v>
      </c>
      <c r="P27">
        <f t="shared" si="1"/>
        <v>200</v>
      </c>
    </row>
    <row r="28" spans="1:16">
      <c r="J28">
        <f t="shared" si="0"/>
        <v>5</v>
      </c>
      <c r="K28">
        <v>1</v>
      </c>
      <c r="L28" t="s">
        <v>100</v>
      </c>
      <c r="M28">
        <v>5</v>
      </c>
      <c r="N28" t="s">
        <v>115</v>
      </c>
      <c r="O28">
        <v>20</v>
      </c>
      <c r="P28">
        <f t="shared" si="1"/>
        <v>100</v>
      </c>
    </row>
    <row r="29" spans="1:16">
      <c r="J29">
        <f t="shared" si="0"/>
        <v>5</v>
      </c>
      <c r="K29">
        <v>1</v>
      </c>
      <c r="L29" t="s">
        <v>94</v>
      </c>
      <c r="M29">
        <v>5</v>
      </c>
      <c r="N29" t="s">
        <v>115</v>
      </c>
      <c r="O29">
        <v>20</v>
      </c>
      <c r="P29">
        <f t="shared" si="1"/>
        <v>100</v>
      </c>
    </row>
    <row r="30" spans="1:16">
      <c r="J30">
        <f t="shared" si="0"/>
        <v>15</v>
      </c>
      <c r="K30">
        <v>3</v>
      </c>
      <c r="L30" t="s">
        <v>99</v>
      </c>
      <c r="M30">
        <v>15</v>
      </c>
      <c r="N30" t="s">
        <v>115</v>
      </c>
      <c r="O30">
        <v>20</v>
      </c>
      <c r="P30">
        <f t="shared" si="1"/>
        <v>300</v>
      </c>
    </row>
    <row r="31" spans="1:16">
      <c r="J31">
        <f t="shared" si="0"/>
        <v>15</v>
      </c>
      <c r="K31">
        <v>3</v>
      </c>
      <c r="L31" t="s">
        <v>96</v>
      </c>
      <c r="M31">
        <v>15</v>
      </c>
      <c r="N31" t="s">
        <v>115</v>
      </c>
      <c r="O31">
        <v>20</v>
      </c>
      <c r="P31">
        <f t="shared" si="1"/>
        <v>300</v>
      </c>
    </row>
    <row r="32" spans="1:16">
      <c r="J32">
        <f t="shared" si="0"/>
        <v>15</v>
      </c>
      <c r="K32">
        <v>3</v>
      </c>
      <c r="L32" t="s">
        <v>114</v>
      </c>
      <c r="M32">
        <v>15</v>
      </c>
      <c r="N32" t="s">
        <v>115</v>
      </c>
      <c r="O32">
        <v>20</v>
      </c>
      <c r="P32">
        <f t="shared" si="1"/>
        <v>300</v>
      </c>
    </row>
    <row r="33" spans="12:16">
      <c r="L33" t="s">
        <v>103</v>
      </c>
      <c r="M33">
        <v>10</v>
      </c>
      <c r="N33" t="s">
        <v>115</v>
      </c>
    </row>
    <row r="34" spans="12:16">
      <c r="L34" t="s">
        <v>101</v>
      </c>
      <c r="M34">
        <v>5</v>
      </c>
      <c r="N34" t="s">
        <v>115</v>
      </c>
      <c r="P34">
        <f>SUM(P22:P32)</f>
        <v>1800</v>
      </c>
    </row>
  </sheetData>
  <sortState ref="A2:F12">
    <sortCondition ref="D2"/>
  </sortState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7"/>
  <sheetViews>
    <sheetView workbookViewId="0">
      <selection activeCell="E25" sqref="E25"/>
    </sheetView>
  </sheetViews>
  <sheetFormatPr defaultRowHeight="15"/>
  <cols>
    <col min="1" max="1" width="9.85546875" customWidth="1"/>
    <col min="2" max="2" width="12.85546875" customWidth="1"/>
    <col min="3" max="3" width="11" customWidth="1"/>
    <col min="4" max="4" width="15.140625" customWidth="1"/>
    <col min="5" max="5" width="19.140625" customWidth="1"/>
    <col min="6" max="6" width="94.28515625" customWidth="1"/>
  </cols>
  <sheetData>
    <row r="1" spans="1:6">
      <c r="A1" t="s">
        <v>1</v>
      </c>
      <c r="B1" s="1" t="s">
        <v>0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s="1" t="s">
        <v>11</v>
      </c>
      <c r="C2">
        <v>5</v>
      </c>
      <c r="D2" t="s">
        <v>55</v>
      </c>
    </row>
    <row r="3" spans="1:6">
      <c r="A3">
        <v>2</v>
      </c>
      <c r="B3" s="1" t="s">
        <v>22</v>
      </c>
      <c r="C3">
        <v>2</v>
      </c>
      <c r="D3" t="s">
        <v>56</v>
      </c>
    </row>
    <row r="4" spans="1:6">
      <c r="A4">
        <v>3</v>
      </c>
      <c r="B4" s="1" t="s">
        <v>9</v>
      </c>
      <c r="C4">
        <v>6</v>
      </c>
      <c r="D4" t="s">
        <v>57</v>
      </c>
    </row>
    <row r="5" spans="1:6">
      <c r="A5">
        <v>4</v>
      </c>
      <c r="B5" s="1" t="s">
        <v>16</v>
      </c>
      <c r="C5">
        <v>2</v>
      </c>
      <c r="D5" t="s">
        <v>58</v>
      </c>
    </row>
    <row r="6" spans="1:6">
      <c r="A6">
        <v>5</v>
      </c>
      <c r="B6" s="1" t="s">
        <v>53</v>
      </c>
      <c r="C6">
        <v>1</v>
      </c>
      <c r="D6" t="s">
        <v>59</v>
      </c>
      <c r="F6" t="s">
        <v>106</v>
      </c>
    </row>
    <row r="7" spans="1:6">
      <c r="A7">
        <v>6</v>
      </c>
      <c r="B7" s="1" t="s">
        <v>32</v>
      </c>
      <c r="C7">
        <v>1</v>
      </c>
      <c r="D7" t="s">
        <v>60</v>
      </c>
    </row>
    <row r="8" spans="1:6">
      <c r="A8">
        <v>7</v>
      </c>
      <c r="B8" s="1" t="s">
        <v>12</v>
      </c>
      <c r="C8">
        <v>6</v>
      </c>
      <c r="D8" t="s">
        <v>61</v>
      </c>
    </row>
    <row r="9" spans="1:6">
      <c r="A9">
        <v>8</v>
      </c>
      <c r="B9" s="1" t="s">
        <v>31</v>
      </c>
      <c r="C9">
        <v>1</v>
      </c>
      <c r="D9" t="s">
        <v>70</v>
      </c>
      <c r="F9" t="s">
        <v>106</v>
      </c>
    </row>
    <row r="10" spans="1:6">
      <c r="A10">
        <v>9</v>
      </c>
      <c r="B10" s="1" t="s">
        <v>48</v>
      </c>
      <c r="C10">
        <v>3</v>
      </c>
      <c r="D10" t="s">
        <v>71</v>
      </c>
    </row>
    <row r="11" spans="1:6">
      <c r="A11">
        <v>10</v>
      </c>
      <c r="B11" s="1" t="s">
        <v>34</v>
      </c>
      <c r="C11">
        <v>1</v>
      </c>
      <c r="D11" t="s">
        <v>72</v>
      </c>
    </row>
    <row r="12" spans="1:6">
      <c r="A12">
        <v>11</v>
      </c>
      <c r="B12" s="1" t="s">
        <v>10</v>
      </c>
      <c r="C12">
        <v>3</v>
      </c>
      <c r="D12" t="s">
        <v>73</v>
      </c>
    </row>
    <row r="13" spans="1:6">
      <c r="A13">
        <v>12</v>
      </c>
      <c r="B13" s="1" t="s">
        <v>13</v>
      </c>
      <c r="C13">
        <v>3</v>
      </c>
      <c r="D13" t="s">
        <v>74</v>
      </c>
    </row>
    <row r="14" spans="1:6">
      <c r="A14">
        <v>13</v>
      </c>
      <c r="B14" s="1" t="s">
        <v>33</v>
      </c>
      <c r="C14">
        <v>3</v>
      </c>
      <c r="D14" t="s">
        <v>75</v>
      </c>
    </row>
    <row r="15" spans="1:6">
      <c r="A15">
        <v>14</v>
      </c>
      <c r="B15" s="1" t="s">
        <v>51</v>
      </c>
      <c r="C15">
        <v>1</v>
      </c>
      <c r="D15" t="s">
        <v>76</v>
      </c>
      <c r="F15" t="s">
        <v>106</v>
      </c>
    </row>
    <row r="16" spans="1:6">
      <c r="A16">
        <v>15</v>
      </c>
      <c r="B16" s="1" t="s">
        <v>41</v>
      </c>
      <c r="C16">
        <v>1</v>
      </c>
      <c r="D16" t="s">
        <v>77</v>
      </c>
    </row>
    <row r="17" spans="1:4">
      <c r="A17">
        <v>16</v>
      </c>
      <c r="B17" s="1" t="s">
        <v>14</v>
      </c>
      <c r="C17">
        <v>9</v>
      </c>
      <c r="D17" t="s">
        <v>78</v>
      </c>
    </row>
    <row r="18" spans="1:4">
      <c r="A18">
        <v>17</v>
      </c>
      <c r="B18" s="1" t="s">
        <v>35</v>
      </c>
      <c r="C18">
        <v>4</v>
      </c>
      <c r="D18" t="s">
        <v>79</v>
      </c>
    </row>
    <row r="19" spans="1:4">
      <c r="A19">
        <v>18</v>
      </c>
      <c r="B19" s="1" t="s">
        <v>43</v>
      </c>
      <c r="C19">
        <v>1</v>
      </c>
      <c r="D19" t="s">
        <v>80</v>
      </c>
    </row>
    <row r="20" spans="1:4">
      <c r="A20">
        <v>19</v>
      </c>
      <c r="B20" s="1" t="s">
        <v>19</v>
      </c>
      <c r="C20">
        <v>2</v>
      </c>
      <c r="D20" t="s">
        <v>81</v>
      </c>
    </row>
    <row r="21" spans="1:4">
      <c r="A21">
        <v>20</v>
      </c>
      <c r="B21" s="1" t="s">
        <v>17</v>
      </c>
      <c r="C21">
        <v>3</v>
      </c>
      <c r="D21" t="s">
        <v>82</v>
      </c>
    </row>
    <row r="22" spans="1:4">
      <c r="A22">
        <v>21</v>
      </c>
      <c r="B22" s="1" t="s">
        <v>44</v>
      </c>
      <c r="C22">
        <v>1</v>
      </c>
      <c r="D22" t="s">
        <v>83</v>
      </c>
    </row>
    <row r="23" spans="1:4">
      <c r="A23">
        <v>22</v>
      </c>
      <c r="B23" s="1" t="s">
        <v>38</v>
      </c>
      <c r="C23">
        <v>3</v>
      </c>
      <c r="D23" t="s">
        <v>84</v>
      </c>
    </row>
    <row r="24" spans="1:4">
      <c r="A24">
        <v>23</v>
      </c>
      <c r="B24" s="1" t="s">
        <v>6</v>
      </c>
      <c r="C24">
        <v>5</v>
      </c>
      <c r="D24" t="s">
        <v>85</v>
      </c>
    </row>
    <row r="25" spans="1:4">
      <c r="A25">
        <v>24</v>
      </c>
      <c r="B25" s="1" t="s">
        <v>25</v>
      </c>
      <c r="C25">
        <v>1</v>
      </c>
      <c r="D25" t="s">
        <v>86</v>
      </c>
    </row>
    <row r="26" spans="1:4">
      <c r="A26">
        <v>25</v>
      </c>
      <c r="B26" s="1" t="s">
        <v>7</v>
      </c>
      <c r="C26">
        <v>4</v>
      </c>
      <c r="D26" t="s">
        <v>87</v>
      </c>
    </row>
    <row r="27" spans="1:4">
      <c r="A27">
        <v>26</v>
      </c>
      <c r="B27" s="1" t="s">
        <v>40</v>
      </c>
      <c r="C27">
        <v>1</v>
      </c>
      <c r="D27" t="s">
        <v>88</v>
      </c>
    </row>
    <row r="28" spans="1:4">
      <c r="A28">
        <v>27</v>
      </c>
      <c r="B28" s="1" t="s">
        <v>15</v>
      </c>
      <c r="C28">
        <v>4</v>
      </c>
      <c r="D28" t="s">
        <v>89</v>
      </c>
    </row>
    <row r="29" spans="1:4">
      <c r="A29">
        <v>28</v>
      </c>
      <c r="B29" s="1" t="s">
        <v>20</v>
      </c>
      <c r="C29">
        <v>2</v>
      </c>
      <c r="D29" t="s">
        <v>90</v>
      </c>
    </row>
    <row r="37" spans="1:3">
      <c r="A37" t="s">
        <v>107</v>
      </c>
      <c r="B37" s="1"/>
      <c r="C37">
        <f>SUM(C2:C36)</f>
        <v>79</v>
      </c>
    </row>
  </sheetData>
  <sortState ref="A2:F29">
    <sortCondition ref="B2"/>
  </sortState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4"/>
  <sheetViews>
    <sheetView workbookViewId="0">
      <selection activeCell="C6" sqref="C6"/>
    </sheetView>
  </sheetViews>
  <sheetFormatPr defaultRowHeight="15"/>
  <cols>
    <col min="1" max="1" width="9.85546875" customWidth="1"/>
    <col min="2" max="2" width="12.85546875" customWidth="1"/>
    <col min="3" max="3" width="11" customWidth="1"/>
    <col min="4" max="4" width="15.140625" customWidth="1"/>
    <col min="5" max="5" width="19.140625" customWidth="1"/>
    <col min="6" max="6" width="94.28515625" customWidth="1"/>
  </cols>
  <sheetData>
    <row r="1" spans="1:7">
      <c r="A1" t="s">
        <v>1</v>
      </c>
      <c r="B1" s="1" t="s">
        <v>0</v>
      </c>
      <c r="C1" t="s">
        <v>2</v>
      </c>
      <c r="D1" t="s">
        <v>3</v>
      </c>
      <c r="E1" t="s">
        <v>4</v>
      </c>
      <c r="F1" t="s">
        <v>5</v>
      </c>
    </row>
    <row r="2" spans="1:7">
      <c r="A2">
        <v>1</v>
      </c>
      <c r="B2" s="1">
        <v>2118</v>
      </c>
      <c r="C2">
        <v>8</v>
      </c>
      <c r="D2" t="s">
        <v>63</v>
      </c>
      <c r="E2">
        <v>16</v>
      </c>
    </row>
    <row r="3" spans="1:7">
      <c r="A3">
        <v>4</v>
      </c>
      <c r="B3" s="1">
        <v>41256</v>
      </c>
      <c r="C3">
        <v>36</v>
      </c>
    </row>
    <row r="4" spans="1:7">
      <c r="A4">
        <v>5</v>
      </c>
      <c r="B4" s="1" t="s">
        <v>29</v>
      </c>
      <c r="C4">
        <v>3</v>
      </c>
      <c r="E4" t="s">
        <v>113</v>
      </c>
    </row>
    <row r="5" spans="1:7">
      <c r="A5">
        <v>12</v>
      </c>
      <c r="B5" s="1" t="s">
        <v>30</v>
      </c>
      <c r="C5">
        <v>1</v>
      </c>
      <c r="D5" t="s">
        <v>65</v>
      </c>
      <c r="E5">
        <v>5</v>
      </c>
    </row>
    <row r="6" spans="1:7">
      <c r="A6">
        <v>3</v>
      </c>
      <c r="B6">
        <v>8088</v>
      </c>
      <c r="C6">
        <v>1</v>
      </c>
      <c r="D6" t="s">
        <v>62</v>
      </c>
      <c r="E6">
        <v>1</v>
      </c>
    </row>
    <row r="7" spans="1:7">
      <c r="A7">
        <v>2</v>
      </c>
      <c r="B7" s="1">
        <v>8087</v>
      </c>
      <c r="C7">
        <v>1</v>
      </c>
    </row>
    <row r="8" spans="1:7">
      <c r="A8">
        <v>6</v>
      </c>
      <c r="B8" s="1" t="s">
        <v>36</v>
      </c>
      <c r="C8">
        <v>1</v>
      </c>
      <c r="E8">
        <v>10</v>
      </c>
    </row>
    <row r="9" spans="1:7">
      <c r="A9">
        <v>11</v>
      </c>
      <c r="B9" s="1" t="s">
        <v>50</v>
      </c>
      <c r="C9">
        <v>1</v>
      </c>
      <c r="E9">
        <v>5</v>
      </c>
    </row>
    <row r="10" spans="1:7">
      <c r="A10">
        <v>15</v>
      </c>
      <c r="B10" s="1" t="s">
        <v>54</v>
      </c>
      <c r="C10">
        <v>1</v>
      </c>
      <c r="E10">
        <v>5</v>
      </c>
    </row>
    <row r="11" spans="1:7">
      <c r="A11">
        <v>8</v>
      </c>
      <c r="B11" s="1" t="s">
        <v>46</v>
      </c>
      <c r="C11">
        <v>1</v>
      </c>
      <c r="D11" t="s">
        <v>68</v>
      </c>
      <c r="E11">
        <v>2</v>
      </c>
    </row>
    <row r="12" spans="1:7">
      <c r="A12">
        <v>13</v>
      </c>
      <c r="B12" s="1" t="s">
        <v>45</v>
      </c>
      <c r="C12">
        <v>1</v>
      </c>
      <c r="D12" t="s">
        <v>64</v>
      </c>
      <c r="E12">
        <v>2</v>
      </c>
      <c r="F12" t="s">
        <v>112</v>
      </c>
    </row>
    <row r="13" spans="1:7">
      <c r="A13">
        <v>9</v>
      </c>
      <c r="B13" s="1" t="s">
        <v>47</v>
      </c>
      <c r="C13">
        <v>1</v>
      </c>
      <c r="D13" t="s">
        <v>67</v>
      </c>
      <c r="E13">
        <v>1</v>
      </c>
    </row>
    <row r="14" spans="1:7">
      <c r="A14">
        <v>14</v>
      </c>
      <c r="B14" s="1" t="s">
        <v>104</v>
      </c>
      <c r="C14">
        <v>1</v>
      </c>
      <c r="D14" t="s">
        <v>105</v>
      </c>
      <c r="E14">
        <v>3</v>
      </c>
    </row>
    <row r="15" spans="1:7">
      <c r="A15">
        <v>7</v>
      </c>
      <c r="B15" s="1" t="s">
        <v>37</v>
      </c>
      <c r="C15">
        <v>1</v>
      </c>
      <c r="D15" t="s">
        <v>69</v>
      </c>
      <c r="E15">
        <v>1</v>
      </c>
      <c r="F15" t="s">
        <v>111</v>
      </c>
    </row>
    <row r="16" spans="1:7">
      <c r="A16">
        <v>10</v>
      </c>
      <c r="B16" s="1" t="s">
        <v>39</v>
      </c>
      <c r="C16">
        <v>1</v>
      </c>
      <c r="D16" t="s">
        <v>66</v>
      </c>
      <c r="E16">
        <v>2</v>
      </c>
      <c r="F16" t="s">
        <v>109</v>
      </c>
      <c r="G16" t="s">
        <v>110</v>
      </c>
    </row>
    <row r="34" spans="1:3">
      <c r="A34" t="s">
        <v>107</v>
      </c>
      <c r="B34" s="1"/>
      <c r="C34">
        <f>SUM(C2:C33)</f>
        <v>59</v>
      </c>
    </row>
  </sheetData>
  <sortState ref="A2:F16">
    <sortCondition ref="D2"/>
  </sortState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74XXX</vt:lpstr>
      <vt:lpstr>74SXXX</vt:lpstr>
      <vt:lpstr>74LSXXX</vt:lpstr>
      <vt:lpstr>Разное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2024-07-05T21:59:04Z</dcterms:modified>
</cp:coreProperties>
</file>