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845" windowHeight="12495"/>
  </bookViews>
  <sheets>
    <sheet name="Players" sheetId="2" r:id="rId1"/>
    <sheet name="Teams" sheetId="5" r:id="rId2"/>
    <sheet name="IPR Method" sheetId="3" r:id="rId3"/>
    <sheet name="Rosters (at data freeze)" sheetId="8" r:id="rId4"/>
    <sheet name="players-csv (at data freeze)" sheetId="7" r:id="rId5"/>
  </sheets>
  <definedNames>
    <definedName name="_xlnm._FilterDatabase" localSheetId="0">Players!$A$1:$K$354</definedName>
    <definedName name="_xlnm._FilterDatabase" localSheetId="1" hidden="1">Teams!$A$1:$G$25</definedName>
    <definedName name="TIER1">Teams!$A$44:$A$55</definedName>
    <definedName name="TIER2">Teams!$B$44:$B$55</definedName>
  </definedNames>
  <calcPr calcId="145621"/>
</workbook>
</file>

<file path=xl/calcChain.xml><?xml version="1.0" encoding="utf-8"?>
<calcChain xmlns="http://schemas.openxmlformats.org/spreadsheetml/2006/main">
  <c r="B1" i="8" l="1"/>
  <c r="G1" i="8"/>
  <c r="L1" i="8"/>
  <c r="Q1" i="8"/>
  <c r="B12" i="8"/>
  <c r="G12" i="8"/>
  <c r="L12" i="8"/>
  <c r="Q12" i="8"/>
  <c r="B23" i="8"/>
  <c r="G23" i="8"/>
  <c r="L23" i="8"/>
  <c r="Q23" i="8"/>
  <c r="B34" i="8"/>
  <c r="G34" i="8"/>
  <c r="L34" i="8"/>
  <c r="Q34" i="8"/>
  <c r="B45" i="8"/>
  <c r="G45" i="8"/>
  <c r="L45" i="8"/>
  <c r="Q45" i="8"/>
  <c r="B56" i="8"/>
  <c r="G56" i="8"/>
  <c r="L56" i="8"/>
  <c r="Q56" i="8"/>
  <c r="A1" i="7"/>
  <c r="B1" i="7"/>
  <c r="C1" i="7"/>
  <c r="A2" i="7"/>
  <c r="B2" i="7"/>
  <c r="C2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A90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1" i="7"/>
  <c r="B201" i="7"/>
  <c r="C201" i="7"/>
  <c r="A202" i="7"/>
  <c r="B202" i="7"/>
  <c r="C202" i="7"/>
  <c r="A203" i="7"/>
  <c r="B203" i="7"/>
  <c r="C203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6" i="7"/>
  <c r="B226" i="7"/>
  <c r="C226" i="7"/>
  <c r="A227" i="7"/>
  <c r="B227" i="7"/>
  <c r="C227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237" i="7"/>
  <c r="B237" i="7"/>
  <c r="C237" i="7"/>
  <c r="A238" i="7"/>
  <c r="B238" i="7"/>
  <c r="C238" i="7"/>
  <c r="I4" i="3" l="1"/>
  <c r="I5" i="3"/>
  <c r="I6" i="3"/>
  <c r="I7" i="3"/>
  <c r="I8" i="3"/>
  <c r="I3" i="3"/>
  <c r="Q9" i="3" l="1"/>
  <c r="B24" i="5" l="1"/>
  <c r="D24" i="5"/>
  <c r="E24" i="5"/>
  <c r="B19" i="5"/>
  <c r="D16" i="5"/>
  <c r="E16" i="5"/>
  <c r="M8" i="3" l="1"/>
  <c r="M3" i="3"/>
  <c r="M7" i="3"/>
  <c r="M4" i="3"/>
  <c r="M6" i="3"/>
  <c r="M5" i="3"/>
  <c r="E25" i="5" l="1"/>
  <c r="E21" i="5"/>
  <c r="E23" i="5"/>
  <c r="E15" i="5"/>
  <c r="E19" i="5"/>
  <c r="E18" i="5"/>
  <c r="E13" i="5"/>
  <c r="E22" i="5"/>
  <c r="E12" i="5"/>
  <c r="E20" i="5"/>
  <c r="E14" i="5"/>
  <c r="E8" i="5"/>
  <c r="E17" i="5"/>
  <c r="E11" i="5"/>
  <c r="E9" i="5"/>
  <c r="E6" i="5"/>
  <c r="E10" i="5"/>
  <c r="E4" i="5"/>
  <c r="E5" i="5"/>
  <c r="E3" i="5"/>
  <c r="E7" i="5"/>
  <c r="E2" i="5"/>
  <c r="D7" i="5" l="1"/>
  <c r="D5" i="5"/>
  <c r="D4" i="5"/>
  <c r="D3" i="5"/>
  <c r="D10" i="5"/>
  <c r="D11" i="5"/>
  <c r="D6" i="5"/>
  <c r="D9" i="5"/>
  <c r="D17" i="5"/>
  <c r="D8" i="5"/>
  <c r="D14" i="5"/>
  <c r="D20" i="5"/>
  <c r="D22" i="5"/>
  <c r="D12" i="5"/>
  <c r="D13" i="5"/>
  <c r="D18" i="5"/>
  <c r="D19" i="5"/>
  <c r="D23" i="5"/>
  <c r="D21" i="5"/>
  <c r="D15" i="5"/>
  <c r="D25" i="5"/>
  <c r="B4" i="5"/>
  <c r="B7" i="5"/>
  <c r="B6" i="5"/>
  <c r="B3" i="5"/>
  <c r="B8" i="5"/>
  <c r="B9" i="5"/>
  <c r="B5" i="5"/>
  <c r="B10" i="5"/>
  <c r="B17" i="5"/>
  <c r="B11" i="5"/>
  <c r="B13" i="5"/>
  <c r="B21" i="5"/>
  <c r="B16" i="5"/>
  <c r="B12" i="5"/>
  <c r="B14" i="5"/>
  <c r="B15" i="5"/>
  <c r="B18" i="5"/>
  <c r="B23" i="5"/>
  <c r="B22" i="5"/>
  <c r="B20" i="5"/>
  <c r="B25" i="5"/>
  <c r="D2" i="5"/>
  <c r="B2" i="5"/>
  <c r="B26" i="5" l="1"/>
  <c r="C19" i="5" l="1"/>
  <c r="C24" i="5"/>
  <c r="C9" i="5"/>
  <c r="C20" i="5"/>
  <c r="C6" i="5"/>
  <c r="C10" i="5"/>
  <c r="C17" i="5"/>
  <c r="C5" i="5"/>
  <c r="C13" i="5"/>
  <c r="C2" i="5"/>
  <c r="C3" i="5"/>
  <c r="C22" i="5"/>
  <c r="C14" i="5"/>
  <c r="C4" i="5"/>
  <c r="C18" i="5"/>
  <c r="C25" i="5"/>
  <c r="C7" i="5"/>
  <c r="C15" i="5"/>
  <c r="C11" i="5"/>
  <c r="C16" i="5"/>
  <c r="C12" i="5"/>
  <c r="C21" i="5"/>
  <c r="C23" i="5"/>
  <c r="C8" i="5"/>
  <c r="M9" i="3" l="1"/>
  <c r="I9" i="3"/>
  <c r="C27" i="5"/>
  <c r="N8" i="3" l="1"/>
  <c r="P7" i="3"/>
  <c r="P6" i="3"/>
  <c r="P5" i="3"/>
  <c r="P4" i="3"/>
  <c r="P3" i="3"/>
  <c r="P8" i="3"/>
  <c r="N6" i="3"/>
  <c r="N5" i="3"/>
  <c r="N4" i="3"/>
  <c r="N3" i="3"/>
  <c r="N7" i="3"/>
  <c r="J5" i="3"/>
  <c r="J8" i="3"/>
  <c r="J7" i="3"/>
  <c r="J6" i="3"/>
  <c r="J4" i="3"/>
  <c r="J3" i="3"/>
  <c r="P9" i="3" l="1"/>
  <c r="N9" i="3"/>
  <c r="J9" i="3"/>
</calcChain>
</file>

<file path=xl/sharedStrings.xml><?xml version="1.0" encoding="utf-8"?>
<sst xmlns="http://schemas.openxmlformats.org/spreadsheetml/2006/main" count="1768" uniqueCount="561">
  <si>
    <t>MP RP</t>
  </si>
  <si>
    <t>IFPA RP</t>
  </si>
  <si>
    <t>Name</t>
  </si>
  <si>
    <t>Team</t>
  </si>
  <si>
    <t>IFPA ID</t>
  </si>
  <si>
    <t>SJK</t>
  </si>
  <si>
    <t>A</t>
  </si>
  <si>
    <t>DSV</t>
  </si>
  <si>
    <t>JMF</t>
  </si>
  <si>
    <t>SSS</t>
  </si>
  <si>
    <t>TWC</t>
  </si>
  <si>
    <t>SCN</t>
  </si>
  <si>
    <t>C</t>
  </si>
  <si>
    <t>CRA</t>
  </si>
  <si>
    <t>PBR</t>
  </si>
  <si>
    <t>CPO</t>
  </si>
  <si>
    <t>IBL</t>
  </si>
  <si>
    <t>SWL</t>
  </si>
  <si>
    <t>TBT</t>
  </si>
  <si>
    <t>DTP</t>
  </si>
  <si>
    <t>NLT</t>
  </si>
  <si>
    <t>PGN</t>
  </si>
  <si>
    <t>HHS</t>
  </si>
  <si>
    <t>DIH</t>
  </si>
  <si>
    <t>LLK</t>
  </si>
  <si>
    <t>Rank</t>
  </si>
  <si>
    <t>IFPA</t>
  </si>
  <si>
    <t>AAA</t>
  </si>
  <si>
    <t>AA</t>
  </si>
  <si>
    <t>B</t>
  </si>
  <si>
    <t>D</t>
  </si>
  <si>
    <t>&lt;</t>
  </si>
  <si>
    <t>&gt;</t>
  </si>
  <si>
    <t>≤</t>
  </si>
  <si>
    <t>≥</t>
  </si>
  <si>
    <t>Players</t>
  </si>
  <si>
    <t>Teams</t>
  </si>
  <si>
    <t>∑IFPA</t>
  </si>
  <si>
    <t>rank</t>
  </si>
  <si>
    <t>Sub Eligibility:</t>
  </si>
  <si>
    <t>IFPA Rank</t>
  </si>
  <si>
    <t>Points</t>
  </si>
  <si>
    <t>Number of players on Roster</t>
  </si>
  <si>
    <t>Table Columns</t>
  </si>
  <si>
    <t>∑MPR</t>
  </si>
  <si>
    <t>MPR</t>
  </si>
  <si>
    <t>CHS</t>
  </si>
  <si>
    <t>ALU</t>
  </si>
  <si>
    <t>CDC</t>
  </si>
  <si>
    <t>FRZ</t>
  </si>
  <si>
    <t>KNR</t>
  </si>
  <si>
    <t>RMS</t>
  </si>
  <si>
    <t>Ratings last updated:</t>
  </si>
  <si>
    <t>IPR</t>
  </si>
  <si>
    <t>MP LB</t>
  </si>
  <si>
    <t>MP RD</t>
  </si>
  <si>
    <t>Team Rating</t>
  </si>
  <si>
    <t>Sum of player IPR values</t>
  </si>
  <si>
    <t>Team Acronym</t>
  </si>
  <si>
    <t>Need:</t>
  </si>
  <si>
    <t>Avg Team Rating:</t>
  </si>
  <si>
    <t>All players</t>
  </si>
  <si>
    <t>Roster Players</t>
  </si>
  <si>
    <t>Target</t>
  </si>
  <si>
    <t>%</t>
  </si>
  <si>
    <t>Role</t>
  </si>
  <si>
    <t>Aaron Anderson</t>
  </si>
  <si>
    <t>Aaron Bendickson</t>
  </si>
  <si>
    <t>Aaron Donny-Clark</t>
  </si>
  <si>
    <t>P</t>
  </si>
  <si>
    <t>Aaron Erisman</t>
  </si>
  <si>
    <t>Aaron Garberding</t>
  </si>
  <si>
    <t>Aaron Ling</t>
  </si>
  <si>
    <t>Aaron McAbee</t>
  </si>
  <si>
    <t>Aaron Miller WA</t>
  </si>
  <si>
    <t>Abdulla Syed</t>
  </si>
  <si>
    <t>Adam Aly</t>
  </si>
  <si>
    <t>Adam Chesbrough</t>
  </si>
  <si>
    <t>Age Diaz</t>
  </si>
  <si>
    <t>Alan Wiley</t>
  </si>
  <si>
    <t>Alan Woodyard</t>
  </si>
  <si>
    <t>Alex Hart</t>
  </si>
  <si>
    <t>Alex Hawley</t>
  </si>
  <si>
    <t>Alex Hoganson</t>
  </si>
  <si>
    <t>Alex Singleterry</t>
  </si>
  <si>
    <t>Alex Skinner</t>
  </si>
  <si>
    <t>Alex Tada</t>
  </si>
  <si>
    <t>Alexa Philbeck</t>
  </si>
  <si>
    <t>Algird Lisaius</t>
  </si>
  <si>
    <t>Alicia Seftel</t>
  </si>
  <si>
    <t>Allison Mcclure</t>
  </si>
  <si>
    <t>Ally Christofferson</t>
  </si>
  <si>
    <t>Altwin Hawksford</t>
  </si>
  <si>
    <t>Alyson Ruby Rae</t>
  </si>
  <si>
    <t>Amber Marie Simon</t>
  </si>
  <si>
    <t>Amber Pepin-Turbide</t>
  </si>
  <si>
    <t>Amberle Houston</t>
  </si>
  <si>
    <t>Andre Needham</t>
  </si>
  <si>
    <t>Andrea Mas</t>
  </si>
  <si>
    <t>Andrew Bolt</t>
  </si>
  <si>
    <t>Andrew Nunes</t>
  </si>
  <si>
    <t>Andy Burton</t>
  </si>
  <si>
    <t>Andy Glass</t>
  </si>
  <si>
    <t>Andy Hatch</t>
  </si>
  <si>
    <t>Andy Yarritu</t>
  </si>
  <si>
    <t>Anne Swanson</t>
  </si>
  <si>
    <t>Anthony Ciampi</t>
  </si>
  <si>
    <t>Anthony Gragnani</t>
  </si>
  <si>
    <t>Anthony McCammant</t>
  </si>
  <si>
    <t>Anthony Welters</t>
  </si>
  <si>
    <t>Ari Golding</t>
  </si>
  <si>
    <t>Ari Stinson</t>
  </si>
  <si>
    <t>Arthur Alvarez</t>
  </si>
  <si>
    <t>Ash Landers</t>
  </si>
  <si>
    <t>Ashley Negron</t>
  </si>
  <si>
    <t>Ashley Weaver</t>
  </si>
  <si>
    <t>Atomic Sita</t>
  </si>
  <si>
    <t>Atticus Wiman</t>
  </si>
  <si>
    <t>Austin Arlitt</t>
  </si>
  <si>
    <t>Benton Seybold</t>
  </si>
  <si>
    <t>Bethany Brakemeyer</t>
  </si>
  <si>
    <t>Bianca Coleman</t>
  </si>
  <si>
    <t>Blake Butler</t>
  </si>
  <si>
    <t>Blake Mitchell</t>
  </si>
  <si>
    <t>Bo Kellogg</t>
  </si>
  <si>
    <t>Bobby Conover</t>
  </si>
  <si>
    <t>Brad Crowden</t>
  </si>
  <si>
    <t>Brad Hayden</t>
  </si>
  <si>
    <t>Bre Lloyd</t>
  </si>
  <si>
    <t>Brent Longenecker</t>
  </si>
  <si>
    <t>Brenton Ash</t>
  </si>
  <si>
    <t>Brett Wolfe</t>
  </si>
  <si>
    <t>Brian Chesbrough</t>
  </si>
  <si>
    <t>Brian Geiszler</t>
  </si>
  <si>
    <t>Brian Hyder</t>
  </si>
  <si>
    <t>Brian Wilka</t>
  </si>
  <si>
    <t>Bridgette Thimsen</t>
  </si>
  <si>
    <t>Brittany Semrow</t>
  </si>
  <si>
    <t>Brodi B</t>
  </si>
  <si>
    <t>Brodie Somers</t>
  </si>
  <si>
    <t>Brooke Borcherding</t>
  </si>
  <si>
    <t>Bryan Eastman</t>
  </si>
  <si>
    <t>Bryn Bomar</t>
  </si>
  <si>
    <t>Buzz Johnson</t>
  </si>
  <si>
    <t>Cameron Austgen</t>
  </si>
  <si>
    <t>Cameron Dean</t>
  </si>
  <si>
    <t>Carl Davis</t>
  </si>
  <si>
    <t>Casey Jones</t>
  </si>
  <si>
    <t>Challisa Parisi</t>
  </si>
  <si>
    <t>Chelsea Rakonza</t>
  </si>
  <si>
    <t>Chelsey Oedewaldt</t>
  </si>
  <si>
    <t>Chelsie Hulka</t>
  </si>
  <si>
    <t>Chico Santana</t>
  </si>
  <si>
    <t>Chris Bronson</t>
  </si>
  <si>
    <t>Chris Chinn</t>
  </si>
  <si>
    <t>Chris Harrington</t>
  </si>
  <si>
    <t>Chris Kimbrough</t>
  </si>
  <si>
    <t>Chris Noerr</t>
  </si>
  <si>
    <t>Chris Tinney</t>
  </si>
  <si>
    <t>Christel Macabeo</t>
  </si>
  <si>
    <t>Claire Burke</t>
  </si>
  <si>
    <t>Clayton Michael</t>
  </si>
  <si>
    <t>Clayton Stetz</t>
  </si>
  <si>
    <t>Colin Avrech</t>
  </si>
  <si>
    <t>Corbin Sheffels</t>
  </si>
  <si>
    <t>Corey Barreras</t>
  </si>
  <si>
    <t>Corey Klier</t>
  </si>
  <si>
    <t>Cory Moormeier</t>
  </si>
  <si>
    <t>Craig Cainkar</t>
  </si>
  <si>
    <t>Craig R Jones</t>
  </si>
  <si>
    <t>Croix Frigo</t>
  </si>
  <si>
    <t>Dan Atchison</t>
  </si>
  <si>
    <t>Dan Crowdus</t>
  </si>
  <si>
    <t>Dan Danger</t>
  </si>
  <si>
    <t>Dan Mclane</t>
  </si>
  <si>
    <t>Danae Hackett</t>
  </si>
  <si>
    <t>Dane Hjeresen</t>
  </si>
  <si>
    <t>Daniel Marino</t>
  </si>
  <si>
    <t>Daniel Miller WA</t>
  </si>
  <si>
    <t>Daniel Reddin</t>
  </si>
  <si>
    <t>Daniel Salo</t>
  </si>
  <si>
    <t>Daniel Scott Clark</t>
  </si>
  <si>
    <t>Danielle Crowson</t>
  </si>
  <si>
    <t>Danielle Wilcox</t>
  </si>
  <si>
    <t>Danny Rashid</t>
  </si>
  <si>
    <t>Darin Lange</t>
  </si>
  <si>
    <t>Darryl Tillman</t>
  </si>
  <si>
    <t>Dave Kane</t>
  </si>
  <si>
    <t>Dave Mealy</t>
  </si>
  <si>
    <t>Dave Stewart</t>
  </si>
  <si>
    <t>David Donner</t>
  </si>
  <si>
    <t>David Griffin</t>
  </si>
  <si>
    <t>David Latimer</t>
  </si>
  <si>
    <t>David Palen</t>
  </si>
  <si>
    <t>David Rauschenberg</t>
  </si>
  <si>
    <t>Deborah Torrison</t>
  </si>
  <si>
    <t>Dennis Ayres</t>
  </si>
  <si>
    <t>Derek Lee</t>
  </si>
  <si>
    <t>Dickie Hornaman</t>
  </si>
  <si>
    <t>Diego Medrano</t>
  </si>
  <si>
    <t>Dingo Freid</t>
  </si>
  <si>
    <t>Dj Youngblood</t>
  </si>
  <si>
    <t>Dominique Shadduck</t>
  </si>
  <si>
    <t>Doug Turney</t>
  </si>
  <si>
    <t>Dwayne Collins</t>
  </si>
  <si>
    <t>Elijah Nelson</t>
  </si>
  <si>
    <t>Elliott Johnson</t>
  </si>
  <si>
    <t>Emerson Gelb</t>
  </si>
  <si>
    <t>Emily Beirne</t>
  </si>
  <si>
    <t>Emily Gibian</t>
  </si>
  <si>
    <t>Emily Tower</t>
  </si>
  <si>
    <t>Emma Frost</t>
  </si>
  <si>
    <t>Emma Hellthaler</t>
  </si>
  <si>
    <t>Eric Csakany</t>
  </si>
  <si>
    <t>Eric Dushoff</t>
  </si>
  <si>
    <t>Eric Garrison</t>
  </si>
  <si>
    <t>Eric Morales</t>
  </si>
  <si>
    <t>Erik Gust</t>
  </si>
  <si>
    <t>Erin Shadensack</t>
  </si>
  <si>
    <t>Ethan Johnson</t>
  </si>
  <si>
    <t>Evan Adkins</t>
  </si>
  <si>
    <t>Evan McBride</t>
  </si>
  <si>
    <t>Eyehole Man</t>
  </si>
  <si>
    <t>Fabian Benabente</t>
  </si>
  <si>
    <t>Fernando Pizarro</t>
  </si>
  <si>
    <t>Flash Haze</t>
  </si>
  <si>
    <t>Frank Haltom</t>
  </si>
  <si>
    <t>Frank Sposaro</t>
  </si>
  <si>
    <t>Gabrielle Torrison</t>
  </si>
  <si>
    <t>Gavin Carrol</t>
  </si>
  <si>
    <t>Geoff Simons</t>
  </si>
  <si>
    <t>George Kent</t>
  </si>
  <si>
    <t>George Lally</t>
  </si>
  <si>
    <t>Gilbert Sandejas</t>
  </si>
  <si>
    <t>Gordon Ornelas</t>
  </si>
  <si>
    <t>Greg Balducci</t>
  </si>
  <si>
    <t>Greg Gramenz</t>
  </si>
  <si>
    <t>Hannah Hatch</t>
  </si>
  <si>
    <t>Harold Noble</t>
  </si>
  <si>
    <t>Hayden McCabe</t>
  </si>
  <si>
    <t>Heather Brammer</t>
  </si>
  <si>
    <t>Heather Loudon</t>
  </si>
  <si>
    <t>Heather Thompson</t>
  </si>
  <si>
    <t>Heather Willott</t>
  </si>
  <si>
    <t>Honi Harrison</t>
  </si>
  <si>
    <t>Ian Spicknal</t>
  </si>
  <si>
    <t>Isaac Harney</t>
  </si>
  <si>
    <t>Isaac Kaplan-Woolner</t>
  </si>
  <si>
    <t>Jackson Mccomish</t>
  </si>
  <si>
    <t>Jackson Ryan</t>
  </si>
  <si>
    <t>Jacob Bevan</t>
  </si>
  <si>
    <t>Jake Hei</t>
  </si>
  <si>
    <t>James Brown</t>
  </si>
  <si>
    <t>James Daniels</t>
  </si>
  <si>
    <t>James Frost-Winn</t>
  </si>
  <si>
    <t>James Orrell</t>
  </si>
  <si>
    <t>James Thompson</t>
  </si>
  <si>
    <t>Jamie Winsor</t>
  </si>
  <si>
    <t>Janet Owen</t>
  </si>
  <si>
    <t>Jared Baldridge</t>
  </si>
  <si>
    <t>Jared Gamble</t>
  </si>
  <si>
    <t>Jarrett Gaddy</t>
  </si>
  <si>
    <t>Jarrod Job</t>
  </si>
  <si>
    <t>Jason Hatch</t>
  </si>
  <si>
    <t>Jason Heitt</t>
  </si>
  <si>
    <t>Jason Lombard</t>
  </si>
  <si>
    <t>Jason Trojan</t>
  </si>
  <si>
    <t>Jay Hain</t>
  </si>
  <si>
    <t>Jay Sowell</t>
  </si>
  <si>
    <t>Jay Sweeney</t>
  </si>
  <si>
    <t>Jay Waymire</t>
  </si>
  <si>
    <t>Jeff Anderson WA</t>
  </si>
  <si>
    <t>Jeff Debock</t>
  </si>
  <si>
    <t>Jeff Dillaman</t>
  </si>
  <si>
    <t>Jeff Gagnon</t>
  </si>
  <si>
    <t>Jeff Rogers</t>
  </si>
  <si>
    <t>Jeff Sawyer</t>
  </si>
  <si>
    <t>Jeremiah Ratledge</t>
  </si>
  <si>
    <t>Jeremy Edwards</t>
  </si>
  <si>
    <t>Jeremy Jones</t>
  </si>
  <si>
    <t>Jesse Chappelle</t>
  </si>
  <si>
    <t>Jesse Labbe</t>
  </si>
  <si>
    <t>Jesse Mercury</t>
  </si>
  <si>
    <t>Jesse Mullene</t>
  </si>
  <si>
    <t>Jesse Rinehart</t>
  </si>
  <si>
    <t>Jessica Dengler</t>
  </si>
  <si>
    <t>Jodine Hatfield</t>
  </si>
  <si>
    <t>Joe Ricci</t>
  </si>
  <si>
    <t>John Garnett</t>
  </si>
  <si>
    <t>John Lim</t>
  </si>
  <si>
    <t>John McAllister</t>
  </si>
  <si>
    <t>John Robinson WA</t>
  </si>
  <si>
    <t>Johnny Hill</t>
  </si>
  <si>
    <t>Jon Salzman</t>
  </si>
  <si>
    <t>Jon Shaiman</t>
  </si>
  <si>
    <t>Jonathan Hawthorne</t>
  </si>
  <si>
    <t>Jordan Semrow</t>
  </si>
  <si>
    <t>Jorge Romero</t>
  </si>
  <si>
    <t>Josh Anderson</t>
  </si>
  <si>
    <t>Josh Dupraw</t>
  </si>
  <si>
    <t>Josh Hornbaker</t>
  </si>
  <si>
    <t>Josh Schaffner</t>
  </si>
  <si>
    <t>Josh Swaney</t>
  </si>
  <si>
    <t>Joshua Barnes</t>
  </si>
  <si>
    <t>Joshua Bartlett</t>
  </si>
  <si>
    <t>Joshua DeGarmo</t>
  </si>
  <si>
    <t>Joshua Francis</t>
  </si>
  <si>
    <t>Joy Nash</t>
  </si>
  <si>
    <t>Julie Gray</t>
  </si>
  <si>
    <t>Justin Blau</t>
  </si>
  <si>
    <t>Justin Hugeback</t>
  </si>
  <si>
    <t>Justina Russo</t>
  </si>
  <si>
    <t>Karla Rivers</t>
  </si>
  <si>
    <t>Katie Eichenberger</t>
  </si>
  <si>
    <t>Katie Janis</t>
  </si>
  <si>
    <t>Kay Kay</t>
  </si>
  <si>
    <t>Kayla Greet</t>
  </si>
  <si>
    <t>Keenan Goodall</t>
  </si>
  <si>
    <t>Keith Wolfe</t>
  </si>
  <si>
    <t>Kellan Kirkland</t>
  </si>
  <si>
    <t>Kellan Smith</t>
  </si>
  <si>
    <t>Kelsey Myers</t>
  </si>
  <si>
    <t>Kelsie Sherman Hall</t>
  </si>
  <si>
    <t>Ken Dean</t>
  </si>
  <si>
    <t>Kevin Birrell</t>
  </si>
  <si>
    <t>Kevin Lessig</t>
  </si>
  <si>
    <t>Kirk Zehrung</t>
  </si>
  <si>
    <t>Kirsten Wohlrab</t>
  </si>
  <si>
    <t>Kolby Krie</t>
  </si>
  <si>
    <t>Kordell Roberts</t>
  </si>
  <si>
    <t>Kylie Waibel</t>
  </si>
  <si>
    <t>Laura Bodine</t>
  </si>
  <si>
    <t>Laura Hale</t>
  </si>
  <si>
    <t>Lauren Aiello</t>
  </si>
  <si>
    <t>Lauren Aquino</t>
  </si>
  <si>
    <t>Lauren Shepherd</t>
  </si>
  <si>
    <t>Lawrence Campbell</t>
  </si>
  <si>
    <t>Lefty Sitaras</t>
  </si>
  <si>
    <t>Lenny Jackson</t>
  </si>
  <si>
    <t>Lester Mass</t>
  </si>
  <si>
    <t>Lilly Belle</t>
  </si>
  <si>
    <t>Lina Davidson</t>
  </si>
  <si>
    <t>Lucas Arias</t>
  </si>
  <si>
    <t>Lucy Hoffman</t>
  </si>
  <si>
    <t>Luke Bullert</t>
  </si>
  <si>
    <t>Luke Camarda</t>
  </si>
  <si>
    <t>Lyn Cason</t>
  </si>
  <si>
    <t>Mackenzie Meinhordt</t>
  </si>
  <si>
    <t>Maia Williams</t>
  </si>
  <si>
    <t>Maka Honig</t>
  </si>
  <si>
    <t>Mandie Moore</t>
  </si>
  <si>
    <t>Marilyn Braighboy</t>
  </si>
  <si>
    <t>Mark Daddy</t>
  </si>
  <si>
    <t>Mark Demmel</t>
  </si>
  <si>
    <t>Mark McClure</t>
  </si>
  <si>
    <t>Mark Rueter</t>
  </si>
  <si>
    <t>Mark Williams WA</t>
  </si>
  <si>
    <t>Mark Wistrom</t>
  </si>
  <si>
    <t>Mary Quinn</t>
  </si>
  <si>
    <t>Matt Anderson</t>
  </si>
  <si>
    <t>Matt Bollinger</t>
  </si>
  <si>
    <t>Matt Cohn</t>
  </si>
  <si>
    <t>Matt Galbraith</t>
  </si>
  <si>
    <t>Matt Golden</t>
  </si>
  <si>
    <t>Matt Lauro</t>
  </si>
  <si>
    <t>Matt Salmon</t>
  </si>
  <si>
    <t>Matt Sarnoff</t>
  </si>
  <si>
    <t>Matt Slater</t>
  </si>
  <si>
    <t>Matt Watts</t>
  </si>
  <si>
    <t>Matt Wolfe</t>
  </si>
  <si>
    <t>Matthew Ellis</t>
  </si>
  <si>
    <t>Matthew Levi Tate</t>
  </si>
  <si>
    <t>Matthew Puvogel</t>
  </si>
  <si>
    <t>Maureen Hendrix</t>
  </si>
  <si>
    <t>Max Davidoff</t>
  </si>
  <si>
    <t>Max Levine</t>
  </si>
  <si>
    <t>Max Stiles</t>
  </si>
  <si>
    <t>Megan Czahar</t>
  </si>
  <si>
    <t>Meghan West</t>
  </si>
  <si>
    <t>Michael Adcock</t>
  </si>
  <si>
    <t>Michael Darigol</t>
  </si>
  <si>
    <t>Michael Rausch</t>
  </si>
  <si>
    <t>Michael Warfield</t>
  </si>
  <si>
    <t>Michael Zuino</t>
  </si>
  <si>
    <t>Michelle Duskey</t>
  </si>
  <si>
    <t>Michelle Jones</t>
  </si>
  <si>
    <t>Michelle Pfeiffer</t>
  </si>
  <si>
    <t>Miguel Ferry</t>
  </si>
  <si>
    <t>Mika Rollin</t>
  </si>
  <si>
    <t>Mike Cook</t>
  </si>
  <si>
    <t>Mike Corbett WA</t>
  </si>
  <si>
    <t>Mike Morton</t>
  </si>
  <si>
    <t>Mike Norman</t>
  </si>
  <si>
    <t>Mike Pantoliano</t>
  </si>
  <si>
    <t>Mike Poetzel</t>
  </si>
  <si>
    <t>Mitch Anderson</t>
  </si>
  <si>
    <t>Molly Foster</t>
  </si>
  <si>
    <t>Nate Cantor</t>
  </si>
  <si>
    <t>Nate Dominguez</t>
  </si>
  <si>
    <t>Nathan Krause</t>
  </si>
  <si>
    <t>Nathan Stellhorn</t>
  </si>
  <si>
    <t>Nathan Tompkins</t>
  </si>
  <si>
    <t>Neil Kubath</t>
  </si>
  <si>
    <t>Neil Oney</t>
  </si>
  <si>
    <t>Nic Crowson</t>
  </si>
  <si>
    <t>Nick Bates-Benitez</t>
  </si>
  <si>
    <t>Nick Gibson</t>
  </si>
  <si>
    <t>Nick Pernisco</t>
  </si>
  <si>
    <t>Nick Taseris</t>
  </si>
  <si>
    <t>Nif Ward</t>
  </si>
  <si>
    <t>Nigel Colbert</t>
  </si>
  <si>
    <t>Nikki Davis</t>
  </si>
  <si>
    <t>Nikolai Shere</t>
  </si>
  <si>
    <t>Nina Ricciardi</t>
  </si>
  <si>
    <t>Nycole Hyatt</t>
  </si>
  <si>
    <t>Oliver Kohut</t>
  </si>
  <si>
    <t>Pat May</t>
  </si>
  <si>
    <t>Patrick Law</t>
  </si>
  <si>
    <t>Paul White</t>
  </si>
  <si>
    <t>Paul Williams WA</t>
  </si>
  <si>
    <t>Pete Mitchell</t>
  </si>
  <si>
    <t>Peter Gapinski</t>
  </si>
  <si>
    <t>Peter Olive</t>
  </si>
  <si>
    <t>Peter Schatzer</t>
  </si>
  <si>
    <t>Phil Harmonic</t>
  </si>
  <si>
    <t>Phil Piwonka</t>
  </si>
  <si>
    <t>Philip Joupperi</t>
  </si>
  <si>
    <t>Philip Pinette</t>
  </si>
  <si>
    <t>Phillip Dodt</t>
  </si>
  <si>
    <t>Rachel Helm</t>
  </si>
  <si>
    <t>Rachel Stack</t>
  </si>
  <si>
    <t>Ramsey Sierra</t>
  </si>
  <si>
    <t>Randall Olson</t>
  </si>
  <si>
    <t>Randy Huynh</t>
  </si>
  <si>
    <t>Raymond Davidson</t>
  </si>
  <si>
    <t>Ren Logan</t>
  </si>
  <si>
    <t>Rhett Pearson</t>
  </si>
  <si>
    <t>Richard Pugh</t>
  </si>
  <si>
    <t>Richard Scott</t>
  </si>
  <si>
    <t>Richie Terry</t>
  </si>
  <si>
    <t>Rick Simpson</t>
  </si>
  <si>
    <t>Rita Perez</t>
  </si>
  <si>
    <t>Rob Atlas</t>
  </si>
  <si>
    <t>Robbie Finnigan</t>
  </si>
  <si>
    <t>Robert Evans</t>
  </si>
  <si>
    <t>Robert Rowland</t>
  </si>
  <si>
    <t>Robin Moore</t>
  </si>
  <si>
    <t>Rodney Olsen</t>
  </si>
  <si>
    <t>Ryan Buma</t>
  </si>
  <si>
    <t>Ryan Henak</t>
  </si>
  <si>
    <t>Ryan Newstrum</t>
  </si>
  <si>
    <t>Ryan Penrod</t>
  </si>
  <si>
    <t>Ryan Tupper</t>
  </si>
  <si>
    <t>Sagel Frazier</t>
  </si>
  <si>
    <t>Sam Atlas</t>
  </si>
  <si>
    <t>Sam Bury</t>
  </si>
  <si>
    <t>Sam Snyder</t>
  </si>
  <si>
    <t>Sam Stiles</t>
  </si>
  <si>
    <t>Sandy Magallanes</t>
  </si>
  <si>
    <t>Sarah Decory</t>
  </si>
  <si>
    <t>Sarah Hager</t>
  </si>
  <si>
    <t>Sarah Ledray</t>
  </si>
  <si>
    <t>Sean Carlson</t>
  </si>
  <si>
    <t>Sean Detore</t>
  </si>
  <si>
    <t>Sean Gallagher</t>
  </si>
  <si>
    <t>Sean Irby</t>
  </si>
  <si>
    <t>Sean Mcdonald</t>
  </si>
  <si>
    <t>Sean Shypula</t>
  </si>
  <si>
    <t>Sergey Posrednikov</t>
  </si>
  <si>
    <t>Shawn Chamberlain</t>
  </si>
  <si>
    <t>Sherae Lascelles</t>
  </si>
  <si>
    <t>Sherry Smith</t>
  </si>
  <si>
    <t>Sid Miner</t>
  </si>
  <si>
    <t>Skye Fleming</t>
  </si>
  <si>
    <t>Sophie Spickard</t>
  </si>
  <si>
    <t>Stacy Wilson</t>
  </si>
  <si>
    <t>Stanlo Slasinski</t>
  </si>
  <si>
    <t>Steph Hanlon</t>
  </si>
  <si>
    <t>Stephanie Sposaro</t>
  </si>
  <si>
    <t>Stephen Brundle</t>
  </si>
  <si>
    <t>Stephen Rakonza</t>
  </si>
  <si>
    <t>Stephen Rarick</t>
  </si>
  <si>
    <t>Steven Ackley</t>
  </si>
  <si>
    <t>Steven Brewer</t>
  </si>
  <si>
    <t>Steven Mendez</t>
  </si>
  <si>
    <t>Stuart Young</t>
  </si>
  <si>
    <t>Taylor Minter</t>
  </si>
  <si>
    <t>Tenee Brockington</t>
  </si>
  <si>
    <t>Terrence Vaccaro</t>
  </si>
  <si>
    <t>Thom Geibel</t>
  </si>
  <si>
    <t>Tim Collins</t>
  </si>
  <si>
    <t>Tim McCool</t>
  </si>
  <si>
    <t>Tim Sassafrass</t>
  </si>
  <si>
    <t>Tim Tournay</t>
  </si>
  <si>
    <t>Tim Uomoto</t>
  </si>
  <si>
    <t>Timm Shere</t>
  </si>
  <si>
    <t>Timothy Kitchen</t>
  </si>
  <si>
    <t>Tj Denne</t>
  </si>
  <si>
    <t>Todd Larsen</t>
  </si>
  <si>
    <t>Todd Rafacz</t>
  </si>
  <si>
    <t>Tomar Schell</t>
  </si>
  <si>
    <t>Tony Bacus</t>
  </si>
  <si>
    <t>Tony Mitchum</t>
  </si>
  <si>
    <t>Travis Maisch</t>
  </si>
  <si>
    <t>Tressa Points</t>
  </si>
  <si>
    <t>Trina Wheatley</t>
  </si>
  <si>
    <t>Tristan Mott</t>
  </si>
  <si>
    <t>Tristan Ward</t>
  </si>
  <si>
    <t>Tyler Bentley Adams</t>
  </si>
  <si>
    <t>Tyler Dellinger</t>
  </si>
  <si>
    <t>Tyler Esselstrom</t>
  </si>
  <si>
    <t>Tyler Lingwall</t>
  </si>
  <si>
    <t>Tyler Moore</t>
  </si>
  <si>
    <t>Tyler Morgan</t>
  </si>
  <si>
    <t>Umboon Moore</t>
  </si>
  <si>
    <t>Vanessa Ish</t>
  </si>
  <si>
    <t>Vic Pitre</t>
  </si>
  <si>
    <t>Vincent Sperrazza</t>
  </si>
  <si>
    <t>Whitney Davis</t>
  </si>
  <si>
    <t>Whitney Zissou</t>
  </si>
  <si>
    <t>Will Kirkland</t>
  </si>
  <si>
    <t>Will Shull</t>
  </si>
  <si>
    <t>William Gordon</t>
  </si>
  <si>
    <t>William Scott Jordan</t>
  </si>
  <si>
    <t>Zac Petersen</t>
  </si>
  <si>
    <t>Zach Amador</t>
  </si>
  <si>
    <t>Zak Geier</t>
  </si>
  <si>
    <t>Hannah Schurman</t>
  </si>
  <si>
    <t>Lo Rojas Sanchez</t>
  </si>
  <si>
    <t>Matchplay Ratings grabbed for 1/30/2018</t>
  </si>
  <si>
    <t>IFPA rank grabbed on 2/7/2018</t>
  </si>
  <si>
    <t>All Locked Up</t>
  </si>
  <si>
    <t>Coindexter Contras</t>
  </si>
  <si>
    <t>Coinhole Surfers</t>
  </si>
  <si>
    <t>Pants Optional</t>
  </si>
  <si>
    <t>Castle Crashers</t>
  </si>
  <si>
    <t>Drain in Hell</t>
  </si>
  <si>
    <t>Death Savers</t>
  </si>
  <si>
    <t>Pinuminati</t>
  </si>
  <si>
    <t>Drain Freeze</t>
  </si>
  <si>
    <t>Hellhounds</t>
  </si>
  <si>
    <t>Iron Bullies</t>
  </si>
  <si>
    <t>Middle Flippers of Jupiter</t>
  </si>
  <si>
    <t>Knight Riders</t>
  </si>
  <si>
    <t>Lucky Lickers</t>
  </si>
  <si>
    <t>Northern Lights</t>
  </si>
  <si>
    <t>Point Breakers</t>
  </si>
  <si>
    <t>Pinguins</t>
  </si>
  <si>
    <t>Magic Saves</t>
  </si>
  <si>
    <t>Seacorns</t>
  </si>
  <si>
    <t>Soda Jerks</t>
  </si>
  <si>
    <t>Silverball Slayers</t>
  </si>
  <si>
    <t>Specials When Lit</t>
  </si>
  <si>
    <t>The B Team</t>
  </si>
  <si>
    <t>The Wrecking Crew</t>
  </si>
  <si>
    <t>Team Eligibility:</t>
  </si>
  <si>
    <r>
      <t xml:space="preserve">Team </t>
    </r>
    <r>
      <rPr>
        <b/>
        <sz val="11"/>
        <color theme="1"/>
        <rFont val="Calibri"/>
        <family val="2"/>
        <scheme val="minor"/>
      </rPr>
      <t>IPR Cap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40</t>
    </r>
  </si>
  <si>
    <r>
      <t xml:space="preserve">Teams </t>
    </r>
    <r>
      <rPr>
        <i/>
        <sz val="11"/>
        <color theme="1"/>
        <rFont val="Calibri"/>
        <family val="2"/>
        <scheme val="minor"/>
      </rPr>
      <t>under or at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IPR cap</t>
    </r>
    <r>
      <rPr>
        <sz val="11"/>
        <color theme="1"/>
        <rFont val="Calibri"/>
        <family val="2"/>
        <scheme val="minor"/>
      </rPr>
      <t xml:space="preserve"> cannot add a player to roster if their team total would exceed the cap.</t>
    </r>
  </si>
  <si>
    <r>
      <t xml:space="preserve">Teams </t>
    </r>
    <r>
      <rPr>
        <i/>
        <sz val="11"/>
        <color theme="1"/>
        <rFont val="Calibri"/>
        <family val="2"/>
        <scheme val="minor"/>
      </rPr>
      <t>above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IPR cap</t>
    </r>
    <r>
      <rPr>
        <sz val="11"/>
        <color theme="1"/>
        <rFont val="Calibri"/>
        <family val="2"/>
        <scheme val="minor"/>
      </rPr>
      <t xml:space="preserve"> can only add players with IPR=1 to the roster.</t>
    </r>
  </si>
  <si>
    <r>
      <t xml:space="preserve">Teams </t>
    </r>
    <r>
      <rPr>
        <i/>
        <sz val="11"/>
        <color theme="1"/>
        <rFont val="Calibri"/>
        <family val="2"/>
        <scheme val="minor"/>
      </rPr>
      <t>under or at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IPR cap</t>
    </r>
    <r>
      <rPr>
        <sz val="11"/>
        <color theme="1"/>
        <rFont val="Calibri"/>
        <family val="2"/>
        <scheme val="minor"/>
      </rPr>
      <t xml:space="preserve"> can add any subs they want, as long as resulting IPR is </t>
    </r>
    <r>
      <rPr>
        <i/>
        <sz val="11"/>
        <color theme="1"/>
        <rFont val="Calibri"/>
        <family val="2"/>
        <scheme val="minor"/>
      </rPr>
      <t>under or at</t>
    </r>
    <r>
      <rPr>
        <sz val="11"/>
        <color theme="1"/>
        <rFont val="Calibri"/>
        <family val="2"/>
        <scheme val="minor"/>
      </rPr>
      <t xml:space="preserve"> 40.</t>
    </r>
  </si>
  <si>
    <r>
      <t xml:space="preserve">Teams </t>
    </r>
    <r>
      <rPr>
        <i/>
        <sz val="11"/>
        <color theme="1"/>
        <rFont val="Calibri"/>
        <family val="2"/>
        <scheme val="minor"/>
      </rPr>
      <t>above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IPR cap</t>
    </r>
    <r>
      <rPr>
        <sz val="11"/>
        <color theme="1"/>
        <rFont val="Calibri"/>
        <family val="2"/>
        <scheme val="minor"/>
      </rPr>
      <t xml:space="preserve"> can only add subs with IPR=1 or IPR=2, unless resulting IPR with subs is </t>
    </r>
    <r>
      <rPr>
        <i/>
        <sz val="11"/>
        <color theme="1"/>
        <rFont val="Calibri"/>
        <family val="2"/>
        <scheme val="minor"/>
      </rPr>
      <t>under or at</t>
    </r>
    <r>
      <rPr>
        <sz val="11"/>
        <color theme="1"/>
        <rFont val="Calibri"/>
        <family val="2"/>
        <scheme val="minor"/>
      </rPr>
      <t xml:space="preserve"> 40.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</si>
</sst>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0"/>
      <color rgb="FF000000"/>
      <name val="Arial"/>
    </font>
    <font>
      <sz val="9"/>
      <name val="Calibri"/>
    </font>
    <font>
      <sz val="10"/>
      <color rgb="FF000000"/>
      <name val="Calibri"/>
    </font>
    <font>
      <sz val="10"/>
      <name val="Calibri"/>
    </font>
    <font>
      <sz val="11"/>
      <color rgb="FF000000"/>
      <name val="Calibri"/>
    </font>
    <font>
      <sz val="9"/>
      <color rgb="FF000000"/>
      <name val="Calibri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33" borderId="12" xfId="0" applyFill="1" applyBorder="1" applyAlignment="1">
      <alignment horizontal="left"/>
    </xf>
    <xf numFmtId="0" fontId="0" fillId="33" borderId="14" xfId="0" applyFill="1" applyBorder="1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16" fillId="0" borderId="0" xfId="0" applyNumberFormat="1" applyFont="1"/>
    <xf numFmtId="49" fontId="18" fillId="36" borderId="11" xfId="0" applyNumberFormat="1" applyFont="1" applyFill="1" applyBorder="1"/>
    <xf numFmtId="49" fontId="18" fillId="35" borderId="11" xfId="0" applyNumberFormat="1" applyFont="1" applyFill="1" applyBorder="1"/>
    <xf numFmtId="49" fontId="18" fillId="35" borderId="13" xfId="0" applyNumberFormat="1" applyFon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/>
    <xf numFmtId="0" fontId="16" fillId="0" borderId="0" xfId="0" applyFont="1" applyAlignment="1"/>
    <xf numFmtId="0" fontId="0" fillId="0" borderId="0" xfId="0"/>
    <xf numFmtId="0" fontId="18" fillId="37" borderId="0" xfId="0" applyFont="1" applyFill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/>
    <xf numFmtId="0" fontId="17" fillId="39" borderId="17" xfId="0" applyNumberFormat="1" applyFont="1" applyFill="1" applyBorder="1"/>
    <xf numFmtId="0" fontId="17" fillId="39" borderId="20" xfId="0" applyNumberFormat="1" applyFont="1" applyFill="1" applyBorder="1"/>
    <xf numFmtId="0" fontId="17" fillId="39" borderId="17" xfId="0" applyNumberFormat="1" applyFont="1" applyFill="1" applyBorder="1" applyAlignment="1">
      <alignment horizontal="center"/>
    </xf>
    <xf numFmtId="0" fontId="17" fillId="39" borderId="19" xfId="0" applyNumberFormat="1" applyFont="1" applyFill="1" applyBorder="1" applyAlignment="1">
      <alignment horizontal="center"/>
    </xf>
    <xf numFmtId="0" fontId="17" fillId="39" borderId="10" xfId="0" applyFont="1" applyFill="1" applyBorder="1" applyAlignment="1">
      <alignment horizontal="center"/>
    </xf>
    <xf numFmtId="0" fontId="17" fillId="39" borderId="17" xfId="0" applyFont="1" applyFill="1" applyBorder="1" applyAlignment="1">
      <alignment horizontal="right"/>
    </xf>
    <xf numFmtId="0" fontId="17" fillId="39" borderId="19" xfId="0" applyFont="1" applyFill="1" applyBorder="1" applyAlignment="1">
      <alignment horizontal="left"/>
    </xf>
    <xf numFmtId="0" fontId="13" fillId="39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38" borderId="0" xfId="0" applyFill="1"/>
    <xf numFmtId="0" fontId="0" fillId="37" borderId="0" xfId="0" applyFill="1" applyAlignment="1">
      <alignment horizontal="center"/>
    </xf>
    <xf numFmtId="0" fontId="0" fillId="38" borderId="0" xfId="0" applyFill="1" applyBorder="1"/>
    <xf numFmtId="0" fontId="0" fillId="38" borderId="18" xfId="0" applyFill="1" applyBorder="1"/>
    <xf numFmtId="0" fontId="0" fillId="37" borderId="0" xfId="0" applyFill="1" applyBorder="1"/>
    <xf numFmtId="0" fontId="0" fillId="37" borderId="18" xfId="0" applyFill="1" applyBorder="1"/>
    <xf numFmtId="1" fontId="0" fillId="0" borderId="0" xfId="0" applyNumberFormat="1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0" fillId="0" borderId="23" xfId="42" applyFont="1" applyBorder="1"/>
    <xf numFmtId="0" fontId="0" fillId="0" borderId="11" xfId="0" applyBorder="1"/>
    <xf numFmtId="9" fontId="0" fillId="0" borderId="12" xfId="42" applyFont="1" applyBorder="1"/>
    <xf numFmtId="0" fontId="0" fillId="0" borderId="13" xfId="0" applyBorder="1"/>
    <xf numFmtId="9" fontId="0" fillId="0" borderId="14" xfId="42" applyFont="1" applyBorder="1"/>
    <xf numFmtId="0" fontId="18" fillId="0" borderId="0" xfId="0" applyFont="1" applyFill="1"/>
    <xf numFmtId="9" fontId="18" fillId="0" borderId="0" xfId="42" applyFont="1" applyFill="1"/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7" fillId="39" borderId="11" xfId="0" applyFont="1" applyFill="1" applyBorder="1" applyAlignment="1">
      <alignment horizontal="center"/>
    </xf>
    <xf numFmtId="0" fontId="17" fillId="39" borderId="0" xfId="0" applyFont="1" applyFill="1" applyBorder="1" applyAlignment="1">
      <alignment horizontal="center"/>
    </xf>
    <xf numFmtId="0" fontId="17" fillId="39" borderId="12" xfId="0" applyFont="1" applyFill="1" applyBorder="1" applyAlignment="1">
      <alignment horizontal="center"/>
    </xf>
    <xf numFmtId="164" fontId="0" fillId="0" borderId="23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0" fontId="17" fillId="39" borderId="24" xfId="0" applyFont="1" applyFill="1" applyBorder="1" applyAlignment="1">
      <alignment horizontal="center"/>
    </xf>
    <xf numFmtId="1" fontId="18" fillId="0" borderId="0" xfId="0" applyNumberFormat="1" applyFont="1" applyFill="1" applyBorder="1"/>
    <xf numFmtId="1" fontId="18" fillId="0" borderId="18" xfId="0" applyNumberFormat="1" applyFont="1" applyFill="1" applyBorder="1"/>
    <xf numFmtId="1" fontId="18" fillId="0" borderId="0" xfId="0" applyNumberFormat="1" applyFont="1" applyFill="1"/>
    <xf numFmtId="49" fontId="18" fillId="0" borderId="0" xfId="0" applyNumberFormat="1" applyFont="1" applyFill="1"/>
    <xf numFmtId="0" fontId="0" fillId="34" borderId="0" xfId="0" applyFill="1" applyAlignment="1">
      <alignment horizontal="center"/>
    </xf>
    <xf numFmtId="0" fontId="21" fillId="39" borderId="0" xfId="0" applyFont="1" applyFill="1" applyAlignment="1">
      <alignment horizontal="center"/>
    </xf>
    <xf numFmtId="0" fontId="22" fillId="39" borderId="0" xfId="0" applyFont="1" applyFill="1" applyAlignment="1">
      <alignment horizontal="center"/>
    </xf>
    <xf numFmtId="0" fontId="23" fillId="39" borderId="0" xfId="0" applyFont="1" applyFill="1"/>
    <xf numFmtId="0" fontId="17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8" fillId="36" borderId="0" xfId="0" applyNumberFormat="1" applyFont="1" applyFill="1" applyBorder="1"/>
    <xf numFmtId="49" fontId="18" fillId="35" borderId="0" xfId="0" applyNumberFormat="1" applyFont="1" applyFill="1" applyBorder="1"/>
    <xf numFmtId="49" fontId="18" fillId="0" borderId="0" xfId="0" applyNumberFormat="1" applyFont="1" applyFill="1" applyBorder="1"/>
    <xf numFmtId="0" fontId="0" fillId="0" borderId="0" xfId="0"/>
    <xf numFmtId="49" fontId="17" fillId="39" borderId="0" xfId="0" applyNumberFormat="1" applyFont="1" applyFill="1" applyBorder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21" xfId="0" applyFont="1" applyFill="1" applyBorder="1" applyAlignment="1">
      <alignment horizontal="center"/>
    </xf>
    <xf numFmtId="0" fontId="17" fillId="39" borderId="22" xfId="0" applyFont="1" applyFill="1" applyBorder="1" applyAlignment="1">
      <alignment horizontal="center"/>
    </xf>
    <xf numFmtId="0" fontId="17" fillId="39" borderId="23" xfId="0" applyFont="1" applyFill="1" applyBorder="1" applyAlignment="1">
      <alignment horizontal="center"/>
    </xf>
    <xf numFmtId="0" fontId="25" fillId="40" borderId="0" xfId="43" applyFont="1" applyFill="1" applyBorder="1"/>
    <xf numFmtId="0" fontId="26" fillId="41" borderId="0" xfId="43" applyFont="1" applyFill="1" applyAlignment="1"/>
    <xf numFmtId="0" fontId="26" fillId="40" borderId="0" xfId="43" applyFont="1" applyFill="1" applyAlignment="1"/>
    <xf numFmtId="0" fontId="26" fillId="42" borderId="0" xfId="43" applyFont="1" applyFill="1" applyAlignment="1"/>
    <xf numFmtId="0" fontId="27" fillId="0" borderId="0" xfId="43" applyFont="1"/>
    <xf numFmtId="0" fontId="24" fillId="0" borderId="0" xfId="43" applyFont="1" applyAlignment="1"/>
    <xf numFmtId="0" fontId="26" fillId="40" borderId="0" xfId="43" applyFont="1" applyFill="1" applyAlignment="1">
      <alignment horizontal="center"/>
    </xf>
    <xf numFmtId="0" fontId="28" fillId="0" borderId="0" xfId="43" applyFont="1" applyAlignment="1"/>
    <xf numFmtId="0" fontId="27" fillId="0" borderId="0" xfId="43" applyFont="1" applyAlignment="1"/>
    <xf numFmtId="0" fontId="28" fillId="0" borderId="0" xfId="43" applyFont="1" applyAlignment="1">
      <alignment horizontal="right"/>
    </xf>
    <xf numFmtId="0" fontId="26" fillId="43" borderId="0" xfId="43" applyFont="1" applyFill="1" applyAlignment="1">
      <alignment horizontal="center"/>
    </xf>
    <xf numFmtId="0" fontId="26" fillId="43" borderId="0" xfId="43" applyFont="1" applyFill="1" applyAlignment="1"/>
    <xf numFmtId="0" fontId="27" fillId="43" borderId="0" xfId="43" applyFont="1" applyFill="1" applyAlignment="1">
      <alignment horizontal="center"/>
    </xf>
    <xf numFmtId="0" fontId="29" fillId="0" borderId="0" xfId="43" applyFon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140625" style="70" hidden="1" customWidth="1"/>
    <col min="2" max="2" width="12.28515625" style="70" hidden="1" customWidth="1"/>
    <col min="3" max="3" width="8.42578125" style="37" bestFit="1" customWidth="1"/>
    <col min="4" max="4" width="20.5703125" bestFit="1" customWidth="1"/>
    <col min="5" max="5" width="10.42578125" style="75" bestFit="1" customWidth="1"/>
    <col min="6" max="6" width="9.85546875" style="1" customWidth="1"/>
    <col min="7" max="7" width="9.5703125" style="38" hidden="1" customWidth="1"/>
    <col min="8" max="8" width="12" style="38" hidden="1" customWidth="1"/>
    <col min="9" max="9" width="10.85546875" style="26" hidden="1" customWidth="1"/>
    <col min="10" max="10" width="11.28515625" style="39" hidden="1" customWidth="1"/>
    <col min="11" max="11" width="9.5703125" style="39" hidden="1" customWidth="1"/>
    <col min="12" max="12" width="9.140625" customWidth="1"/>
  </cols>
  <sheetData>
    <row r="1" spans="1:11" x14ac:dyDescent="0.25">
      <c r="A1" s="71" t="s">
        <v>0</v>
      </c>
      <c r="B1" s="71" t="s">
        <v>1</v>
      </c>
      <c r="C1" s="36" t="s">
        <v>53</v>
      </c>
      <c r="D1" s="28" t="s">
        <v>2</v>
      </c>
      <c r="E1" s="74" t="s">
        <v>3</v>
      </c>
      <c r="F1" s="27" t="s">
        <v>65</v>
      </c>
      <c r="G1" s="73" t="s">
        <v>4</v>
      </c>
      <c r="H1" s="73" t="s">
        <v>40</v>
      </c>
      <c r="I1" s="72" t="s">
        <v>54</v>
      </c>
      <c r="J1" s="72" t="s">
        <v>55</v>
      </c>
      <c r="K1" s="72" t="s">
        <v>45</v>
      </c>
    </row>
    <row r="2" spans="1:11" x14ac:dyDescent="0.25">
      <c r="A2" s="79">
        <v>3</v>
      </c>
      <c r="B2" s="79">
        <v>1</v>
      </c>
      <c r="C2" s="79">
        <v>3</v>
      </c>
      <c r="D2" s="79" t="s">
        <v>412</v>
      </c>
      <c r="E2" s="79" t="s">
        <v>47</v>
      </c>
      <c r="F2" s="79" t="s">
        <v>12</v>
      </c>
      <c r="G2" s="79"/>
      <c r="H2" s="79"/>
      <c r="I2" s="79">
        <v>1373</v>
      </c>
      <c r="J2" s="79">
        <v>68</v>
      </c>
      <c r="K2" s="79">
        <v>1509</v>
      </c>
    </row>
    <row r="3" spans="1:11" x14ac:dyDescent="0.25">
      <c r="A3" s="79">
        <v>2</v>
      </c>
      <c r="B3" s="79">
        <v>1</v>
      </c>
      <c r="C3" s="79">
        <v>2</v>
      </c>
      <c r="D3" s="79" t="s">
        <v>248</v>
      </c>
      <c r="E3" s="79" t="s">
        <v>47</v>
      </c>
      <c r="F3" s="79" t="s">
        <v>69</v>
      </c>
      <c r="G3" s="79"/>
      <c r="H3" s="79"/>
      <c r="I3" s="79">
        <v>1327</v>
      </c>
      <c r="J3" s="79">
        <v>95</v>
      </c>
      <c r="K3" s="79">
        <v>1517</v>
      </c>
    </row>
    <row r="4" spans="1:11" x14ac:dyDescent="0.25">
      <c r="A4" s="79">
        <v>2</v>
      </c>
      <c r="B4" s="79">
        <v>1</v>
      </c>
      <c r="C4" s="79">
        <v>2</v>
      </c>
      <c r="D4" s="79" t="s">
        <v>430</v>
      </c>
      <c r="E4" s="79" t="s">
        <v>47</v>
      </c>
      <c r="F4" s="79" t="s">
        <v>69</v>
      </c>
      <c r="G4" s="79"/>
      <c r="H4" s="79"/>
      <c r="I4" s="79">
        <v>1293</v>
      </c>
      <c r="J4" s="79">
        <v>76</v>
      </c>
      <c r="K4" s="79">
        <v>1445</v>
      </c>
    </row>
    <row r="5" spans="1:11" x14ac:dyDescent="0.25">
      <c r="A5" s="79">
        <v>1</v>
      </c>
      <c r="B5" s="79">
        <v>1</v>
      </c>
      <c r="C5" s="79">
        <v>1</v>
      </c>
      <c r="D5" s="79" t="s">
        <v>502</v>
      </c>
      <c r="E5" s="79" t="s">
        <v>47</v>
      </c>
      <c r="F5" s="79" t="s">
        <v>69</v>
      </c>
      <c r="G5" s="79">
        <v>21365</v>
      </c>
      <c r="H5" s="79"/>
      <c r="I5" s="79">
        <v>1250</v>
      </c>
      <c r="J5" s="79">
        <v>125</v>
      </c>
      <c r="K5" s="79">
        <v>1500</v>
      </c>
    </row>
    <row r="6" spans="1:11" x14ac:dyDescent="0.25">
      <c r="A6" s="79">
        <v>1</v>
      </c>
      <c r="B6" s="79">
        <v>1</v>
      </c>
      <c r="C6" s="79">
        <v>1</v>
      </c>
      <c r="D6" s="79" t="s">
        <v>526</v>
      </c>
      <c r="E6" s="79" t="s">
        <v>47</v>
      </c>
      <c r="F6" s="79" t="s">
        <v>6</v>
      </c>
      <c r="G6" s="79"/>
      <c r="H6" s="79"/>
      <c r="I6" s="79">
        <v>1134</v>
      </c>
      <c r="J6" s="79">
        <v>68</v>
      </c>
      <c r="K6" s="79">
        <v>1270</v>
      </c>
    </row>
    <row r="7" spans="1:11" x14ac:dyDescent="0.25">
      <c r="A7" s="79">
        <v>1</v>
      </c>
      <c r="B7" s="79">
        <v>1</v>
      </c>
      <c r="C7" s="79">
        <v>1</v>
      </c>
      <c r="D7" s="79" t="s">
        <v>177</v>
      </c>
      <c r="E7" s="79" t="s">
        <v>47</v>
      </c>
      <c r="F7" s="79" t="s">
        <v>69</v>
      </c>
      <c r="G7" s="79"/>
      <c r="H7" s="79"/>
      <c r="I7" s="79"/>
      <c r="J7" s="79"/>
      <c r="K7" s="79"/>
    </row>
    <row r="8" spans="1:11" x14ac:dyDescent="0.25">
      <c r="A8" s="79">
        <v>1</v>
      </c>
      <c r="B8" s="79">
        <v>1</v>
      </c>
      <c r="C8" s="79">
        <v>1</v>
      </c>
      <c r="D8" s="79" t="s">
        <v>195</v>
      </c>
      <c r="E8" s="79" t="s">
        <v>47</v>
      </c>
      <c r="F8" s="79" t="s">
        <v>69</v>
      </c>
      <c r="G8" s="79"/>
      <c r="H8" s="79"/>
      <c r="I8" s="79"/>
      <c r="J8" s="79"/>
      <c r="K8" s="79"/>
    </row>
    <row r="9" spans="1:11" x14ac:dyDescent="0.25">
      <c r="A9" s="79">
        <v>1</v>
      </c>
      <c r="B9" s="79">
        <v>1</v>
      </c>
      <c r="C9" s="79">
        <v>1</v>
      </c>
      <c r="D9" s="79" t="s">
        <v>228</v>
      </c>
      <c r="E9" s="79" t="s">
        <v>47</v>
      </c>
      <c r="F9" s="79" t="s">
        <v>69</v>
      </c>
      <c r="G9" s="79"/>
      <c r="H9" s="79"/>
      <c r="I9" s="79"/>
      <c r="J9" s="79"/>
      <c r="K9" s="79"/>
    </row>
    <row r="10" spans="1:11" x14ac:dyDescent="0.25">
      <c r="A10" s="79">
        <v>1</v>
      </c>
      <c r="B10" s="79">
        <v>1</v>
      </c>
      <c r="C10" s="79">
        <v>1</v>
      </c>
      <c r="D10" s="79" t="s">
        <v>329</v>
      </c>
      <c r="E10" s="79" t="s">
        <v>47</v>
      </c>
      <c r="F10" s="79" t="s">
        <v>69</v>
      </c>
      <c r="G10" s="79"/>
      <c r="H10" s="79"/>
      <c r="I10" s="79"/>
      <c r="J10" s="79"/>
      <c r="K10" s="79"/>
    </row>
    <row r="11" spans="1:11" x14ac:dyDescent="0.25">
      <c r="A11" s="79">
        <v>1</v>
      </c>
      <c r="B11" s="79">
        <v>1</v>
      </c>
      <c r="C11" s="79">
        <v>1</v>
      </c>
      <c r="D11" s="79" t="s">
        <v>521</v>
      </c>
      <c r="E11" s="79" t="s">
        <v>47</v>
      </c>
      <c r="F11" s="79" t="s">
        <v>69</v>
      </c>
      <c r="G11" s="79"/>
      <c r="H11" s="79"/>
      <c r="I11" s="79"/>
      <c r="J11" s="79"/>
      <c r="K11" s="79"/>
    </row>
    <row r="12" spans="1:11" x14ac:dyDescent="0.25">
      <c r="A12" s="79">
        <v>5</v>
      </c>
      <c r="B12" s="79">
        <v>6</v>
      </c>
      <c r="C12" s="79">
        <v>6</v>
      </c>
      <c r="D12" s="79" t="s">
        <v>324</v>
      </c>
      <c r="E12" s="79" t="s">
        <v>48</v>
      </c>
      <c r="F12" s="79" t="s">
        <v>69</v>
      </c>
      <c r="G12" s="79">
        <v>8891</v>
      </c>
      <c r="H12" s="79">
        <v>149</v>
      </c>
      <c r="I12" s="79">
        <v>1572</v>
      </c>
      <c r="J12" s="79">
        <v>58</v>
      </c>
      <c r="K12" s="79">
        <v>1689</v>
      </c>
    </row>
    <row r="13" spans="1:11" x14ac:dyDescent="0.25">
      <c r="A13" s="79">
        <v>3</v>
      </c>
      <c r="B13" s="79">
        <v>4</v>
      </c>
      <c r="C13" s="79">
        <v>4</v>
      </c>
      <c r="D13" s="79" t="s">
        <v>67</v>
      </c>
      <c r="E13" s="79" t="s">
        <v>48</v>
      </c>
      <c r="F13" s="79" t="s">
        <v>12</v>
      </c>
      <c r="G13" s="79">
        <v>7073</v>
      </c>
      <c r="H13" s="79">
        <v>907</v>
      </c>
      <c r="I13" s="79">
        <v>1425</v>
      </c>
      <c r="J13" s="79">
        <v>70</v>
      </c>
      <c r="K13" s="79">
        <v>1565</v>
      </c>
    </row>
    <row r="14" spans="1:11" x14ac:dyDescent="0.25">
      <c r="A14" s="79">
        <v>3</v>
      </c>
      <c r="B14" s="79">
        <v>1</v>
      </c>
      <c r="C14" s="79">
        <v>3</v>
      </c>
      <c r="D14" s="79" t="s">
        <v>445</v>
      </c>
      <c r="E14" s="79" t="s">
        <v>48</v>
      </c>
      <c r="F14" s="79" t="s">
        <v>69</v>
      </c>
      <c r="G14" s="79"/>
      <c r="H14" s="79"/>
      <c r="I14" s="79">
        <v>1425</v>
      </c>
      <c r="J14" s="79">
        <v>63</v>
      </c>
      <c r="K14" s="79">
        <v>1551</v>
      </c>
    </row>
    <row r="15" spans="1:11" x14ac:dyDescent="0.25">
      <c r="A15" s="79">
        <v>3</v>
      </c>
      <c r="B15" s="79">
        <v>2</v>
      </c>
      <c r="C15" s="79">
        <v>3</v>
      </c>
      <c r="D15" s="79" t="s">
        <v>297</v>
      </c>
      <c r="E15" s="79" t="s">
        <v>48</v>
      </c>
      <c r="F15" s="79" t="s">
        <v>69</v>
      </c>
      <c r="G15" s="79">
        <v>2094</v>
      </c>
      <c r="H15" s="79">
        <v>3842</v>
      </c>
      <c r="I15" s="79">
        <v>1413</v>
      </c>
      <c r="J15" s="79">
        <v>48</v>
      </c>
      <c r="K15" s="79">
        <v>1508</v>
      </c>
    </row>
    <row r="16" spans="1:11" x14ac:dyDescent="0.25">
      <c r="A16" s="79">
        <v>3</v>
      </c>
      <c r="B16" s="79">
        <v>1</v>
      </c>
      <c r="C16" s="79">
        <v>3</v>
      </c>
      <c r="D16" s="79" t="s">
        <v>201</v>
      </c>
      <c r="E16" s="79" t="s">
        <v>48</v>
      </c>
      <c r="F16" s="79" t="s">
        <v>69</v>
      </c>
      <c r="G16" s="79"/>
      <c r="H16" s="79"/>
      <c r="I16" s="79">
        <v>1369</v>
      </c>
      <c r="J16" s="79">
        <v>57</v>
      </c>
      <c r="K16" s="79">
        <v>1483</v>
      </c>
    </row>
    <row r="17" spans="1:11" x14ac:dyDescent="0.25">
      <c r="A17" s="79">
        <v>3</v>
      </c>
      <c r="B17" s="79">
        <v>1</v>
      </c>
      <c r="C17" s="79">
        <v>3</v>
      </c>
      <c r="D17" s="79" t="s">
        <v>354</v>
      </c>
      <c r="E17" s="79" t="s">
        <v>48</v>
      </c>
      <c r="F17" s="79" t="s">
        <v>6</v>
      </c>
      <c r="G17" s="79">
        <v>27323</v>
      </c>
      <c r="H17" s="79">
        <v>7951</v>
      </c>
      <c r="I17" s="79">
        <v>1359</v>
      </c>
      <c r="J17" s="79">
        <v>53</v>
      </c>
      <c r="K17" s="79">
        <v>1466</v>
      </c>
    </row>
    <row r="18" spans="1:11" x14ac:dyDescent="0.25">
      <c r="A18" s="79">
        <v>2</v>
      </c>
      <c r="B18" s="79">
        <v>1</v>
      </c>
      <c r="C18" s="79">
        <v>2</v>
      </c>
      <c r="D18" s="79" t="s">
        <v>161</v>
      </c>
      <c r="E18" s="79" t="s">
        <v>48</v>
      </c>
      <c r="F18" s="79" t="s">
        <v>69</v>
      </c>
      <c r="G18" s="79">
        <v>50374</v>
      </c>
      <c r="H18" s="79">
        <v>5079</v>
      </c>
      <c r="I18" s="79">
        <v>1307</v>
      </c>
      <c r="J18" s="79">
        <v>55</v>
      </c>
      <c r="K18" s="79">
        <v>1416</v>
      </c>
    </row>
    <row r="19" spans="1:11" x14ac:dyDescent="0.25">
      <c r="A19" s="79">
        <v>1</v>
      </c>
      <c r="B19" s="79">
        <v>1</v>
      </c>
      <c r="C19" s="79">
        <v>1</v>
      </c>
      <c r="D19" s="79" t="s">
        <v>405</v>
      </c>
      <c r="E19" s="79" t="s">
        <v>48</v>
      </c>
      <c r="F19" s="79" t="s">
        <v>69</v>
      </c>
      <c r="G19" s="79"/>
      <c r="H19" s="79"/>
      <c r="I19" s="79">
        <v>1239</v>
      </c>
      <c r="J19" s="79">
        <v>101</v>
      </c>
      <c r="K19" s="79">
        <v>1441</v>
      </c>
    </row>
    <row r="20" spans="1:11" x14ac:dyDescent="0.25">
      <c r="A20" s="79">
        <v>1</v>
      </c>
      <c r="B20" s="79">
        <v>1</v>
      </c>
      <c r="C20" s="79">
        <v>1</v>
      </c>
      <c r="D20" s="79" t="s">
        <v>389</v>
      </c>
      <c r="E20" s="79" t="s">
        <v>48</v>
      </c>
      <c r="F20" s="79" t="s">
        <v>69</v>
      </c>
      <c r="G20" s="79"/>
      <c r="H20" s="79"/>
      <c r="I20" s="79">
        <v>1196</v>
      </c>
      <c r="J20" s="79">
        <v>123</v>
      </c>
      <c r="K20" s="79">
        <v>1442</v>
      </c>
    </row>
    <row r="21" spans="1:11" x14ac:dyDescent="0.25">
      <c r="A21" s="79">
        <v>5</v>
      </c>
      <c r="B21" s="79">
        <v>5</v>
      </c>
      <c r="C21" s="79">
        <v>5</v>
      </c>
      <c r="D21" s="79" t="s">
        <v>439</v>
      </c>
      <c r="E21" s="79" t="s">
        <v>46</v>
      </c>
      <c r="F21" s="79" t="s">
        <v>69</v>
      </c>
      <c r="G21" s="79">
        <v>41582</v>
      </c>
      <c r="H21" s="79">
        <v>337</v>
      </c>
      <c r="I21" s="79">
        <v>1549</v>
      </c>
      <c r="J21" s="79">
        <v>34</v>
      </c>
      <c r="K21" s="79">
        <v>1617</v>
      </c>
    </row>
    <row r="22" spans="1:11" x14ac:dyDescent="0.25">
      <c r="A22" s="79">
        <v>4</v>
      </c>
      <c r="B22" s="79">
        <v>3</v>
      </c>
      <c r="C22" s="79">
        <v>4</v>
      </c>
      <c r="D22" s="79" t="s">
        <v>283</v>
      </c>
      <c r="E22" s="79" t="s">
        <v>46</v>
      </c>
      <c r="F22" s="79" t="s">
        <v>6</v>
      </c>
      <c r="G22" s="79">
        <v>38463</v>
      </c>
      <c r="H22" s="79">
        <v>1172</v>
      </c>
      <c r="I22" s="79">
        <v>1495</v>
      </c>
      <c r="J22" s="79">
        <v>46</v>
      </c>
      <c r="K22" s="79">
        <v>1587</v>
      </c>
    </row>
    <row r="23" spans="1:11" x14ac:dyDescent="0.25">
      <c r="A23" s="79">
        <v>3</v>
      </c>
      <c r="B23" s="79">
        <v>1</v>
      </c>
      <c r="C23" s="79">
        <v>3</v>
      </c>
      <c r="D23" s="79" t="s">
        <v>353</v>
      </c>
      <c r="E23" s="79" t="s">
        <v>46</v>
      </c>
      <c r="F23" s="79" t="s">
        <v>69</v>
      </c>
      <c r="G23" s="79">
        <v>49098</v>
      </c>
      <c r="H23" s="79">
        <v>12455</v>
      </c>
      <c r="I23" s="79">
        <v>1428</v>
      </c>
      <c r="J23" s="79">
        <v>56</v>
      </c>
      <c r="K23" s="79">
        <v>1541</v>
      </c>
    </row>
    <row r="24" spans="1:11" x14ac:dyDescent="0.25">
      <c r="A24" s="79">
        <v>3</v>
      </c>
      <c r="B24" s="79">
        <v>3</v>
      </c>
      <c r="C24" s="79">
        <v>3</v>
      </c>
      <c r="D24" s="79" t="s">
        <v>431</v>
      </c>
      <c r="E24" s="79" t="s">
        <v>46</v>
      </c>
      <c r="F24" s="79" t="s">
        <v>12</v>
      </c>
      <c r="G24" s="79">
        <v>19493</v>
      </c>
      <c r="H24" s="79">
        <v>2135</v>
      </c>
      <c r="I24" s="79">
        <v>1412</v>
      </c>
      <c r="J24" s="79">
        <v>48</v>
      </c>
      <c r="K24" s="79">
        <v>1509</v>
      </c>
    </row>
    <row r="25" spans="1:11" x14ac:dyDescent="0.25">
      <c r="A25" s="79">
        <v>3</v>
      </c>
      <c r="B25" s="79">
        <v>2</v>
      </c>
      <c r="C25" s="79">
        <v>3</v>
      </c>
      <c r="D25" s="79" t="s">
        <v>273</v>
      </c>
      <c r="E25" s="79" t="s">
        <v>46</v>
      </c>
      <c r="F25" s="79" t="s">
        <v>69</v>
      </c>
      <c r="G25" s="79">
        <v>55787</v>
      </c>
      <c r="H25" s="79">
        <v>4986</v>
      </c>
      <c r="I25" s="79">
        <v>1353</v>
      </c>
      <c r="J25" s="79">
        <v>58</v>
      </c>
      <c r="K25" s="79">
        <v>1468</v>
      </c>
    </row>
    <row r="26" spans="1:11" x14ac:dyDescent="0.25">
      <c r="A26" s="79">
        <v>2</v>
      </c>
      <c r="B26" s="79">
        <v>1</v>
      </c>
      <c r="C26" s="79">
        <v>2</v>
      </c>
      <c r="D26" s="79" t="s">
        <v>245</v>
      </c>
      <c r="E26" s="79" t="s">
        <v>46</v>
      </c>
      <c r="F26" s="79" t="s">
        <v>69</v>
      </c>
      <c r="G26" s="79"/>
      <c r="H26" s="79"/>
      <c r="I26" s="79">
        <v>1343</v>
      </c>
      <c r="J26" s="79">
        <v>58</v>
      </c>
      <c r="K26" s="79">
        <v>1459</v>
      </c>
    </row>
    <row r="27" spans="1:11" x14ac:dyDescent="0.25">
      <c r="A27" s="79">
        <v>2</v>
      </c>
      <c r="B27" s="79">
        <v>1</v>
      </c>
      <c r="C27" s="79">
        <v>2</v>
      </c>
      <c r="D27" s="79" t="s">
        <v>438</v>
      </c>
      <c r="E27" s="79" t="s">
        <v>46</v>
      </c>
      <c r="F27" s="79" t="s">
        <v>69</v>
      </c>
      <c r="G27" s="79">
        <v>33171</v>
      </c>
      <c r="H27" s="79">
        <v>6398</v>
      </c>
      <c r="I27" s="79">
        <v>1337</v>
      </c>
      <c r="J27" s="79">
        <v>58</v>
      </c>
      <c r="K27" s="79">
        <v>1453</v>
      </c>
    </row>
    <row r="28" spans="1:11" x14ac:dyDescent="0.25">
      <c r="A28" s="79">
        <v>2</v>
      </c>
      <c r="B28" s="79">
        <v>1</v>
      </c>
      <c r="C28" s="79">
        <v>2</v>
      </c>
      <c r="D28" s="79" t="s">
        <v>437</v>
      </c>
      <c r="E28" s="79" t="s">
        <v>46</v>
      </c>
      <c r="F28" s="79" t="s">
        <v>69</v>
      </c>
      <c r="G28" s="79">
        <v>48188</v>
      </c>
      <c r="H28" s="79">
        <v>9228</v>
      </c>
      <c r="I28" s="79">
        <v>1328</v>
      </c>
      <c r="J28" s="79">
        <v>55</v>
      </c>
      <c r="K28" s="79">
        <v>1438</v>
      </c>
    </row>
    <row r="29" spans="1:11" x14ac:dyDescent="0.25">
      <c r="A29" s="79">
        <v>2</v>
      </c>
      <c r="B29" s="79">
        <v>1</v>
      </c>
      <c r="C29" s="79">
        <v>2</v>
      </c>
      <c r="D29" s="79" t="s">
        <v>411</v>
      </c>
      <c r="E29" s="79" t="s">
        <v>46</v>
      </c>
      <c r="F29" s="79" t="s">
        <v>69</v>
      </c>
      <c r="G29" s="79">
        <v>57867</v>
      </c>
      <c r="H29" s="79"/>
      <c r="I29" s="79">
        <v>1277</v>
      </c>
      <c r="J29" s="79">
        <v>52</v>
      </c>
      <c r="K29" s="79">
        <v>1382</v>
      </c>
    </row>
    <row r="30" spans="1:11" x14ac:dyDescent="0.25">
      <c r="A30" s="79">
        <v>1</v>
      </c>
      <c r="B30" s="79">
        <v>1</v>
      </c>
      <c r="C30" s="79">
        <v>1</v>
      </c>
      <c r="D30" s="79" t="s">
        <v>171</v>
      </c>
      <c r="E30" s="79" t="s">
        <v>46</v>
      </c>
      <c r="F30" s="79" t="s">
        <v>69</v>
      </c>
      <c r="G30" s="79"/>
      <c r="H30" s="79"/>
      <c r="I30" s="79"/>
      <c r="J30" s="79"/>
      <c r="K30" s="79"/>
    </row>
    <row r="31" spans="1:11" x14ac:dyDescent="0.25">
      <c r="A31" s="79">
        <v>4</v>
      </c>
      <c r="B31" s="79">
        <v>1</v>
      </c>
      <c r="C31" s="79">
        <v>4</v>
      </c>
      <c r="D31" s="79" t="s">
        <v>451</v>
      </c>
      <c r="E31" s="79" t="s">
        <v>15</v>
      </c>
      <c r="F31" s="79" t="s">
        <v>69</v>
      </c>
      <c r="G31" s="79">
        <v>51823</v>
      </c>
      <c r="H31" s="79">
        <v>6402</v>
      </c>
      <c r="I31" s="79">
        <v>1446</v>
      </c>
      <c r="J31" s="79">
        <v>38</v>
      </c>
      <c r="K31" s="79">
        <v>1522</v>
      </c>
    </row>
    <row r="32" spans="1:11" x14ac:dyDescent="0.25">
      <c r="A32" s="79">
        <v>4</v>
      </c>
      <c r="B32" s="79">
        <v>1</v>
      </c>
      <c r="C32" s="79">
        <v>4</v>
      </c>
      <c r="D32" s="79" t="s">
        <v>158</v>
      </c>
      <c r="E32" s="79" t="s">
        <v>15</v>
      </c>
      <c r="F32" s="79" t="s">
        <v>69</v>
      </c>
      <c r="G32" s="79">
        <v>45438</v>
      </c>
      <c r="H32" s="79">
        <v>5052</v>
      </c>
      <c r="I32" s="79">
        <v>1438</v>
      </c>
      <c r="J32" s="79">
        <v>42</v>
      </c>
      <c r="K32" s="79">
        <v>1523</v>
      </c>
    </row>
    <row r="33" spans="1:11" x14ac:dyDescent="0.25">
      <c r="A33" s="79">
        <v>3</v>
      </c>
      <c r="B33" s="79">
        <v>1</v>
      </c>
      <c r="C33" s="79">
        <v>3</v>
      </c>
      <c r="D33" s="79" t="s">
        <v>326</v>
      </c>
      <c r="E33" s="79" t="s">
        <v>15</v>
      </c>
      <c r="F33" s="79" t="s">
        <v>69</v>
      </c>
      <c r="G33" s="79">
        <v>58131</v>
      </c>
      <c r="H33" s="79">
        <v>9665</v>
      </c>
      <c r="I33" s="79">
        <v>1420</v>
      </c>
      <c r="J33" s="79">
        <v>55</v>
      </c>
      <c r="K33" s="79">
        <v>1530</v>
      </c>
    </row>
    <row r="34" spans="1:11" x14ac:dyDescent="0.25">
      <c r="A34" s="79">
        <v>3</v>
      </c>
      <c r="B34" s="79">
        <v>2</v>
      </c>
      <c r="C34" s="79">
        <v>3</v>
      </c>
      <c r="D34" s="79" t="s">
        <v>436</v>
      </c>
      <c r="E34" s="79" t="s">
        <v>15</v>
      </c>
      <c r="F34" s="79" t="s">
        <v>69</v>
      </c>
      <c r="G34" s="79">
        <v>30042</v>
      </c>
      <c r="H34" s="79">
        <v>4877</v>
      </c>
      <c r="I34" s="79">
        <v>1396</v>
      </c>
      <c r="J34" s="79">
        <v>46</v>
      </c>
      <c r="K34" s="79">
        <v>1489</v>
      </c>
    </row>
    <row r="35" spans="1:11" x14ac:dyDescent="0.25">
      <c r="A35" s="79">
        <v>3</v>
      </c>
      <c r="B35" s="79">
        <v>3</v>
      </c>
      <c r="C35" s="79">
        <v>3</v>
      </c>
      <c r="D35" s="79" t="s">
        <v>109</v>
      </c>
      <c r="E35" s="79" t="s">
        <v>15</v>
      </c>
      <c r="F35" s="79" t="s">
        <v>12</v>
      </c>
      <c r="G35" s="79">
        <v>39458</v>
      </c>
      <c r="H35" s="79">
        <v>1606</v>
      </c>
      <c r="I35" s="79">
        <v>1395</v>
      </c>
      <c r="J35" s="79">
        <v>46</v>
      </c>
      <c r="K35" s="79">
        <v>1487</v>
      </c>
    </row>
    <row r="36" spans="1:11" x14ac:dyDescent="0.25">
      <c r="A36" s="79">
        <v>3</v>
      </c>
      <c r="B36" s="79">
        <v>2</v>
      </c>
      <c r="C36" s="79">
        <v>3</v>
      </c>
      <c r="D36" s="79" t="s">
        <v>458</v>
      </c>
      <c r="E36" s="79" t="s">
        <v>15</v>
      </c>
      <c r="F36" s="79" t="s">
        <v>69</v>
      </c>
      <c r="G36" s="79">
        <v>40794</v>
      </c>
      <c r="H36" s="79">
        <v>4289</v>
      </c>
      <c r="I36" s="79">
        <v>1367</v>
      </c>
      <c r="J36" s="79">
        <v>43</v>
      </c>
      <c r="K36" s="79">
        <v>1453</v>
      </c>
    </row>
    <row r="37" spans="1:11" x14ac:dyDescent="0.25">
      <c r="A37" s="79">
        <v>2</v>
      </c>
      <c r="B37" s="79">
        <v>3</v>
      </c>
      <c r="C37" s="79">
        <v>3</v>
      </c>
      <c r="D37" s="79" t="s">
        <v>315</v>
      </c>
      <c r="E37" s="79" t="s">
        <v>15</v>
      </c>
      <c r="F37" s="79" t="s">
        <v>6</v>
      </c>
      <c r="G37" s="79">
        <v>37557</v>
      </c>
      <c r="H37" s="79">
        <v>2483</v>
      </c>
      <c r="I37" s="79">
        <v>1304</v>
      </c>
      <c r="J37" s="79">
        <v>55</v>
      </c>
      <c r="K37" s="79">
        <v>1415</v>
      </c>
    </row>
    <row r="38" spans="1:11" x14ac:dyDescent="0.25">
      <c r="A38" s="79">
        <v>2</v>
      </c>
      <c r="B38" s="79">
        <v>1</v>
      </c>
      <c r="C38" s="79">
        <v>2</v>
      </c>
      <c r="D38" s="79" t="s">
        <v>401</v>
      </c>
      <c r="E38" s="79" t="s">
        <v>15</v>
      </c>
      <c r="F38" s="79" t="s">
        <v>69</v>
      </c>
      <c r="G38" s="79"/>
      <c r="H38" s="79"/>
      <c r="I38" s="79">
        <v>1278</v>
      </c>
      <c r="J38" s="79">
        <v>104</v>
      </c>
      <c r="K38" s="79">
        <v>1486</v>
      </c>
    </row>
    <row r="39" spans="1:11" x14ac:dyDescent="0.25">
      <c r="A39" s="79">
        <v>1</v>
      </c>
      <c r="B39" s="79">
        <v>1</v>
      </c>
      <c r="C39" s="79">
        <v>1</v>
      </c>
      <c r="D39" s="79" t="s">
        <v>484</v>
      </c>
      <c r="E39" s="79" t="s">
        <v>15</v>
      </c>
      <c r="F39" s="79" t="s">
        <v>69</v>
      </c>
      <c r="G39" s="79">
        <v>54914</v>
      </c>
      <c r="H39" s="79">
        <v>10830</v>
      </c>
      <c r="I39" s="79">
        <v>1200</v>
      </c>
      <c r="J39" s="79">
        <v>65</v>
      </c>
      <c r="K39" s="79">
        <v>1330</v>
      </c>
    </row>
    <row r="40" spans="1:11" x14ac:dyDescent="0.25">
      <c r="A40" s="79">
        <v>1</v>
      </c>
      <c r="B40" s="79">
        <v>1</v>
      </c>
      <c r="C40" s="79">
        <v>1</v>
      </c>
      <c r="D40" s="79" t="s">
        <v>328</v>
      </c>
      <c r="E40" s="79" t="s">
        <v>15</v>
      </c>
      <c r="F40" s="79" t="s">
        <v>69</v>
      </c>
      <c r="G40" s="79">
        <v>42216</v>
      </c>
      <c r="H40" s="79">
        <v>16096</v>
      </c>
      <c r="I40" s="79">
        <v>1182</v>
      </c>
      <c r="J40" s="79">
        <v>61</v>
      </c>
      <c r="K40" s="79">
        <v>1304</v>
      </c>
    </row>
    <row r="41" spans="1:11" x14ac:dyDescent="0.25">
      <c r="A41" s="79">
        <v>5</v>
      </c>
      <c r="B41" s="79">
        <v>5</v>
      </c>
      <c r="C41" s="79">
        <v>5</v>
      </c>
      <c r="D41" s="79" t="s">
        <v>291</v>
      </c>
      <c r="E41" s="79" t="s">
        <v>13</v>
      </c>
      <c r="F41" s="79" t="s">
        <v>69</v>
      </c>
      <c r="G41" s="79">
        <v>21384</v>
      </c>
      <c r="H41" s="79">
        <v>247</v>
      </c>
      <c r="I41" s="79">
        <v>1558</v>
      </c>
      <c r="J41" s="79">
        <v>29</v>
      </c>
      <c r="K41" s="79">
        <v>1616</v>
      </c>
    </row>
    <row r="42" spans="1:11" x14ac:dyDescent="0.25">
      <c r="A42" s="79">
        <v>5</v>
      </c>
      <c r="B42" s="79">
        <v>3</v>
      </c>
      <c r="C42" s="79">
        <v>5</v>
      </c>
      <c r="D42" s="79" t="s">
        <v>306</v>
      </c>
      <c r="E42" s="79" t="s">
        <v>13</v>
      </c>
      <c r="F42" s="79" t="s">
        <v>69</v>
      </c>
      <c r="G42" s="79">
        <v>30041</v>
      </c>
      <c r="H42" s="79">
        <v>2093</v>
      </c>
      <c r="I42" s="79">
        <v>1557</v>
      </c>
      <c r="J42" s="79">
        <v>38</v>
      </c>
      <c r="K42" s="79">
        <v>1634</v>
      </c>
    </row>
    <row r="43" spans="1:11" x14ac:dyDescent="0.25">
      <c r="A43" s="79">
        <v>5</v>
      </c>
      <c r="B43" s="79">
        <v>4</v>
      </c>
      <c r="C43" s="79">
        <v>5</v>
      </c>
      <c r="D43" s="79" t="s">
        <v>213</v>
      </c>
      <c r="E43" s="79" t="s">
        <v>13</v>
      </c>
      <c r="F43" s="79" t="s">
        <v>12</v>
      </c>
      <c r="G43" s="79">
        <v>32895</v>
      </c>
      <c r="H43" s="79">
        <v>967</v>
      </c>
      <c r="I43" s="79">
        <v>1553</v>
      </c>
      <c r="J43" s="79">
        <v>42</v>
      </c>
      <c r="K43" s="79">
        <v>1636</v>
      </c>
    </row>
    <row r="44" spans="1:11" x14ac:dyDescent="0.25">
      <c r="A44" s="79">
        <v>5</v>
      </c>
      <c r="B44" s="79">
        <v>3</v>
      </c>
      <c r="C44" s="79">
        <v>5</v>
      </c>
      <c r="D44" s="79" t="s">
        <v>272</v>
      </c>
      <c r="E44" s="79" t="s">
        <v>13</v>
      </c>
      <c r="F44" s="79" t="s">
        <v>69</v>
      </c>
      <c r="G44" s="79">
        <v>14840</v>
      </c>
      <c r="H44" s="79">
        <v>1088</v>
      </c>
      <c r="I44" s="79">
        <v>1549</v>
      </c>
      <c r="J44" s="79">
        <v>39</v>
      </c>
      <c r="K44" s="79">
        <v>1628</v>
      </c>
    </row>
    <row r="45" spans="1:11" x14ac:dyDescent="0.25">
      <c r="A45" s="79">
        <v>5</v>
      </c>
      <c r="B45" s="79">
        <v>4</v>
      </c>
      <c r="C45" s="79">
        <v>5</v>
      </c>
      <c r="D45" s="79" t="s">
        <v>382</v>
      </c>
      <c r="E45" s="79" t="s">
        <v>13</v>
      </c>
      <c r="F45" s="79" t="s">
        <v>69</v>
      </c>
      <c r="G45" s="79">
        <v>12360</v>
      </c>
      <c r="H45" s="79">
        <v>731</v>
      </c>
      <c r="I45" s="79">
        <v>1515</v>
      </c>
      <c r="J45" s="79">
        <v>35</v>
      </c>
      <c r="K45" s="79">
        <v>1586</v>
      </c>
    </row>
    <row r="46" spans="1:11" x14ac:dyDescent="0.25">
      <c r="A46" s="79">
        <v>4</v>
      </c>
      <c r="B46" s="79">
        <v>2</v>
      </c>
      <c r="C46" s="79">
        <v>4</v>
      </c>
      <c r="D46" s="79" t="s">
        <v>198</v>
      </c>
      <c r="E46" s="79" t="s">
        <v>13</v>
      </c>
      <c r="F46" s="79" t="s">
        <v>69</v>
      </c>
      <c r="G46" s="79">
        <v>45375</v>
      </c>
      <c r="H46" s="79">
        <v>2594</v>
      </c>
      <c r="I46" s="79">
        <v>1462</v>
      </c>
      <c r="J46" s="79">
        <v>39</v>
      </c>
      <c r="K46" s="79">
        <v>1540</v>
      </c>
    </row>
    <row r="47" spans="1:11" x14ac:dyDescent="0.25">
      <c r="A47" s="79">
        <v>4</v>
      </c>
      <c r="B47" s="79">
        <v>1</v>
      </c>
      <c r="C47" s="79">
        <v>4</v>
      </c>
      <c r="D47" s="79" t="s">
        <v>494</v>
      </c>
      <c r="E47" s="79" t="s">
        <v>13</v>
      </c>
      <c r="F47" s="79" t="s">
        <v>69</v>
      </c>
      <c r="G47" s="79">
        <v>36803</v>
      </c>
      <c r="H47" s="79">
        <v>5769</v>
      </c>
      <c r="I47" s="79">
        <v>1445</v>
      </c>
      <c r="J47" s="79">
        <v>42</v>
      </c>
      <c r="K47" s="79">
        <v>1529</v>
      </c>
    </row>
    <row r="48" spans="1:11" x14ac:dyDescent="0.25">
      <c r="A48" s="79">
        <v>2</v>
      </c>
      <c r="B48" s="79">
        <v>1</v>
      </c>
      <c r="C48" s="79">
        <v>2</v>
      </c>
      <c r="D48" s="79" t="s">
        <v>350</v>
      </c>
      <c r="E48" s="79" t="s">
        <v>13</v>
      </c>
      <c r="F48" s="79" t="s">
        <v>69</v>
      </c>
      <c r="G48" s="79">
        <v>38315</v>
      </c>
      <c r="H48" s="79">
        <v>8271</v>
      </c>
      <c r="I48" s="79">
        <v>1322</v>
      </c>
      <c r="J48" s="79">
        <v>58</v>
      </c>
      <c r="K48" s="79">
        <v>1439</v>
      </c>
    </row>
    <row r="49" spans="1:11" x14ac:dyDescent="0.25">
      <c r="A49" s="79">
        <v>2</v>
      </c>
      <c r="B49" s="79">
        <v>1</v>
      </c>
      <c r="C49" s="79">
        <v>2</v>
      </c>
      <c r="D49" s="79" t="s">
        <v>206</v>
      </c>
      <c r="E49" s="79" t="s">
        <v>13</v>
      </c>
      <c r="F49" s="79" t="s">
        <v>69</v>
      </c>
      <c r="G49" s="79"/>
      <c r="H49" s="79"/>
      <c r="I49" s="79">
        <v>1308</v>
      </c>
      <c r="J49" s="79">
        <v>43</v>
      </c>
      <c r="K49" s="79">
        <v>1394</v>
      </c>
    </row>
    <row r="50" spans="1:11" x14ac:dyDescent="0.25">
      <c r="A50" s="79">
        <v>2</v>
      </c>
      <c r="B50" s="79">
        <v>2</v>
      </c>
      <c r="C50" s="79">
        <v>2</v>
      </c>
      <c r="D50" s="79" t="s">
        <v>191</v>
      </c>
      <c r="E50" s="79" t="s">
        <v>13</v>
      </c>
      <c r="F50" s="79" t="s">
        <v>6</v>
      </c>
      <c r="G50" s="79">
        <v>41500</v>
      </c>
      <c r="H50" s="79">
        <v>3951</v>
      </c>
      <c r="I50" s="79">
        <v>1275</v>
      </c>
      <c r="J50" s="79">
        <v>49</v>
      </c>
      <c r="K50" s="79">
        <v>1373</v>
      </c>
    </row>
    <row r="51" spans="1:11" x14ac:dyDescent="0.25">
      <c r="A51" s="79">
        <v>3</v>
      </c>
      <c r="B51" s="79">
        <v>1</v>
      </c>
      <c r="C51" s="79">
        <v>3</v>
      </c>
      <c r="D51" s="79" t="s">
        <v>269</v>
      </c>
      <c r="E51" s="79" t="s">
        <v>23</v>
      </c>
      <c r="F51" s="79" t="s">
        <v>12</v>
      </c>
      <c r="G51" s="79">
        <v>48097</v>
      </c>
      <c r="H51" s="79">
        <v>5610</v>
      </c>
      <c r="I51" s="79">
        <v>1414</v>
      </c>
      <c r="J51" s="79">
        <v>59</v>
      </c>
      <c r="K51" s="79">
        <v>1532</v>
      </c>
    </row>
    <row r="52" spans="1:11" x14ac:dyDescent="0.25">
      <c r="A52" s="79">
        <v>3</v>
      </c>
      <c r="B52" s="79">
        <v>1</v>
      </c>
      <c r="C52" s="79">
        <v>3</v>
      </c>
      <c r="D52" s="79" t="s">
        <v>270</v>
      </c>
      <c r="E52" s="79" t="s">
        <v>23</v>
      </c>
      <c r="F52" s="79" t="s">
        <v>69</v>
      </c>
      <c r="G52" s="79"/>
      <c r="H52" s="79"/>
      <c r="I52" s="79">
        <v>1351</v>
      </c>
      <c r="J52" s="79">
        <v>62</v>
      </c>
      <c r="K52" s="79">
        <v>1475</v>
      </c>
    </row>
    <row r="53" spans="1:11" x14ac:dyDescent="0.25">
      <c r="A53" s="79">
        <v>2</v>
      </c>
      <c r="B53" s="79">
        <v>2</v>
      </c>
      <c r="C53" s="79">
        <v>2</v>
      </c>
      <c r="D53" s="79" t="s">
        <v>179</v>
      </c>
      <c r="E53" s="79" t="s">
        <v>23</v>
      </c>
      <c r="F53" s="79" t="s">
        <v>6</v>
      </c>
      <c r="G53" s="79">
        <v>39585</v>
      </c>
      <c r="H53" s="79">
        <v>4540</v>
      </c>
      <c r="I53" s="79">
        <v>1346</v>
      </c>
      <c r="J53" s="79">
        <v>66</v>
      </c>
      <c r="K53" s="79">
        <v>1477</v>
      </c>
    </row>
    <row r="54" spans="1:11" x14ac:dyDescent="0.25">
      <c r="A54" s="79">
        <v>2</v>
      </c>
      <c r="B54" s="79">
        <v>1</v>
      </c>
      <c r="C54" s="79">
        <v>2</v>
      </c>
      <c r="D54" s="79" t="s">
        <v>155</v>
      </c>
      <c r="E54" s="79" t="s">
        <v>23</v>
      </c>
      <c r="F54" s="79" t="s">
        <v>69</v>
      </c>
      <c r="G54" s="79">
        <v>47239</v>
      </c>
      <c r="H54" s="79">
        <v>14889</v>
      </c>
      <c r="I54" s="79">
        <v>1330</v>
      </c>
      <c r="J54" s="79">
        <v>57</v>
      </c>
      <c r="K54" s="79">
        <v>1445</v>
      </c>
    </row>
    <row r="55" spans="1:11" x14ac:dyDescent="0.25">
      <c r="A55" s="79">
        <v>2</v>
      </c>
      <c r="B55" s="79">
        <v>1</v>
      </c>
      <c r="C55" s="79">
        <v>2</v>
      </c>
      <c r="D55" s="79" t="s">
        <v>244</v>
      </c>
      <c r="E55" s="79" t="s">
        <v>23</v>
      </c>
      <c r="F55" s="79" t="s">
        <v>69</v>
      </c>
      <c r="G55" s="79">
        <v>48095</v>
      </c>
      <c r="H55" s="79">
        <v>6166</v>
      </c>
      <c r="I55" s="79">
        <v>1289</v>
      </c>
      <c r="J55" s="79">
        <v>58</v>
      </c>
      <c r="K55" s="79">
        <v>1404</v>
      </c>
    </row>
    <row r="56" spans="1:11" x14ac:dyDescent="0.25">
      <c r="A56" s="79">
        <v>2</v>
      </c>
      <c r="B56" s="79">
        <v>1</v>
      </c>
      <c r="C56" s="79">
        <v>2</v>
      </c>
      <c r="D56" s="79" t="s">
        <v>371</v>
      </c>
      <c r="E56" s="79" t="s">
        <v>23</v>
      </c>
      <c r="F56" s="79" t="s">
        <v>69</v>
      </c>
      <c r="G56" s="79">
        <v>40885</v>
      </c>
      <c r="H56" s="79">
        <v>11896</v>
      </c>
      <c r="I56" s="79">
        <v>1289</v>
      </c>
      <c r="J56" s="79">
        <v>51</v>
      </c>
      <c r="K56" s="79">
        <v>1391</v>
      </c>
    </row>
    <row r="57" spans="1:11" x14ac:dyDescent="0.25">
      <c r="A57" s="79">
        <v>2</v>
      </c>
      <c r="B57" s="79">
        <v>1</v>
      </c>
      <c r="C57" s="79">
        <v>2</v>
      </c>
      <c r="D57" s="79" t="s">
        <v>111</v>
      </c>
      <c r="E57" s="79" t="s">
        <v>23</v>
      </c>
      <c r="F57" s="79" t="s">
        <v>69</v>
      </c>
      <c r="G57" s="79">
        <v>42077</v>
      </c>
      <c r="H57" s="79">
        <v>20081</v>
      </c>
      <c r="I57" s="79">
        <v>1285</v>
      </c>
      <c r="J57" s="79">
        <v>61</v>
      </c>
      <c r="K57" s="79">
        <v>1408</v>
      </c>
    </row>
    <row r="58" spans="1:11" x14ac:dyDescent="0.25">
      <c r="A58" s="79">
        <v>1</v>
      </c>
      <c r="B58" s="79">
        <v>1</v>
      </c>
      <c r="C58" s="79">
        <v>1</v>
      </c>
      <c r="D58" s="79" t="s">
        <v>333</v>
      </c>
      <c r="E58" s="79" t="s">
        <v>23</v>
      </c>
      <c r="F58" s="79" t="s">
        <v>69</v>
      </c>
      <c r="G58" s="79">
        <v>47061</v>
      </c>
      <c r="H58" s="79">
        <v>5877</v>
      </c>
      <c r="I58" s="79">
        <v>1244</v>
      </c>
      <c r="J58" s="79">
        <v>53</v>
      </c>
      <c r="K58" s="79">
        <v>1351</v>
      </c>
    </row>
    <row r="59" spans="1:11" x14ac:dyDescent="0.25">
      <c r="A59" s="79">
        <v>1</v>
      </c>
      <c r="B59" s="79">
        <v>1</v>
      </c>
      <c r="C59" s="79">
        <v>1</v>
      </c>
      <c r="D59" s="79" t="s">
        <v>170</v>
      </c>
      <c r="E59" s="79" t="s">
        <v>23</v>
      </c>
      <c r="F59" s="79" t="s">
        <v>69</v>
      </c>
      <c r="G59" s="79"/>
      <c r="H59" s="79"/>
      <c r="I59" s="79">
        <v>1236</v>
      </c>
      <c r="J59" s="79">
        <v>63</v>
      </c>
      <c r="K59" s="79">
        <v>1362</v>
      </c>
    </row>
    <row r="60" spans="1:11" x14ac:dyDescent="0.25">
      <c r="A60" s="79">
        <v>1</v>
      </c>
      <c r="B60" s="79">
        <v>1</v>
      </c>
      <c r="C60" s="79">
        <v>1</v>
      </c>
      <c r="D60" s="79" t="s">
        <v>343</v>
      </c>
      <c r="E60" s="79" t="s">
        <v>23</v>
      </c>
      <c r="F60" s="79" t="s">
        <v>69</v>
      </c>
      <c r="G60" s="79">
        <v>48642</v>
      </c>
      <c r="H60" s="79">
        <v>11982</v>
      </c>
      <c r="I60" s="79">
        <v>1235</v>
      </c>
      <c r="J60" s="79">
        <v>53</v>
      </c>
      <c r="K60" s="79">
        <v>1340</v>
      </c>
    </row>
    <row r="61" spans="1:11" x14ac:dyDescent="0.25">
      <c r="A61" s="79">
        <v>6</v>
      </c>
      <c r="B61" s="79">
        <v>6</v>
      </c>
      <c r="C61" s="79">
        <v>6</v>
      </c>
      <c r="D61" s="79" t="s">
        <v>189</v>
      </c>
      <c r="E61" s="79" t="s">
        <v>7</v>
      </c>
      <c r="F61" s="79" t="s">
        <v>69</v>
      </c>
      <c r="G61" s="79">
        <v>54</v>
      </c>
      <c r="H61" s="79">
        <v>33</v>
      </c>
      <c r="I61" s="79">
        <v>1676</v>
      </c>
      <c r="J61" s="79">
        <v>31</v>
      </c>
      <c r="K61" s="79">
        <v>1738</v>
      </c>
    </row>
    <row r="62" spans="1:11" x14ac:dyDescent="0.25">
      <c r="A62" s="79">
        <v>5</v>
      </c>
      <c r="B62" s="79">
        <v>4</v>
      </c>
      <c r="C62" s="79">
        <v>5</v>
      </c>
      <c r="D62" s="79" t="s">
        <v>491</v>
      </c>
      <c r="E62" s="79" t="s">
        <v>7</v>
      </c>
      <c r="F62" s="79" t="s">
        <v>69</v>
      </c>
      <c r="G62" s="79">
        <v>39188</v>
      </c>
      <c r="H62" s="79">
        <v>702</v>
      </c>
      <c r="I62" s="79">
        <v>1544</v>
      </c>
      <c r="J62" s="79">
        <v>29</v>
      </c>
      <c r="K62" s="79">
        <v>1602</v>
      </c>
    </row>
    <row r="63" spans="1:11" x14ac:dyDescent="0.25">
      <c r="A63" s="79">
        <v>4</v>
      </c>
      <c r="B63" s="79">
        <v>3</v>
      </c>
      <c r="C63" s="79">
        <v>4</v>
      </c>
      <c r="D63" s="79" t="s">
        <v>334</v>
      </c>
      <c r="E63" s="79" t="s">
        <v>7</v>
      </c>
      <c r="F63" s="79" t="s">
        <v>6</v>
      </c>
      <c r="G63" s="79">
        <v>27227</v>
      </c>
      <c r="H63" s="79">
        <v>1473</v>
      </c>
      <c r="I63" s="79">
        <v>1494</v>
      </c>
      <c r="J63" s="79">
        <v>37</v>
      </c>
      <c r="K63" s="79">
        <v>1568</v>
      </c>
    </row>
    <row r="64" spans="1:11" x14ac:dyDescent="0.25">
      <c r="A64" s="79">
        <v>4</v>
      </c>
      <c r="B64" s="79">
        <v>2</v>
      </c>
      <c r="C64" s="79">
        <v>4</v>
      </c>
      <c r="D64" s="79" t="s">
        <v>325</v>
      </c>
      <c r="E64" s="79" t="s">
        <v>7</v>
      </c>
      <c r="F64" s="79" t="s">
        <v>69</v>
      </c>
      <c r="G64" s="79">
        <v>609</v>
      </c>
      <c r="H64" s="79">
        <v>4644</v>
      </c>
      <c r="I64" s="79">
        <v>1486</v>
      </c>
      <c r="J64" s="79">
        <v>49</v>
      </c>
      <c r="K64" s="79">
        <v>1584</v>
      </c>
    </row>
    <row r="65" spans="1:11" x14ac:dyDescent="0.25">
      <c r="A65" s="79">
        <v>4</v>
      </c>
      <c r="B65" s="79">
        <v>3</v>
      </c>
      <c r="C65" s="79">
        <v>4</v>
      </c>
      <c r="D65" s="79" t="s">
        <v>524</v>
      </c>
      <c r="E65" s="79" t="s">
        <v>7</v>
      </c>
      <c r="F65" s="79" t="s">
        <v>12</v>
      </c>
      <c r="G65" s="79">
        <v>17127</v>
      </c>
      <c r="H65" s="79">
        <v>1147</v>
      </c>
      <c r="I65" s="79">
        <v>1473</v>
      </c>
      <c r="J65" s="79">
        <v>36</v>
      </c>
      <c r="K65" s="79">
        <v>1544</v>
      </c>
    </row>
    <row r="66" spans="1:11" x14ac:dyDescent="0.25">
      <c r="A66" s="79">
        <v>4</v>
      </c>
      <c r="B66" s="79">
        <v>3</v>
      </c>
      <c r="C66" s="79">
        <v>4</v>
      </c>
      <c r="D66" s="79" t="s">
        <v>295</v>
      </c>
      <c r="E66" s="79" t="s">
        <v>7</v>
      </c>
      <c r="F66" s="79" t="s">
        <v>69</v>
      </c>
      <c r="G66" s="79">
        <v>24519</v>
      </c>
      <c r="H66" s="79">
        <v>1091</v>
      </c>
      <c r="I66" s="79">
        <v>1468</v>
      </c>
      <c r="J66" s="79">
        <v>38</v>
      </c>
      <c r="K66" s="79">
        <v>1545</v>
      </c>
    </row>
    <row r="67" spans="1:11" x14ac:dyDescent="0.25">
      <c r="A67" s="79">
        <v>4</v>
      </c>
      <c r="B67" s="79">
        <v>3</v>
      </c>
      <c r="C67" s="79">
        <v>4</v>
      </c>
      <c r="D67" s="79" t="s">
        <v>151</v>
      </c>
      <c r="E67" s="79" t="s">
        <v>7</v>
      </c>
      <c r="F67" s="79" t="s">
        <v>69</v>
      </c>
      <c r="G67" s="79">
        <v>27493</v>
      </c>
      <c r="H67" s="79">
        <v>2041</v>
      </c>
      <c r="I67" s="79">
        <v>1460</v>
      </c>
      <c r="J67" s="79">
        <v>45</v>
      </c>
      <c r="K67" s="79">
        <v>1549</v>
      </c>
    </row>
    <row r="68" spans="1:11" x14ac:dyDescent="0.25">
      <c r="A68" s="79">
        <v>3</v>
      </c>
      <c r="B68" s="79">
        <v>2</v>
      </c>
      <c r="C68" s="79">
        <v>3</v>
      </c>
      <c r="D68" s="79" t="s">
        <v>514</v>
      </c>
      <c r="E68" s="79" t="s">
        <v>7</v>
      </c>
      <c r="F68" s="79" t="s">
        <v>69</v>
      </c>
      <c r="G68" s="79">
        <v>43204</v>
      </c>
      <c r="H68" s="79">
        <v>3085</v>
      </c>
      <c r="I68" s="79">
        <v>1432</v>
      </c>
      <c r="J68" s="79">
        <v>37</v>
      </c>
      <c r="K68" s="79">
        <v>1507</v>
      </c>
    </row>
    <row r="69" spans="1:11" x14ac:dyDescent="0.25">
      <c r="A69" s="79">
        <v>3</v>
      </c>
      <c r="B69" s="79">
        <v>3</v>
      </c>
      <c r="C69" s="79">
        <v>3</v>
      </c>
      <c r="D69" s="79" t="s">
        <v>460</v>
      </c>
      <c r="E69" s="79" t="s">
        <v>7</v>
      </c>
      <c r="F69" s="79" t="s">
        <v>69</v>
      </c>
      <c r="G69" s="79">
        <v>52617</v>
      </c>
      <c r="H69" s="79">
        <v>2282</v>
      </c>
      <c r="I69" s="79">
        <v>1391</v>
      </c>
      <c r="J69" s="79">
        <v>33</v>
      </c>
      <c r="K69" s="79">
        <v>1457</v>
      </c>
    </row>
    <row r="70" spans="1:11" x14ac:dyDescent="0.25">
      <c r="A70" s="79">
        <v>2</v>
      </c>
      <c r="B70" s="79">
        <v>2</v>
      </c>
      <c r="C70" s="79">
        <v>2</v>
      </c>
      <c r="D70" s="79" t="s">
        <v>471</v>
      </c>
      <c r="E70" s="79" t="s">
        <v>7</v>
      </c>
      <c r="F70" s="79" t="s">
        <v>69</v>
      </c>
      <c r="G70" s="79">
        <v>1710</v>
      </c>
      <c r="H70" s="79">
        <v>4856</v>
      </c>
      <c r="I70" s="79">
        <v>1283</v>
      </c>
      <c r="J70" s="79">
        <v>65</v>
      </c>
      <c r="K70" s="79">
        <v>1412</v>
      </c>
    </row>
    <row r="71" spans="1:11" x14ac:dyDescent="0.25">
      <c r="A71" s="79">
        <v>5</v>
      </c>
      <c r="B71" s="79">
        <v>2</v>
      </c>
      <c r="C71" s="79">
        <v>5</v>
      </c>
      <c r="D71" s="79" t="s">
        <v>85</v>
      </c>
      <c r="E71" s="79" t="s">
        <v>19</v>
      </c>
      <c r="F71" s="79" t="s">
        <v>12</v>
      </c>
      <c r="G71" s="79">
        <v>6835</v>
      </c>
      <c r="H71" s="79">
        <v>4160</v>
      </c>
      <c r="I71" s="79">
        <v>1523</v>
      </c>
      <c r="J71" s="79">
        <v>48</v>
      </c>
      <c r="K71" s="79">
        <v>1620</v>
      </c>
    </row>
    <row r="72" spans="1:11" x14ac:dyDescent="0.25">
      <c r="A72" s="79">
        <v>5</v>
      </c>
      <c r="B72" s="79">
        <v>3</v>
      </c>
      <c r="C72" s="79">
        <v>5</v>
      </c>
      <c r="D72" s="79" t="s">
        <v>408</v>
      </c>
      <c r="E72" s="79" t="s">
        <v>19</v>
      </c>
      <c r="F72" s="79" t="s">
        <v>69</v>
      </c>
      <c r="G72" s="79">
        <v>13577</v>
      </c>
      <c r="H72" s="79">
        <v>1402</v>
      </c>
      <c r="I72" s="79">
        <v>1508</v>
      </c>
      <c r="J72" s="79">
        <v>59</v>
      </c>
      <c r="K72" s="79">
        <v>1626</v>
      </c>
    </row>
    <row r="73" spans="1:11" x14ac:dyDescent="0.25">
      <c r="A73" s="79">
        <v>4</v>
      </c>
      <c r="B73" s="79">
        <v>1</v>
      </c>
      <c r="C73" s="79">
        <v>4</v>
      </c>
      <c r="D73" s="79" t="s">
        <v>257</v>
      </c>
      <c r="E73" s="79" t="s">
        <v>19</v>
      </c>
      <c r="F73" s="79" t="s">
        <v>69</v>
      </c>
      <c r="G73" s="79">
        <v>24907</v>
      </c>
      <c r="H73" s="79">
        <v>9355</v>
      </c>
      <c r="I73" s="79">
        <v>1485</v>
      </c>
      <c r="J73" s="79">
        <v>58</v>
      </c>
      <c r="K73" s="79">
        <v>1601</v>
      </c>
    </row>
    <row r="74" spans="1:11" x14ac:dyDescent="0.25">
      <c r="A74" s="79">
        <v>4</v>
      </c>
      <c r="B74" s="79">
        <v>3</v>
      </c>
      <c r="C74" s="79">
        <v>4</v>
      </c>
      <c r="D74" s="79" t="s">
        <v>465</v>
      </c>
      <c r="E74" s="79" t="s">
        <v>19</v>
      </c>
      <c r="F74" s="79" t="s">
        <v>69</v>
      </c>
      <c r="G74" s="79">
        <v>49529</v>
      </c>
      <c r="H74" s="79">
        <v>2123</v>
      </c>
      <c r="I74" s="79">
        <v>1464</v>
      </c>
      <c r="J74" s="79">
        <v>36</v>
      </c>
      <c r="K74" s="79">
        <v>1536</v>
      </c>
    </row>
    <row r="75" spans="1:11" x14ac:dyDescent="0.25">
      <c r="A75" s="79">
        <v>3</v>
      </c>
      <c r="B75" s="79">
        <v>3</v>
      </c>
      <c r="C75" s="79">
        <v>3</v>
      </c>
      <c r="D75" s="79" t="s">
        <v>227</v>
      </c>
      <c r="E75" s="79" t="s">
        <v>19</v>
      </c>
      <c r="F75" s="79" t="s">
        <v>69</v>
      </c>
      <c r="G75" s="79">
        <v>20058</v>
      </c>
      <c r="H75" s="79">
        <v>2045</v>
      </c>
      <c r="I75" s="79">
        <v>1427</v>
      </c>
      <c r="J75" s="79">
        <v>68</v>
      </c>
      <c r="K75" s="79">
        <v>1563</v>
      </c>
    </row>
    <row r="76" spans="1:11" x14ac:dyDescent="0.25">
      <c r="A76" s="79">
        <v>3</v>
      </c>
      <c r="B76" s="79">
        <v>1</v>
      </c>
      <c r="C76" s="79">
        <v>3</v>
      </c>
      <c r="D76" s="79" t="s">
        <v>342</v>
      </c>
      <c r="E76" s="79" t="s">
        <v>19</v>
      </c>
      <c r="F76" s="79" t="s">
        <v>69</v>
      </c>
      <c r="G76" s="79">
        <v>48190</v>
      </c>
      <c r="H76" s="79">
        <v>5260</v>
      </c>
      <c r="I76" s="79">
        <v>1401</v>
      </c>
      <c r="J76" s="79">
        <v>39</v>
      </c>
      <c r="K76" s="79">
        <v>1480</v>
      </c>
    </row>
    <row r="77" spans="1:11" x14ac:dyDescent="0.25">
      <c r="A77" s="79">
        <v>3</v>
      </c>
      <c r="B77" s="79">
        <v>2</v>
      </c>
      <c r="C77" s="79">
        <v>3</v>
      </c>
      <c r="D77" s="79" t="s">
        <v>204</v>
      </c>
      <c r="E77" s="79" t="s">
        <v>19</v>
      </c>
      <c r="F77" s="79" t="s">
        <v>6</v>
      </c>
      <c r="G77" s="79">
        <v>33062</v>
      </c>
      <c r="H77" s="79">
        <v>3960</v>
      </c>
      <c r="I77" s="79">
        <v>1359</v>
      </c>
      <c r="J77" s="79">
        <v>35</v>
      </c>
      <c r="K77" s="79">
        <v>1428</v>
      </c>
    </row>
    <row r="78" spans="1:11" x14ac:dyDescent="0.25">
      <c r="A78" s="79">
        <v>2</v>
      </c>
      <c r="B78" s="79">
        <v>1</v>
      </c>
      <c r="C78" s="79">
        <v>2</v>
      </c>
      <c r="D78" s="79" t="s">
        <v>113</v>
      </c>
      <c r="E78" s="79" t="s">
        <v>19</v>
      </c>
      <c r="F78" s="79" t="s">
        <v>69</v>
      </c>
      <c r="G78" s="79">
        <v>56115</v>
      </c>
      <c r="H78" s="79">
        <v>10914</v>
      </c>
      <c r="I78" s="79">
        <v>1283</v>
      </c>
      <c r="J78" s="79">
        <v>42</v>
      </c>
      <c r="K78" s="79">
        <v>1368</v>
      </c>
    </row>
    <row r="79" spans="1:11" x14ac:dyDescent="0.25">
      <c r="A79" s="79">
        <v>1</v>
      </c>
      <c r="B79" s="79">
        <v>2</v>
      </c>
      <c r="C79" s="79">
        <v>2</v>
      </c>
      <c r="D79" s="79" t="s">
        <v>504</v>
      </c>
      <c r="E79" s="79" t="s">
        <v>19</v>
      </c>
      <c r="F79" s="79" t="s">
        <v>69</v>
      </c>
      <c r="G79" s="79">
        <v>42481</v>
      </c>
      <c r="H79" s="79">
        <v>3148</v>
      </c>
      <c r="I79" s="79">
        <v>1249</v>
      </c>
      <c r="J79" s="79">
        <v>53</v>
      </c>
      <c r="K79" s="79">
        <v>1354</v>
      </c>
    </row>
    <row r="80" spans="1:11" x14ac:dyDescent="0.25">
      <c r="A80" s="79">
        <v>1</v>
      </c>
      <c r="B80" s="79">
        <v>1</v>
      </c>
      <c r="C80" s="79">
        <v>1</v>
      </c>
      <c r="D80" s="79" t="s">
        <v>82</v>
      </c>
      <c r="E80" s="79" t="s">
        <v>19</v>
      </c>
      <c r="F80" s="79" t="s">
        <v>69</v>
      </c>
      <c r="G80" s="79"/>
      <c r="H80" s="79"/>
      <c r="I80" s="79">
        <v>1230</v>
      </c>
      <c r="J80" s="79">
        <v>81</v>
      </c>
      <c r="K80" s="79">
        <v>1392</v>
      </c>
    </row>
    <row r="81" spans="1:11" x14ac:dyDescent="0.25">
      <c r="A81" s="79">
        <v>4</v>
      </c>
      <c r="B81" s="79">
        <v>3</v>
      </c>
      <c r="C81" s="79">
        <v>4</v>
      </c>
      <c r="D81" s="79" t="s">
        <v>373</v>
      </c>
      <c r="E81" s="79" t="s">
        <v>49</v>
      </c>
      <c r="F81" s="79" t="s">
        <v>6</v>
      </c>
      <c r="G81" s="79">
        <v>48099</v>
      </c>
      <c r="H81" s="79">
        <v>1812</v>
      </c>
      <c r="I81" s="79">
        <v>1483</v>
      </c>
      <c r="J81" s="79">
        <v>35</v>
      </c>
      <c r="K81" s="79">
        <v>1552</v>
      </c>
    </row>
    <row r="82" spans="1:11" x14ac:dyDescent="0.25">
      <c r="A82" s="79">
        <v>4</v>
      </c>
      <c r="B82" s="79">
        <v>3</v>
      </c>
      <c r="C82" s="79">
        <v>4</v>
      </c>
      <c r="D82" s="79" t="s">
        <v>140</v>
      </c>
      <c r="E82" s="79" t="s">
        <v>49</v>
      </c>
      <c r="F82" s="79" t="s">
        <v>12</v>
      </c>
      <c r="G82" s="79">
        <v>31625</v>
      </c>
      <c r="H82" s="79">
        <v>1743</v>
      </c>
      <c r="I82" s="79">
        <v>1454</v>
      </c>
      <c r="J82" s="79">
        <v>35</v>
      </c>
      <c r="K82" s="79">
        <v>1524</v>
      </c>
    </row>
    <row r="83" spans="1:11" x14ac:dyDescent="0.25">
      <c r="A83" s="79">
        <v>4</v>
      </c>
      <c r="B83" s="79">
        <v>4</v>
      </c>
      <c r="C83" s="79">
        <v>4</v>
      </c>
      <c r="D83" s="79" t="s">
        <v>316</v>
      </c>
      <c r="E83" s="79" t="s">
        <v>49</v>
      </c>
      <c r="F83" s="79" t="s">
        <v>69</v>
      </c>
      <c r="G83" s="79">
        <v>16787</v>
      </c>
      <c r="H83" s="79">
        <v>996</v>
      </c>
      <c r="I83" s="79">
        <v>1446</v>
      </c>
      <c r="J83" s="79">
        <v>45</v>
      </c>
      <c r="K83" s="79">
        <v>1535</v>
      </c>
    </row>
    <row r="84" spans="1:11" x14ac:dyDescent="0.25">
      <c r="A84" s="79">
        <v>3</v>
      </c>
      <c r="B84" s="79">
        <v>1</v>
      </c>
      <c r="C84" s="79">
        <v>3</v>
      </c>
      <c r="D84" s="79" t="s">
        <v>104</v>
      </c>
      <c r="E84" s="79" t="s">
        <v>49</v>
      </c>
      <c r="F84" s="79" t="s">
        <v>69</v>
      </c>
      <c r="G84" s="79">
        <v>52791</v>
      </c>
      <c r="H84" s="79">
        <v>5025</v>
      </c>
      <c r="I84" s="79">
        <v>1406</v>
      </c>
      <c r="J84" s="79">
        <v>49</v>
      </c>
      <c r="K84" s="79">
        <v>1504</v>
      </c>
    </row>
    <row r="85" spans="1:11" x14ac:dyDescent="0.25">
      <c r="A85" s="79">
        <v>3</v>
      </c>
      <c r="B85" s="79">
        <v>2</v>
      </c>
      <c r="C85" s="79">
        <v>3</v>
      </c>
      <c r="D85" s="79" t="s">
        <v>403</v>
      </c>
      <c r="E85" s="79" t="s">
        <v>49</v>
      </c>
      <c r="F85" s="79" t="s">
        <v>69</v>
      </c>
      <c r="G85" s="79">
        <v>49363</v>
      </c>
      <c r="H85" s="79">
        <v>2868</v>
      </c>
      <c r="I85" s="79">
        <v>1404</v>
      </c>
      <c r="J85" s="79">
        <v>38</v>
      </c>
      <c r="K85" s="79">
        <v>1480</v>
      </c>
    </row>
    <row r="86" spans="1:11" x14ac:dyDescent="0.25">
      <c r="A86" s="79">
        <v>3</v>
      </c>
      <c r="B86" s="79">
        <v>1</v>
      </c>
      <c r="C86" s="79">
        <v>3</v>
      </c>
      <c r="D86" s="79" t="s">
        <v>80</v>
      </c>
      <c r="E86" s="79" t="s">
        <v>49</v>
      </c>
      <c r="F86" s="79" t="s">
        <v>69</v>
      </c>
      <c r="G86" s="79">
        <v>50324</v>
      </c>
      <c r="H86" s="79">
        <v>7958</v>
      </c>
      <c r="I86" s="79">
        <v>1363</v>
      </c>
      <c r="J86" s="79">
        <v>52</v>
      </c>
      <c r="K86" s="79">
        <v>1467</v>
      </c>
    </row>
    <row r="87" spans="1:11" x14ac:dyDescent="0.25">
      <c r="A87" s="79">
        <v>2</v>
      </c>
      <c r="B87" s="79">
        <v>1</v>
      </c>
      <c r="C87" s="79">
        <v>2</v>
      </c>
      <c r="D87" s="79" t="s">
        <v>208</v>
      </c>
      <c r="E87" s="79" t="s">
        <v>49</v>
      </c>
      <c r="F87" s="79" t="s">
        <v>69</v>
      </c>
      <c r="G87" s="79">
        <v>50126</v>
      </c>
      <c r="H87" s="79">
        <v>13580</v>
      </c>
      <c r="I87" s="79">
        <v>1314</v>
      </c>
      <c r="J87" s="79">
        <v>47</v>
      </c>
      <c r="K87" s="79">
        <v>1407</v>
      </c>
    </row>
    <row r="88" spans="1:11" x14ac:dyDescent="0.25">
      <c r="A88" s="79">
        <v>1</v>
      </c>
      <c r="B88" s="79">
        <v>1</v>
      </c>
      <c r="C88" s="79">
        <v>1</v>
      </c>
      <c r="D88" s="79" t="s">
        <v>267</v>
      </c>
      <c r="E88" s="79" t="s">
        <v>49</v>
      </c>
      <c r="F88" s="79" t="s">
        <v>69</v>
      </c>
      <c r="G88" s="79"/>
      <c r="H88" s="79"/>
      <c r="I88" s="79">
        <v>1215</v>
      </c>
      <c r="J88" s="79">
        <v>92</v>
      </c>
      <c r="K88" s="79">
        <v>1399</v>
      </c>
    </row>
    <row r="89" spans="1:11" x14ac:dyDescent="0.25">
      <c r="A89" s="79">
        <v>1</v>
      </c>
      <c r="B89" s="79">
        <v>1</v>
      </c>
      <c r="C89" s="79">
        <v>1</v>
      </c>
      <c r="D89" s="79" t="s">
        <v>76</v>
      </c>
      <c r="E89" s="79" t="s">
        <v>49</v>
      </c>
      <c r="F89" s="79" t="s">
        <v>69</v>
      </c>
      <c r="G89" s="79"/>
      <c r="H89" s="79"/>
      <c r="I89" s="79"/>
      <c r="J89" s="79"/>
      <c r="K89" s="79"/>
    </row>
    <row r="90" spans="1:11" x14ac:dyDescent="0.25">
      <c r="A90" s="79">
        <v>1</v>
      </c>
      <c r="B90" s="79">
        <v>1</v>
      </c>
      <c r="C90" s="79">
        <v>1</v>
      </c>
      <c r="D90" s="79" t="s">
        <v>470</v>
      </c>
      <c r="E90" s="79" t="s">
        <v>49</v>
      </c>
      <c r="F90" s="79" t="s">
        <v>69</v>
      </c>
      <c r="G90" s="79"/>
      <c r="H90" s="79"/>
      <c r="I90" s="79"/>
      <c r="J90" s="79"/>
      <c r="K90" s="79"/>
    </row>
    <row r="91" spans="1:11" x14ac:dyDescent="0.25">
      <c r="A91" s="79">
        <v>4</v>
      </c>
      <c r="B91" s="79">
        <v>4</v>
      </c>
      <c r="C91" s="79">
        <v>4</v>
      </c>
      <c r="D91" s="79" t="s">
        <v>84</v>
      </c>
      <c r="E91" s="79" t="s">
        <v>22</v>
      </c>
      <c r="F91" s="79" t="s">
        <v>6</v>
      </c>
      <c r="G91" s="79">
        <v>24660</v>
      </c>
      <c r="H91" s="79">
        <v>742</v>
      </c>
      <c r="I91" s="79">
        <v>1478</v>
      </c>
      <c r="J91" s="79">
        <v>34</v>
      </c>
      <c r="K91" s="79">
        <v>1546</v>
      </c>
    </row>
    <row r="92" spans="1:11" x14ac:dyDescent="0.25">
      <c r="A92" s="79">
        <v>4</v>
      </c>
      <c r="B92" s="79">
        <v>3</v>
      </c>
      <c r="C92" s="79">
        <v>4</v>
      </c>
      <c r="D92" s="79" t="s">
        <v>388</v>
      </c>
      <c r="E92" s="79" t="s">
        <v>22</v>
      </c>
      <c r="F92" s="79" t="s">
        <v>69</v>
      </c>
      <c r="G92" s="79">
        <v>24011</v>
      </c>
      <c r="H92" s="79">
        <v>1072</v>
      </c>
      <c r="I92" s="79">
        <v>1477</v>
      </c>
      <c r="J92" s="79">
        <v>33</v>
      </c>
      <c r="K92" s="79">
        <v>1543</v>
      </c>
    </row>
    <row r="93" spans="1:11" x14ac:dyDescent="0.25">
      <c r="A93" s="79">
        <v>4</v>
      </c>
      <c r="B93" s="79">
        <v>2</v>
      </c>
      <c r="C93" s="79">
        <v>4</v>
      </c>
      <c r="D93" s="79" t="s">
        <v>317</v>
      </c>
      <c r="E93" s="79" t="s">
        <v>22</v>
      </c>
      <c r="F93" s="79" t="s">
        <v>69</v>
      </c>
      <c r="G93" s="79">
        <v>37362</v>
      </c>
      <c r="H93" s="79">
        <v>2957</v>
      </c>
      <c r="I93" s="79">
        <v>1462</v>
      </c>
      <c r="J93" s="79">
        <v>43</v>
      </c>
      <c r="K93" s="79">
        <v>1547</v>
      </c>
    </row>
    <row r="94" spans="1:11" x14ac:dyDescent="0.25">
      <c r="A94" s="79">
        <v>3</v>
      </c>
      <c r="B94" s="79">
        <v>1</v>
      </c>
      <c r="C94" s="79">
        <v>3</v>
      </c>
      <c r="D94" s="79" t="s">
        <v>512</v>
      </c>
      <c r="E94" s="79" t="s">
        <v>22</v>
      </c>
      <c r="F94" s="79" t="s">
        <v>69</v>
      </c>
      <c r="G94" s="79">
        <v>34418</v>
      </c>
      <c r="H94" s="79">
        <v>7682</v>
      </c>
      <c r="I94" s="79">
        <v>1416</v>
      </c>
      <c r="J94" s="79">
        <v>55</v>
      </c>
      <c r="K94" s="79">
        <v>1526</v>
      </c>
    </row>
    <row r="95" spans="1:11" x14ac:dyDescent="0.25">
      <c r="A95" s="79">
        <v>3</v>
      </c>
      <c r="B95" s="79">
        <v>1</v>
      </c>
      <c r="C95" s="79">
        <v>3</v>
      </c>
      <c r="D95" s="79" t="s">
        <v>428</v>
      </c>
      <c r="E95" s="79" t="s">
        <v>22</v>
      </c>
      <c r="F95" s="79" t="s">
        <v>69</v>
      </c>
      <c r="G95" s="79">
        <v>57702</v>
      </c>
      <c r="H95" s="79">
        <v>11760</v>
      </c>
      <c r="I95" s="79">
        <v>1386</v>
      </c>
      <c r="J95" s="79">
        <v>49</v>
      </c>
      <c r="K95" s="79">
        <v>1485</v>
      </c>
    </row>
    <row r="96" spans="1:11" x14ac:dyDescent="0.25">
      <c r="A96" s="79">
        <v>3</v>
      </c>
      <c r="B96" s="79">
        <v>1</v>
      </c>
      <c r="C96" s="79">
        <v>3</v>
      </c>
      <c r="D96" s="79" t="s">
        <v>418</v>
      </c>
      <c r="E96" s="79" t="s">
        <v>22</v>
      </c>
      <c r="F96" s="79" t="s">
        <v>69</v>
      </c>
      <c r="G96" s="79">
        <v>17394</v>
      </c>
      <c r="H96" s="79">
        <v>9852</v>
      </c>
      <c r="I96" s="79">
        <v>1384</v>
      </c>
      <c r="J96" s="79">
        <v>38</v>
      </c>
      <c r="K96" s="79">
        <v>1460</v>
      </c>
    </row>
    <row r="97" spans="1:11" x14ac:dyDescent="0.25">
      <c r="A97" s="79">
        <v>3</v>
      </c>
      <c r="B97" s="79">
        <v>1</v>
      </c>
      <c r="C97" s="79">
        <v>3</v>
      </c>
      <c r="D97" s="79" t="s">
        <v>377</v>
      </c>
      <c r="E97" s="79" t="s">
        <v>22</v>
      </c>
      <c r="F97" s="79" t="s">
        <v>12</v>
      </c>
      <c r="G97" s="79">
        <v>56969</v>
      </c>
      <c r="H97" s="79">
        <v>19265</v>
      </c>
      <c r="I97" s="79">
        <v>1377</v>
      </c>
      <c r="J97" s="79">
        <v>36</v>
      </c>
      <c r="K97" s="79">
        <v>1448</v>
      </c>
    </row>
    <row r="98" spans="1:11" x14ac:dyDescent="0.25">
      <c r="A98" s="79">
        <v>3</v>
      </c>
      <c r="B98" s="79">
        <v>1</v>
      </c>
      <c r="C98" s="79">
        <v>3</v>
      </c>
      <c r="D98" s="79" t="s">
        <v>81</v>
      </c>
      <c r="E98" s="79" t="s">
        <v>22</v>
      </c>
      <c r="F98" s="79" t="s">
        <v>69</v>
      </c>
      <c r="G98" s="79"/>
      <c r="H98" s="79"/>
      <c r="I98" s="79">
        <v>1351</v>
      </c>
      <c r="J98" s="79">
        <v>65</v>
      </c>
      <c r="K98" s="79">
        <v>1481</v>
      </c>
    </row>
    <row r="99" spans="1:11" x14ac:dyDescent="0.25">
      <c r="A99" s="79">
        <v>2</v>
      </c>
      <c r="B99" s="79">
        <v>1</v>
      </c>
      <c r="C99" s="79">
        <v>2</v>
      </c>
      <c r="D99" s="79" t="s">
        <v>102</v>
      </c>
      <c r="E99" s="79" t="s">
        <v>22</v>
      </c>
      <c r="F99" s="79" t="s">
        <v>69</v>
      </c>
      <c r="G99" s="79">
        <v>57448</v>
      </c>
      <c r="H99" s="79">
        <v>15127</v>
      </c>
      <c r="I99" s="79">
        <v>1308</v>
      </c>
      <c r="J99" s="79">
        <v>46</v>
      </c>
      <c r="K99" s="79">
        <v>1400</v>
      </c>
    </row>
    <row r="100" spans="1:11" x14ac:dyDescent="0.25">
      <c r="A100" s="79">
        <v>2</v>
      </c>
      <c r="B100" s="79">
        <v>1</v>
      </c>
      <c r="C100" s="79">
        <v>2</v>
      </c>
      <c r="D100" s="79" t="s">
        <v>207</v>
      </c>
      <c r="E100" s="79" t="s">
        <v>22</v>
      </c>
      <c r="F100" s="79" t="s">
        <v>69</v>
      </c>
      <c r="G100" s="79">
        <v>57266</v>
      </c>
      <c r="H100" s="79">
        <v>14774</v>
      </c>
      <c r="I100" s="79">
        <v>1272</v>
      </c>
      <c r="J100" s="79">
        <v>58</v>
      </c>
      <c r="K100" s="79">
        <v>1388</v>
      </c>
    </row>
    <row r="101" spans="1:11" x14ac:dyDescent="0.25">
      <c r="A101" s="79">
        <v>5</v>
      </c>
      <c r="B101" s="79">
        <v>4</v>
      </c>
      <c r="C101" s="79">
        <v>5</v>
      </c>
      <c r="D101" s="79" t="s">
        <v>293</v>
      </c>
      <c r="E101" s="79" t="s">
        <v>16</v>
      </c>
      <c r="F101" s="79" t="s">
        <v>69</v>
      </c>
      <c r="G101" s="79">
        <v>26374</v>
      </c>
      <c r="H101" s="79">
        <v>965</v>
      </c>
      <c r="I101" s="79">
        <v>1564</v>
      </c>
      <c r="J101" s="79">
        <v>46</v>
      </c>
      <c r="K101" s="79">
        <v>1656</v>
      </c>
    </row>
    <row r="102" spans="1:11" x14ac:dyDescent="0.25">
      <c r="A102" s="79">
        <v>4</v>
      </c>
      <c r="B102" s="79">
        <v>5</v>
      </c>
      <c r="C102" s="79">
        <v>5</v>
      </c>
      <c r="D102" s="79" t="s">
        <v>259</v>
      </c>
      <c r="E102" s="79" t="s">
        <v>16</v>
      </c>
      <c r="F102" s="79" t="s">
        <v>69</v>
      </c>
      <c r="G102" s="79">
        <v>39582</v>
      </c>
      <c r="H102" s="79">
        <v>476</v>
      </c>
      <c r="I102" s="79">
        <v>1482</v>
      </c>
      <c r="J102" s="79">
        <v>42</v>
      </c>
      <c r="K102" s="79">
        <v>1567</v>
      </c>
    </row>
    <row r="103" spans="1:11" x14ac:dyDescent="0.25">
      <c r="A103" s="79">
        <v>4</v>
      </c>
      <c r="B103" s="79">
        <v>3</v>
      </c>
      <c r="C103" s="79">
        <v>4</v>
      </c>
      <c r="D103" s="79" t="s">
        <v>119</v>
      </c>
      <c r="E103" s="79" t="s">
        <v>16</v>
      </c>
      <c r="F103" s="79" t="s">
        <v>69</v>
      </c>
      <c r="G103" s="79">
        <v>34526</v>
      </c>
      <c r="H103" s="79">
        <v>1025</v>
      </c>
      <c r="I103" s="79">
        <v>1438</v>
      </c>
      <c r="J103" s="79">
        <v>41</v>
      </c>
      <c r="K103" s="79">
        <v>1521</v>
      </c>
    </row>
    <row r="104" spans="1:11" x14ac:dyDescent="0.25">
      <c r="A104" s="79">
        <v>3</v>
      </c>
      <c r="B104" s="79">
        <v>2</v>
      </c>
      <c r="C104" s="79">
        <v>3</v>
      </c>
      <c r="D104" s="79" t="s">
        <v>278</v>
      </c>
      <c r="E104" s="79" t="s">
        <v>16</v>
      </c>
      <c r="F104" s="79" t="s">
        <v>69</v>
      </c>
      <c r="G104" s="79">
        <v>14503</v>
      </c>
      <c r="H104" s="79">
        <v>2602</v>
      </c>
      <c r="I104" s="79">
        <v>1425</v>
      </c>
      <c r="J104" s="79">
        <v>52</v>
      </c>
      <c r="K104" s="79">
        <v>1528</v>
      </c>
    </row>
    <row r="105" spans="1:11" x14ac:dyDescent="0.25">
      <c r="A105" s="79">
        <v>3</v>
      </c>
      <c r="B105" s="79">
        <v>3</v>
      </c>
      <c r="C105" s="79">
        <v>3</v>
      </c>
      <c r="D105" s="79" t="s">
        <v>162</v>
      </c>
      <c r="E105" s="79" t="s">
        <v>16</v>
      </c>
      <c r="F105" s="79" t="s">
        <v>6</v>
      </c>
      <c r="G105" s="79">
        <v>27503</v>
      </c>
      <c r="H105" s="79">
        <v>1728</v>
      </c>
      <c r="I105" s="79">
        <v>1414</v>
      </c>
      <c r="J105" s="79">
        <v>38</v>
      </c>
      <c r="K105" s="79">
        <v>1491</v>
      </c>
    </row>
    <row r="106" spans="1:11" x14ac:dyDescent="0.25">
      <c r="A106" s="79">
        <v>3</v>
      </c>
      <c r="B106" s="79">
        <v>3</v>
      </c>
      <c r="C106" s="79">
        <v>3</v>
      </c>
      <c r="D106" s="79" t="s">
        <v>260</v>
      </c>
      <c r="E106" s="79" t="s">
        <v>16</v>
      </c>
      <c r="F106" s="79" t="s">
        <v>12</v>
      </c>
      <c r="G106" s="79">
        <v>24018</v>
      </c>
      <c r="H106" s="79">
        <v>1065</v>
      </c>
      <c r="I106" s="79">
        <v>1411</v>
      </c>
      <c r="J106" s="79">
        <v>54</v>
      </c>
      <c r="K106" s="79">
        <v>1520</v>
      </c>
    </row>
    <row r="107" spans="1:11" x14ac:dyDescent="0.25">
      <c r="A107" s="79">
        <v>3</v>
      </c>
      <c r="B107" s="79">
        <v>1</v>
      </c>
      <c r="C107" s="79">
        <v>3</v>
      </c>
      <c r="D107" s="79" t="s">
        <v>415</v>
      </c>
      <c r="E107" s="79" t="s">
        <v>16</v>
      </c>
      <c r="F107" s="79" t="s">
        <v>69</v>
      </c>
      <c r="G107" s="79">
        <v>56658</v>
      </c>
      <c r="H107" s="79">
        <v>7849</v>
      </c>
      <c r="I107" s="79">
        <v>1409</v>
      </c>
      <c r="J107" s="79">
        <v>52</v>
      </c>
      <c r="K107" s="79">
        <v>1513</v>
      </c>
    </row>
    <row r="108" spans="1:11" x14ac:dyDescent="0.25">
      <c r="A108" s="79">
        <v>3</v>
      </c>
      <c r="B108" s="79">
        <v>3</v>
      </c>
      <c r="C108" s="79">
        <v>3</v>
      </c>
      <c r="D108" s="79" t="s">
        <v>367</v>
      </c>
      <c r="E108" s="79" t="s">
        <v>16</v>
      </c>
      <c r="F108" s="79" t="s">
        <v>69</v>
      </c>
      <c r="G108" s="79">
        <v>40883</v>
      </c>
      <c r="H108" s="79">
        <v>1594</v>
      </c>
      <c r="I108" s="79">
        <v>1391</v>
      </c>
      <c r="J108" s="79">
        <v>40</v>
      </c>
      <c r="K108" s="79">
        <v>1470</v>
      </c>
    </row>
    <row r="109" spans="1:11" x14ac:dyDescent="0.25">
      <c r="A109" s="79">
        <v>3</v>
      </c>
      <c r="B109" s="79">
        <v>2</v>
      </c>
      <c r="C109" s="79">
        <v>3</v>
      </c>
      <c r="D109" s="79" t="s">
        <v>477</v>
      </c>
      <c r="E109" s="79" t="s">
        <v>16</v>
      </c>
      <c r="F109" s="79" t="s">
        <v>69</v>
      </c>
      <c r="G109" s="79">
        <v>40884</v>
      </c>
      <c r="H109" s="79">
        <v>3335</v>
      </c>
      <c r="I109" s="79">
        <v>1347</v>
      </c>
      <c r="J109" s="79">
        <v>48</v>
      </c>
      <c r="K109" s="79">
        <v>1442</v>
      </c>
    </row>
    <row r="110" spans="1:11" x14ac:dyDescent="0.25">
      <c r="A110" s="79">
        <v>2</v>
      </c>
      <c r="B110" s="79">
        <v>2</v>
      </c>
      <c r="C110" s="79">
        <v>2</v>
      </c>
      <c r="D110" s="79" t="s">
        <v>496</v>
      </c>
      <c r="E110" s="79" t="s">
        <v>16</v>
      </c>
      <c r="F110" s="79" t="s">
        <v>69</v>
      </c>
      <c r="G110" s="79">
        <v>58059</v>
      </c>
      <c r="H110" s="79">
        <v>4992</v>
      </c>
      <c r="I110" s="79">
        <v>1331</v>
      </c>
      <c r="J110" s="79">
        <v>48</v>
      </c>
      <c r="K110" s="79">
        <v>1427</v>
      </c>
    </row>
    <row r="111" spans="1:11" x14ac:dyDescent="0.25">
      <c r="A111" s="79">
        <v>6</v>
      </c>
      <c r="B111" s="79">
        <v>6</v>
      </c>
      <c r="C111" s="79">
        <v>6</v>
      </c>
      <c r="D111" s="79" t="s">
        <v>349</v>
      </c>
      <c r="E111" s="79" t="s">
        <v>8</v>
      </c>
      <c r="F111" s="79" t="s">
        <v>69</v>
      </c>
      <c r="G111" s="79">
        <v>3238</v>
      </c>
      <c r="H111" s="79">
        <v>85</v>
      </c>
      <c r="I111" s="79">
        <v>1592</v>
      </c>
      <c r="J111" s="79">
        <v>34</v>
      </c>
      <c r="K111" s="79">
        <v>1660</v>
      </c>
    </row>
    <row r="112" spans="1:11" x14ac:dyDescent="0.25">
      <c r="A112" s="79">
        <v>5</v>
      </c>
      <c r="B112" s="79">
        <v>3</v>
      </c>
      <c r="C112" s="79">
        <v>5</v>
      </c>
      <c r="D112" s="79" t="s">
        <v>376</v>
      </c>
      <c r="E112" s="79" t="s">
        <v>8</v>
      </c>
      <c r="F112" s="79" t="s">
        <v>12</v>
      </c>
      <c r="G112" s="79">
        <v>18829</v>
      </c>
      <c r="H112" s="79">
        <v>2449</v>
      </c>
      <c r="I112" s="79">
        <v>1524</v>
      </c>
      <c r="J112" s="79">
        <v>55</v>
      </c>
      <c r="K112" s="79">
        <v>1635</v>
      </c>
    </row>
    <row r="113" spans="1:11" x14ac:dyDescent="0.25">
      <c r="A113" s="79">
        <v>5</v>
      </c>
      <c r="B113" s="79">
        <v>3</v>
      </c>
      <c r="C113" s="79">
        <v>5</v>
      </c>
      <c r="D113" s="79" t="s">
        <v>457</v>
      </c>
      <c r="E113" s="79" t="s">
        <v>8</v>
      </c>
      <c r="F113" s="79" t="s">
        <v>69</v>
      </c>
      <c r="G113" s="79">
        <v>21061</v>
      </c>
      <c r="H113" s="79">
        <v>2009</v>
      </c>
      <c r="I113" s="79">
        <v>1511</v>
      </c>
      <c r="J113" s="79">
        <v>48</v>
      </c>
      <c r="K113" s="79">
        <v>1607</v>
      </c>
    </row>
    <row r="114" spans="1:11" x14ac:dyDescent="0.25">
      <c r="A114" s="79">
        <v>4</v>
      </c>
      <c r="B114" s="79">
        <v>3</v>
      </c>
      <c r="C114" s="79">
        <v>4</v>
      </c>
      <c r="D114" s="79" t="s">
        <v>454</v>
      </c>
      <c r="E114" s="79" t="s">
        <v>8</v>
      </c>
      <c r="F114" s="79" t="s">
        <v>69</v>
      </c>
      <c r="G114" s="79">
        <v>20534</v>
      </c>
      <c r="H114" s="79">
        <v>1077</v>
      </c>
      <c r="I114" s="79">
        <v>1470</v>
      </c>
      <c r="J114" s="79">
        <v>45</v>
      </c>
      <c r="K114" s="79">
        <v>1561</v>
      </c>
    </row>
    <row r="115" spans="1:11" x14ac:dyDescent="0.25">
      <c r="A115" s="79">
        <v>4</v>
      </c>
      <c r="B115" s="79">
        <v>3</v>
      </c>
      <c r="C115" s="79">
        <v>4</v>
      </c>
      <c r="D115" s="79" t="s">
        <v>180</v>
      </c>
      <c r="E115" s="79" t="s">
        <v>8</v>
      </c>
      <c r="F115" s="79" t="s">
        <v>6</v>
      </c>
      <c r="G115" s="79">
        <v>17535</v>
      </c>
      <c r="H115" s="79">
        <v>2020</v>
      </c>
      <c r="I115" s="79">
        <v>1450</v>
      </c>
      <c r="J115" s="79">
        <v>41</v>
      </c>
      <c r="K115" s="79">
        <v>1532</v>
      </c>
    </row>
    <row r="116" spans="1:11" x14ac:dyDescent="0.25">
      <c r="A116" s="79">
        <v>3</v>
      </c>
      <c r="B116" s="79">
        <v>1</v>
      </c>
      <c r="C116" s="79">
        <v>3</v>
      </c>
      <c r="D116" s="79" t="s">
        <v>476</v>
      </c>
      <c r="E116" s="79" t="s">
        <v>8</v>
      </c>
      <c r="F116" s="79" t="s">
        <v>69</v>
      </c>
      <c r="G116" s="79">
        <v>40838</v>
      </c>
      <c r="H116" s="79">
        <v>6980</v>
      </c>
      <c r="I116" s="79">
        <v>1421</v>
      </c>
      <c r="J116" s="79">
        <v>49</v>
      </c>
      <c r="K116" s="79">
        <v>1518</v>
      </c>
    </row>
    <row r="117" spans="1:11" x14ac:dyDescent="0.25">
      <c r="A117" s="79">
        <v>3</v>
      </c>
      <c r="B117" s="79">
        <v>2</v>
      </c>
      <c r="C117" s="79">
        <v>3</v>
      </c>
      <c r="D117" s="79" t="s">
        <v>424</v>
      </c>
      <c r="E117" s="79" t="s">
        <v>8</v>
      </c>
      <c r="F117" s="79" t="s">
        <v>69</v>
      </c>
      <c r="G117" s="79">
        <v>24007</v>
      </c>
      <c r="H117" s="79">
        <v>4431</v>
      </c>
      <c r="I117" s="79">
        <v>1403</v>
      </c>
      <c r="J117" s="79">
        <v>48</v>
      </c>
      <c r="K117" s="79">
        <v>1499</v>
      </c>
    </row>
    <row r="118" spans="1:11" x14ac:dyDescent="0.25">
      <c r="A118" s="79">
        <v>3</v>
      </c>
      <c r="B118" s="79">
        <v>1</v>
      </c>
      <c r="C118" s="79">
        <v>3</v>
      </c>
      <c r="D118" s="79" t="s">
        <v>309</v>
      </c>
      <c r="E118" s="79" t="s">
        <v>8</v>
      </c>
      <c r="F118" s="79" t="s">
        <v>69</v>
      </c>
      <c r="G118" s="79">
        <v>18884</v>
      </c>
      <c r="H118" s="79">
        <v>7221</v>
      </c>
      <c r="I118" s="79">
        <v>1377</v>
      </c>
      <c r="J118" s="79">
        <v>57</v>
      </c>
      <c r="K118" s="79">
        <v>1491</v>
      </c>
    </row>
    <row r="119" spans="1:11" x14ac:dyDescent="0.25">
      <c r="A119" s="79">
        <v>2</v>
      </c>
      <c r="B119" s="79">
        <v>1</v>
      </c>
      <c r="C119" s="79">
        <v>2</v>
      </c>
      <c r="D119" s="79" t="s">
        <v>397</v>
      </c>
      <c r="E119" s="79" t="s">
        <v>8</v>
      </c>
      <c r="F119" s="79" t="s">
        <v>69</v>
      </c>
      <c r="G119" s="79">
        <v>34117</v>
      </c>
      <c r="H119" s="79">
        <v>13900</v>
      </c>
      <c r="I119" s="79">
        <v>1322</v>
      </c>
      <c r="J119" s="79">
        <v>57</v>
      </c>
      <c r="K119" s="79">
        <v>1437</v>
      </c>
    </row>
    <row r="120" spans="1:11" x14ac:dyDescent="0.25">
      <c r="A120" s="79">
        <v>1</v>
      </c>
      <c r="B120" s="79">
        <v>1</v>
      </c>
      <c r="C120" s="79">
        <v>1</v>
      </c>
      <c r="D120" s="79" t="s">
        <v>78</v>
      </c>
      <c r="E120" s="79" t="s">
        <v>8</v>
      </c>
      <c r="F120" s="79" t="s">
        <v>69</v>
      </c>
      <c r="G120" s="79">
        <v>20060</v>
      </c>
      <c r="H120" s="79">
        <v>6332</v>
      </c>
      <c r="I120" s="79">
        <v>1228</v>
      </c>
      <c r="J120" s="79">
        <v>57</v>
      </c>
      <c r="K120" s="79">
        <v>1343</v>
      </c>
    </row>
    <row r="121" spans="1:11" x14ac:dyDescent="0.25">
      <c r="A121" s="79">
        <v>4</v>
      </c>
      <c r="B121" s="79">
        <v>4</v>
      </c>
      <c r="C121" s="79">
        <v>4</v>
      </c>
      <c r="D121" s="79" t="s">
        <v>443</v>
      </c>
      <c r="E121" s="79" t="s">
        <v>50</v>
      </c>
      <c r="F121" s="79" t="s">
        <v>12</v>
      </c>
      <c r="G121" s="79">
        <v>36802</v>
      </c>
      <c r="H121" s="79">
        <v>854</v>
      </c>
      <c r="I121" s="79">
        <v>1466</v>
      </c>
      <c r="J121" s="79">
        <v>33</v>
      </c>
      <c r="K121" s="79">
        <v>1532</v>
      </c>
    </row>
    <row r="122" spans="1:11" x14ac:dyDescent="0.25">
      <c r="A122" s="79">
        <v>4</v>
      </c>
      <c r="B122" s="79">
        <v>2</v>
      </c>
      <c r="C122" s="79">
        <v>4</v>
      </c>
      <c r="D122" s="79" t="s">
        <v>294</v>
      </c>
      <c r="E122" s="79" t="s">
        <v>50</v>
      </c>
      <c r="F122" s="79" t="s">
        <v>69</v>
      </c>
      <c r="G122" s="79">
        <v>50869</v>
      </c>
      <c r="H122" s="79">
        <v>4050</v>
      </c>
      <c r="I122" s="79">
        <v>1433</v>
      </c>
      <c r="J122" s="79">
        <v>62</v>
      </c>
      <c r="K122" s="79">
        <v>1556</v>
      </c>
    </row>
    <row r="123" spans="1:11" x14ac:dyDescent="0.25">
      <c r="A123" s="79">
        <v>3</v>
      </c>
      <c r="B123" s="79">
        <v>2</v>
      </c>
      <c r="C123" s="79">
        <v>3</v>
      </c>
      <c r="D123" s="79" t="s">
        <v>88</v>
      </c>
      <c r="E123" s="79" t="s">
        <v>50</v>
      </c>
      <c r="F123" s="79" t="s">
        <v>69</v>
      </c>
      <c r="G123" s="79">
        <v>48639</v>
      </c>
      <c r="H123" s="79">
        <v>3167</v>
      </c>
      <c r="I123" s="79">
        <v>1432</v>
      </c>
      <c r="J123" s="79">
        <v>39</v>
      </c>
      <c r="K123" s="79">
        <v>1510</v>
      </c>
    </row>
    <row r="124" spans="1:11" x14ac:dyDescent="0.25">
      <c r="A124" s="79">
        <v>3</v>
      </c>
      <c r="B124" s="79">
        <v>2</v>
      </c>
      <c r="C124" s="79">
        <v>3</v>
      </c>
      <c r="D124" s="79" t="s">
        <v>156</v>
      </c>
      <c r="E124" s="79" t="s">
        <v>50</v>
      </c>
      <c r="F124" s="79" t="s">
        <v>69</v>
      </c>
      <c r="G124" s="79">
        <v>38327</v>
      </c>
      <c r="H124" s="79">
        <v>3110</v>
      </c>
      <c r="I124" s="79">
        <v>1424</v>
      </c>
      <c r="J124" s="79">
        <v>55</v>
      </c>
      <c r="K124" s="79">
        <v>1533</v>
      </c>
    </row>
    <row r="125" spans="1:11" x14ac:dyDescent="0.25">
      <c r="A125" s="79">
        <v>2</v>
      </c>
      <c r="B125" s="79">
        <v>1</v>
      </c>
      <c r="C125" s="79">
        <v>2</v>
      </c>
      <c r="D125" s="79" t="s">
        <v>250</v>
      </c>
      <c r="E125" s="79" t="s">
        <v>50</v>
      </c>
      <c r="F125" s="79" t="s">
        <v>69</v>
      </c>
      <c r="G125" s="79">
        <v>47775</v>
      </c>
      <c r="H125" s="79">
        <v>7919</v>
      </c>
      <c r="I125" s="79">
        <v>1333</v>
      </c>
      <c r="J125" s="79">
        <v>53</v>
      </c>
      <c r="K125" s="79">
        <v>1440</v>
      </c>
    </row>
    <row r="126" spans="1:11" x14ac:dyDescent="0.25">
      <c r="A126" s="79">
        <v>2</v>
      </c>
      <c r="B126" s="79">
        <v>1</v>
      </c>
      <c r="C126" s="79">
        <v>2</v>
      </c>
      <c r="D126" s="79" t="s">
        <v>202</v>
      </c>
      <c r="E126" s="79" t="s">
        <v>50</v>
      </c>
      <c r="F126" s="79" t="s">
        <v>69</v>
      </c>
      <c r="G126" s="79">
        <v>47780</v>
      </c>
      <c r="H126" s="79">
        <v>10217</v>
      </c>
      <c r="I126" s="79">
        <v>1327</v>
      </c>
      <c r="J126" s="79">
        <v>43</v>
      </c>
      <c r="K126" s="79">
        <v>1413</v>
      </c>
    </row>
    <row r="127" spans="1:11" x14ac:dyDescent="0.25">
      <c r="A127" s="79">
        <v>2</v>
      </c>
      <c r="B127" s="79">
        <v>2</v>
      </c>
      <c r="C127" s="79">
        <v>2</v>
      </c>
      <c r="D127" s="79" t="s">
        <v>480</v>
      </c>
      <c r="E127" s="79" t="s">
        <v>50</v>
      </c>
      <c r="F127" s="79" t="s">
        <v>6</v>
      </c>
      <c r="G127" s="79">
        <v>43772</v>
      </c>
      <c r="H127" s="79">
        <v>2745</v>
      </c>
      <c r="I127" s="79">
        <v>1305</v>
      </c>
      <c r="J127" s="79">
        <v>54</v>
      </c>
      <c r="K127" s="79">
        <v>1412</v>
      </c>
    </row>
    <row r="128" spans="1:11" x14ac:dyDescent="0.25">
      <c r="A128" s="79">
        <v>2</v>
      </c>
      <c r="B128" s="79">
        <v>1</v>
      </c>
      <c r="C128" s="79">
        <v>2</v>
      </c>
      <c r="D128" s="79" t="s">
        <v>335</v>
      </c>
      <c r="E128" s="79" t="s">
        <v>50</v>
      </c>
      <c r="F128" s="79" t="s">
        <v>69</v>
      </c>
      <c r="G128" s="79">
        <v>9403</v>
      </c>
      <c r="H128" s="79">
        <v>6436</v>
      </c>
      <c r="I128" s="79">
        <v>1287</v>
      </c>
      <c r="J128" s="79">
        <v>51</v>
      </c>
      <c r="K128" s="79">
        <v>1389</v>
      </c>
    </row>
    <row r="129" spans="1:11" x14ac:dyDescent="0.25">
      <c r="A129" s="79">
        <v>1</v>
      </c>
      <c r="B129" s="79">
        <v>1</v>
      </c>
      <c r="C129" s="79">
        <v>1</v>
      </c>
      <c r="D129" s="79" t="s">
        <v>277</v>
      </c>
      <c r="E129" s="79" t="s">
        <v>50</v>
      </c>
      <c r="F129" s="79" t="s">
        <v>69</v>
      </c>
      <c r="G129" s="79">
        <v>52943</v>
      </c>
      <c r="H129" s="79">
        <v>23627</v>
      </c>
      <c r="I129" s="79">
        <v>1240</v>
      </c>
      <c r="J129" s="79">
        <v>103</v>
      </c>
      <c r="K129" s="79">
        <v>1445</v>
      </c>
    </row>
    <row r="130" spans="1:11" x14ac:dyDescent="0.25">
      <c r="A130" s="79">
        <v>2</v>
      </c>
      <c r="B130" s="79">
        <v>1</v>
      </c>
      <c r="C130" s="79">
        <v>2</v>
      </c>
      <c r="D130" s="79" t="s">
        <v>235</v>
      </c>
      <c r="E130" s="79" t="s">
        <v>24</v>
      </c>
      <c r="F130" s="79" t="s">
        <v>12</v>
      </c>
      <c r="G130" s="79">
        <v>41037</v>
      </c>
      <c r="H130" s="79">
        <v>12337</v>
      </c>
      <c r="I130" s="79">
        <v>1329</v>
      </c>
      <c r="J130" s="79">
        <v>57</v>
      </c>
      <c r="K130" s="79">
        <v>1443</v>
      </c>
    </row>
    <row r="131" spans="1:11" x14ac:dyDescent="0.25">
      <c r="A131" s="79">
        <v>2</v>
      </c>
      <c r="B131" s="79">
        <v>1</v>
      </c>
      <c r="C131" s="79">
        <v>2</v>
      </c>
      <c r="D131" s="79" t="s">
        <v>427</v>
      </c>
      <c r="E131" s="79" t="s">
        <v>24</v>
      </c>
      <c r="F131" s="79" t="s">
        <v>69</v>
      </c>
      <c r="G131" s="79">
        <v>16302</v>
      </c>
      <c r="H131" s="79">
        <v>7727</v>
      </c>
      <c r="I131" s="79">
        <v>1305</v>
      </c>
      <c r="J131" s="79">
        <v>60</v>
      </c>
      <c r="K131" s="79">
        <v>1426</v>
      </c>
    </row>
    <row r="132" spans="1:11" x14ac:dyDescent="0.25">
      <c r="A132" s="79">
        <v>2</v>
      </c>
      <c r="B132" s="79">
        <v>1</v>
      </c>
      <c r="C132" s="79">
        <v>2</v>
      </c>
      <c r="D132" s="79" t="s">
        <v>479</v>
      </c>
      <c r="E132" s="79" t="s">
        <v>24</v>
      </c>
      <c r="F132" s="79" t="s">
        <v>69</v>
      </c>
      <c r="G132" s="79"/>
      <c r="H132" s="79"/>
      <c r="I132" s="79">
        <v>1252</v>
      </c>
      <c r="J132" s="79">
        <v>68</v>
      </c>
      <c r="K132" s="79">
        <v>1388</v>
      </c>
    </row>
    <row r="133" spans="1:11" x14ac:dyDescent="0.25">
      <c r="A133" s="79">
        <v>1</v>
      </c>
      <c r="B133" s="79">
        <v>1</v>
      </c>
      <c r="C133" s="79">
        <v>1</v>
      </c>
      <c r="D133" s="79" t="s">
        <v>305</v>
      </c>
      <c r="E133" s="79" t="s">
        <v>24</v>
      </c>
      <c r="F133" s="79" t="s">
        <v>69</v>
      </c>
      <c r="G133" s="79">
        <v>41036</v>
      </c>
      <c r="H133" s="79">
        <v>16203</v>
      </c>
      <c r="I133" s="79">
        <v>1210</v>
      </c>
      <c r="J133" s="79">
        <v>59</v>
      </c>
      <c r="K133" s="79">
        <v>1327</v>
      </c>
    </row>
    <row r="134" spans="1:11" x14ac:dyDescent="0.25">
      <c r="A134" s="79">
        <v>1</v>
      </c>
      <c r="B134" s="79">
        <v>1</v>
      </c>
      <c r="C134" s="79">
        <v>1</v>
      </c>
      <c r="D134" s="79" t="s">
        <v>89</v>
      </c>
      <c r="E134" s="79" t="s">
        <v>24</v>
      </c>
      <c r="F134" s="79" t="s">
        <v>6</v>
      </c>
      <c r="G134" s="79"/>
      <c r="H134" s="79"/>
      <c r="I134" s="79">
        <v>1207</v>
      </c>
      <c r="J134" s="79">
        <v>63</v>
      </c>
      <c r="K134" s="79">
        <v>1333</v>
      </c>
    </row>
    <row r="135" spans="1:11" x14ac:dyDescent="0.25">
      <c r="A135" s="79">
        <v>1</v>
      </c>
      <c r="B135" s="79">
        <v>1</v>
      </c>
      <c r="C135" s="79">
        <v>1</v>
      </c>
      <c r="D135" s="79" t="s">
        <v>527</v>
      </c>
      <c r="E135" s="79" t="s">
        <v>24</v>
      </c>
      <c r="F135" s="79" t="s">
        <v>69</v>
      </c>
      <c r="G135" s="79"/>
      <c r="H135" s="79"/>
      <c r="I135" s="79"/>
      <c r="J135" s="79"/>
      <c r="K135" s="79"/>
    </row>
    <row r="136" spans="1:11" x14ac:dyDescent="0.25">
      <c r="A136" s="79">
        <v>1</v>
      </c>
      <c r="B136" s="79">
        <v>1</v>
      </c>
      <c r="C136" s="79">
        <v>1</v>
      </c>
      <c r="D136" s="79" t="s">
        <v>528</v>
      </c>
      <c r="E136" s="79" t="s">
        <v>24</v>
      </c>
      <c r="F136" s="79" t="s">
        <v>69</v>
      </c>
      <c r="G136" s="79"/>
      <c r="H136" s="79"/>
      <c r="I136" s="79"/>
      <c r="J136" s="79"/>
      <c r="K136" s="79"/>
    </row>
    <row r="137" spans="1:11" x14ac:dyDescent="0.25">
      <c r="A137" s="79">
        <v>5</v>
      </c>
      <c r="B137" s="79">
        <v>2</v>
      </c>
      <c r="C137" s="79">
        <v>5</v>
      </c>
      <c r="D137" s="79" t="s">
        <v>486</v>
      </c>
      <c r="E137" s="79" t="s">
        <v>20</v>
      </c>
      <c r="F137" s="79" t="s">
        <v>6</v>
      </c>
      <c r="G137" s="79">
        <v>31725</v>
      </c>
      <c r="H137" s="79">
        <v>3901</v>
      </c>
      <c r="I137" s="79">
        <v>1498</v>
      </c>
      <c r="J137" s="79">
        <v>56</v>
      </c>
      <c r="K137" s="79">
        <v>1611</v>
      </c>
    </row>
    <row r="138" spans="1:11" x14ac:dyDescent="0.25">
      <c r="A138" s="79">
        <v>4</v>
      </c>
      <c r="B138" s="79">
        <v>3</v>
      </c>
      <c r="C138" s="79">
        <v>4</v>
      </c>
      <c r="D138" s="79" t="s">
        <v>256</v>
      </c>
      <c r="E138" s="79" t="s">
        <v>20</v>
      </c>
      <c r="F138" s="79" t="s">
        <v>69</v>
      </c>
      <c r="G138" s="79">
        <v>45585</v>
      </c>
      <c r="H138" s="79">
        <v>1565</v>
      </c>
      <c r="I138" s="79">
        <v>1471</v>
      </c>
      <c r="J138" s="79">
        <v>46</v>
      </c>
      <c r="K138" s="79">
        <v>1563</v>
      </c>
    </row>
    <row r="139" spans="1:11" x14ac:dyDescent="0.25">
      <c r="A139" s="79">
        <v>4</v>
      </c>
      <c r="B139" s="79">
        <v>2</v>
      </c>
      <c r="C139" s="79">
        <v>4</v>
      </c>
      <c r="D139" s="79" t="s">
        <v>131</v>
      </c>
      <c r="E139" s="79" t="s">
        <v>20</v>
      </c>
      <c r="F139" s="79" t="s">
        <v>12</v>
      </c>
      <c r="G139" s="79">
        <v>31731</v>
      </c>
      <c r="H139" s="79">
        <v>2942</v>
      </c>
      <c r="I139" s="79">
        <v>1433</v>
      </c>
      <c r="J139" s="79">
        <v>54</v>
      </c>
      <c r="K139" s="79">
        <v>1540</v>
      </c>
    </row>
    <row r="140" spans="1:11" x14ac:dyDescent="0.25">
      <c r="A140" s="79">
        <v>3</v>
      </c>
      <c r="B140" s="79">
        <v>3</v>
      </c>
      <c r="C140" s="79">
        <v>3</v>
      </c>
      <c r="D140" s="79" t="s">
        <v>264</v>
      </c>
      <c r="E140" s="79" t="s">
        <v>20</v>
      </c>
      <c r="F140" s="79" t="s">
        <v>69</v>
      </c>
      <c r="G140" s="79">
        <v>33168</v>
      </c>
      <c r="H140" s="79">
        <v>1599</v>
      </c>
      <c r="I140" s="79">
        <v>1412</v>
      </c>
      <c r="J140" s="79">
        <v>55</v>
      </c>
      <c r="K140" s="79">
        <v>1523</v>
      </c>
    </row>
    <row r="141" spans="1:11" x14ac:dyDescent="0.25">
      <c r="A141" s="79">
        <v>3</v>
      </c>
      <c r="B141" s="79">
        <v>3</v>
      </c>
      <c r="C141" s="79">
        <v>3</v>
      </c>
      <c r="D141" s="79" t="s">
        <v>456</v>
      </c>
      <c r="E141" s="79" t="s">
        <v>20</v>
      </c>
      <c r="F141" s="79" t="s">
        <v>69</v>
      </c>
      <c r="G141" s="79">
        <v>29143</v>
      </c>
      <c r="H141" s="79">
        <v>2146</v>
      </c>
      <c r="I141" s="79">
        <v>1401</v>
      </c>
      <c r="J141" s="79">
        <v>45</v>
      </c>
      <c r="K141" s="79">
        <v>1491</v>
      </c>
    </row>
    <row r="142" spans="1:11" x14ac:dyDescent="0.25">
      <c r="A142" s="79">
        <v>3</v>
      </c>
      <c r="B142" s="79">
        <v>1</v>
      </c>
      <c r="C142" s="79">
        <v>3</v>
      </c>
      <c r="D142" s="79" t="s">
        <v>463</v>
      </c>
      <c r="E142" s="79" t="s">
        <v>20</v>
      </c>
      <c r="F142" s="79" t="s">
        <v>69</v>
      </c>
      <c r="G142" s="79">
        <v>4786</v>
      </c>
      <c r="H142" s="79">
        <v>5851</v>
      </c>
      <c r="I142" s="79">
        <v>1380</v>
      </c>
      <c r="J142" s="79">
        <v>50</v>
      </c>
      <c r="K142" s="79">
        <v>1480</v>
      </c>
    </row>
    <row r="143" spans="1:11" x14ac:dyDescent="0.25">
      <c r="A143" s="79">
        <v>3</v>
      </c>
      <c r="B143" s="79">
        <v>1</v>
      </c>
      <c r="C143" s="79">
        <v>3</v>
      </c>
      <c r="D143" s="79" t="s">
        <v>285</v>
      </c>
      <c r="E143" s="79" t="s">
        <v>20</v>
      </c>
      <c r="F143" s="79" t="s">
        <v>69</v>
      </c>
      <c r="G143" s="79">
        <v>41764</v>
      </c>
      <c r="H143" s="79">
        <v>11352</v>
      </c>
      <c r="I143" s="79">
        <v>1348</v>
      </c>
      <c r="J143" s="79">
        <v>49</v>
      </c>
      <c r="K143" s="79">
        <v>1446</v>
      </c>
    </row>
    <row r="144" spans="1:11" x14ac:dyDescent="0.25">
      <c r="A144" s="79">
        <v>2</v>
      </c>
      <c r="B144" s="79">
        <v>1</v>
      </c>
      <c r="C144" s="79">
        <v>2</v>
      </c>
      <c r="D144" s="79" t="s">
        <v>331</v>
      </c>
      <c r="E144" s="79" t="s">
        <v>20</v>
      </c>
      <c r="F144" s="79" t="s">
        <v>69</v>
      </c>
      <c r="G144" s="79">
        <v>42813</v>
      </c>
      <c r="H144" s="79">
        <v>13152</v>
      </c>
      <c r="I144" s="79">
        <v>1272</v>
      </c>
      <c r="J144" s="79">
        <v>60</v>
      </c>
      <c r="K144" s="79">
        <v>1392</v>
      </c>
    </row>
    <row r="145" spans="1:11" x14ac:dyDescent="0.25">
      <c r="A145" s="79">
        <v>5</v>
      </c>
      <c r="B145" s="79">
        <v>2</v>
      </c>
      <c r="C145" s="79">
        <v>5</v>
      </c>
      <c r="D145" s="79" t="s">
        <v>360</v>
      </c>
      <c r="E145" s="79" t="s">
        <v>14</v>
      </c>
      <c r="F145" s="79" t="s">
        <v>69</v>
      </c>
      <c r="G145" s="79">
        <v>20059</v>
      </c>
      <c r="H145" s="79">
        <v>3248</v>
      </c>
      <c r="I145" s="79">
        <v>1559</v>
      </c>
      <c r="J145" s="79">
        <v>51</v>
      </c>
      <c r="K145" s="79">
        <v>1661</v>
      </c>
    </row>
    <row r="146" spans="1:11" x14ac:dyDescent="0.25">
      <c r="A146" s="79">
        <v>5</v>
      </c>
      <c r="B146" s="79">
        <v>2</v>
      </c>
      <c r="C146" s="79">
        <v>5</v>
      </c>
      <c r="D146" s="79" t="s">
        <v>134</v>
      </c>
      <c r="E146" s="79" t="s">
        <v>14</v>
      </c>
      <c r="F146" s="79" t="s">
        <v>69</v>
      </c>
      <c r="G146" s="79">
        <v>38462</v>
      </c>
      <c r="H146" s="79">
        <v>3044</v>
      </c>
      <c r="I146" s="79">
        <v>1551</v>
      </c>
      <c r="J146" s="79">
        <v>45</v>
      </c>
      <c r="K146" s="79">
        <v>1642</v>
      </c>
    </row>
    <row r="147" spans="1:11" x14ac:dyDescent="0.25">
      <c r="A147" s="79">
        <v>5</v>
      </c>
      <c r="B147" s="79">
        <v>4</v>
      </c>
      <c r="C147" s="79">
        <v>5</v>
      </c>
      <c r="D147" s="79" t="s">
        <v>230</v>
      </c>
      <c r="E147" s="79" t="s">
        <v>14</v>
      </c>
      <c r="F147" s="79" t="s">
        <v>69</v>
      </c>
      <c r="G147" s="79">
        <v>16570</v>
      </c>
      <c r="H147" s="79">
        <v>770</v>
      </c>
      <c r="I147" s="79">
        <v>1523</v>
      </c>
      <c r="J147" s="79">
        <v>42</v>
      </c>
      <c r="K147" s="79">
        <v>1606</v>
      </c>
    </row>
    <row r="148" spans="1:11" x14ac:dyDescent="0.25">
      <c r="A148" s="79">
        <v>4</v>
      </c>
      <c r="B148" s="79">
        <v>3</v>
      </c>
      <c r="C148" s="79">
        <v>4</v>
      </c>
      <c r="D148" s="79" t="s">
        <v>474</v>
      </c>
      <c r="E148" s="79" t="s">
        <v>14</v>
      </c>
      <c r="F148" s="79" t="s">
        <v>12</v>
      </c>
      <c r="G148" s="79">
        <v>25650</v>
      </c>
      <c r="H148" s="79">
        <v>1319</v>
      </c>
      <c r="I148" s="79">
        <v>1488</v>
      </c>
      <c r="J148" s="79">
        <v>40</v>
      </c>
      <c r="K148" s="79">
        <v>1569</v>
      </c>
    </row>
    <row r="149" spans="1:11" x14ac:dyDescent="0.25">
      <c r="A149" s="79">
        <v>4</v>
      </c>
      <c r="B149" s="79">
        <v>4</v>
      </c>
      <c r="C149" s="79">
        <v>4</v>
      </c>
      <c r="D149" s="79" t="s">
        <v>173</v>
      </c>
      <c r="E149" s="79" t="s">
        <v>14</v>
      </c>
      <c r="F149" s="79" t="s">
        <v>69</v>
      </c>
      <c r="G149" s="79">
        <v>15561</v>
      </c>
      <c r="H149" s="79">
        <v>840</v>
      </c>
      <c r="I149" s="79">
        <v>1473</v>
      </c>
      <c r="J149" s="79">
        <v>46</v>
      </c>
      <c r="K149" s="79">
        <v>1565</v>
      </c>
    </row>
    <row r="150" spans="1:11" x14ac:dyDescent="0.25">
      <c r="A150" s="79">
        <v>4</v>
      </c>
      <c r="B150" s="79">
        <v>4</v>
      </c>
      <c r="C150" s="79">
        <v>4</v>
      </c>
      <c r="D150" s="79" t="s">
        <v>368</v>
      </c>
      <c r="E150" s="79" t="s">
        <v>14</v>
      </c>
      <c r="F150" s="79" t="s">
        <v>69</v>
      </c>
      <c r="G150" s="79">
        <v>23896</v>
      </c>
      <c r="H150" s="79">
        <v>836</v>
      </c>
      <c r="I150" s="79">
        <v>1465</v>
      </c>
      <c r="J150" s="79">
        <v>47</v>
      </c>
      <c r="K150" s="79">
        <v>1560</v>
      </c>
    </row>
    <row r="151" spans="1:11" x14ac:dyDescent="0.25">
      <c r="A151" s="79">
        <v>4</v>
      </c>
      <c r="B151" s="79">
        <v>3</v>
      </c>
      <c r="C151" s="79">
        <v>4</v>
      </c>
      <c r="D151" s="79" t="s">
        <v>300</v>
      </c>
      <c r="E151" s="79" t="s">
        <v>14</v>
      </c>
      <c r="F151" s="79" t="s">
        <v>69</v>
      </c>
      <c r="G151" s="79">
        <v>35492</v>
      </c>
      <c r="H151" s="79">
        <v>1590</v>
      </c>
      <c r="I151" s="79">
        <v>1464</v>
      </c>
      <c r="J151" s="79">
        <v>44</v>
      </c>
      <c r="K151" s="79">
        <v>1553</v>
      </c>
    </row>
    <row r="152" spans="1:11" x14ac:dyDescent="0.25">
      <c r="A152" s="79">
        <v>4</v>
      </c>
      <c r="B152" s="79">
        <v>3</v>
      </c>
      <c r="C152" s="79">
        <v>4</v>
      </c>
      <c r="D152" s="79" t="s">
        <v>369</v>
      </c>
      <c r="E152" s="79" t="s">
        <v>14</v>
      </c>
      <c r="F152" s="79" t="s">
        <v>69</v>
      </c>
      <c r="G152" s="79">
        <v>16574</v>
      </c>
      <c r="H152" s="79">
        <v>1837</v>
      </c>
      <c r="I152" s="79">
        <v>1458</v>
      </c>
      <c r="J152" s="79">
        <v>49</v>
      </c>
      <c r="K152" s="79">
        <v>1557</v>
      </c>
    </row>
    <row r="153" spans="1:11" x14ac:dyDescent="0.25">
      <c r="A153" s="79">
        <v>3</v>
      </c>
      <c r="B153" s="79">
        <v>3</v>
      </c>
      <c r="C153" s="79">
        <v>3</v>
      </c>
      <c r="D153" s="79" t="s">
        <v>239</v>
      </c>
      <c r="E153" s="79" t="s">
        <v>14</v>
      </c>
      <c r="F153" s="79" t="s">
        <v>69</v>
      </c>
      <c r="G153" s="79">
        <v>17604</v>
      </c>
      <c r="H153" s="79">
        <v>2038</v>
      </c>
      <c r="I153" s="79">
        <v>1431</v>
      </c>
      <c r="J153" s="79">
        <v>44</v>
      </c>
      <c r="K153" s="79">
        <v>1519</v>
      </c>
    </row>
    <row r="154" spans="1:11" x14ac:dyDescent="0.25">
      <c r="A154" s="79">
        <v>2</v>
      </c>
      <c r="B154" s="79">
        <v>2</v>
      </c>
      <c r="C154" s="79">
        <v>2</v>
      </c>
      <c r="D154" s="79" t="s">
        <v>128</v>
      </c>
      <c r="E154" s="79" t="s">
        <v>14</v>
      </c>
      <c r="F154" s="79" t="s">
        <v>6</v>
      </c>
      <c r="G154" s="79">
        <v>45880</v>
      </c>
      <c r="H154" s="79">
        <v>2691</v>
      </c>
      <c r="I154" s="79">
        <v>1338</v>
      </c>
      <c r="J154" s="79">
        <v>43</v>
      </c>
      <c r="K154" s="79">
        <v>1423</v>
      </c>
    </row>
    <row r="155" spans="1:11" x14ac:dyDescent="0.25">
      <c r="A155" s="79">
        <v>4</v>
      </c>
      <c r="B155" s="79">
        <v>3</v>
      </c>
      <c r="C155" s="79">
        <v>4</v>
      </c>
      <c r="D155" s="79" t="s">
        <v>426</v>
      </c>
      <c r="E155" s="79" t="s">
        <v>21</v>
      </c>
      <c r="F155" s="79" t="s">
        <v>69</v>
      </c>
      <c r="G155" s="79">
        <v>49952</v>
      </c>
      <c r="H155" s="79">
        <v>1520</v>
      </c>
      <c r="I155" s="79">
        <v>1481</v>
      </c>
      <c r="J155" s="79">
        <v>34</v>
      </c>
      <c r="K155" s="79">
        <v>1549</v>
      </c>
    </row>
    <row r="156" spans="1:11" x14ac:dyDescent="0.25">
      <c r="A156" s="79">
        <v>4</v>
      </c>
      <c r="B156" s="79">
        <v>3</v>
      </c>
      <c r="C156" s="79">
        <v>4</v>
      </c>
      <c r="D156" s="79" t="s">
        <v>222</v>
      </c>
      <c r="E156" s="79" t="s">
        <v>21</v>
      </c>
      <c r="F156" s="79" t="s">
        <v>69</v>
      </c>
      <c r="G156" s="79">
        <v>20094</v>
      </c>
      <c r="H156" s="79">
        <v>1261</v>
      </c>
      <c r="I156" s="79">
        <v>1445</v>
      </c>
      <c r="J156" s="79">
        <v>38</v>
      </c>
      <c r="K156" s="79">
        <v>1520</v>
      </c>
    </row>
    <row r="157" spans="1:11" x14ac:dyDescent="0.25">
      <c r="A157" s="79">
        <v>4</v>
      </c>
      <c r="B157" s="79">
        <v>2</v>
      </c>
      <c r="C157" s="79">
        <v>4</v>
      </c>
      <c r="D157" s="79" t="s">
        <v>108</v>
      </c>
      <c r="E157" s="79" t="s">
        <v>21</v>
      </c>
      <c r="F157" s="79" t="s">
        <v>69</v>
      </c>
      <c r="G157" s="79">
        <v>45876</v>
      </c>
      <c r="H157" s="79">
        <v>2512</v>
      </c>
      <c r="I157" s="79">
        <v>1443</v>
      </c>
      <c r="J157" s="79">
        <v>33</v>
      </c>
      <c r="K157" s="79">
        <v>1508</v>
      </c>
    </row>
    <row r="158" spans="1:11" x14ac:dyDescent="0.25">
      <c r="A158" s="79">
        <v>3</v>
      </c>
      <c r="B158" s="79">
        <v>4</v>
      </c>
      <c r="C158" s="79">
        <v>4</v>
      </c>
      <c r="D158" s="79" t="s">
        <v>364</v>
      </c>
      <c r="E158" s="79" t="s">
        <v>21</v>
      </c>
      <c r="F158" s="79" t="s">
        <v>69</v>
      </c>
      <c r="G158" s="79">
        <v>19324</v>
      </c>
      <c r="H158" s="79">
        <v>974</v>
      </c>
      <c r="I158" s="79">
        <v>1430</v>
      </c>
      <c r="J158" s="79">
        <v>38</v>
      </c>
      <c r="K158" s="79">
        <v>1505</v>
      </c>
    </row>
    <row r="159" spans="1:11" x14ac:dyDescent="0.25">
      <c r="A159" s="79">
        <v>3</v>
      </c>
      <c r="B159" s="79">
        <v>3</v>
      </c>
      <c r="C159" s="79">
        <v>3</v>
      </c>
      <c r="D159" s="79" t="s">
        <v>92</v>
      </c>
      <c r="E159" s="79" t="s">
        <v>21</v>
      </c>
      <c r="F159" s="79" t="s">
        <v>69</v>
      </c>
      <c r="G159" s="79">
        <v>23901</v>
      </c>
      <c r="H159" s="79">
        <v>2064</v>
      </c>
      <c r="I159" s="79">
        <v>1416</v>
      </c>
      <c r="J159" s="79">
        <v>31</v>
      </c>
      <c r="K159" s="79">
        <v>1478</v>
      </c>
    </row>
    <row r="160" spans="1:11" x14ac:dyDescent="0.25">
      <c r="A160" s="79">
        <v>3</v>
      </c>
      <c r="B160" s="79">
        <v>2</v>
      </c>
      <c r="C160" s="79">
        <v>3</v>
      </c>
      <c r="D160" s="79" t="s">
        <v>138</v>
      </c>
      <c r="E160" s="79" t="s">
        <v>21</v>
      </c>
      <c r="F160" s="79" t="s">
        <v>69</v>
      </c>
      <c r="G160" s="79">
        <v>49079</v>
      </c>
      <c r="H160" s="79">
        <v>3360</v>
      </c>
      <c r="I160" s="79">
        <v>1388</v>
      </c>
      <c r="J160" s="79">
        <v>53</v>
      </c>
      <c r="K160" s="79">
        <v>1494</v>
      </c>
    </row>
    <row r="161" spans="1:11" x14ac:dyDescent="0.25">
      <c r="A161" s="79">
        <v>3</v>
      </c>
      <c r="B161" s="79">
        <v>2</v>
      </c>
      <c r="C161" s="79">
        <v>3</v>
      </c>
      <c r="D161" s="79" t="s">
        <v>452</v>
      </c>
      <c r="E161" s="79" t="s">
        <v>21</v>
      </c>
      <c r="F161" s="79" t="s">
        <v>69</v>
      </c>
      <c r="G161" s="79">
        <v>52563</v>
      </c>
      <c r="H161" s="79">
        <v>4723</v>
      </c>
      <c r="I161" s="79">
        <v>1348</v>
      </c>
      <c r="J161" s="79">
        <v>34</v>
      </c>
      <c r="K161" s="79">
        <v>1417</v>
      </c>
    </row>
    <row r="162" spans="1:11" x14ac:dyDescent="0.25">
      <c r="A162" s="79">
        <v>2</v>
      </c>
      <c r="B162" s="79">
        <v>2</v>
      </c>
      <c r="C162" s="79">
        <v>2</v>
      </c>
      <c r="D162" s="79" t="s">
        <v>218</v>
      </c>
      <c r="E162" s="79" t="s">
        <v>21</v>
      </c>
      <c r="F162" s="79" t="s">
        <v>12</v>
      </c>
      <c r="G162" s="79">
        <v>40652</v>
      </c>
      <c r="H162" s="79">
        <v>4476</v>
      </c>
      <c r="I162" s="79">
        <v>1333</v>
      </c>
      <c r="J162" s="79">
        <v>48</v>
      </c>
      <c r="K162" s="79">
        <v>1429</v>
      </c>
    </row>
    <row r="163" spans="1:11" x14ac:dyDescent="0.25">
      <c r="A163" s="79">
        <v>2</v>
      </c>
      <c r="B163" s="79">
        <v>2</v>
      </c>
      <c r="C163" s="79">
        <v>2</v>
      </c>
      <c r="D163" s="79" t="s">
        <v>432</v>
      </c>
      <c r="E163" s="79" t="s">
        <v>21</v>
      </c>
      <c r="F163" s="79" t="s">
        <v>6</v>
      </c>
      <c r="G163" s="79">
        <v>35157</v>
      </c>
      <c r="H163" s="79">
        <v>4132</v>
      </c>
      <c r="I163" s="79">
        <v>1306</v>
      </c>
      <c r="J163" s="79">
        <v>53</v>
      </c>
      <c r="K163" s="79">
        <v>1412</v>
      </c>
    </row>
    <row r="164" spans="1:11" x14ac:dyDescent="0.25">
      <c r="A164" s="79">
        <v>1</v>
      </c>
      <c r="B164" s="79">
        <v>1</v>
      </c>
      <c r="C164" s="79">
        <v>1</v>
      </c>
      <c r="D164" s="79" t="s">
        <v>455</v>
      </c>
      <c r="E164" s="79" t="s">
        <v>21</v>
      </c>
      <c r="F164" s="79" t="s">
        <v>69</v>
      </c>
      <c r="G164" s="79"/>
      <c r="H164" s="79"/>
      <c r="I164" s="79"/>
      <c r="J164" s="79"/>
      <c r="K164" s="79"/>
    </row>
    <row r="165" spans="1:11" x14ac:dyDescent="0.25">
      <c r="A165" s="79">
        <v>3</v>
      </c>
      <c r="B165" s="79">
        <v>1</v>
      </c>
      <c r="C165" s="79">
        <v>3</v>
      </c>
      <c r="D165" s="79" t="s">
        <v>449</v>
      </c>
      <c r="E165" s="79" t="s">
        <v>51</v>
      </c>
      <c r="F165" s="79" t="s">
        <v>69</v>
      </c>
      <c r="G165" s="79">
        <v>53620</v>
      </c>
      <c r="H165" s="79">
        <v>6458</v>
      </c>
      <c r="I165" s="79">
        <v>1402</v>
      </c>
      <c r="J165" s="79">
        <v>50</v>
      </c>
      <c r="K165" s="79">
        <v>1502</v>
      </c>
    </row>
    <row r="166" spans="1:11" x14ac:dyDescent="0.25">
      <c r="A166" s="79">
        <v>3</v>
      </c>
      <c r="B166" s="79">
        <v>1</v>
      </c>
      <c r="C166" s="79">
        <v>3</v>
      </c>
      <c r="D166" s="79" t="s">
        <v>383</v>
      </c>
      <c r="E166" s="79" t="s">
        <v>51</v>
      </c>
      <c r="F166" s="79" t="s">
        <v>12</v>
      </c>
      <c r="G166" s="79">
        <v>56113</v>
      </c>
      <c r="H166" s="79">
        <v>5411</v>
      </c>
      <c r="I166" s="79">
        <v>1361</v>
      </c>
      <c r="J166" s="79">
        <v>45</v>
      </c>
      <c r="K166" s="79">
        <v>1450</v>
      </c>
    </row>
    <row r="167" spans="1:11" x14ac:dyDescent="0.25">
      <c r="A167" s="79">
        <v>2</v>
      </c>
      <c r="B167" s="79">
        <v>1</v>
      </c>
      <c r="C167" s="79">
        <v>2</v>
      </c>
      <c r="D167" s="79" t="s">
        <v>287</v>
      </c>
      <c r="E167" s="79" t="s">
        <v>51</v>
      </c>
      <c r="F167" s="79" t="s">
        <v>69</v>
      </c>
      <c r="G167" s="79">
        <v>56594</v>
      </c>
      <c r="H167" s="79">
        <v>20668</v>
      </c>
      <c r="I167" s="79">
        <v>1346</v>
      </c>
      <c r="J167" s="79">
        <v>66</v>
      </c>
      <c r="K167" s="79">
        <v>1478</v>
      </c>
    </row>
    <row r="168" spans="1:11" x14ac:dyDescent="0.25">
      <c r="A168" s="79">
        <v>2</v>
      </c>
      <c r="B168" s="79">
        <v>2</v>
      </c>
      <c r="C168" s="79">
        <v>2</v>
      </c>
      <c r="D168" s="79" t="s">
        <v>433</v>
      </c>
      <c r="E168" s="79" t="s">
        <v>51</v>
      </c>
      <c r="F168" s="79" t="s">
        <v>69</v>
      </c>
      <c r="G168" s="79">
        <v>42480</v>
      </c>
      <c r="H168" s="79">
        <v>4665</v>
      </c>
      <c r="I168" s="79">
        <v>1328</v>
      </c>
      <c r="J168" s="79">
        <v>53</v>
      </c>
      <c r="K168" s="79">
        <v>1434</v>
      </c>
    </row>
    <row r="169" spans="1:11" x14ac:dyDescent="0.25">
      <c r="A169" s="79">
        <v>2</v>
      </c>
      <c r="B169" s="79">
        <v>1</v>
      </c>
      <c r="C169" s="79">
        <v>2</v>
      </c>
      <c r="D169" s="79" t="s">
        <v>409</v>
      </c>
      <c r="E169" s="79" t="s">
        <v>51</v>
      </c>
      <c r="F169" s="79" t="s">
        <v>6</v>
      </c>
      <c r="G169" s="79">
        <v>53621</v>
      </c>
      <c r="H169" s="79">
        <v>9158</v>
      </c>
      <c r="I169" s="79">
        <v>1301</v>
      </c>
      <c r="J169" s="79">
        <v>50</v>
      </c>
      <c r="K169" s="79">
        <v>1400</v>
      </c>
    </row>
    <row r="170" spans="1:11" x14ac:dyDescent="0.25">
      <c r="A170" s="79">
        <v>1</v>
      </c>
      <c r="B170" s="79">
        <v>1</v>
      </c>
      <c r="C170" s="79">
        <v>1</v>
      </c>
      <c r="D170" s="79" t="s">
        <v>117</v>
      </c>
      <c r="E170" s="79" t="s">
        <v>51</v>
      </c>
      <c r="F170" s="79" t="s">
        <v>69</v>
      </c>
      <c r="G170" s="79"/>
      <c r="H170" s="79"/>
      <c r="I170" s="79">
        <v>1231</v>
      </c>
      <c r="J170" s="79">
        <v>65</v>
      </c>
      <c r="K170" s="79">
        <v>1361</v>
      </c>
    </row>
    <row r="171" spans="1:11" x14ac:dyDescent="0.25">
      <c r="A171" s="79">
        <v>1</v>
      </c>
      <c r="B171" s="79">
        <v>1</v>
      </c>
      <c r="C171" s="79">
        <v>1</v>
      </c>
      <c r="D171" s="79" t="s">
        <v>187</v>
      </c>
      <c r="E171" s="79" t="s">
        <v>51</v>
      </c>
      <c r="F171" s="79" t="s">
        <v>69</v>
      </c>
      <c r="G171" s="79"/>
      <c r="H171" s="79"/>
      <c r="I171" s="79"/>
      <c r="J171" s="79"/>
      <c r="K171" s="79"/>
    </row>
    <row r="172" spans="1:11" x14ac:dyDescent="0.25">
      <c r="A172" s="79">
        <v>1</v>
      </c>
      <c r="B172" s="79">
        <v>1</v>
      </c>
      <c r="C172" s="79">
        <v>1</v>
      </c>
      <c r="D172" s="79" t="s">
        <v>301</v>
      </c>
      <c r="E172" s="79" t="s">
        <v>51</v>
      </c>
      <c r="F172" s="79" t="s">
        <v>69</v>
      </c>
      <c r="G172" s="79"/>
      <c r="H172" s="79"/>
      <c r="I172" s="79"/>
      <c r="J172" s="79"/>
      <c r="K172" s="79"/>
    </row>
    <row r="173" spans="1:11" x14ac:dyDescent="0.25">
      <c r="A173" s="79">
        <v>1</v>
      </c>
      <c r="B173" s="79">
        <v>1</v>
      </c>
      <c r="C173" s="79">
        <v>1</v>
      </c>
      <c r="D173" s="79" t="s">
        <v>302</v>
      </c>
      <c r="E173" s="79" t="s">
        <v>51</v>
      </c>
      <c r="F173" s="79" t="s">
        <v>69</v>
      </c>
      <c r="G173" s="79"/>
      <c r="H173" s="79"/>
      <c r="I173" s="79"/>
      <c r="J173" s="79"/>
      <c r="K173" s="79"/>
    </row>
    <row r="174" spans="1:11" x14ac:dyDescent="0.25">
      <c r="A174" s="79">
        <v>5</v>
      </c>
      <c r="B174" s="79">
        <v>5</v>
      </c>
      <c r="C174" s="79">
        <v>5</v>
      </c>
      <c r="D174" s="79" t="s">
        <v>404</v>
      </c>
      <c r="E174" s="79" t="s">
        <v>11</v>
      </c>
      <c r="F174" s="79" t="s">
        <v>69</v>
      </c>
      <c r="G174" s="79">
        <v>31961</v>
      </c>
      <c r="H174" s="79">
        <v>414</v>
      </c>
      <c r="I174" s="79">
        <v>1566</v>
      </c>
      <c r="J174" s="79">
        <v>37</v>
      </c>
      <c r="K174" s="79">
        <v>1641</v>
      </c>
    </row>
    <row r="175" spans="1:11" x14ac:dyDescent="0.25">
      <c r="A175" s="79">
        <v>4</v>
      </c>
      <c r="B175" s="79">
        <v>3</v>
      </c>
      <c r="C175" s="79">
        <v>4</v>
      </c>
      <c r="D175" s="79" t="s">
        <v>164</v>
      </c>
      <c r="E175" s="79" t="s">
        <v>11</v>
      </c>
      <c r="F175" s="79" t="s">
        <v>69</v>
      </c>
      <c r="G175" s="79">
        <v>21493</v>
      </c>
      <c r="H175" s="79">
        <v>1187</v>
      </c>
      <c r="I175" s="79">
        <v>1489</v>
      </c>
      <c r="J175" s="79">
        <v>50</v>
      </c>
      <c r="K175" s="79">
        <v>1590</v>
      </c>
    </row>
    <row r="176" spans="1:11" x14ac:dyDescent="0.25">
      <c r="A176" s="79">
        <v>3</v>
      </c>
      <c r="B176" s="79">
        <v>1</v>
      </c>
      <c r="C176" s="79">
        <v>3</v>
      </c>
      <c r="D176" s="79" t="s">
        <v>380</v>
      </c>
      <c r="E176" s="79" t="s">
        <v>11</v>
      </c>
      <c r="F176" s="79" t="s">
        <v>69</v>
      </c>
      <c r="G176" s="79">
        <v>33167</v>
      </c>
      <c r="H176" s="79">
        <v>5358</v>
      </c>
      <c r="I176" s="79">
        <v>1402</v>
      </c>
      <c r="J176" s="79">
        <v>45</v>
      </c>
      <c r="K176" s="79">
        <v>1493</v>
      </c>
    </row>
    <row r="177" spans="1:11" x14ac:dyDescent="0.25">
      <c r="A177" s="79">
        <v>3</v>
      </c>
      <c r="B177" s="79">
        <v>3</v>
      </c>
      <c r="C177" s="79">
        <v>3</v>
      </c>
      <c r="D177" s="79" t="s">
        <v>363</v>
      </c>
      <c r="E177" s="79" t="s">
        <v>11</v>
      </c>
      <c r="F177" s="79" t="s">
        <v>69</v>
      </c>
      <c r="G177" s="79">
        <v>23040</v>
      </c>
      <c r="H177" s="79">
        <v>1514</v>
      </c>
      <c r="I177" s="79">
        <v>1392</v>
      </c>
      <c r="J177" s="79">
        <v>39</v>
      </c>
      <c r="K177" s="79">
        <v>1469</v>
      </c>
    </row>
    <row r="178" spans="1:11" x14ac:dyDescent="0.25">
      <c r="A178" s="79">
        <v>3</v>
      </c>
      <c r="B178" s="79">
        <v>2</v>
      </c>
      <c r="C178" s="79">
        <v>3</v>
      </c>
      <c r="D178" s="79" t="s">
        <v>160</v>
      </c>
      <c r="E178" s="79" t="s">
        <v>11</v>
      </c>
      <c r="F178" s="79" t="s">
        <v>12</v>
      </c>
      <c r="G178" s="79">
        <v>33169</v>
      </c>
      <c r="H178" s="79">
        <v>3888</v>
      </c>
      <c r="I178" s="79">
        <v>1386</v>
      </c>
      <c r="J178" s="79">
        <v>42</v>
      </c>
      <c r="K178" s="79">
        <v>1469</v>
      </c>
    </row>
    <row r="179" spans="1:11" x14ac:dyDescent="0.25">
      <c r="A179" s="79">
        <v>3</v>
      </c>
      <c r="B179" s="79">
        <v>2</v>
      </c>
      <c r="C179" s="79">
        <v>3</v>
      </c>
      <c r="D179" s="79" t="s">
        <v>182</v>
      </c>
      <c r="E179" s="79" t="s">
        <v>11</v>
      </c>
      <c r="F179" s="79" t="s">
        <v>69</v>
      </c>
      <c r="G179" s="79">
        <v>31959</v>
      </c>
      <c r="H179" s="79">
        <v>3051</v>
      </c>
      <c r="I179" s="79">
        <v>1383</v>
      </c>
      <c r="J179" s="79">
        <v>47</v>
      </c>
      <c r="K179" s="79">
        <v>1476</v>
      </c>
    </row>
    <row r="180" spans="1:11" x14ac:dyDescent="0.25">
      <c r="A180" s="79">
        <v>3</v>
      </c>
      <c r="B180" s="79">
        <v>1</v>
      </c>
      <c r="C180" s="79">
        <v>3</v>
      </c>
      <c r="D180" s="79" t="s">
        <v>142</v>
      </c>
      <c r="E180" s="79" t="s">
        <v>11</v>
      </c>
      <c r="F180" s="79" t="s">
        <v>6</v>
      </c>
      <c r="G180" s="79">
        <v>37159</v>
      </c>
      <c r="H180" s="79">
        <v>9187</v>
      </c>
      <c r="I180" s="79">
        <v>1349</v>
      </c>
      <c r="J180" s="79">
        <v>58</v>
      </c>
      <c r="K180" s="79">
        <v>1466</v>
      </c>
    </row>
    <row r="181" spans="1:11" x14ac:dyDescent="0.25">
      <c r="A181" s="79">
        <v>2</v>
      </c>
      <c r="B181" s="79">
        <v>1</v>
      </c>
      <c r="C181" s="79">
        <v>2</v>
      </c>
      <c r="D181" s="79" t="s">
        <v>68</v>
      </c>
      <c r="E181" s="79" t="s">
        <v>11</v>
      </c>
      <c r="F181" s="79" t="s">
        <v>69</v>
      </c>
      <c r="G181" s="79">
        <v>35499</v>
      </c>
      <c r="H181" s="79">
        <v>15554</v>
      </c>
      <c r="I181" s="79">
        <v>1290</v>
      </c>
      <c r="J181" s="79">
        <v>68</v>
      </c>
      <c r="K181" s="79">
        <v>1426</v>
      </c>
    </row>
    <row r="182" spans="1:11" x14ac:dyDescent="0.25">
      <c r="A182" s="79">
        <v>2</v>
      </c>
      <c r="B182" s="79">
        <v>1</v>
      </c>
      <c r="C182" s="79">
        <v>2</v>
      </c>
      <c r="D182" s="79" t="s">
        <v>193</v>
      </c>
      <c r="E182" s="79" t="s">
        <v>11</v>
      </c>
      <c r="F182" s="79" t="s">
        <v>69</v>
      </c>
      <c r="G182" s="79"/>
      <c r="H182" s="79"/>
      <c r="I182" s="79">
        <v>1261</v>
      </c>
      <c r="J182" s="79">
        <v>64</v>
      </c>
      <c r="K182" s="79">
        <v>1389</v>
      </c>
    </row>
    <row r="183" spans="1:11" x14ac:dyDescent="0.25">
      <c r="A183" s="79">
        <v>1</v>
      </c>
      <c r="B183" s="79">
        <v>1</v>
      </c>
      <c r="C183" s="79">
        <v>1</v>
      </c>
      <c r="D183" s="79" t="s">
        <v>461</v>
      </c>
      <c r="E183" s="79" t="s">
        <v>11</v>
      </c>
      <c r="F183" s="79" t="s">
        <v>69</v>
      </c>
      <c r="G183" s="79">
        <v>44231</v>
      </c>
      <c r="H183" s="79">
        <v>9691</v>
      </c>
      <c r="I183" s="79">
        <v>1185</v>
      </c>
      <c r="J183" s="79">
        <v>60</v>
      </c>
      <c r="K183" s="79">
        <v>1304</v>
      </c>
    </row>
    <row r="184" spans="1:11" x14ac:dyDescent="0.25">
      <c r="A184" s="79">
        <v>6</v>
      </c>
      <c r="B184" s="79">
        <v>6</v>
      </c>
      <c r="C184" s="79">
        <v>6</v>
      </c>
      <c r="D184" s="79" t="s">
        <v>434</v>
      </c>
      <c r="E184" s="79" t="s">
        <v>5</v>
      </c>
      <c r="F184" s="79" t="s">
        <v>6</v>
      </c>
      <c r="G184" s="79">
        <v>2576</v>
      </c>
      <c r="H184" s="79">
        <v>2</v>
      </c>
      <c r="I184" s="79">
        <v>1668</v>
      </c>
      <c r="J184" s="79">
        <v>39</v>
      </c>
      <c r="K184" s="79">
        <v>1746</v>
      </c>
    </row>
    <row r="185" spans="1:11" x14ac:dyDescent="0.25">
      <c r="A185" s="79">
        <v>6</v>
      </c>
      <c r="B185" s="79">
        <v>5</v>
      </c>
      <c r="C185" s="79">
        <v>6</v>
      </c>
      <c r="D185" s="79" t="s">
        <v>261</v>
      </c>
      <c r="E185" s="79" t="s">
        <v>5</v>
      </c>
      <c r="F185" s="79" t="s">
        <v>69</v>
      </c>
      <c r="G185" s="79">
        <v>6143</v>
      </c>
      <c r="H185" s="79">
        <v>332</v>
      </c>
      <c r="I185" s="79">
        <v>1594</v>
      </c>
      <c r="J185" s="79">
        <v>51</v>
      </c>
      <c r="K185" s="79">
        <v>1697</v>
      </c>
    </row>
    <row r="186" spans="1:11" x14ac:dyDescent="0.25">
      <c r="A186" s="79">
        <v>5</v>
      </c>
      <c r="B186" s="79">
        <v>3</v>
      </c>
      <c r="C186" s="79">
        <v>5</v>
      </c>
      <c r="D186" s="79" t="s">
        <v>290</v>
      </c>
      <c r="E186" s="79" t="s">
        <v>5</v>
      </c>
      <c r="F186" s="79" t="s">
        <v>69</v>
      </c>
      <c r="G186" s="79">
        <v>16788</v>
      </c>
      <c r="H186" s="79">
        <v>1441</v>
      </c>
      <c r="I186" s="79">
        <v>1571</v>
      </c>
      <c r="J186" s="79">
        <v>55</v>
      </c>
      <c r="K186" s="79">
        <v>1681</v>
      </c>
    </row>
    <row r="187" spans="1:11" x14ac:dyDescent="0.25">
      <c r="A187" s="79">
        <v>5</v>
      </c>
      <c r="B187" s="79">
        <v>3</v>
      </c>
      <c r="C187" s="79">
        <v>5</v>
      </c>
      <c r="D187" s="79" t="s">
        <v>125</v>
      </c>
      <c r="E187" s="79" t="s">
        <v>5</v>
      </c>
      <c r="F187" s="79" t="s">
        <v>12</v>
      </c>
      <c r="G187" s="79">
        <v>6160</v>
      </c>
      <c r="H187" s="79">
        <v>2086</v>
      </c>
      <c r="I187" s="79">
        <v>1557</v>
      </c>
      <c r="J187" s="79">
        <v>53</v>
      </c>
      <c r="K187" s="79">
        <v>1663</v>
      </c>
    </row>
    <row r="188" spans="1:11" x14ac:dyDescent="0.25">
      <c r="A188" s="79">
        <v>5</v>
      </c>
      <c r="B188" s="79">
        <v>1</v>
      </c>
      <c r="C188" s="79">
        <v>5</v>
      </c>
      <c r="D188" s="79" t="s">
        <v>184</v>
      </c>
      <c r="E188" s="79" t="s">
        <v>5</v>
      </c>
      <c r="F188" s="79" t="s">
        <v>69</v>
      </c>
      <c r="G188" s="79">
        <v>20712</v>
      </c>
      <c r="H188" s="79">
        <v>11851</v>
      </c>
      <c r="I188" s="79">
        <v>1557</v>
      </c>
      <c r="J188" s="79">
        <v>55</v>
      </c>
      <c r="K188" s="79">
        <v>1667</v>
      </c>
    </row>
    <row r="189" spans="1:11" x14ac:dyDescent="0.25">
      <c r="A189" s="79">
        <v>5</v>
      </c>
      <c r="B189" s="79">
        <v>3</v>
      </c>
      <c r="C189" s="79">
        <v>5</v>
      </c>
      <c r="D189" s="79" t="s">
        <v>362</v>
      </c>
      <c r="E189" s="79" t="s">
        <v>5</v>
      </c>
      <c r="F189" s="79" t="s">
        <v>69</v>
      </c>
      <c r="G189" s="79">
        <v>8893</v>
      </c>
      <c r="H189" s="79">
        <v>2022</v>
      </c>
      <c r="I189" s="79">
        <v>1540</v>
      </c>
      <c r="J189" s="79">
        <v>51</v>
      </c>
      <c r="K189" s="79">
        <v>1642</v>
      </c>
    </row>
    <row r="190" spans="1:11" x14ac:dyDescent="0.25">
      <c r="A190" s="79">
        <v>4</v>
      </c>
      <c r="B190" s="79">
        <v>3</v>
      </c>
      <c r="C190" s="79">
        <v>4</v>
      </c>
      <c r="D190" s="79" t="s">
        <v>118</v>
      </c>
      <c r="E190" s="79" t="s">
        <v>5</v>
      </c>
      <c r="F190" s="79" t="s">
        <v>69</v>
      </c>
      <c r="G190" s="79">
        <v>10919</v>
      </c>
      <c r="H190" s="79">
        <v>2183</v>
      </c>
      <c r="I190" s="79">
        <v>1466</v>
      </c>
      <c r="J190" s="79">
        <v>45</v>
      </c>
      <c r="K190" s="79">
        <v>1556</v>
      </c>
    </row>
    <row r="191" spans="1:11" x14ac:dyDescent="0.25">
      <c r="A191" s="79">
        <v>3</v>
      </c>
      <c r="B191" s="79">
        <v>1</v>
      </c>
      <c r="C191" s="79">
        <v>3</v>
      </c>
      <c r="D191" s="79" t="s">
        <v>425</v>
      </c>
      <c r="E191" s="79" t="s">
        <v>5</v>
      </c>
      <c r="F191" s="79" t="s">
        <v>69</v>
      </c>
      <c r="G191" s="79">
        <v>10819</v>
      </c>
      <c r="H191" s="79">
        <v>20717</v>
      </c>
      <c r="I191" s="79">
        <v>1389</v>
      </c>
      <c r="J191" s="79">
        <v>58</v>
      </c>
      <c r="K191" s="79">
        <v>1505</v>
      </c>
    </row>
    <row r="192" spans="1:11" x14ac:dyDescent="0.25">
      <c r="A192" s="79">
        <v>3</v>
      </c>
      <c r="B192" s="79">
        <v>1</v>
      </c>
      <c r="C192" s="79">
        <v>3</v>
      </c>
      <c r="D192" s="79" t="s">
        <v>110</v>
      </c>
      <c r="E192" s="79" t="s">
        <v>5</v>
      </c>
      <c r="F192" s="79" t="s">
        <v>69</v>
      </c>
      <c r="G192" s="79">
        <v>21897</v>
      </c>
      <c r="H192" s="79">
        <v>5264</v>
      </c>
      <c r="I192" s="79">
        <v>1362</v>
      </c>
      <c r="J192" s="79">
        <v>52</v>
      </c>
      <c r="K192" s="79">
        <v>1466</v>
      </c>
    </row>
    <row r="193" spans="1:11" x14ac:dyDescent="0.25">
      <c r="A193" s="79">
        <v>3</v>
      </c>
      <c r="B193" s="79">
        <v>2</v>
      </c>
      <c r="C193" s="79">
        <v>3</v>
      </c>
      <c r="D193" s="79" t="s">
        <v>90</v>
      </c>
      <c r="E193" s="79" t="s">
        <v>5</v>
      </c>
      <c r="F193" s="79" t="s">
        <v>69</v>
      </c>
      <c r="G193" s="79">
        <v>51260</v>
      </c>
      <c r="H193" s="79">
        <v>4272</v>
      </c>
      <c r="I193" s="79">
        <v>1360</v>
      </c>
      <c r="J193" s="79">
        <v>53</v>
      </c>
      <c r="K193" s="79">
        <v>1465</v>
      </c>
    </row>
    <row r="194" spans="1:11" x14ac:dyDescent="0.25">
      <c r="A194" s="79">
        <v>6</v>
      </c>
      <c r="B194" s="79">
        <v>4</v>
      </c>
      <c r="C194" s="79">
        <v>6</v>
      </c>
      <c r="D194" s="79" t="s">
        <v>205</v>
      </c>
      <c r="E194" s="79" t="s">
        <v>9</v>
      </c>
      <c r="F194" s="79" t="s">
        <v>69</v>
      </c>
      <c r="G194" s="79">
        <v>3276</v>
      </c>
      <c r="H194" s="79">
        <v>810</v>
      </c>
      <c r="I194" s="79">
        <v>1616</v>
      </c>
      <c r="J194" s="79">
        <v>36</v>
      </c>
      <c r="K194" s="79">
        <v>1688</v>
      </c>
    </row>
    <row r="195" spans="1:11" x14ac:dyDescent="0.25">
      <c r="A195" s="79">
        <v>6</v>
      </c>
      <c r="B195" s="79">
        <v>5</v>
      </c>
      <c r="C195" s="79">
        <v>6</v>
      </c>
      <c r="D195" s="79" t="s">
        <v>453</v>
      </c>
      <c r="E195" s="79" t="s">
        <v>9</v>
      </c>
      <c r="F195" s="79" t="s">
        <v>69</v>
      </c>
      <c r="G195" s="79">
        <v>6837</v>
      </c>
      <c r="H195" s="79">
        <v>303</v>
      </c>
      <c r="I195" s="79">
        <v>1592</v>
      </c>
      <c r="J195" s="79">
        <v>32</v>
      </c>
      <c r="K195" s="79">
        <v>1655</v>
      </c>
    </row>
    <row r="196" spans="1:11" x14ac:dyDescent="0.25">
      <c r="A196" s="79">
        <v>5</v>
      </c>
      <c r="B196" s="79">
        <v>5</v>
      </c>
      <c r="C196" s="79">
        <v>5</v>
      </c>
      <c r="D196" s="79" t="s">
        <v>101</v>
      </c>
      <c r="E196" s="79" t="s">
        <v>9</v>
      </c>
      <c r="F196" s="79" t="s">
        <v>69</v>
      </c>
      <c r="G196" s="79">
        <v>611</v>
      </c>
      <c r="H196" s="79">
        <v>366</v>
      </c>
      <c r="I196" s="79">
        <v>1546</v>
      </c>
      <c r="J196" s="79">
        <v>41</v>
      </c>
      <c r="K196" s="79">
        <v>1628</v>
      </c>
    </row>
    <row r="197" spans="1:11" x14ac:dyDescent="0.25">
      <c r="A197" s="79">
        <v>5</v>
      </c>
      <c r="B197" s="79">
        <v>3</v>
      </c>
      <c r="C197" s="79">
        <v>5</v>
      </c>
      <c r="D197" s="79" t="s">
        <v>132</v>
      </c>
      <c r="E197" s="79" t="s">
        <v>9</v>
      </c>
      <c r="F197" s="79" t="s">
        <v>6</v>
      </c>
      <c r="G197" s="79">
        <v>6142</v>
      </c>
      <c r="H197" s="79">
        <v>1666</v>
      </c>
      <c r="I197" s="79">
        <v>1535</v>
      </c>
      <c r="J197" s="79">
        <v>45</v>
      </c>
      <c r="K197" s="79">
        <v>1625</v>
      </c>
    </row>
    <row r="198" spans="1:11" x14ac:dyDescent="0.25">
      <c r="A198" s="79">
        <v>5</v>
      </c>
      <c r="B198" s="79">
        <v>3</v>
      </c>
      <c r="C198" s="79">
        <v>5</v>
      </c>
      <c r="D198" s="79" t="s">
        <v>414</v>
      </c>
      <c r="E198" s="79" t="s">
        <v>9</v>
      </c>
      <c r="F198" s="79" t="s">
        <v>69</v>
      </c>
      <c r="G198" s="79">
        <v>3271</v>
      </c>
      <c r="H198" s="79">
        <v>1132</v>
      </c>
      <c r="I198" s="79">
        <v>1498</v>
      </c>
      <c r="J198" s="79">
        <v>48</v>
      </c>
      <c r="K198" s="79">
        <v>1594</v>
      </c>
    </row>
    <row r="199" spans="1:11" x14ac:dyDescent="0.25">
      <c r="A199" s="79">
        <v>4</v>
      </c>
      <c r="B199" s="79">
        <v>3</v>
      </c>
      <c r="C199" s="79">
        <v>4</v>
      </c>
      <c r="D199" s="79" t="s">
        <v>241</v>
      </c>
      <c r="E199" s="79" t="s">
        <v>9</v>
      </c>
      <c r="F199" s="79" t="s">
        <v>12</v>
      </c>
      <c r="G199" s="79">
        <v>9142</v>
      </c>
      <c r="H199" s="79">
        <v>1192</v>
      </c>
      <c r="I199" s="79">
        <v>1436</v>
      </c>
      <c r="J199" s="79">
        <v>30</v>
      </c>
      <c r="K199" s="79">
        <v>1496</v>
      </c>
    </row>
    <row r="200" spans="1:11" x14ac:dyDescent="0.25">
      <c r="A200" s="79">
        <v>3</v>
      </c>
      <c r="B200" s="79">
        <v>2</v>
      </c>
      <c r="C200" s="79">
        <v>3</v>
      </c>
      <c r="D200" s="79" t="s">
        <v>374</v>
      </c>
      <c r="E200" s="79" t="s">
        <v>9</v>
      </c>
      <c r="F200" s="79" t="s">
        <v>69</v>
      </c>
      <c r="G200" s="79">
        <v>48096</v>
      </c>
      <c r="H200" s="79">
        <v>2777</v>
      </c>
      <c r="I200" s="79">
        <v>1415</v>
      </c>
      <c r="J200" s="79">
        <v>47</v>
      </c>
      <c r="K200" s="79">
        <v>1508</v>
      </c>
    </row>
    <row r="201" spans="1:11" x14ac:dyDescent="0.25">
      <c r="A201" s="79">
        <v>3</v>
      </c>
      <c r="B201" s="79">
        <v>1</v>
      </c>
      <c r="C201" s="79">
        <v>3</v>
      </c>
      <c r="D201" s="79" t="s">
        <v>519</v>
      </c>
      <c r="E201" s="79" t="s">
        <v>9</v>
      </c>
      <c r="F201" s="79" t="s">
        <v>69</v>
      </c>
      <c r="G201" s="79">
        <v>33174</v>
      </c>
      <c r="H201" s="79">
        <v>5900</v>
      </c>
      <c r="I201" s="79">
        <v>1409</v>
      </c>
      <c r="J201" s="79">
        <v>41</v>
      </c>
      <c r="K201" s="79">
        <v>1491</v>
      </c>
    </row>
    <row r="202" spans="1:11" x14ac:dyDescent="0.25">
      <c r="A202" s="79">
        <v>2</v>
      </c>
      <c r="B202" s="79">
        <v>1</v>
      </c>
      <c r="C202" s="79">
        <v>2</v>
      </c>
      <c r="D202" s="79" t="s">
        <v>127</v>
      </c>
      <c r="E202" s="79" t="s">
        <v>9</v>
      </c>
      <c r="F202" s="79" t="s">
        <v>69</v>
      </c>
      <c r="G202" s="79">
        <v>3317</v>
      </c>
      <c r="H202" s="79">
        <v>6002</v>
      </c>
      <c r="I202" s="79">
        <v>1332</v>
      </c>
      <c r="J202" s="79">
        <v>48</v>
      </c>
      <c r="K202" s="79">
        <v>1427</v>
      </c>
    </row>
    <row r="203" spans="1:11" x14ac:dyDescent="0.25">
      <c r="A203" s="79">
        <v>1</v>
      </c>
      <c r="B203" s="79">
        <v>1</v>
      </c>
      <c r="C203" s="79">
        <v>1</v>
      </c>
      <c r="D203" s="79" t="s">
        <v>166</v>
      </c>
      <c r="E203" s="79" t="s">
        <v>9</v>
      </c>
      <c r="F203" s="79" t="s">
        <v>69</v>
      </c>
      <c r="G203" s="79">
        <v>56657</v>
      </c>
      <c r="H203" s="79">
        <v>19906</v>
      </c>
      <c r="I203" s="79">
        <v>1251</v>
      </c>
      <c r="J203" s="79">
        <v>41</v>
      </c>
      <c r="K203" s="79">
        <v>1333</v>
      </c>
    </row>
    <row r="204" spans="1:11" x14ac:dyDescent="0.25">
      <c r="A204" s="79">
        <v>5</v>
      </c>
      <c r="B204" s="79">
        <v>4</v>
      </c>
      <c r="C204" s="79">
        <v>5</v>
      </c>
      <c r="D204" s="79" t="s">
        <v>359</v>
      </c>
      <c r="E204" s="79" t="s">
        <v>17</v>
      </c>
      <c r="F204" s="79" t="s">
        <v>6</v>
      </c>
      <c r="G204" s="79">
        <v>23996</v>
      </c>
      <c r="H204" s="79">
        <v>693</v>
      </c>
      <c r="I204" s="79">
        <v>1546</v>
      </c>
      <c r="J204" s="79">
        <v>32</v>
      </c>
      <c r="K204" s="79">
        <v>1611</v>
      </c>
    </row>
    <row r="205" spans="1:11" x14ac:dyDescent="0.25">
      <c r="A205" s="79">
        <v>5</v>
      </c>
      <c r="B205" s="79">
        <v>4</v>
      </c>
      <c r="C205" s="79">
        <v>5</v>
      </c>
      <c r="D205" s="79" t="s">
        <v>379</v>
      </c>
      <c r="E205" s="79" t="s">
        <v>17</v>
      </c>
      <c r="F205" s="79" t="s">
        <v>12</v>
      </c>
      <c r="G205" s="79">
        <v>30396</v>
      </c>
      <c r="H205" s="79">
        <v>859</v>
      </c>
      <c r="I205" s="79">
        <v>1522</v>
      </c>
      <c r="J205" s="79">
        <v>32</v>
      </c>
      <c r="K205" s="79">
        <v>1585</v>
      </c>
    </row>
    <row r="206" spans="1:11" x14ac:dyDescent="0.25">
      <c r="A206" s="79">
        <v>4</v>
      </c>
      <c r="B206" s="79">
        <v>3</v>
      </c>
      <c r="C206" s="79">
        <v>4</v>
      </c>
      <c r="D206" s="79" t="s">
        <v>223</v>
      </c>
      <c r="E206" s="79" t="s">
        <v>17</v>
      </c>
      <c r="F206" s="79" t="s">
        <v>69</v>
      </c>
      <c r="G206" s="79">
        <v>52531</v>
      </c>
      <c r="H206" s="79">
        <v>1592</v>
      </c>
      <c r="I206" s="79">
        <v>1468</v>
      </c>
      <c r="J206" s="79">
        <v>45</v>
      </c>
      <c r="K206" s="79">
        <v>1558</v>
      </c>
    </row>
    <row r="207" spans="1:11" x14ac:dyDescent="0.25">
      <c r="A207" s="79">
        <v>4</v>
      </c>
      <c r="B207" s="79">
        <v>3</v>
      </c>
      <c r="C207" s="79">
        <v>4</v>
      </c>
      <c r="D207" s="79" t="s">
        <v>115</v>
      </c>
      <c r="E207" s="79" t="s">
        <v>17</v>
      </c>
      <c r="F207" s="79" t="s">
        <v>69</v>
      </c>
      <c r="G207" s="79">
        <v>49083</v>
      </c>
      <c r="H207" s="79">
        <v>2298</v>
      </c>
      <c r="I207" s="79">
        <v>1453</v>
      </c>
      <c r="J207" s="79">
        <v>30</v>
      </c>
      <c r="K207" s="79">
        <v>1513</v>
      </c>
    </row>
    <row r="208" spans="1:11" x14ac:dyDescent="0.25">
      <c r="A208" s="79">
        <v>4</v>
      </c>
      <c r="B208" s="79">
        <v>3</v>
      </c>
      <c r="C208" s="79">
        <v>4</v>
      </c>
      <c r="D208" s="79" t="s">
        <v>313</v>
      </c>
      <c r="E208" s="79" t="s">
        <v>17</v>
      </c>
      <c r="F208" s="79" t="s">
        <v>69</v>
      </c>
      <c r="G208" s="79">
        <v>31811</v>
      </c>
      <c r="H208" s="79">
        <v>1655</v>
      </c>
      <c r="I208" s="79">
        <v>1443</v>
      </c>
      <c r="J208" s="79">
        <v>35</v>
      </c>
      <c r="K208" s="79">
        <v>1513</v>
      </c>
    </row>
    <row r="209" spans="1:11" x14ac:dyDescent="0.25">
      <c r="A209" s="79">
        <v>4</v>
      </c>
      <c r="B209" s="79">
        <v>2</v>
      </c>
      <c r="C209" s="79">
        <v>4</v>
      </c>
      <c r="D209" s="79" t="s">
        <v>288</v>
      </c>
      <c r="E209" s="79" t="s">
        <v>17</v>
      </c>
      <c r="F209" s="79" t="s">
        <v>69</v>
      </c>
      <c r="G209" s="79">
        <v>32819</v>
      </c>
      <c r="H209" s="79">
        <v>2529</v>
      </c>
      <c r="I209" s="79">
        <v>1433</v>
      </c>
      <c r="J209" s="79">
        <v>36</v>
      </c>
      <c r="K209" s="79">
        <v>1505</v>
      </c>
    </row>
    <row r="210" spans="1:11" x14ac:dyDescent="0.25">
      <c r="A210" s="79">
        <v>3</v>
      </c>
      <c r="B210" s="79">
        <v>2</v>
      </c>
      <c r="C210" s="79">
        <v>3</v>
      </c>
      <c r="D210" s="79" t="s">
        <v>490</v>
      </c>
      <c r="E210" s="79" t="s">
        <v>17</v>
      </c>
      <c r="F210" s="79" t="s">
        <v>69</v>
      </c>
      <c r="G210" s="79">
        <v>49080</v>
      </c>
      <c r="H210" s="79">
        <v>3770</v>
      </c>
      <c r="I210" s="79">
        <v>1405</v>
      </c>
      <c r="J210" s="79">
        <v>31</v>
      </c>
      <c r="K210" s="79">
        <v>1468</v>
      </c>
    </row>
    <row r="211" spans="1:11" x14ac:dyDescent="0.25">
      <c r="A211" s="79">
        <v>3</v>
      </c>
      <c r="B211" s="79">
        <v>2</v>
      </c>
      <c r="C211" s="79">
        <v>3</v>
      </c>
      <c r="D211" s="79" t="s">
        <v>242</v>
      </c>
      <c r="E211" s="79" t="s">
        <v>17</v>
      </c>
      <c r="F211" s="79" t="s">
        <v>69</v>
      </c>
      <c r="G211" s="79">
        <v>44541</v>
      </c>
      <c r="H211" s="79">
        <v>3305</v>
      </c>
      <c r="I211" s="79">
        <v>1377</v>
      </c>
      <c r="J211" s="79">
        <v>42</v>
      </c>
      <c r="K211" s="79">
        <v>1461</v>
      </c>
    </row>
    <row r="212" spans="1:11" x14ac:dyDescent="0.25">
      <c r="A212" s="79">
        <v>3</v>
      </c>
      <c r="B212" s="79">
        <v>3</v>
      </c>
      <c r="C212" s="79">
        <v>3</v>
      </c>
      <c r="D212" s="79" t="s">
        <v>467</v>
      </c>
      <c r="E212" s="79" t="s">
        <v>17</v>
      </c>
      <c r="F212" s="79" t="s">
        <v>69</v>
      </c>
      <c r="G212" s="79">
        <v>44544</v>
      </c>
      <c r="H212" s="79">
        <v>2025</v>
      </c>
      <c r="I212" s="79">
        <v>1349</v>
      </c>
      <c r="J212" s="79">
        <v>40</v>
      </c>
      <c r="K212" s="79">
        <v>1430</v>
      </c>
    </row>
    <row r="213" spans="1:11" x14ac:dyDescent="0.25">
      <c r="A213" s="79">
        <v>5</v>
      </c>
      <c r="B213" s="79">
        <v>5</v>
      </c>
      <c r="C213" s="79">
        <v>5</v>
      </c>
      <c r="D213" s="79" t="s">
        <v>123</v>
      </c>
      <c r="E213" s="79" t="s">
        <v>18</v>
      </c>
      <c r="F213" s="79" t="s">
        <v>12</v>
      </c>
      <c r="G213" s="79">
        <v>21615</v>
      </c>
      <c r="H213" s="79">
        <v>314</v>
      </c>
      <c r="I213" s="79">
        <v>1559</v>
      </c>
      <c r="J213" s="79">
        <v>38</v>
      </c>
      <c r="K213" s="79">
        <v>1635</v>
      </c>
    </row>
    <row r="214" spans="1:11" x14ac:dyDescent="0.25">
      <c r="A214" s="79">
        <v>4</v>
      </c>
      <c r="B214" s="79">
        <v>3</v>
      </c>
      <c r="C214" s="79">
        <v>4</v>
      </c>
      <c r="D214" s="79" t="s">
        <v>225</v>
      </c>
      <c r="E214" s="79" t="s">
        <v>18</v>
      </c>
      <c r="F214" s="79" t="s">
        <v>69</v>
      </c>
      <c r="G214" s="79">
        <v>17537</v>
      </c>
      <c r="H214" s="79">
        <v>1425</v>
      </c>
      <c r="I214" s="79">
        <v>1442</v>
      </c>
      <c r="J214" s="79">
        <v>41</v>
      </c>
      <c r="K214" s="79">
        <v>1525</v>
      </c>
    </row>
    <row r="215" spans="1:11" x14ac:dyDescent="0.25">
      <c r="A215" s="79">
        <v>3</v>
      </c>
      <c r="B215" s="79">
        <v>3</v>
      </c>
      <c r="C215" s="79">
        <v>3</v>
      </c>
      <c r="D215" s="79" t="s">
        <v>413</v>
      </c>
      <c r="E215" s="79" t="s">
        <v>18</v>
      </c>
      <c r="F215" s="79" t="s">
        <v>69</v>
      </c>
      <c r="G215" s="79">
        <v>21367</v>
      </c>
      <c r="H215" s="79">
        <v>2249</v>
      </c>
      <c r="I215" s="79">
        <v>1380</v>
      </c>
      <c r="J215" s="79">
        <v>56</v>
      </c>
      <c r="K215" s="79">
        <v>1492</v>
      </c>
    </row>
    <row r="216" spans="1:11" x14ac:dyDescent="0.25">
      <c r="A216" s="79">
        <v>3</v>
      </c>
      <c r="B216" s="79">
        <v>2</v>
      </c>
      <c r="C216" s="79">
        <v>3</v>
      </c>
      <c r="D216" s="79" t="s">
        <v>513</v>
      </c>
      <c r="E216" s="79" t="s">
        <v>18</v>
      </c>
      <c r="F216" s="79" t="s">
        <v>6</v>
      </c>
      <c r="G216" s="79">
        <v>49667</v>
      </c>
      <c r="H216" s="79">
        <v>4256</v>
      </c>
      <c r="I216" s="79">
        <v>1357</v>
      </c>
      <c r="J216" s="79">
        <v>44</v>
      </c>
      <c r="K216" s="79">
        <v>1446</v>
      </c>
    </row>
    <row r="217" spans="1:11" x14ac:dyDescent="0.25">
      <c r="A217" s="79">
        <v>2</v>
      </c>
      <c r="B217" s="79">
        <v>2</v>
      </c>
      <c r="C217" s="79">
        <v>2</v>
      </c>
      <c r="D217" s="79" t="s">
        <v>406</v>
      </c>
      <c r="E217" s="79" t="s">
        <v>18</v>
      </c>
      <c r="F217" s="79" t="s">
        <v>69</v>
      </c>
      <c r="G217" s="79">
        <v>39078</v>
      </c>
      <c r="H217" s="79">
        <v>4113</v>
      </c>
      <c r="I217" s="79">
        <v>1338</v>
      </c>
      <c r="J217" s="79">
        <v>46</v>
      </c>
      <c r="K217" s="79">
        <v>1430</v>
      </c>
    </row>
    <row r="218" spans="1:11" x14ac:dyDescent="0.25">
      <c r="A218" s="79">
        <v>2</v>
      </c>
      <c r="B218" s="79">
        <v>1</v>
      </c>
      <c r="C218" s="79">
        <v>2</v>
      </c>
      <c r="D218" s="79" t="s">
        <v>336</v>
      </c>
      <c r="E218" s="79" t="s">
        <v>18</v>
      </c>
      <c r="F218" s="79" t="s">
        <v>69</v>
      </c>
      <c r="G218" s="79">
        <v>52722</v>
      </c>
      <c r="H218" s="79">
        <v>7494</v>
      </c>
      <c r="I218" s="79">
        <v>1326</v>
      </c>
      <c r="J218" s="79">
        <v>44</v>
      </c>
      <c r="K218" s="79">
        <v>1415</v>
      </c>
    </row>
    <row r="219" spans="1:11" x14ac:dyDescent="0.25">
      <c r="A219" s="79">
        <v>2</v>
      </c>
      <c r="B219" s="79">
        <v>1</v>
      </c>
      <c r="C219" s="79">
        <v>2</v>
      </c>
      <c r="D219" s="79" t="s">
        <v>435</v>
      </c>
      <c r="E219" s="79" t="s">
        <v>18</v>
      </c>
      <c r="F219" s="79" t="s">
        <v>69</v>
      </c>
      <c r="G219" s="79">
        <v>54117</v>
      </c>
      <c r="H219" s="79">
        <v>7967</v>
      </c>
      <c r="I219" s="79">
        <v>1314</v>
      </c>
      <c r="J219" s="79">
        <v>42</v>
      </c>
      <c r="K219" s="79">
        <v>1398</v>
      </c>
    </row>
    <row r="220" spans="1:11" x14ac:dyDescent="0.25">
      <c r="A220" s="79">
        <v>2</v>
      </c>
      <c r="B220" s="79">
        <v>1</v>
      </c>
      <c r="C220" s="79">
        <v>2</v>
      </c>
      <c r="D220" s="79" t="s">
        <v>224</v>
      </c>
      <c r="E220" s="79" t="s">
        <v>18</v>
      </c>
      <c r="F220" s="79" t="s">
        <v>69</v>
      </c>
      <c r="G220" s="79">
        <v>39581</v>
      </c>
      <c r="H220" s="79">
        <v>9797</v>
      </c>
      <c r="I220" s="79">
        <v>1262</v>
      </c>
      <c r="J220" s="79">
        <v>69</v>
      </c>
      <c r="K220" s="79">
        <v>1401</v>
      </c>
    </row>
    <row r="221" spans="1:11" x14ac:dyDescent="0.25">
      <c r="A221" s="79">
        <v>1</v>
      </c>
      <c r="B221" s="79">
        <v>1</v>
      </c>
      <c r="C221" s="79">
        <v>1</v>
      </c>
      <c r="D221" s="79" t="s">
        <v>75</v>
      </c>
      <c r="E221" s="79" t="s">
        <v>18</v>
      </c>
      <c r="F221" s="79" t="s">
        <v>69</v>
      </c>
      <c r="G221" s="79">
        <v>42482</v>
      </c>
      <c r="H221" s="79">
        <v>21603</v>
      </c>
      <c r="I221" s="79">
        <v>1180</v>
      </c>
      <c r="J221" s="79">
        <v>63</v>
      </c>
      <c r="K221" s="79">
        <v>1306</v>
      </c>
    </row>
    <row r="222" spans="1:11" x14ac:dyDescent="0.25">
      <c r="A222" s="79">
        <v>1</v>
      </c>
      <c r="B222" s="79">
        <v>1</v>
      </c>
      <c r="C222" s="79">
        <v>1</v>
      </c>
      <c r="D222" s="79" t="s">
        <v>459</v>
      </c>
      <c r="E222" s="79" t="s">
        <v>18</v>
      </c>
      <c r="F222" s="79" t="s">
        <v>69</v>
      </c>
      <c r="G222" s="79">
        <v>51933</v>
      </c>
      <c r="H222" s="79">
        <v>27298</v>
      </c>
      <c r="I222" s="79">
        <v>1129</v>
      </c>
      <c r="J222" s="79">
        <v>68</v>
      </c>
      <c r="K222" s="79">
        <v>1265</v>
      </c>
    </row>
    <row r="223" spans="1:11" x14ac:dyDescent="0.25">
      <c r="A223" s="79">
        <v>5</v>
      </c>
      <c r="B223" s="79">
        <v>4</v>
      </c>
      <c r="C223" s="79">
        <v>5</v>
      </c>
      <c r="D223" s="79" t="s">
        <v>217</v>
      </c>
      <c r="E223" s="79" t="s">
        <v>10</v>
      </c>
      <c r="F223" s="79" t="s">
        <v>69</v>
      </c>
      <c r="G223" s="79">
        <v>3287</v>
      </c>
      <c r="H223" s="79">
        <v>641</v>
      </c>
      <c r="I223" s="79">
        <v>1571</v>
      </c>
      <c r="J223" s="79">
        <v>52</v>
      </c>
      <c r="K223" s="79">
        <v>1674</v>
      </c>
    </row>
    <row r="224" spans="1:11" x14ac:dyDescent="0.25">
      <c r="A224" s="79">
        <v>5</v>
      </c>
      <c r="B224" s="79">
        <v>5</v>
      </c>
      <c r="C224" s="79">
        <v>5</v>
      </c>
      <c r="D224" s="79" t="s">
        <v>503</v>
      </c>
      <c r="E224" s="79" t="s">
        <v>10</v>
      </c>
      <c r="F224" s="79" t="s">
        <v>69</v>
      </c>
      <c r="G224" s="79">
        <v>24525</v>
      </c>
      <c r="H224" s="79">
        <v>387</v>
      </c>
      <c r="I224" s="79">
        <v>1542</v>
      </c>
      <c r="J224" s="79">
        <v>38</v>
      </c>
      <c r="K224" s="79">
        <v>1617</v>
      </c>
    </row>
    <row r="225" spans="1:11" x14ac:dyDescent="0.25">
      <c r="A225" s="79">
        <v>4</v>
      </c>
      <c r="B225" s="79">
        <v>4</v>
      </c>
      <c r="C225" s="79">
        <v>4</v>
      </c>
      <c r="D225" s="79" t="s">
        <v>87</v>
      </c>
      <c r="E225" s="79" t="s">
        <v>10</v>
      </c>
      <c r="F225" s="79" t="s">
        <v>12</v>
      </c>
      <c r="G225" s="79">
        <v>22985</v>
      </c>
      <c r="H225" s="79">
        <v>925</v>
      </c>
      <c r="I225" s="79">
        <v>1491</v>
      </c>
      <c r="J225" s="79">
        <v>32</v>
      </c>
      <c r="K225" s="79">
        <v>1555</v>
      </c>
    </row>
    <row r="226" spans="1:11" x14ac:dyDescent="0.25">
      <c r="A226" s="79">
        <v>4</v>
      </c>
      <c r="B226" s="79">
        <v>3</v>
      </c>
      <c r="C226" s="79">
        <v>4</v>
      </c>
      <c r="D226" s="79" t="s">
        <v>141</v>
      </c>
      <c r="E226" s="79" t="s">
        <v>10</v>
      </c>
      <c r="F226" s="79" t="s">
        <v>69</v>
      </c>
      <c r="G226" s="79">
        <v>44230</v>
      </c>
      <c r="H226" s="79">
        <v>1315</v>
      </c>
      <c r="I226" s="79">
        <v>1488</v>
      </c>
      <c r="J226" s="79">
        <v>40</v>
      </c>
      <c r="K226" s="79">
        <v>1567</v>
      </c>
    </row>
    <row r="227" spans="1:11" x14ac:dyDescent="0.25">
      <c r="A227" s="79">
        <v>4</v>
      </c>
      <c r="B227" s="79">
        <v>4</v>
      </c>
      <c r="C227" s="79">
        <v>4</v>
      </c>
      <c r="D227" s="79" t="s">
        <v>79</v>
      </c>
      <c r="E227" s="79" t="s">
        <v>10</v>
      </c>
      <c r="F227" s="79" t="s">
        <v>69</v>
      </c>
      <c r="G227" s="79">
        <v>28877</v>
      </c>
      <c r="H227" s="79">
        <v>881</v>
      </c>
      <c r="I227" s="79">
        <v>1466</v>
      </c>
      <c r="J227" s="79">
        <v>42</v>
      </c>
      <c r="K227" s="79">
        <v>1549</v>
      </c>
    </row>
    <row r="228" spans="1:11" x14ac:dyDescent="0.25">
      <c r="A228" s="79">
        <v>4</v>
      </c>
      <c r="B228" s="79">
        <v>3</v>
      </c>
      <c r="C228" s="79">
        <v>4</v>
      </c>
      <c r="D228" s="79" t="s">
        <v>450</v>
      </c>
      <c r="E228" s="79" t="s">
        <v>10</v>
      </c>
      <c r="F228" s="79" t="s">
        <v>6</v>
      </c>
      <c r="G228" s="79">
        <v>33031</v>
      </c>
      <c r="H228" s="79">
        <v>1347</v>
      </c>
      <c r="I228" s="79">
        <v>1460</v>
      </c>
      <c r="J228" s="79">
        <v>39</v>
      </c>
      <c r="K228" s="79">
        <v>1539</v>
      </c>
    </row>
    <row r="229" spans="1:11" x14ac:dyDescent="0.25">
      <c r="A229" s="79">
        <v>4</v>
      </c>
      <c r="B229" s="79">
        <v>2</v>
      </c>
      <c r="C229" s="79">
        <v>4</v>
      </c>
      <c r="D229" s="79" t="s">
        <v>319</v>
      </c>
      <c r="E229" s="79" t="s">
        <v>10</v>
      </c>
      <c r="F229" s="79" t="s">
        <v>69</v>
      </c>
      <c r="G229" s="79">
        <v>41039</v>
      </c>
      <c r="H229" s="79">
        <v>2788</v>
      </c>
      <c r="I229" s="79">
        <v>1453</v>
      </c>
      <c r="J229" s="79">
        <v>51</v>
      </c>
      <c r="K229" s="79">
        <v>1555</v>
      </c>
    </row>
    <row r="230" spans="1:11" x14ac:dyDescent="0.25">
      <c r="A230" s="79">
        <v>3</v>
      </c>
      <c r="B230" s="79">
        <v>3</v>
      </c>
      <c r="C230" s="79">
        <v>3</v>
      </c>
      <c r="D230" s="79" t="s">
        <v>345</v>
      </c>
      <c r="E230" s="79" t="s">
        <v>10</v>
      </c>
      <c r="F230" s="79" t="s">
        <v>69</v>
      </c>
      <c r="G230" s="79">
        <v>19497</v>
      </c>
      <c r="H230" s="79">
        <v>2247</v>
      </c>
      <c r="I230" s="79">
        <v>1403</v>
      </c>
      <c r="J230" s="79">
        <v>44</v>
      </c>
      <c r="K230" s="79">
        <v>1492</v>
      </c>
    </row>
    <row r="231" spans="1:11" x14ac:dyDescent="0.25">
      <c r="A231" s="79">
        <v>3</v>
      </c>
      <c r="B231" s="79">
        <v>2</v>
      </c>
      <c r="C231" s="79">
        <v>3</v>
      </c>
      <c r="D231" s="79" t="s">
        <v>429</v>
      </c>
      <c r="E231" s="79" t="s">
        <v>10</v>
      </c>
      <c r="F231" s="79" t="s">
        <v>69</v>
      </c>
      <c r="G231" s="79">
        <v>22822</v>
      </c>
      <c r="H231" s="79">
        <v>3065</v>
      </c>
      <c r="I231" s="79">
        <v>1376</v>
      </c>
      <c r="J231" s="79">
        <v>56</v>
      </c>
      <c r="K231" s="79">
        <v>1488</v>
      </c>
    </row>
    <row r="232" spans="1:11" x14ac:dyDescent="0.25">
      <c r="A232" s="79">
        <v>2</v>
      </c>
      <c r="B232" s="79">
        <v>2</v>
      </c>
      <c r="C232" s="79">
        <v>2</v>
      </c>
      <c r="D232" s="79" t="s">
        <v>330</v>
      </c>
      <c r="E232" s="79" t="s">
        <v>10</v>
      </c>
      <c r="F232" s="79" t="s">
        <v>69</v>
      </c>
      <c r="G232" s="79">
        <v>35662</v>
      </c>
      <c r="H232" s="79">
        <v>4062</v>
      </c>
      <c r="I232" s="79">
        <v>1301</v>
      </c>
      <c r="J232" s="79">
        <v>42</v>
      </c>
      <c r="K232" s="79">
        <v>1386</v>
      </c>
    </row>
    <row r="233" spans="1:11" x14ac:dyDescent="0.25">
      <c r="A233" s="79">
        <v>6</v>
      </c>
      <c r="B233" s="79">
        <v>5</v>
      </c>
      <c r="C233" s="79">
        <v>6</v>
      </c>
      <c r="D233" s="79" t="s">
        <v>304</v>
      </c>
      <c r="E233" s="79"/>
      <c r="F233" s="79"/>
      <c r="G233" s="79">
        <v>25521</v>
      </c>
      <c r="H233" s="79">
        <v>223</v>
      </c>
      <c r="I233" s="79">
        <v>1651</v>
      </c>
      <c r="J233" s="79">
        <v>42</v>
      </c>
      <c r="K233" s="79">
        <v>1735</v>
      </c>
    </row>
    <row r="234" spans="1:11" x14ac:dyDescent="0.25">
      <c r="A234" s="79">
        <v>6</v>
      </c>
      <c r="B234" s="79">
        <v>6</v>
      </c>
      <c r="C234" s="79">
        <v>6</v>
      </c>
      <c r="D234" s="79" t="s">
        <v>390</v>
      </c>
      <c r="E234" s="79"/>
      <c r="F234" s="79"/>
      <c r="G234" s="79">
        <v>21560</v>
      </c>
      <c r="H234" s="79">
        <v>148</v>
      </c>
      <c r="I234" s="79">
        <v>1632</v>
      </c>
      <c r="J234" s="79">
        <v>29</v>
      </c>
      <c r="K234" s="79">
        <v>1690</v>
      </c>
    </row>
    <row r="235" spans="1:11" x14ac:dyDescent="0.25">
      <c r="A235" s="79">
        <v>6</v>
      </c>
      <c r="B235" s="79">
        <v>6</v>
      </c>
      <c r="C235" s="79">
        <v>6</v>
      </c>
      <c r="D235" s="79" t="s">
        <v>499</v>
      </c>
      <c r="E235" s="79"/>
      <c r="F235" s="79"/>
      <c r="G235" s="79">
        <v>19478</v>
      </c>
      <c r="H235" s="79">
        <v>89</v>
      </c>
      <c r="I235" s="79">
        <v>1629</v>
      </c>
      <c r="J235" s="79">
        <v>42</v>
      </c>
      <c r="K235" s="79">
        <v>1712</v>
      </c>
    </row>
    <row r="236" spans="1:11" x14ac:dyDescent="0.25">
      <c r="A236" s="79">
        <v>6</v>
      </c>
      <c r="B236" s="79">
        <v>6</v>
      </c>
      <c r="C236" s="79">
        <v>6</v>
      </c>
      <c r="D236" s="79" t="s">
        <v>154</v>
      </c>
      <c r="E236" s="79"/>
      <c r="F236" s="79"/>
      <c r="G236" s="79">
        <v>29083</v>
      </c>
      <c r="H236" s="79">
        <v>41</v>
      </c>
      <c r="I236" s="79">
        <v>1627</v>
      </c>
      <c r="J236" s="79">
        <v>29</v>
      </c>
      <c r="K236" s="79">
        <v>1684</v>
      </c>
    </row>
    <row r="237" spans="1:11" x14ac:dyDescent="0.25">
      <c r="A237" s="79">
        <v>6</v>
      </c>
      <c r="B237" s="79">
        <v>4</v>
      </c>
      <c r="C237" s="79">
        <v>6</v>
      </c>
      <c r="D237" s="79" t="s">
        <v>216</v>
      </c>
      <c r="E237" s="79"/>
      <c r="F237" s="79"/>
      <c r="G237" s="79">
        <v>23997</v>
      </c>
      <c r="H237" s="79">
        <v>839</v>
      </c>
      <c r="I237" s="79">
        <v>1596</v>
      </c>
      <c r="J237" s="79">
        <v>46</v>
      </c>
      <c r="K237" s="79">
        <v>1687</v>
      </c>
    </row>
    <row r="238" spans="1:11" x14ac:dyDescent="0.25">
      <c r="A238" s="79">
        <v>5</v>
      </c>
      <c r="B238" s="79">
        <v>6</v>
      </c>
      <c r="C238" s="79">
        <v>6</v>
      </c>
      <c r="D238" s="79" t="s">
        <v>86</v>
      </c>
      <c r="E238" s="79"/>
      <c r="F238" s="79"/>
      <c r="G238" s="79">
        <v>14383</v>
      </c>
      <c r="H238" s="79">
        <v>125</v>
      </c>
      <c r="I238" s="79">
        <v>1545</v>
      </c>
      <c r="J238" s="79">
        <v>37</v>
      </c>
      <c r="K238" s="79">
        <v>1619</v>
      </c>
    </row>
    <row r="239" spans="1:11" x14ac:dyDescent="0.25">
      <c r="A239" s="79">
        <v>5</v>
      </c>
      <c r="B239" s="79">
        <v>5</v>
      </c>
      <c r="C239" s="79">
        <v>5</v>
      </c>
      <c r="D239" s="79" t="s">
        <v>468</v>
      </c>
      <c r="E239" s="79"/>
      <c r="F239" s="79"/>
      <c r="G239" s="79">
        <v>9141</v>
      </c>
      <c r="H239" s="79">
        <v>210</v>
      </c>
      <c r="I239" s="79">
        <v>1589</v>
      </c>
      <c r="J239" s="79">
        <v>30</v>
      </c>
      <c r="K239" s="79">
        <v>1649</v>
      </c>
    </row>
    <row r="240" spans="1:11" x14ac:dyDescent="0.25">
      <c r="A240" s="79">
        <v>5</v>
      </c>
      <c r="B240" s="79">
        <v>3</v>
      </c>
      <c r="C240" s="79">
        <v>5</v>
      </c>
      <c r="D240" s="79" t="s">
        <v>483</v>
      </c>
      <c r="E240" s="79"/>
      <c r="F240" s="79"/>
      <c r="G240" s="79">
        <v>44631</v>
      </c>
      <c r="H240" s="79">
        <v>1043</v>
      </c>
      <c r="I240" s="79">
        <v>1588</v>
      </c>
      <c r="J240" s="79">
        <v>39</v>
      </c>
      <c r="K240" s="79">
        <v>1665</v>
      </c>
    </row>
    <row r="241" spans="1:11" x14ac:dyDescent="0.25">
      <c r="A241" s="79">
        <v>5</v>
      </c>
      <c r="B241" s="79">
        <v>3</v>
      </c>
      <c r="C241" s="79">
        <v>5</v>
      </c>
      <c r="D241" s="79" t="s">
        <v>517</v>
      </c>
      <c r="E241" s="79"/>
      <c r="F241" s="79"/>
      <c r="G241" s="79">
        <v>47285</v>
      </c>
      <c r="H241" s="79">
        <v>1097</v>
      </c>
      <c r="I241" s="79">
        <v>1584</v>
      </c>
      <c r="J241" s="79">
        <v>32</v>
      </c>
      <c r="K241" s="79">
        <v>1648</v>
      </c>
    </row>
    <row r="242" spans="1:11" x14ac:dyDescent="0.25">
      <c r="A242" s="79">
        <v>5</v>
      </c>
      <c r="B242" s="79">
        <v>3</v>
      </c>
      <c r="C242" s="79">
        <v>5</v>
      </c>
      <c r="D242" s="79" t="s">
        <v>466</v>
      </c>
      <c r="E242" s="79"/>
      <c r="F242" s="79"/>
      <c r="G242" s="79">
        <v>34371</v>
      </c>
      <c r="H242" s="79">
        <v>1519</v>
      </c>
      <c r="I242" s="79">
        <v>1574</v>
      </c>
      <c r="J242" s="79">
        <v>35</v>
      </c>
      <c r="K242" s="79">
        <v>1643</v>
      </c>
    </row>
    <row r="243" spans="1:11" x14ac:dyDescent="0.25">
      <c r="A243" s="79">
        <v>5</v>
      </c>
      <c r="B243" s="79">
        <v>5</v>
      </c>
      <c r="C243" s="79">
        <v>5</v>
      </c>
      <c r="D243" s="79" t="s">
        <v>296</v>
      </c>
      <c r="E243" s="79"/>
      <c r="F243" s="79"/>
      <c r="G243" s="79">
        <v>28813</v>
      </c>
      <c r="H243" s="79">
        <v>255</v>
      </c>
      <c r="I243" s="79">
        <v>1571</v>
      </c>
      <c r="J243" s="79">
        <v>32</v>
      </c>
      <c r="K243" s="79">
        <v>1635</v>
      </c>
    </row>
    <row r="244" spans="1:11" x14ac:dyDescent="0.25">
      <c r="A244" s="79">
        <v>5</v>
      </c>
      <c r="B244" s="79">
        <v>5</v>
      </c>
      <c r="C244" s="79">
        <v>5</v>
      </c>
      <c r="D244" s="79" t="s">
        <v>498</v>
      </c>
      <c r="E244" s="79"/>
      <c r="F244" s="79"/>
      <c r="G244" s="79">
        <v>39139</v>
      </c>
      <c r="H244" s="79">
        <v>492</v>
      </c>
      <c r="I244" s="79">
        <v>1566</v>
      </c>
      <c r="J244" s="79">
        <v>32</v>
      </c>
      <c r="K244" s="79">
        <v>1629</v>
      </c>
    </row>
    <row r="245" spans="1:11" x14ac:dyDescent="0.25">
      <c r="A245" s="79">
        <v>5</v>
      </c>
      <c r="B245" s="79">
        <v>4</v>
      </c>
      <c r="C245" s="79">
        <v>5</v>
      </c>
      <c r="D245" s="79" t="s">
        <v>71</v>
      </c>
      <c r="E245" s="79"/>
      <c r="F245" s="79"/>
      <c r="G245" s="79">
        <v>9383</v>
      </c>
      <c r="H245" s="79">
        <v>560</v>
      </c>
      <c r="I245" s="79">
        <v>1565</v>
      </c>
      <c r="J245" s="79">
        <v>42</v>
      </c>
      <c r="K245" s="79">
        <v>1650</v>
      </c>
    </row>
    <row r="246" spans="1:11" x14ac:dyDescent="0.25">
      <c r="A246" s="79">
        <v>5</v>
      </c>
      <c r="B246" s="79">
        <v>5</v>
      </c>
      <c r="C246" s="79">
        <v>5</v>
      </c>
      <c r="D246" s="79" t="s">
        <v>493</v>
      </c>
      <c r="E246" s="79"/>
      <c r="F246" s="79"/>
      <c r="G246" s="79">
        <v>4139</v>
      </c>
      <c r="H246" s="79">
        <v>164</v>
      </c>
      <c r="I246" s="79">
        <v>1564</v>
      </c>
      <c r="J246" s="79">
        <v>40</v>
      </c>
      <c r="K246" s="79">
        <v>1644</v>
      </c>
    </row>
    <row r="247" spans="1:11" x14ac:dyDescent="0.25">
      <c r="A247" s="79">
        <v>5</v>
      </c>
      <c r="B247" s="79">
        <v>5</v>
      </c>
      <c r="C247" s="79">
        <v>5</v>
      </c>
      <c r="D247" s="79" t="s">
        <v>393</v>
      </c>
      <c r="E247" s="79"/>
      <c r="F247" s="79"/>
      <c r="G247" s="79">
        <v>22995</v>
      </c>
      <c r="H247" s="79">
        <v>312</v>
      </c>
      <c r="I247" s="79">
        <v>1549</v>
      </c>
      <c r="J247" s="79">
        <v>40</v>
      </c>
      <c r="K247" s="79">
        <v>1628</v>
      </c>
    </row>
    <row r="248" spans="1:11" x14ac:dyDescent="0.25">
      <c r="A248" s="79">
        <v>5</v>
      </c>
      <c r="B248" s="79">
        <v>4</v>
      </c>
      <c r="C248" s="79">
        <v>5</v>
      </c>
      <c r="D248" s="79" t="s">
        <v>254</v>
      </c>
      <c r="E248" s="79"/>
      <c r="F248" s="79"/>
      <c r="G248" s="79">
        <v>35952</v>
      </c>
      <c r="H248" s="79">
        <v>690</v>
      </c>
      <c r="I248" s="79">
        <v>1548</v>
      </c>
      <c r="J248" s="79">
        <v>34</v>
      </c>
      <c r="K248" s="79">
        <v>1616</v>
      </c>
    </row>
    <row r="249" spans="1:11" x14ac:dyDescent="0.25">
      <c r="A249" s="79">
        <v>5</v>
      </c>
      <c r="B249" s="79">
        <v>4</v>
      </c>
      <c r="C249" s="79">
        <v>5</v>
      </c>
      <c r="D249" s="79" t="s">
        <v>263</v>
      </c>
      <c r="E249" s="79"/>
      <c r="F249" s="79"/>
      <c r="G249" s="79">
        <v>614</v>
      </c>
      <c r="H249" s="79">
        <v>607</v>
      </c>
      <c r="I249" s="79">
        <v>1540</v>
      </c>
      <c r="J249" s="79">
        <v>59</v>
      </c>
      <c r="K249" s="79">
        <v>1658</v>
      </c>
    </row>
    <row r="250" spans="1:11" x14ac:dyDescent="0.25">
      <c r="A250" s="79">
        <v>5</v>
      </c>
      <c r="B250" s="79">
        <v>4</v>
      </c>
      <c r="C250" s="79">
        <v>5</v>
      </c>
      <c r="D250" s="79" t="s">
        <v>185</v>
      </c>
      <c r="E250" s="79"/>
      <c r="F250" s="79"/>
      <c r="G250" s="79">
        <v>41585</v>
      </c>
      <c r="H250" s="79">
        <v>997</v>
      </c>
      <c r="I250" s="79">
        <v>1537</v>
      </c>
      <c r="J250" s="79">
        <v>38</v>
      </c>
      <c r="K250" s="79">
        <v>1613</v>
      </c>
    </row>
    <row r="251" spans="1:11" x14ac:dyDescent="0.25">
      <c r="A251" s="79">
        <v>5</v>
      </c>
      <c r="B251" s="79">
        <v>5</v>
      </c>
      <c r="C251" s="79">
        <v>5</v>
      </c>
      <c r="D251" s="79" t="s">
        <v>237</v>
      </c>
      <c r="E251" s="79"/>
      <c r="F251" s="79"/>
      <c r="G251" s="79">
        <v>17104</v>
      </c>
      <c r="H251" s="79">
        <v>450</v>
      </c>
      <c r="I251" s="79">
        <v>1531</v>
      </c>
      <c r="J251" s="79">
        <v>47</v>
      </c>
      <c r="K251" s="79">
        <v>1624</v>
      </c>
    </row>
    <row r="252" spans="1:11" x14ac:dyDescent="0.25">
      <c r="A252" s="79">
        <v>5</v>
      </c>
      <c r="B252" s="79">
        <v>5</v>
      </c>
      <c r="C252" s="79">
        <v>5</v>
      </c>
      <c r="D252" s="79" t="s">
        <v>281</v>
      </c>
      <c r="E252" s="79"/>
      <c r="F252" s="79"/>
      <c r="G252" s="79">
        <v>49364</v>
      </c>
      <c r="H252" s="79">
        <v>362</v>
      </c>
      <c r="I252" s="79">
        <v>1526</v>
      </c>
      <c r="J252" s="79">
        <v>31</v>
      </c>
      <c r="K252" s="79">
        <v>1589</v>
      </c>
    </row>
    <row r="253" spans="1:11" x14ac:dyDescent="0.25">
      <c r="A253" s="79">
        <v>5</v>
      </c>
      <c r="B253" s="79">
        <v>3</v>
      </c>
      <c r="C253" s="79">
        <v>5</v>
      </c>
      <c r="D253" s="79" t="s">
        <v>286</v>
      </c>
      <c r="E253" s="79"/>
      <c r="F253" s="79"/>
      <c r="G253" s="79">
        <v>9235</v>
      </c>
      <c r="H253" s="79">
        <v>1972</v>
      </c>
      <c r="I253" s="79">
        <v>1522</v>
      </c>
      <c r="J253" s="79">
        <v>56</v>
      </c>
      <c r="K253" s="79">
        <v>1634</v>
      </c>
    </row>
    <row r="254" spans="1:11" x14ac:dyDescent="0.25">
      <c r="A254" s="79">
        <v>5</v>
      </c>
      <c r="B254" s="79">
        <v>5</v>
      </c>
      <c r="C254" s="79">
        <v>5</v>
      </c>
      <c r="D254" s="79" t="s">
        <v>274</v>
      </c>
      <c r="E254" s="79"/>
      <c r="F254" s="79"/>
      <c r="G254" s="79">
        <v>711</v>
      </c>
      <c r="H254" s="79">
        <v>203</v>
      </c>
      <c r="I254" s="79">
        <v>1506</v>
      </c>
      <c r="J254" s="79">
        <v>54</v>
      </c>
      <c r="K254" s="79">
        <v>1613</v>
      </c>
    </row>
    <row r="255" spans="1:11" x14ac:dyDescent="0.25">
      <c r="A255" s="79">
        <v>4</v>
      </c>
      <c r="B255" s="79">
        <v>5</v>
      </c>
      <c r="C255" s="79">
        <v>5</v>
      </c>
      <c r="D255" s="79" t="s">
        <v>400</v>
      </c>
      <c r="E255" s="79"/>
      <c r="F255" s="79"/>
      <c r="G255" s="79">
        <v>10190</v>
      </c>
      <c r="H255" s="79">
        <v>403</v>
      </c>
      <c r="I255" s="79">
        <v>1485</v>
      </c>
      <c r="J255" s="79">
        <v>45</v>
      </c>
      <c r="K255" s="79">
        <v>1575</v>
      </c>
    </row>
    <row r="256" spans="1:11" x14ac:dyDescent="0.25">
      <c r="A256" s="79">
        <v>4</v>
      </c>
      <c r="B256" s="79">
        <v>5</v>
      </c>
      <c r="C256" s="79">
        <v>5</v>
      </c>
      <c r="D256" s="79" t="s">
        <v>308</v>
      </c>
      <c r="E256" s="79"/>
      <c r="F256" s="79"/>
      <c r="G256" s="79">
        <v>1380</v>
      </c>
      <c r="H256" s="79">
        <v>341</v>
      </c>
      <c r="I256" s="79">
        <v>1454</v>
      </c>
      <c r="J256" s="79">
        <v>37</v>
      </c>
      <c r="K256" s="79">
        <v>1528</v>
      </c>
    </row>
    <row r="257" spans="1:11" x14ac:dyDescent="0.25">
      <c r="A257" s="79">
        <v>4</v>
      </c>
      <c r="B257" s="79">
        <v>4</v>
      </c>
      <c r="C257" s="79">
        <v>4</v>
      </c>
      <c r="D257" s="79" t="s">
        <v>366</v>
      </c>
      <c r="E257" s="79"/>
      <c r="F257" s="79"/>
      <c r="G257" s="79">
        <v>14890</v>
      </c>
      <c r="H257" s="79">
        <v>511</v>
      </c>
      <c r="I257" s="79">
        <v>1496</v>
      </c>
      <c r="J257" s="79">
        <v>72</v>
      </c>
      <c r="K257" s="79">
        <v>1641</v>
      </c>
    </row>
    <row r="258" spans="1:11" x14ac:dyDescent="0.25">
      <c r="A258" s="79">
        <v>4</v>
      </c>
      <c r="B258" s="79">
        <v>3</v>
      </c>
      <c r="C258" s="79">
        <v>4</v>
      </c>
      <c r="D258" s="79" t="s">
        <v>124</v>
      </c>
      <c r="E258" s="79"/>
      <c r="F258" s="79"/>
      <c r="G258" s="79">
        <v>12961</v>
      </c>
      <c r="H258" s="79">
        <v>1582</v>
      </c>
      <c r="I258" s="79">
        <v>1495</v>
      </c>
      <c r="J258" s="79">
        <v>38</v>
      </c>
      <c r="K258" s="79">
        <v>1570</v>
      </c>
    </row>
    <row r="259" spans="1:11" x14ac:dyDescent="0.25">
      <c r="A259" s="79">
        <v>4</v>
      </c>
      <c r="B259" s="79">
        <v>3</v>
      </c>
      <c r="C259" s="79">
        <v>4</v>
      </c>
      <c r="D259" s="79" t="s">
        <v>311</v>
      </c>
      <c r="E259" s="79"/>
      <c r="F259" s="79"/>
      <c r="G259" s="79">
        <v>44242</v>
      </c>
      <c r="H259" s="79">
        <v>1686</v>
      </c>
      <c r="I259" s="79">
        <v>1486</v>
      </c>
      <c r="J259" s="79">
        <v>35</v>
      </c>
      <c r="K259" s="79">
        <v>1556</v>
      </c>
    </row>
    <row r="260" spans="1:11" x14ac:dyDescent="0.25">
      <c r="A260" s="79">
        <v>4</v>
      </c>
      <c r="B260" s="79">
        <v>3</v>
      </c>
      <c r="C260" s="79">
        <v>4</v>
      </c>
      <c r="D260" s="79" t="s">
        <v>310</v>
      </c>
      <c r="E260" s="79"/>
      <c r="F260" s="79"/>
      <c r="G260" s="79">
        <v>21896</v>
      </c>
      <c r="H260" s="79">
        <v>1415</v>
      </c>
      <c r="I260" s="79">
        <v>1484</v>
      </c>
      <c r="J260" s="79">
        <v>65</v>
      </c>
      <c r="K260" s="79">
        <v>1613</v>
      </c>
    </row>
    <row r="261" spans="1:11" x14ac:dyDescent="0.25">
      <c r="A261" s="79">
        <v>4</v>
      </c>
      <c r="B261" s="79">
        <v>4</v>
      </c>
      <c r="C261" s="79">
        <v>4</v>
      </c>
      <c r="D261" s="79" t="s">
        <v>169</v>
      </c>
      <c r="E261" s="79"/>
      <c r="F261" s="79"/>
      <c r="G261" s="79">
        <v>34433</v>
      </c>
      <c r="H261" s="79">
        <v>823</v>
      </c>
      <c r="I261" s="79">
        <v>1483</v>
      </c>
      <c r="J261" s="79">
        <v>59</v>
      </c>
      <c r="K261" s="79">
        <v>1601</v>
      </c>
    </row>
    <row r="262" spans="1:11" x14ac:dyDescent="0.25">
      <c r="A262" s="79">
        <v>4</v>
      </c>
      <c r="B262" s="79">
        <v>3</v>
      </c>
      <c r="C262" s="79">
        <v>4</v>
      </c>
      <c r="D262" s="79" t="s">
        <v>402</v>
      </c>
      <c r="E262" s="79"/>
      <c r="F262" s="79"/>
      <c r="G262" s="79">
        <v>42483</v>
      </c>
      <c r="H262" s="79">
        <v>1180</v>
      </c>
      <c r="I262" s="79">
        <v>1480</v>
      </c>
      <c r="J262" s="79">
        <v>36</v>
      </c>
      <c r="K262" s="79">
        <v>1553</v>
      </c>
    </row>
    <row r="263" spans="1:11" x14ac:dyDescent="0.25">
      <c r="A263" s="79">
        <v>4</v>
      </c>
      <c r="B263" s="79">
        <v>2</v>
      </c>
      <c r="C263" s="79">
        <v>4</v>
      </c>
      <c r="D263" s="79" t="s">
        <v>395</v>
      </c>
      <c r="E263" s="79"/>
      <c r="F263" s="79"/>
      <c r="G263" s="79">
        <v>40841</v>
      </c>
      <c r="H263" s="79">
        <v>2844</v>
      </c>
      <c r="I263" s="79">
        <v>1473</v>
      </c>
      <c r="J263" s="79">
        <v>75</v>
      </c>
      <c r="K263" s="79">
        <v>1624</v>
      </c>
    </row>
    <row r="264" spans="1:11" x14ac:dyDescent="0.25">
      <c r="A264" s="79">
        <v>4</v>
      </c>
      <c r="B264" s="79">
        <v>4</v>
      </c>
      <c r="C264" s="79">
        <v>4</v>
      </c>
      <c r="D264" s="79" t="s">
        <v>410</v>
      </c>
      <c r="E264" s="79"/>
      <c r="F264" s="79"/>
      <c r="G264" s="79">
        <v>1698</v>
      </c>
      <c r="H264" s="79">
        <v>512</v>
      </c>
      <c r="I264" s="79">
        <v>1473</v>
      </c>
      <c r="J264" s="79">
        <v>33</v>
      </c>
      <c r="K264" s="79">
        <v>1540</v>
      </c>
    </row>
    <row r="265" spans="1:11" x14ac:dyDescent="0.25">
      <c r="A265" s="79">
        <v>4</v>
      </c>
      <c r="B265" s="79">
        <v>3</v>
      </c>
      <c r="C265" s="79">
        <v>4</v>
      </c>
      <c r="D265" s="79" t="s">
        <v>234</v>
      </c>
      <c r="E265" s="79"/>
      <c r="F265" s="79"/>
      <c r="G265" s="79">
        <v>3289</v>
      </c>
      <c r="H265" s="79">
        <v>1908</v>
      </c>
      <c r="I265" s="79">
        <v>1468</v>
      </c>
      <c r="J265" s="79">
        <v>45</v>
      </c>
      <c r="K265" s="79">
        <v>1558</v>
      </c>
    </row>
    <row r="266" spans="1:11" x14ac:dyDescent="0.25">
      <c r="A266" s="79">
        <v>4</v>
      </c>
      <c r="B266" s="79">
        <v>1</v>
      </c>
      <c r="C266" s="79">
        <v>4</v>
      </c>
      <c r="D266" s="79" t="s">
        <v>357</v>
      </c>
      <c r="E266" s="79"/>
      <c r="F266" s="79"/>
      <c r="G266" s="79"/>
      <c r="H266" s="79"/>
      <c r="I266" s="79">
        <v>1467</v>
      </c>
      <c r="J266" s="79">
        <v>42</v>
      </c>
      <c r="K266" s="79">
        <v>1551</v>
      </c>
    </row>
    <row r="267" spans="1:11" x14ac:dyDescent="0.25">
      <c r="A267" s="79">
        <v>4</v>
      </c>
      <c r="B267" s="79">
        <v>3</v>
      </c>
      <c r="C267" s="79">
        <v>4</v>
      </c>
      <c r="D267" s="79" t="s">
        <v>361</v>
      </c>
      <c r="E267" s="79"/>
      <c r="F267" s="79"/>
      <c r="G267" s="79">
        <v>6823</v>
      </c>
      <c r="H267" s="79">
        <v>2296</v>
      </c>
      <c r="I267" s="79">
        <v>1467</v>
      </c>
      <c r="J267" s="79">
        <v>84</v>
      </c>
      <c r="K267" s="79">
        <v>1636</v>
      </c>
    </row>
    <row r="268" spans="1:11" x14ac:dyDescent="0.25">
      <c r="A268" s="79">
        <v>4</v>
      </c>
      <c r="B268" s="79">
        <v>1</v>
      </c>
      <c r="C268" s="79">
        <v>4</v>
      </c>
      <c r="D268" s="79" t="s">
        <v>97</v>
      </c>
      <c r="E268" s="79"/>
      <c r="F268" s="79"/>
      <c r="G268" s="79">
        <v>8266</v>
      </c>
      <c r="H268" s="79">
        <v>12125</v>
      </c>
      <c r="I268" s="79">
        <v>1461</v>
      </c>
      <c r="J268" s="79">
        <v>95</v>
      </c>
      <c r="K268" s="79">
        <v>1652</v>
      </c>
    </row>
    <row r="269" spans="1:11" x14ac:dyDescent="0.25">
      <c r="A269" s="79">
        <v>4</v>
      </c>
      <c r="B269" s="79">
        <v>3</v>
      </c>
      <c r="C269" s="79">
        <v>4</v>
      </c>
      <c r="D269" s="79" t="s">
        <v>423</v>
      </c>
      <c r="E269" s="79"/>
      <c r="F269" s="79"/>
      <c r="G269" s="79">
        <v>25955</v>
      </c>
      <c r="H269" s="79">
        <v>1158</v>
      </c>
      <c r="I269" s="79">
        <v>1461</v>
      </c>
      <c r="J269" s="79">
        <v>32</v>
      </c>
      <c r="K269" s="79">
        <v>1525</v>
      </c>
    </row>
    <row r="270" spans="1:11" x14ac:dyDescent="0.25">
      <c r="A270" s="79">
        <v>4</v>
      </c>
      <c r="B270" s="79">
        <v>3</v>
      </c>
      <c r="C270" s="79">
        <v>4</v>
      </c>
      <c r="D270" s="79" t="s">
        <v>100</v>
      </c>
      <c r="E270" s="79"/>
      <c r="F270" s="79"/>
      <c r="G270" s="79">
        <v>1651</v>
      </c>
      <c r="H270" s="79">
        <v>1127</v>
      </c>
      <c r="I270" s="79">
        <v>1456</v>
      </c>
      <c r="J270" s="79">
        <v>45</v>
      </c>
      <c r="K270" s="79">
        <v>1546</v>
      </c>
    </row>
    <row r="271" spans="1:11" x14ac:dyDescent="0.25">
      <c r="A271" s="79">
        <v>4</v>
      </c>
      <c r="B271" s="79">
        <v>3</v>
      </c>
      <c r="C271" s="79">
        <v>4</v>
      </c>
      <c r="D271" s="79" t="s">
        <v>446</v>
      </c>
      <c r="E271" s="79"/>
      <c r="F271" s="79"/>
      <c r="G271" s="79">
        <v>26409</v>
      </c>
      <c r="H271" s="79">
        <v>1478</v>
      </c>
      <c r="I271" s="79">
        <v>1454</v>
      </c>
      <c r="J271" s="79">
        <v>37</v>
      </c>
      <c r="K271" s="79">
        <v>1528</v>
      </c>
    </row>
    <row r="272" spans="1:11" x14ac:dyDescent="0.25">
      <c r="A272" s="79">
        <v>4</v>
      </c>
      <c r="B272" s="79">
        <v>4</v>
      </c>
      <c r="C272" s="79">
        <v>4</v>
      </c>
      <c r="D272" s="79" t="s">
        <v>482</v>
      </c>
      <c r="E272" s="79"/>
      <c r="F272" s="79"/>
      <c r="G272" s="79">
        <v>2585</v>
      </c>
      <c r="H272" s="79">
        <v>976</v>
      </c>
      <c r="I272" s="79">
        <v>1449</v>
      </c>
      <c r="J272" s="79">
        <v>50</v>
      </c>
      <c r="K272" s="79">
        <v>1549</v>
      </c>
    </row>
    <row r="273" spans="1:11" x14ac:dyDescent="0.25">
      <c r="A273" s="79">
        <v>4</v>
      </c>
      <c r="B273" s="79">
        <v>3</v>
      </c>
      <c r="C273" s="79">
        <v>4</v>
      </c>
      <c r="D273" s="79" t="s">
        <v>194</v>
      </c>
      <c r="E273" s="79"/>
      <c r="F273" s="79"/>
      <c r="G273" s="79">
        <v>23614</v>
      </c>
      <c r="H273" s="79">
        <v>1472</v>
      </c>
      <c r="I273" s="79">
        <v>1441</v>
      </c>
      <c r="J273" s="79">
        <v>53</v>
      </c>
      <c r="K273" s="79">
        <v>1548</v>
      </c>
    </row>
    <row r="274" spans="1:11" x14ac:dyDescent="0.25">
      <c r="A274" s="79">
        <v>4</v>
      </c>
      <c r="B274" s="79">
        <v>3</v>
      </c>
      <c r="C274" s="79">
        <v>4</v>
      </c>
      <c r="D274" s="79" t="s">
        <v>251</v>
      </c>
      <c r="E274" s="79"/>
      <c r="F274" s="79"/>
      <c r="G274" s="79">
        <v>50081</v>
      </c>
      <c r="H274" s="79">
        <v>2344</v>
      </c>
      <c r="I274" s="79">
        <v>1441</v>
      </c>
      <c r="J274" s="79">
        <v>57</v>
      </c>
      <c r="K274" s="79">
        <v>1556</v>
      </c>
    </row>
    <row r="275" spans="1:11" x14ac:dyDescent="0.25">
      <c r="A275" s="79">
        <v>4</v>
      </c>
      <c r="B275" s="79">
        <v>3</v>
      </c>
      <c r="C275" s="79">
        <v>4</v>
      </c>
      <c r="D275" s="79" t="s">
        <v>356</v>
      </c>
      <c r="E275" s="79"/>
      <c r="F275" s="79"/>
      <c r="G275" s="79">
        <v>17702</v>
      </c>
      <c r="H275" s="79">
        <v>2480</v>
      </c>
      <c r="I275" s="79">
        <v>1438</v>
      </c>
      <c r="J275" s="79">
        <v>74</v>
      </c>
      <c r="K275" s="79">
        <v>1586</v>
      </c>
    </row>
    <row r="276" spans="1:11" x14ac:dyDescent="0.25">
      <c r="A276" s="79">
        <v>4</v>
      </c>
      <c r="B276" s="79">
        <v>1</v>
      </c>
      <c r="C276" s="79">
        <v>4</v>
      </c>
      <c r="D276" s="79" t="s">
        <v>144</v>
      </c>
      <c r="E276" s="79"/>
      <c r="F276" s="79"/>
      <c r="G276" s="79">
        <v>20057</v>
      </c>
      <c r="H276" s="79">
        <v>14629</v>
      </c>
      <c r="I276" s="79">
        <v>1437</v>
      </c>
      <c r="J276" s="79">
        <v>63</v>
      </c>
      <c r="K276" s="79">
        <v>1564</v>
      </c>
    </row>
    <row r="277" spans="1:11" x14ac:dyDescent="0.25">
      <c r="A277" s="79">
        <v>4</v>
      </c>
      <c r="B277" s="79">
        <v>2</v>
      </c>
      <c r="C277" s="79">
        <v>4</v>
      </c>
      <c r="D277" s="79" t="s">
        <v>303</v>
      </c>
      <c r="E277" s="79"/>
      <c r="F277" s="79"/>
      <c r="G277" s="79">
        <v>27230</v>
      </c>
      <c r="H277" s="79">
        <v>2740</v>
      </c>
      <c r="I277" s="79">
        <v>1437</v>
      </c>
      <c r="J277" s="79">
        <v>40</v>
      </c>
      <c r="K277" s="79">
        <v>1517</v>
      </c>
    </row>
    <row r="278" spans="1:11" x14ac:dyDescent="0.25">
      <c r="A278" s="79">
        <v>4</v>
      </c>
      <c r="B278" s="79">
        <v>3</v>
      </c>
      <c r="C278" s="79">
        <v>4</v>
      </c>
      <c r="D278" s="79" t="s">
        <v>148</v>
      </c>
      <c r="E278" s="79"/>
      <c r="F278" s="79"/>
      <c r="G278" s="79">
        <v>17630</v>
      </c>
      <c r="H278" s="79">
        <v>2403</v>
      </c>
      <c r="I278" s="79">
        <v>1436</v>
      </c>
      <c r="J278" s="79">
        <v>71</v>
      </c>
      <c r="K278" s="79">
        <v>1577</v>
      </c>
    </row>
    <row r="279" spans="1:11" x14ac:dyDescent="0.25">
      <c r="A279" s="79">
        <v>3</v>
      </c>
      <c r="B279" s="79">
        <v>2</v>
      </c>
      <c r="C279" s="79">
        <v>3</v>
      </c>
      <c r="D279" s="79" t="s">
        <v>136</v>
      </c>
      <c r="E279" s="79"/>
      <c r="F279" s="79"/>
      <c r="G279" s="79">
        <v>45885</v>
      </c>
      <c r="H279" s="79">
        <v>3006</v>
      </c>
      <c r="I279" s="79">
        <v>1430</v>
      </c>
      <c r="J279" s="79">
        <v>57</v>
      </c>
      <c r="K279" s="79">
        <v>1545</v>
      </c>
    </row>
    <row r="280" spans="1:11" x14ac:dyDescent="0.25">
      <c r="A280" s="79">
        <v>3</v>
      </c>
      <c r="B280" s="79">
        <v>3</v>
      </c>
      <c r="C280" s="79">
        <v>3</v>
      </c>
      <c r="D280" s="79" t="s">
        <v>233</v>
      </c>
      <c r="E280" s="79"/>
      <c r="F280" s="79"/>
      <c r="G280" s="79">
        <v>30152</v>
      </c>
      <c r="H280" s="79">
        <v>1854</v>
      </c>
      <c r="I280" s="79">
        <v>1430</v>
      </c>
      <c r="J280" s="79">
        <v>51</v>
      </c>
      <c r="K280" s="79">
        <v>1532</v>
      </c>
    </row>
    <row r="281" spans="1:11" x14ac:dyDescent="0.25">
      <c r="A281" s="79">
        <v>3</v>
      </c>
      <c r="B281" s="79">
        <v>3</v>
      </c>
      <c r="C281" s="79">
        <v>3</v>
      </c>
      <c r="D281" s="79" t="s">
        <v>495</v>
      </c>
      <c r="E281" s="79"/>
      <c r="F281" s="79"/>
      <c r="G281" s="79">
        <v>43627</v>
      </c>
      <c r="H281" s="79">
        <v>1620</v>
      </c>
      <c r="I281" s="79">
        <v>1429</v>
      </c>
      <c r="J281" s="79">
        <v>35</v>
      </c>
      <c r="K281" s="79">
        <v>1498</v>
      </c>
    </row>
    <row r="282" spans="1:11" x14ac:dyDescent="0.25">
      <c r="A282" s="79">
        <v>3</v>
      </c>
      <c r="B282" s="79">
        <v>1</v>
      </c>
      <c r="C282" s="79">
        <v>3</v>
      </c>
      <c r="D282" s="79" t="s">
        <v>94</v>
      </c>
      <c r="E282" s="79"/>
      <c r="F282" s="79"/>
      <c r="G282" s="79">
        <v>22330</v>
      </c>
      <c r="H282" s="79">
        <v>6060</v>
      </c>
      <c r="I282" s="79">
        <v>1424</v>
      </c>
      <c r="J282" s="79">
        <v>69</v>
      </c>
      <c r="K282" s="79">
        <v>1563</v>
      </c>
    </row>
    <row r="283" spans="1:11" x14ac:dyDescent="0.25">
      <c r="A283" s="79">
        <v>3</v>
      </c>
      <c r="B283" s="79">
        <v>1</v>
      </c>
      <c r="C283" s="79">
        <v>3</v>
      </c>
      <c r="D283" s="79" t="s">
        <v>152</v>
      </c>
      <c r="E283" s="79"/>
      <c r="F283" s="79"/>
      <c r="G283" s="79"/>
      <c r="H283" s="79"/>
      <c r="I283" s="79">
        <v>1424</v>
      </c>
      <c r="J283" s="79">
        <v>73</v>
      </c>
      <c r="K283" s="79">
        <v>1570</v>
      </c>
    </row>
    <row r="284" spans="1:11" x14ac:dyDescent="0.25">
      <c r="A284" s="79">
        <v>3</v>
      </c>
      <c r="B284" s="79">
        <v>3</v>
      </c>
      <c r="C284" s="79">
        <v>3</v>
      </c>
      <c r="D284" s="79" t="s">
        <v>488</v>
      </c>
      <c r="E284" s="79"/>
      <c r="F284" s="79"/>
      <c r="G284" s="79">
        <v>24208</v>
      </c>
      <c r="H284" s="79">
        <v>1742</v>
      </c>
      <c r="I284" s="79">
        <v>1418</v>
      </c>
      <c r="J284" s="79">
        <v>58</v>
      </c>
      <c r="K284" s="79">
        <v>1533</v>
      </c>
    </row>
    <row r="285" spans="1:11" ht="14.25" customHeight="1" x14ac:dyDescent="0.25">
      <c r="A285" s="79">
        <v>3</v>
      </c>
      <c r="B285" s="79">
        <v>1</v>
      </c>
      <c r="C285" s="79">
        <v>3</v>
      </c>
      <c r="D285" s="79" t="s">
        <v>229</v>
      </c>
      <c r="E285" s="79"/>
      <c r="F285" s="79"/>
      <c r="G285" s="79">
        <v>54608</v>
      </c>
      <c r="H285" s="79">
        <v>8012</v>
      </c>
      <c r="I285" s="79">
        <v>1411</v>
      </c>
      <c r="J285" s="79">
        <v>45</v>
      </c>
      <c r="K285" s="79">
        <v>1501</v>
      </c>
    </row>
    <row r="286" spans="1:11" x14ac:dyDescent="0.25">
      <c r="A286" s="79">
        <v>3</v>
      </c>
      <c r="B286" s="79">
        <v>3</v>
      </c>
      <c r="C286" s="79">
        <v>3</v>
      </c>
      <c r="D286" s="79" t="s">
        <v>314</v>
      </c>
      <c r="E286" s="79"/>
      <c r="F286" s="79"/>
      <c r="G286" s="79">
        <v>25563</v>
      </c>
      <c r="H286" s="79">
        <v>1643</v>
      </c>
      <c r="I286" s="79">
        <v>1411</v>
      </c>
      <c r="J286" s="79">
        <v>57</v>
      </c>
      <c r="K286" s="79">
        <v>1526</v>
      </c>
    </row>
    <row r="287" spans="1:11" x14ac:dyDescent="0.25">
      <c r="A287" s="79">
        <v>3</v>
      </c>
      <c r="B287" s="79">
        <v>1</v>
      </c>
      <c r="C287" s="79">
        <v>3</v>
      </c>
      <c r="D287" s="79" t="s">
        <v>332</v>
      </c>
      <c r="E287" s="79"/>
      <c r="F287" s="79"/>
      <c r="G287" s="79">
        <v>20392</v>
      </c>
      <c r="H287" s="79">
        <v>5989</v>
      </c>
      <c r="I287" s="79">
        <v>1409</v>
      </c>
      <c r="J287" s="79">
        <v>60</v>
      </c>
      <c r="K287" s="79">
        <v>1529</v>
      </c>
    </row>
    <row r="288" spans="1:11" x14ac:dyDescent="0.25">
      <c r="A288" s="79">
        <v>3</v>
      </c>
      <c r="B288" s="79">
        <v>3</v>
      </c>
      <c r="C288" s="79">
        <v>3</v>
      </c>
      <c r="D288" s="79" t="s">
        <v>178</v>
      </c>
      <c r="E288" s="79"/>
      <c r="F288" s="79"/>
      <c r="G288" s="79">
        <v>30016</v>
      </c>
      <c r="H288" s="79">
        <v>1607</v>
      </c>
      <c r="I288" s="79">
        <v>1405</v>
      </c>
      <c r="J288" s="79">
        <v>94</v>
      </c>
      <c r="K288" s="79">
        <v>1594</v>
      </c>
    </row>
    <row r="289" spans="1:11" x14ac:dyDescent="0.25">
      <c r="A289" s="79">
        <v>3</v>
      </c>
      <c r="B289" s="79">
        <v>1</v>
      </c>
      <c r="C289" s="79">
        <v>3</v>
      </c>
      <c r="D289" s="79" t="s">
        <v>209</v>
      </c>
      <c r="E289" s="79"/>
      <c r="F289" s="79"/>
      <c r="G289" s="79">
        <v>54257</v>
      </c>
      <c r="H289" s="79">
        <v>7248</v>
      </c>
      <c r="I289" s="79">
        <v>1397</v>
      </c>
      <c r="J289" s="79">
        <v>47</v>
      </c>
      <c r="K289" s="79">
        <v>1491</v>
      </c>
    </row>
    <row r="290" spans="1:11" x14ac:dyDescent="0.25">
      <c r="A290" s="79">
        <v>3</v>
      </c>
      <c r="B290" s="79">
        <v>2</v>
      </c>
      <c r="C290" s="79">
        <v>3</v>
      </c>
      <c r="D290" s="79" t="s">
        <v>221</v>
      </c>
      <c r="E290" s="79"/>
      <c r="F290" s="79"/>
      <c r="G290" s="79">
        <v>15560</v>
      </c>
      <c r="H290" s="79">
        <v>2915</v>
      </c>
      <c r="I290" s="79">
        <v>1397</v>
      </c>
      <c r="J290" s="79">
        <v>83</v>
      </c>
      <c r="K290" s="79">
        <v>1563</v>
      </c>
    </row>
    <row r="291" spans="1:11" x14ac:dyDescent="0.25">
      <c r="A291" s="79">
        <v>3</v>
      </c>
      <c r="B291" s="79">
        <v>3</v>
      </c>
      <c r="C291" s="79">
        <v>3</v>
      </c>
      <c r="D291" s="79" t="s">
        <v>276</v>
      </c>
      <c r="E291" s="79"/>
      <c r="F291" s="79"/>
      <c r="G291" s="79">
        <v>27226</v>
      </c>
      <c r="H291" s="79">
        <v>1944</v>
      </c>
      <c r="I291" s="79">
        <v>1397</v>
      </c>
      <c r="J291" s="79">
        <v>47</v>
      </c>
      <c r="K291" s="79">
        <v>1491</v>
      </c>
    </row>
    <row r="292" spans="1:11" x14ac:dyDescent="0.25">
      <c r="A292" s="79">
        <v>3</v>
      </c>
      <c r="B292" s="79">
        <v>2</v>
      </c>
      <c r="C292" s="79">
        <v>3</v>
      </c>
      <c r="D292" s="79" t="s">
        <v>501</v>
      </c>
      <c r="E292" s="79"/>
      <c r="F292" s="79"/>
      <c r="G292" s="79">
        <v>14390</v>
      </c>
      <c r="H292" s="79">
        <v>4532</v>
      </c>
      <c r="I292" s="79">
        <v>1394</v>
      </c>
      <c r="J292" s="79">
        <v>52</v>
      </c>
      <c r="K292" s="79">
        <v>1498</v>
      </c>
    </row>
    <row r="293" spans="1:11" x14ac:dyDescent="0.25">
      <c r="A293" s="79">
        <v>3</v>
      </c>
      <c r="B293" s="79">
        <v>2</v>
      </c>
      <c r="C293" s="79">
        <v>3</v>
      </c>
      <c r="D293" s="79" t="s">
        <v>238</v>
      </c>
      <c r="E293" s="79"/>
      <c r="F293" s="79"/>
      <c r="G293" s="79">
        <v>48168</v>
      </c>
      <c r="H293" s="79">
        <v>4508</v>
      </c>
      <c r="I293" s="79">
        <v>1392</v>
      </c>
      <c r="J293" s="79">
        <v>37</v>
      </c>
      <c r="K293" s="79">
        <v>1467</v>
      </c>
    </row>
    <row r="294" spans="1:11" x14ac:dyDescent="0.25">
      <c r="A294" s="79">
        <v>3</v>
      </c>
      <c r="B294" s="79">
        <v>1</v>
      </c>
      <c r="C294" s="79">
        <v>3</v>
      </c>
      <c r="D294" s="79" t="s">
        <v>337</v>
      </c>
      <c r="E294" s="79"/>
      <c r="F294" s="79"/>
      <c r="G294" s="79">
        <v>26328</v>
      </c>
      <c r="H294" s="79">
        <v>6922</v>
      </c>
      <c r="I294" s="79">
        <v>1387</v>
      </c>
      <c r="J294" s="79">
        <v>43</v>
      </c>
      <c r="K294" s="79">
        <v>1472</v>
      </c>
    </row>
    <row r="295" spans="1:11" x14ac:dyDescent="0.25">
      <c r="A295" s="79">
        <v>3</v>
      </c>
      <c r="B295" s="79">
        <v>2</v>
      </c>
      <c r="C295" s="79">
        <v>3</v>
      </c>
      <c r="D295" s="79" t="s">
        <v>485</v>
      </c>
      <c r="E295" s="79"/>
      <c r="F295" s="79"/>
      <c r="G295" s="79">
        <v>38325</v>
      </c>
      <c r="H295" s="79">
        <v>3544</v>
      </c>
      <c r="I295" s="79">
        <v>1385</v>
      </c>
      <c r="J295" s="79">
        <v>62</v>
      </c>
      <c r="K295" s="79">
        <v>1509</v>
      </c>
    </row>
    <row r="296" spans="1:11" x14ac:dyDescent="0.25">
      <c r="A296" s="79">
        <v>3</v>
      </c>
      <c r="B296" s="79">
        <v>3</v>
      </c>
      <c r="C296" s="79">
        <v>3</v>
      </c>
      <c r="D296" s="79" t="s">
        <v>167</v>
      </c>
      <c r="E296" s="79"/>
      <c r="F296" s="79"/>
      <c r="G296" s="79">
        <v>15562</v>
      </c>
      <c r="H296" s="79">
        <v>2389</v>
      </c>
      <c r="I296" s="79">
        <v>1384</v>
      </c>
      <c r="J296" s="79">
        <v>51</v>
      </c>
      <c r="K296" s="79">
        <v>1486</v>
      </c>
    </row>
    <row r="297" spans="1:11" x14ac:dyDescent="0.25">
      <c r="A297" s="79">
        <v>3</v>
      </c>
      <c r="B297" s="79">
        <v>1</v>
      </c>
      <c r="C297" s="79">
        <v>3</v>
      </c>
      <c r="D297" s="79" t="s">
        <v>440</v>
      </c>
      <c r="E297" s="79"/>
      <c r="F297" s="79"/>
      <c r="G297" s="79">
        <v>44243</v>
      </c>
      <c r="H297" s="79">
        <v>16463</v>
      </c>
      <c r="I297" s="79">
        <v>1380</v>
      </c>
      <c r="J297" s="79">
        <v>49</v>
      </c>
      <c r="K297" s="79">
        <v>1478</v>
      </c>
    </row>
    <row r="298" spans="1:11" x14ac:dyDescent="0.25">
      <c r="A298" s="79">
        <v>3</v>
      </c>
      <c r="B298" s="79">
        <v>2</v>
      </c>
      <c r="C298" s="79">
        <v>3</v>
      </c>
      <c r="D298" s="79" t="s">
        <v>211</v>
      </c>
      <c r="E298" s="79"/>
      <c r="F298" s="79"/>
      <c r="G298" s="79">
        <v>44906</v>
      </c>
      <c r="H298" s="79">
        <v>4701</v>
      </c>
      <c r="I298" s="79">
        <v>1377</v>
      </c>
      <c r="J298" s="79">
        <v>45</v>
      </c>
      <c r="K298" s="79">
        <v>1467</v>
      </c>
    </row>
    <row r="299" spans="1:11" x14ac:dyDescent="0.25">
      <c r="A299" s="79">
        <v>3</v>
      </c>
      <c r="B299" s="79">
        <v>1</v>
      </c>
      <c r="C299" s="79">
        <v>3</v>
      </c>
      <c r="D299" s="79" t="s">
        <v>220</v>
      </c>
      <c r="E299" s="79"/>
      <c r="F299" s="79"/>
      <c r="G299" s="79">
        <v>34073</v>
      </c>
      <c r="H299" s="79">
        <v>6313</v>
      </c>
      <c r="I299" s="79">
        <v>1377</v>
      </c>
      <c r="J299" s="79">
        <v>57</v>
      </c>
      <c r="K299" s="79">
        <v>1491</v>
      </c>
    </row>
    <row r="300" spans="1:11" x14ac:dyDescent="0.25">
      <c r="A300" s="79">
        <v>3</v>
      </c>
      <c r="B300" s="79">
        <v>1</v>
      </c>
      <c r="C300" s="79">
        <v>3</v>
      </c>
      <c r="D300" s="79" t="s">
        <v>312</v>
      </c>
      <c r="E300" s="79"/>
      <c r="F300" s="79"/>
      <c r="G300" s="79">
        <v>42222</v>
      </c>
      <c r="H300" s="79">
        <v>9338</v>
      </c>
      <c r="I300" s="79">
        <v>1377</v>
      </c>
      <c r="J300" s="79">
        <v>61</v>
      </c>
      <c r="K300" s="79">
        <v>1499</v>
      </c>
    </row>
    <row r="301" spans="1:11" x14ac:dyDescent="0.25">
      <c r="A301" s="79">
        <v>3</v>
      </c>
      <c r="B301" s="79">
        <v>3</v>
      </c>
      <c r="C301" s="79">
        <v>3</v>
      </c>
      <c r="D301" s="79" t="s">
        <v>522</v>
      </c>
      <c r="E301" s="79"/>
      <c r="F301" s="79"/>
      <c r="G301" s="79">
        <v>37360</v>
      </c>
      <c r="H301" s="79">
        <v>1501</v>
      </c>
      <c r="I301" s="79">
        <v>1377</v>
      </c>
      <c r="J301" s="79">
        <v>46</v>
      </c>
      <c r="K301" s="79">
        <v>1469</v>
      </c>
    </row>
    <row r="302" spans="1:11" x14ac:dyDescent="0.25">
      <c r="A302" s="79">
        <v>3</v>
      </c>
      <c r="B302" s="79">
        <v>1</v>
      </c>
      <c r="C302" s="79">
        <v>3</v>
      </c>
      <c r="D302" s="79" t="s">
        <v>172</v>
      </c>
      <c r="E302" s="79"/>
      <c r="F302" s="79"/>
      <c r="G302" s="79">
        <v>41196</v>
      </c>
      <c r="H302" s="79">
        <v>7314</v>
      </c>
      <c r="I302" s="79">
        <v>1375</v>
      </c>
      <c r="J302" s="79">
        <v>61</v>
      </c>
      <c r="K302" s="79">
        <v>1498</v>
      </c>
    </row>
    <row r="303" spans="1:11" x14ac:dyDescent="0.25">
      <c r="A303" s="79">
        <v>3</v>
      </c>
      <c r="B303" s="79">
        <v>3</v>
      </c>
      <c r="C303" s="79">
        <v>3</v>
      </c>
      <c r="D303" s="79" t="s">
        <v>271</v>
      </c>
      <c r="E303" s="79"/>
      <c r="F303" s="79"/>
      <c r="G303" s="79">
        <v>9226</v>
      </c>
      <c r="H303" s="79">
        <v>1421</v>
      </c>
      <c r="I303" s="79">
        <v>1373</v>
      </c>
      <c r="J303" s="79">
        <v>71</v>
      </c>
      <c r="K303" s="79">
        <v>1515</v>
      </c>
    </row>
    <row r="304" spans="1:11" x14ac:dyDescent="0.25">
      <c r="A304" s="79">
        <v>3</v>
      </c>
      <c r="B304" s="79">
        <v>2</v>
      </c>
      <c r="C304" s="79">
        <v>3</v>
      </c>
      <c r="D304" s="79" t="s">
        <v>320</v>
      </c>
      <c r="E304" s="79"/>
      <c r="F304" s="79"/>
      <c r="G304" s="79">
        <v>13738</v>
      </c>
      <c r="H304" s="79">
        <v>4931</v>
      </c>
      <c r="I304" s="79">
        <v>1372</v>
      </c>
      <c r="J304" s="79">
        <v>78</v>
      </c>
      <c r="K304" s="79">
        <v>1528</v>
      </c>
    </row>
    <row r="305" spans="1:11" x14ac:dyDescent="0.25">
      <c r="A305" s="79">
        <v>3</v>
      </c>
      <c r="B305" s="79">
        <v>3</v>
      </c>
      <c r="C305" s="79">
        <v>3</v>
      </c>
      <c r="D305" s="79" t="s">
        <v>523</v>
      </c>
      <c r="E305" s="79"/>
      <c r="F305" s="79"/>
      <c r="G305" s="79">
        <v>34108</v>
      </c>
      <c r="H305" s="79">
        <v>1337</v>
      </c>
      <c r="I305" s="79">
        <v>1372</v>
      </c>
      <c r="J305" s="79">
        <v>45</v>
      </c>
      <c r="K305" s="79">
        <v>1461</v>
      </c>
    </row>
    <row r="306" spans="1:11" x14ac:dyDescent="0.25">
      <c r="A306" s="79">
        <v>3</v>
      </c>
      <c r="B306" s="79">
        <v>1</v>
      </c>
      <c r="C306" s="79">
        <v>3</v>
      </c>
      <c r="D306" s="79" t="s">
        <v>322</v>
      </c>
      <c r="E306" s="79"/>
      <c r="F306" s="79"/>
      <c r="G306" s="79">
        <v>48487</v>
      </c>
      <c r="H306" s="79">
        <v>6667</v>
      </c>
      <c r="I306" s="79">
        <v>1370</v>
      </c>
      <c r="J306" s="79">
        <v>65</v>
      </c>
      <c r="K306" s="79">
        <v>1501</v>
      </c>
    </row>
    <row r="307" spans="1:11" x14ac:dyDescent="0.25">
      <c r="A307" s="79">
        <v>3</v>
      </c>
      <c r="B307" s="79">
        <v>2</v>
      </c>
      <c r="C307" s="79">
        <v>3</v>
      </c>
      <c r="D307" s="79" t="s">
        <v>153</v>
      </c>
      <c r="E307" s="79"/>
      <c r="F307" s="79"/>
      <c r="G307" s="79">
        <v>25523</v>
      </c>
      <c r="H307" s="79">
        <v>2574</v>
      </c>
      <c r="I307" s="79">
        <v>1367</v>
      </c>
      <c r="J307" s="79">
        <v>57</v>
      </c>
      <c r="K307" s="79">
        <v>1481</v>
      </c>
    </row>
    <row r="308" spans="1:11" x14ac:dyDescent="0.25">
      <c r="A308" s="79">
        <v>3</v>
      </c>
      <c r="B308" s="79">
        <v>2</v>
      </c>
      <c r="C308" s="79">
        <v>3</v>
      </c>
      <c r="D308" s="79" t="s">
        <v>520</v>
      </c>
      <c r="E308" s="79"/>
      <c r="F308" s="79"/>
      <c r="G308" s="79">
        <v>41038</v>
      </c>
      <c r="H308" s="79">
        <v>4275</v>
      </c>
      <c r="I308" s="79">
        <v>1366</v>
      </c>
      <c r="J308" s="79">
        <v>62</v>
      </c>
      <c r="K308" s="79">
        <v>1490</v>
      </c>
    </row>
    <row r="309" spans="1:11" x14ac:dyDescent="0.25">
      <c r="A309" s="79">
        <v>3</v>
      </c>
      <c r="B309" s="79">
        <v>1</v>
      </c>
      <c r="C309" s="79">
        <v>3</v>
      </c>
      <c r="D309" s="79" t="s">
        <v>199</v>
      </c>
      <c r="E309" s="79"/>
      <c r="F309" s="79"/>
      <c r="G309" s="79">
        <v>54256</v>
      </c>
      <c r="H309" s="79">
        <v>12328</v>
      </c>
      <c r="I309" s="79">
        <v>1365</v>
      </c>
      <c r="J309" s="79">
        <v>104</v>
      </c>
      <c r="K309" s="79">
        <v>1573</v>
      </c>
    </row>
    <row r="310" spans="1:11" x14ac:dyDescent="0.25">
      <c r="A310" s="79">
        <v>3</v>
      </c>
      <c r="B310" s="79">
        <v>2</v>
      </c>
      <c r="C310" s="79">
        <v>3</v>
      </c>
      <c r="D310" s="79" t="s">
        <v>147</v>
      </c>
      <c r="E310" s="79"/>
      <c r="F310" s="79"/>
      <c r="G310" s="79">
        <v>44388</v>
      </c>
      <c r="H310" s="79">
        <v>2676</v>
      </c>
      <c r="I310" s="79">
        <v>1363</v>
      </c>
      <c r="J310" s="79">
        <v>46</v>
      </c>
      <c r="K310" s="79">
        <v>1456</v>
      </c>
    </row>
    <row r="311" spans="1:11" x14ac:dyDescent="0.25">
      <c r="A311" s="79">
        <v>3</v>
      </c>
      <c r="B311" s="79">
        <v>3</v>
      </c>
      <c r="C311" s="79">
        <v>3</v>
      </c>
      <c r="D311" s="79" t="s">
        <v>192</v>
      </c>
      <c r="E311" s="79"/>
      <c r="F311" s="79"/>
      <c r="G311" s="79">
        <v>12001</v>
      </c>
      <c r="H311" s="79">
        <v>2495</v>
      </c>
      <c r="I311" s="79">
        <v>1363</v>
      </c>
      <c r="J311" s="79">
        <v>80</v>
      </c>
      <c r="K311" s="79">
        <v>1524</v>
      </c>
    </row>
    <row r="312" spans="1:11" x14ac:dyDescent="0.25">
      <c r="A312" s="79">
        <v>3</v>
      </c>
      <c r="B312" s="79">
        <v>2</v>
      </c>
      <c r="C312" s="79">
        <v>3</v>
      </c>
      <c r="D312" s="79" t="s">
        <v>352</v>
      </c>
      <c r="E312" s="79"/>
      <c r="F312" s="79"/>
      <c r="G312" s="79">
        <v>45886</v>
      </c>
      <c r="H312" s="79">
        <v>4359</v>
      </c>
      <c r="I312" s="79">
        <v>1361</v>
      </c>
      <c r="J312" s="79">
        <v>44</v>
      </c>
      <c r="K312" s="79">
        <v>1448</v>
      </c>
    </row>
    <row r="313" spans="1:11" x14ac:dyDescent="0.25">
      <c r="A313" s="79">
        <v>3</v>
      </c>
      <c r="B313" s="79">
        <v>1</v>
      </c>
      <c r="C313" s="79">
        <v>3</v>
      </c>
      <c r="D313" s="79" t="s">
        <v>175</v>
      </c>
      <c r="E313" s="79"/>
      <c r="F313" s="79"/>
      <c r="G313" s="79">
        <v>36832</v>
      </c>
      <c r="H313" s="79">
        <v>16291</v>
      </c>
      <c r="I313" s="79">
        <v>1360</v>
      </c>
      <c r="J313" s="79">
        <v>48</v>
      </c>
      <c r="K313" s="79">
        <v>1456</v>
      </c>
    </row>
    <row r="314" spans="1:11" x14ac:dyDescent="0.25">
      <c r="A314" s="79">
        <v>3</v>
      </c>
      <c r="B314" s="79">
        <v>2</v>
      </c>
      <c r="C314" s="79">
        <v>3</v>
      </c>
      <c r="D314" s="79" t="s">
        <v>116</v>
      </c>
      <c r="E314" s="79"/>
      <c r="F314" s="79"/>
      <c r="G314" s="79">
        <v>41609</v>
      </c>
      <c r="H314" s="79">
        <v>4278</v>
      </c>
      <c r="I314" s="79">
        <v>1359</v>
      </c>
      <c r="J314" s="79">
        <v>55</v>
      </c>
      <c r="K314" s="79">
        <v>1469</v>
      </c>
    </row>
    <row r="315" spans="1:11" x14ac:dyDescent="0.25">
      <c r="A315" s="79">
        <v>3</v>
      </c>
      <c r="B315" s="79">
        <v>1</v>
      </c>
      <c r="C315" s="79">
        <v>3</v>
      </c>
      <c r="D315" s="79" t="s">
        <v>232</v>
      </c>
      <c r="E315" s="79"/>
      <c r="F315" s="79"/>
      <c r="G315" s="79">
        <v>8897</v>
      </c>
      <c r="H315" s="79">
        <v>10841</v>
      </c>
      <c r="I315" s="79">
        <v>1358</v>
      </c>
      <c r="J315" s="79">
        <v>99</v>
      </c>
      <c r="K315" s="79">
        <v>1557</v>
      </c>
    </row>
    <row r="316" spans="1:11" x14ac:dyDescent="0.25">
      <c r="A316" s="79">
        <v>3</v>
      </c>
      <c r="B316" s="79">
        <v>3</v>
      </c>
      <c r="C316" s="79">
        <v>3</v>
      </c>
      <c r="D316" s="79" t="s">
        <v>243</v>
      </c>
      <c r="E316" s="79"/>
      <c r="F316" s="79"/>
      <c r="G316" s="79">
        <v>12716</v>
      </c>
      <c r="H316" s="79">
        <v>2472</v>
      </c>
      <c r="I316" s="79">
        <v>1357</v>
      </c>
      <c r="J316" s="79">
        <v>50</v>
      </c>
      <c r="K316" s="79">
        <v>1457</v>
      </c>
    </row>
    <row r="317" spans="1:11" x14ac:dyDescent="0.25">
      <c r="A317" s="79">
        <v>3</v>
      </c>
      <c r="B317" s="79">
        <v>1</v>
      </c>
      <c r="C317" s="79">
        <v>3</v>
      </c>
      <c r="D317" s="79" t="s">
        <v>475</v>
      </c>
      <c r="E317" s="79"/>
      <c r="F317" s="79"/>
      <c r="G317" s="79">
        <v>42233</v>
      </c>
      <c r="H317" s="79">
        <v>8287</v>
      </c>
      <c r="I317" s="79">
        <v>1356</v>
      </c>
      <c r="J317" s="79">
        <v>68</v>
      </c>
      <c r="K317" s="79">
        <v>1491</v>
      </c>
    </row>
    <row r="318" spans="1:11" x14ac:dyDescent="0.25">
      <c r="A318" s="79">
        <v>3</v>
      </c>
      <c r="B318" s="79">
        <v>3</v>
      </c>
      <c r="C318" s="79">
        <v>3</v>
      </c>
      <c r="D318" s="79" t="s">
        <v>378</v>
      </c>
      <c r="E318" s="79"/>
      <c r="F318" s="79"/>
      <c r="G318" s="79">
        <v>31623</v>
      </c>
      <c r="H318" s="79">
        <v>1844</v>
      </c>
      <c r="I318" s="79">
        <v>1355</v>
      </c>
      <c r="J318" s="79">
        <v>58</v>
      </c>
      <c r="K318" s="79">
        <v>1472</v>
      </c>
    </row>
    <row r="319" spans="1:11" x14ac:dyDescent="0.25">
      <c r="A319" s="79">
        <v>3</v>
      </c>
      <c r="B319" s="79">
        <v>1</v>
      </c>
      <c r="C319" s="79">
        <v>3</v>
      </c>
      <c r="D319" s="79" t="s">
        <v>492</v>
      </c>
      <c r="E319" s="79"/>
      <c r="F319" s="79"/>
      <c r="G319" s="79"/>
      <c r="H319" s="79"/>
      <c r="I319" s="79">
        <v>1351</v>
      </c>
      <c r="J319" s="79">
        <v>109</v>
      </c>
      <c r="K319" s="79">
        <v>1569</v>
      </c>
    </row>
    <row r="320" spans="1:11" x14ac:dyDescent="0.25">
      <c r="A320" s="79">
        <v>3</v>
      </c>
      <c r="B320" s="79">
        <v>3</v>
      </c>
      <c r="C320" s="79">
        <v>3</v>
      </c>
      <c r="D320" s="79" t="s">
        <v>150</v>
      </c>
      <c r="E320" s="79"/>
      <c r="F320" s="79"/>
      <c r="G320" s="79">
        <v>27507</v>
      </c>
      <c r="H320" s="79">
        <v>2420</v>
      </c>
      <c r="I320" s="79">
        <v>1349</v>
      </c>
      <c r="J320" s="79">
        <v>64</v>
      </c>
      <c r="K320" s="79">
        <v>1477</v>
      </c>
    </row>
    <row r="321" spans="1:11" x14ac:dyDescent="0.25">
      <c r="A321" s="79">
        <v>3</v>
      </c>
      <c r="B321" s="79">
        <v>1</v>
      </c>
      <c r="C321" s="79">
        <v>3</v>
      </c>
      <c r="D321" s="79" t="s">
        <v>505</v>
      </c>
      <c r="E321" s="79"/>
      <c r="F321" s="79"/>
      <c r="G321" s="79">
        <v>57385</v>
      </c>
      <c r="H321" s="79">
        <v>12674</v>
      </c>
      <c r="I321" s="79">
        <v>1349</v>
      </c>
      <c r="J321" s="79">
        <v>85</v>
      </c>
      <c r="K321" s="79">
        <v>1520</v>
      </c>
    </row>
    <row r="322" spans="1:11" x14ac:dyDescent="0.25">
      <c r="A322" s="79">
        <v>2</v>
      </c>
      <c r="B322" s="79">
        <v>3</v>
      </c>
      <c r="C322" s="79">
        <v>3</v>
      </c>
      <c r="D322" s="79" t="s">
        <v>289</v>
      </c>
      <c r="E322" s="79"/>
      <c r="F322" s="79"/>
      <c r="G322" s="79">
        <v>1665</v>
      </c>
      <c r="H322" s="79">
        <v>2213</v>
      </c>
      <c r="I322" s="79">
        <v>1345</v>
      </c>
      <c r="J322" s="79">
        <v>67</v>
      </c>
      <c r="K322" s="79">
        <v>1478</v>
      </c>
    </row>
    <row r="323" spans="1:11" x14ac:dyDescent="0.25">
      <c r="A323" s="79">
        <v>2</v>
      </c>
      <c r="B323" s="79">
        <v>3</v>
      </c>
      <c r="C323" s="79">
        <v>3</v>
      </c>
      <c r="D323" s="79" t="s">
        <v>253</v>
      </c>
      <c r="E323" s="79"/>
      <c r="F323" s="79"/>
      <c r="G323" s="79">
        <v>21270</v>
      </c>
      <c r="H323" s="79">
        <v>2125</v>
      </c>
      <c r="I323" s="79">
        <v>1330</v>
      </c>
      <c r="J323" s="79">
        <v>91</v>
      </c>
      <c r="K323" s="79">
        <v>1512</v>
      </c>
    </row>
    <row r="324" spans="1:11" x14ac:dyDescent="0.25">
      <c r="A324" s="79">
        <v>2</v>
      </c>
      <c r="B324" s="79">
        <v>3</v>
      </c>
      <c r="C324" s="79">
        <v>3</v>
      </c>
      <c r="D324" s="79" t="s">
        <v>196</v>
      </c>
      <c r="E324" s="79"/>
      <c r="F324" s="79"/>
      <c r="G324" s="79">
        <v>24659</v>
      </c>
      <c r="H324" s="79">
        <v>1788</v>
      </c>
      <c r="I324" s="79">
        <v>1324</v>
      </c>
      <c r="J324" s="79">
        <v>95</v>
      </c>
      <c r="K324" s="79">
        <v>1514</v>
      </c>
    </row>
    <row r="325" spans="1:11" x14ac:dyDescent="0.25">
      <c r="A325" s="79">
        <v>2</v>
      </c>
      <c r="B325" s="79">
        <v>3</v>
      </c>
      <c r="C325" s="79">
        <v>3</v>
      </c>
      <c r="D325" s="79" t="s">
        <v>407</v>
      </c>
      <c r="E325" s="79"/>
      <c r="F325" s="79"/>
      <c r="G325" s="79">
        <v>41581</v>
      </c>
      <c r="H325" s="79">
        <v>2300</v>
      </c>
      <c r="I325" s="79">
        <v>1310</v>
      </c>
      <c r="J325" s="79">
        <v>46</v>
      </c>
      <c r="K325" s="79">
        <v>1402</v>
      </c>
    </row>
    <row r="326" spans="1:11" x14ac:dyDescent="0.25">
      <c r="A326" s="79">
        <v>2</v>
      </c>
      <c r="B326" s="79">
        <v>3</v>
      </c>
      <c r="C326" s="79">
        <v>3</v>
      </c>
      <c r="D326" s="79" t="s">
        <v>525</v>
      </c>
      <c r="E326" s="79"/>
      <c r="F326" s="79"/>
      <c r="G326" s="79">
        <v>35080</v>
      </c>
      <c r="H326" s="79">
        <v>1395</v>
      </c>
      <c r="I326" s="79">
        <v>1309</v>
      </c>
      <c r="J326" s="79">
        <v>67</v>
      </c>
      <c r="K326" s="79">
        <v>1444</v>
      </c>
    </row>
    <row r="327" spans="1:11" x14ac:dyDescent="0.25">
      <c r="A327" s="79">
        <v>2</v>
      </c>
      <c r="B327" s="79">
        <v>3</v>
      </c>
      <c r="C327" s="79">
        <v>3</v>
      </c>
      <c r="D327" s="79" t="s">
        <v>174</v>
      </c>
      <c r="E327" s="79"/>
      <c r="F327" s="79"/>
      <c r="G327" s="79">
        <v>41600</v>
      </c>
      <c r="H327" s="79">
        <v>2475</v>
      </c>
      <c r="I327" s="79">
        <v>1264</v>
      </c>
      <c r="J327" s="79">
        <v>74</v>
      </c>
      <c r="K327" s="79">
        <v>1412</v>
      </c>
    </row>
    <row r="328" spans="1:11" x14ac:dyDescent="0.25">
      <c r="A328" s="79">
        <v>2</v>
      </c>
      <c r="B328" s="79">
        <v>3</v>
      </c>
      <c r="C328" s="79">
        <v>3</v>
      </c>
      <c r="D328" s="79" t="s">
        <v>447</v>
      </c>
      <c r="E328" s="79"/>
      <c r="F328" s="79"/>
      <c r="G328" s="79">
        <v>2599</v>
      </c>
      <c r="H328" s="79">
        <v>2375</v>
      </c>
      <c r="I328" s="79">
        <v>1258</v>
      </c>
      <c r="J328" s="79">
        <v>68</v>
      </c>
      <c r="K328" s="79">
        <v>1393</v>
      </c>
    </row>
    <row r="329" spans="1:11" x14ac:dyDescent="0.25">
      <c r="A329" s="79">
        <v>1</v>
      </c>
      <c r="B329" s="79">
        <v>3</v>
      </c>
      <c r="C329" s="79">
        <v>3</v>
      </c>
      <c r="D329" s="79" t="s">
        <v>159</v>
      </c>
      <c r="E329" s="79"/>
      <c r="F329" s="79"/>
      <c r="G329" s="79">
        <v>21539</v>
      </c>
      <c r="H329" s="79">
        <v>2172</v>
      </c>
      <c r="I329" s="79">
        <v>1242</v>
      </c>
      <c r="J329" s="79">
        <v>82</v>
      </c>
      <c r="K329" s="79">
        <v>1405</v>
      </c>
    </row>
    <row r="330" spans="1:11" x14ac:dyDescent="0.25">
      <c r="A330" s="79">
        <v>2</v>
      </c>
      <c r="B330" s="79">
        <v>1</v>
      </c>
      <c r="C330" s="79">
        <v>2</v>
      </c>
      <c r="D330" s="79" t="s">
        <v>249</v>
      </c>
      <c r="E330" s="79"/>
      <c r="F330" s="79"/>
      <c r="G330" s="79">
        <v>53964</v>
      </c>
      <c r="H330" s="79">
        <v>12284</v>
      </c>
      <c r="I330" s="79">
        <v>1345</v>
      </c>
      <c r="J330" s="79">
        <v>62</v>
      </c>
      <c r="K330" s="79">
        <v>1470</v>
      </c>
    </row>
    <row r="331" spans="1:11" x14ac:dyDescent="0.25">
      <c r="A331" s="79">
        <v>2</v>
      </c>
      <c r="B331" s="79">
        <v>1</v>
      </c>
      <c r="C331" s="79">
        <v>2</v>
      </c>
      <c r="D331" s="79" t="s">
        <v>120</v>
      </c>
      <c r="E331" s="79"/>
      <c r="F331" s="79"/>
      <c r="G331" s="79">
        <v>26408</v>
      </c>
      <c r="H331" s="79">
        <v>5042</v>
      </c>
      <c r="I331" s="79">
        <v>1344</v>
      </c>
      <c r="J331" s="79">
        <v>78</v>
      </c>
      <c r="K331" s="79">
        <v>1501</v>
      </c>
    </row>
    <row r="332" spans="1:11" x14ac:dyDescent="0.25">
      <c r="A332" s="79">
        <v>2</v>
      </c>
      <c r="B332" s="79">
        <v>2</v>
      </c>
      <c r="C332" s="79">
        <v>2</v>
      </c>
      <c r="D332" s="79" t="s">
        <v>93</v>
      </c>
      <c r="E332" s="79"/>
      <c r="F332" s="79"/>
      <c r="G332" s="79">
        <v>17194</v>
      </c>
      <c r="H332" s="79">
        <v>3808</v>
      </c>
      <c r="I332" s="79">
        <v>1341</v>
      </c>
      <c r="J332" s="79">
        <v>54</v>
      </c>
      <c r="K332" s="79">
        <v>1449</v>
      </c>
    </row>
    <row r="333" spans="1:11" x14ac:dyDescent="0.25">
      <c r="A333" s="79">
        <v>2</v>
      </c>
      <c r="B333" s="79">
        <v>1</v>
      </c>
      <c r="C333" s="79">
        <v>2</v>
      </c>
      <c r="D333" s="79" t="s">
        <v>282</v>
      </c>
      <c r="E333" s="79"/>
      <c r="F333" s="79"/>
      <c r="G333" s="79">
        <v>41320</v>
      </c>
      <c r="H333" s="79">
        <v>5830</v>
      </c>
      <c r="I333" s="79">
        <v>1340</v>
      </c>
      <c r="J333" s="79">
        <v>88</v>
      </c>
      <c r="K333" s="79">
        <v>1517</v>
      </c>
    </row>
    <row r="334" spans="1:11" x14ac:dyDescent="0.25">
      <c r="A334" s="79">
        <v>2</v>
      </c>
      <c r="B334" s="79">
        <v>1</v>
      </c>
      <c r="C334" s="79">
        <v>2</v>
      </c>
      <c r="D334" s="79" t="s">
        <v>399</v>
      </c>
      <c r="E334" s="79"/>
      <c r="F334" s="79"/>
      <c r="G334" s="79">
        <v>44839</v>
      </c>
      <c r="H334" s="79">
        <v>26023</v>
      </c>
      <c r="I334" s="79">
        <v>1337</v>
      </c>
      <c r="J334" s="79">
        <v>95</v>
      </c>
      <c r="K334" s="79">
        <v>1527</v>
      </c>
    </row>
    <row r="335" spans="1:11" x14ac:dyDescent="0.25">
      <c r="A335" s="79">
        <v>2</v>
      </c>
      <c r="B335" s="79">
        <v>1</v>
      </c>
      <c r="C335" s="79">
        <v>2</v>
      </c>
      <c r="D335" s="79" t="s">
        <v>236</v>
      </c>
      <c r="E335" s="79"/>
      <c r="F335" s="79"/>
      <c r="G335" s="79">
        <v>53806</v>
      </c>
      <c r="H335" s="79">
        <v>17278</v>
      </c>
      <c r="I335" s="79">
        <v>1336</v>
      </c>
      <c r="J335" s="79">
        <v>85</v>
      </c>
      <c r="K335" s="79">
        <v>1506</v>
      </c>
    </row>
    <row r="336" spans="1:11" x14ac:dyDescent="0.25">
      <c r="A336" s="79">
        <v>2</v>
      </c>
      <c r="B336" s="79">
        <v>1</v>
      </c>
      <c r="C336" s="79">
        <v>2</v>
      </c>
      <c r="D336" s="79" t="s">
        <v>255</v>
      </c>
      <c r="E336" s="79"/>
      <c r="F336" s="79"/>
      <c r="G336" s="79">
        <v>59031</v>
      </c>
      <c r="H336" s="79">
        <v>25664</v>
      </c>
      <c r="I336" s="79">
        <v>1334</v>
      </c>
      <c r="J336" s="79">
        <v>61</v>
      </c>
      <c r="K336" s="79">
        <v>1455</v>
      </c>
    </row>
    <row r="337" spans="1:11" x14ac:dyDescent="0.25">
      <c r="A337" s="79">
        <v>2</v>
      </c>
      <c r="B337" s="79">
        <v>2</v>
      </c>
      <c r="C337" s="79">
        <v>2</v>
      </c>
      <c r="D337" s="79" t="s">
        <v>77</v>
      </c>
      <c r="E337" s="79"/>
      <c r="F337" s="79"/>
      <c r="G337" s="79">
        <v>7987</v>
      </c>
      <c r="H337" s="79">
        <v>3350</v>
      </c>
      <c r="I337" s="79">
        <v>1333</v>
      </c>
      <c r="J337" s="79">
        <v>70</v>
      </c>
      <c r="K337" s="79">
        <v>1473</v>
      </c>
    </row>
    <row r="338" spans="1:11" x14ac:dyDescent="0.25">
      <c r="A338" s="79">
        <v>2</v>
      </c>
      <c r="B338" s="79">
        <v>1</v>
      </c>
      <c r="C338" s="79">
        <v>2</v>
      </c>
      <c r="D338" s="79" t="s">
        <v>507</v>
      </c>
      <c r="E338" s="79"/>
      <c r="F338" s="79"/>
      <c r="G338" s="79"/>
      <c r="H338" s="79"/>
      <c r="I338" s="79">
        <v>1331</v>
      </c>
      <c r="J338" s="79">
        <v>74</v>
      </c>
      <c r="K338" s="79">
        <v>1479</v>
      </c>
    </row>
    <row r="339" spans="1:11" x14ac:dyDescent="0.25">
      <c r="A339" s="79">
        <v>2</v>
      </c>
      <c r="B339" s="79">
        <v>1</v>
      </c>
      <c r="C339" s="79">
        <v>2</v>
      </c>
      <c r="D339" s="79" t="s">
        <v>396</v>
      </c>
      <c r="E339" s="79"/>
      <c r="F339" s="79"/>
      <c r="G339" s="79">
        <v>49477</v>
      </c>
      <c r="H339" s="79">
        <v>7304</v>
      </c>
      <c r="I339" s="79">
        <v>1329</v>
      </c>
      <c r="J339" s="79">
        <v>58</v>
      </c>
      <c r="K339" s="79">
        <v>1445</v>
      </c>
    </row>
    <row r="340" spans="1:11" x14ac:dyDescent="0.25">
      <c r="A340" s="79">
        <v>2</v>
      </c>
      <c r="B340" s="79">
        <v>1</v>
      </c>
      <c r="C340" s="79">
        <v>2</v>
      </c>
      <c r="D340" s="79" t="s">
        <v>149</v>
      </c>
      <c r="E340" s="79"/>
      <c r="F340" s="79"/>
      <c r="G340" s="79">
        <v>43771</v>
      </c>
      <c r="H340" s="79">
        <v>7941</v>
      </c>
      <c r="I340" s="79">
        <v>1323</v>
      </c>
      <c r="J340" s="79">
        <v>71</v>
      </c>
      <c r="K340" s="79">
        <v>1466</v>
      </c>
    </row>
    <row r="341" spans="1:11" x14ac:dyDescent="0.25">
      <c r="A341" s="79">
        <v>2</v>
      </c>
      <c r="B341" s="79">
        <v>2</v>
      </c>
      <c r="C341" s="79">
        <v>2</v>
      </c>
      <c r="D341" s="79" t="s">
        <v>419</v>
      </c>
      <c r="E341" s="79"/>
      <c r="F341" s="79"/>
      <c r="G341" s="79">
        <v>17701</v>
      </c>
      <c r="H341" s="79">
        <v>4574</v>
      </c>
      <c r="I341" s="79">
        <v>1323</v>
      </c>
      <c r="J341" s="79">
        <v>83</v>
      </c>
      <c r="K341" s="79">
        <v>1490</v>
      </c>
    </row>
    <row r="342" spans="1:11" x14ac:dyDescent="0.25">
      <c r="A342" s="79">
        <v>2</v>
      </c>
      <c r="B342" s="79">
        <v>1</v>
      </c>
      <c r="C342" s="79">
        <v>2</v>
      </c>
      <c r="D342" s="79" t="s">
        <v>107</v>
      </c>
      <c r="E342" s="79"/>
      <c r="F342" s="79"/>
      <c r="G342" s="79">
        <v>57263</v>
      </c>
      <c r="H342" s="79">
        <v>27411</v>
      </c>
      <c r="I342" s="79">
        <v>1320</v>
      </c>
      <c r="J342" s="79">
        <v>48</v>
      </c>
      <c r="K342" s="79">
        <v>1416</v>
      </c>
    </row>
    <row r="343" spans="1:11" x14ac:dyDescent="0.25">
      <c r="A343" s="79">
        <v>2</v>
      </c>
      <c r="B343" s="79">
        <v>1</v>
      </c>
      <c r="C343" s="79">
        <v>2</v>
      </c>
      <c r="D343" s="79" t="s">
        <v>231</v>
      </c>
      <c r="E343" s="79"/>
      <c r="F343" s="79"/>
      <c r="G343" s="79">
        <v>48187</v>
      </c>
      <c r="H343" s="79">
        <v>5707</v>
      </c>
      <c r="I343" s="79">
        <v>1319</v>
      </c>
      <c r="J343" s="79">
        <v>64</v>
      </c>
      <c r="K343" s="79">
        <v>1446</v>
      </c>
    </row>
    <row r="344" spans="1:11" x14ac:dyDescent="0.25">
      <c r="A344" s="79">
        <v>2</v>
      </c>
      <c r="B344" s="79">
        <v>1</v>
      </c>
      <c r="C344" s="79">
        <v>2</v>
      </c>
      <c r="D344" s="79" t="s">
        <v>181</v>
      </c>
      <c r="E344" s="79"/>
      <c r="F344" s="79"/>
      <c r="G344" s="79">
        <v>37391</v>
      </c>
      <c r="H344" s="79">
        <v>10784</v>
      </c>
      <c r="I344" s="79">
        <v>1315</v>
      </c>
      <c r="J344" s="79">
        <v>53</v>
      </c>
      <c r="K344" s="79">
        <v>1422</v>
      </c>
    </row>
    <row r="345" spans="1:11" x14ac:dyDescent="0.25">
      <c r="A345" s="79">
        <v>2</v>
      </c>
      <c r="B345" s="79">
        <v>1</v>
      </c>
      <c r="C345" s="79">
        <v>2</v>
      </c>
      <c r="D345" s="79" t="s">
        <v>385</v>
      </c>
      <c r="E345" s="79"/>
      <c r="F345" s="79"/>
      <c r="G345" s="79">
        <v>41611</v>
      </c>
      <c r="H345" s="79">
        <v>13644</v>
      </c>
      <c r="I345" s="79">
        <v>1311</v>
      </c>
      <c r="J345" s="79">
        <v>57</v>
      </c>
      <c r="K345" s="79">
        <v>1425</v>
      </c>
    </row>
    <row r="346" spans="1:11" x14ac:dyDescent="0.25">
      <c r="A346" s="79">
        <v>2</v>
      </c>
      <c r="B346" s="79">
        <v>1</v>
      </c>
      <c r="C346" s="79">
        <v>2</v>
      </c>
      <c r="D346" s="79" t="s">
        <v>478</v>
      </c>
      <c r="E346" s="79"/>
      <c r="F346" s="79"/>
      <c r="G346" s="79">
        <v>39457</v>
      </c>
      <c r="H346" s="79">
        <v>21070</v>
      </c>
      <c r="I346" s="79">
        <v>1307</v>
      </c>
      <c r="J346" s="79">
        <v>125</v>
      </c>
      <c r="K346" s="79">
        <v>1557</v>
      </c>
    </row>
    <row r="347" spans="1:11" x14ac:dyDescent="0.25">
      <c r="A347" s="79">
        <v>2</v>
      </c>
      <c r="B347" s="79">
        <v>1</v>
      </c>
      <c r="C347" s="79">
        <v>2</v>
      </c>
      <c r="D347" s="79" t="s">
        <v>416</v>
      </c>
      <c r="E347" s="79"/>
      <c r="F347" s="79"/>
      <c r="G347" s="79">
        <v>48646</v>
      </c>
      <c r="H347" s="79">
        <v>18975</v>
      </c>
      <c r="I347" s="79">
        <v>1306</v>
      </c>
      <c r="J347" s="79">
        <v>92</v>
      </c>
      <c r="K347" s="79">
        <v>1490</v>
      </c>
    </row>
    <row r="348" spans="1:11" x14ac:dyDescent="0.25">
      <c r="A348" s="79">
        <v>2</v>
      </c>
      <c r="B348" s="79">
        <v>1</v>
      </c>
      <c r="C348" s="79">
        <v>2</v>
      </c>
      <c r="D348" s="79" t="s">
        <v>99</v>
      </c>
      <c r="E348" s="79"/>
      <c r="F348" s="79"/>
      <c r="G348" s="79"/>
      <c r="H348" s="79"/>
      <c r="I348" s="79">
        <v>1304</v>
      </c>
      <c r="J348" s="79">
        <v>101</v>
      </c>
      <c r="K348" s="79">
        <v>1506</v>
      </c>
    </row>
    <row r="349" spans="1:11" x14ac:dyDescent="0.25">
      <c r="A349" s="79">
        <v>2</v>
      </c>
      <c r="B349" s="79">
        <v>2</v>
      </c>
      <c r="C349" s="79">
        <v>2</v>
      </c>
      <c r="D349" s="79" t="s">
        <v>417</v>
      </c>
      <c r="E349" s="79"/>
      <c r="F349" s="79"/>
      <c r="G349" s="79">
        <v>37357</v>
      </c>
      <c r="H349" s="79">
        <v>3497</v>
      </c>
      <c r="I349" s="79">
        <v>1303</v>
      </c>
      <c r="J349" s="79">
        <v>63</v>
      </c>
      <c r="K349" s="79">
        <v>1430</v>
      </c>
    </row>
    <row r="350" spans="1:11" x14ac:dyDescent="0.25">
      <c r="A350" s="79">
        <v>2</v>
      </c>
      <c r="B350" s="79">
        <v>1</v>
      </c>
      <c r="C350" s="79">
        <v>2</v>
      </c>
      <c r="D350" s="79" t="s">
        <v>183</v>
      </c>
      <c r="E350" s="79"/>
      <c r="F350" s="79"/>
      <c r="G350" s="79">
        <v>51575</v>
      </c>
      <c r="H350" s="79">
        <v>12524</v>
      </c>
      <c r="I350" s="79">
        <v>1302</v>
      </c>
      <c r="J350" s="79">
        <v>66</v>
      </c>
      <c r="K350" s="79">
        <v>1435</v>
      </c>
    </row>
    <row r="351" spans="1:11" x14ac:dyDescent="0.25">
      <c r="A351" s="79">
        <v>2</v>
      </c>
      <c r="B351" s="79">
        <v>1</v>
      </c>
      <c r="C351" s="79">
        <v>2</v>
      </c>
      <c r="D351" s="79" t="s">
        <v>95</v>
      </c>
      <c r="E351" s="79"/>
      <c r="F351" s="79"/>
      <c r="G351" s="79">
        <v>30014</v>
      </c>
      <c r="H351" s="79">
        <v>6127</v>
      </c>
      <c r="I351" s="79">
        <v>1301</v>
      </c>
      <c r="J351" s="79">
        <v>89</v>
      </c>
      <c r="K351" s="79">
        <v>1480</v>
      </c>
    </row>
    <row r="352" spans="1:11" x14ac:dyDescent="0.25">
      <c r="A352" s="79">
        <v>2</v>
      </c>
      <c r="B352" s="79">
        <v>1</v>
      </c>
      <c r="C352" s="79">
        <v>2</v>
      </c>
      <c r="D352" s="79" t="s">
        <v>318</v>
      </c>
      <c r="E352" s="79"/>
      <c r="F352" s="79"/>
      <c r="G352" s="79">
        <v>6411</v>
      </c>
      <c r="H352" s="79">
        <v>5563</v>
      </c>
      <c r="I352" s="79">
        <v>1301</v>
      </c>
      <c r="J352" s="79">
        <v>94</v>
      </c>
      <c r="K352" s="79">
        <v>1488</v>
      </c>
    </row>
    <row r="353" spans="1:11" x14ac:dyDescent="0.25">
      <c r="A353" s="79">
        <v>2</v>
      </c>
      <c r="B353" s="79">
        <v>1</v>
      </c>
      <c r="C353" s="79">
        <v>2</v>
      </c>
      <c r="D353" s="79" t="s">
        <v>129</v>
      </c>
      <c r="E353" s="79"/>
      <c r="F353" s="79"/>
      <c r="G353" s="79"/>
      <c r="H353" s="79"/>
      <c r="I353" s="79">
        <v>1298</v>
      </c>
      <c r="J353" s="79">
        <v>125</v>
      </c>
      <c r="K353" s="79">
        <v>1548</v>
      </c>
    </row>
    <row r="354" spans="1:11" x14ac:dyDescent="0.25">
      <c r="A354" s="79">
        <v>2</v>
      </c>
      <c r="B354" s="79">
        <v>2</v>
      </c>
      <c r="C354" s="79">
        <v>2</v>
      </c>
      <c r="D354" s="79" t="s">
        <v>462</v>
      </c>
      <c r="E354" s="79"/>
      <c r="F354" s="79"/>
      <c r="G354" s="79">
        <v>22839</v>
      </c>
      <c r="H354" s="79">
        <v>3111</v>
      </c>
      <c r="I354" s="79">
        <v>1298</v>
      </c>
      <c r="J354" s="79">
        <v>50</v>
      </c>
      <c r="K354" s="79">
        <v>1399</v>
      </c>
    </row>
    <row r="355" spans="1:11" x14ac:dyDescent="0.25">
      <c r="A355" s="79">
        <v>2</v>
      </c>
      <c r="B355" s="79">
        <v>1</v>
      </c>
      <c r="C355" s="79">
        <v>2</v>
      </c>
      <c r="D355" s="79" t="s">
        <v>247</v>
      </c>
      <c r="E355" s="79"/>
      <c r="F355" s="79"/>
      <c r="G355" s="79">
        <v>42014</v>
      </c>
      <c r="H355" s="79">
        <v>9754</v>
      </c>
      <c r="I355" s="79">
        <v>1295</v>
      </c>
      <c r="J355" s="79">
        <v>60</v>
      </c>
      <c r="K355" s="79">
        <v>1416</v>
      </c>
    </row>
    <row r="356" spans="1:11" x14ac:dyDescent="0.25">
      <c r="A356" s="79">
        <v>2</v>
      </c>
      <c r="B356" s="79">
        <v>1</v>
      </c>
      <c r="C356" s="79">
        <v>2</v>
      </c>
      <c r="D356" s="79" t="s">
        <v>472</v>
      </c>
      <c r="E356" s="79"/>
      <c r="F356" s="79"/>
      <c r="G356" s="79">
        <v>47266</v>
      </c>
      <c r="H356" s="79">
        <v>21187</v>
      </c>
      <c r="I356" s="79">
        <v>1295</v>
      </c>
      <c r="J356" s="79">
        <v>96</v>
      </c>
      <c r="K356" s="79">
        <v>1487</v>
      </c>
    </row>
    <row r="357" spans="1:11" x14ac:dyDescent="0.25">
      <c r="A357" s="79">
        <v>2</v>
      </c>
      <c r="B357" s="79">
        <v>1</v>
      </c>
      <c r="C357" s="79">
        <v>2</v>
      </c>
      <c r="D357" s="79" t="s">
        <v>157</v>
      </c>
      <c r="E357" s="79"/>
      <c r="F357" s="79"/>
      <c r="G357" s="79"/>
      <c r="H357" s="79"/>
      <c r="I357" s="79">
        <v>1291</v>
      </c>
      <c r="J357" s="79">
        <v>83</v>
      </c>
      <c r="K357" s="79">
        <v>1457</v>
      </c>
    </row>
    <row r="358" spans="1:11" x14ac:dyDescent="0.25">
      <c r="A358" s="79">
        <v>2</v>
      </c>
      <c r="B358" s="79">
        <v>2</v>
      </c>
      <c r="C358" s="79">
        <v>2</v>
      </c>
      <c r="D358" s="79" t="s">
        <v>422</v>
      </c>
      <c r="E358" s="79"/>
      <c r="F358" s="79"/>
      <c r="G358" s="79">
        <v>34399</v>
      </c>
      <c r="H358" s="79">
        <v>3001</v>
      </c>
      <c r="I358" s="79">
        <v>1291</v>
      </c>
      <c r="J358" s="79">
        <v>87</v>
      </c>
      <c r="K358" s="79">
        <v>1466</v>
      </c>
    </row>
    <row r="359" spans="1:11" x14ac:dyDescent="0.25">
      <c r="A359" s="79">
        <v>2</v>
      </c>
      <c r="B359" s="79">
        <v>1</v>
      </c>
      <c r="C359" s="79">
        <v>2</v>
      </c>
      <c r="D359" s="79" t="s">
        <v>137</v>
      </c>
      <c r="E359" s="79"/>
      <c r="F359" s="79"/>
      <c r="G359" s="79">
        <v>37207</v>
      </c>
      <c r="H359" s="79">
        <v>10110</v>
      </c>
      <c r="I359" s="79">
        <v>1289</v>
      </c>
      <c r="J359" s="79">
        <v>69</v>
      </c>
      <c r="K359" s="79">
        <v>1427</v>
      </c>
    </row>
    <row r="360" spans="1:11" x14ac:dyDescent="0.25">
      <c r="A360" s="79">
        <v>2</v>
      </c>
      <c r="B360" s="79">
        <v>1</v>
      </c>
      <c r="C360" s="79">
        <v>2</v>
      </c>
      <c r="D360" s="79" t="s">
        <v>70</v>
      </c>
      <c r="E360" s="79"/>
      <c r="F360" s="79"/>
      <c r="G360" s="79"/>
      <c r="H360" s="79"/>
      <c r="I360" s="79">
        <v>1284</v>
      </c>
      <c r="J360" s="79">
        <v>60</v>
      </c>
      <c r="K360" s="79">
        <v>1404</v>
      </c>
    </row>
    <row r="361" spans="1:11" x14ac:dyDescent="0.25">
      <c r="A361" s="79">
        <v>2</v>
      </c>
      <c r="B361" s="79">
        <v>1</v>
      </c>
      <c r="C361" s="79">
        <v>2</v>
      </c>
      <c r="D361" s="79" t="s">
        <v>365</v>
      </c>
      <c r="E361" s="79"/>
      <c r="F361" s="79"/>
      <c r="G361" s="79">
        <v>40843</v>
      </c>
      <c r="H361" s="79">
        <v>12445</v>
      </c>
      <c r="I361" s="79">
        <v>1283</v>
      </c>
      <c r="J361" s="79">
        <v>101</v>
      </c>
      <c r="K361" s="79">
        <v>1486</v>
      </c>
    </row>
    <row r="362" spans="1:11" x14ac:dyDescent="0.25">
      <c r="A362" s="79">
        <v>2</v>
      </c>
      <c r="B362" s="79">
        <v>1</v>
      </c>
      <c r="C362" s="79">
        <v>2</v>
      </c>
      <c r="D362" s="79" t="s">
        <v>200</v>
      </c>
      <c r="E362" s="79"/>
      <c r="F362" s="79"/>
      <c r="G362" s="79">
        <v>46367</v>
      </c>
      <c r="H362" s="79">
        <v>5074</v>
      </c>
      <c r="I362" s="79">
        <v>1281</v>
      </c>
      <c r="J362" s="79">
        <v>57</v>
      </c>
      <c r="K362" s="79">
        <v>1395</v>
      </c>
    </row>
    <row r="363" spans="1:11" x14ac:dyDescent="0.25">
      <c r="A363" s="79">
        <v>2</v>
      </c>
      <c r="B363" s="79">
        <v>1</v>
      </c>
      <c r="C363" s="79">
        <v>2</v>
      </c>
      <c r="D363" s="79" t="s">
        <v>284</v>
      </c>
      <c r="E363" s="79"/>
      <c r="F363" s="79"/>
      <c r="G363" s="79"/>
      <c r="H363" s="79"/>
      <c r="I363" s="79">
        <v>1280</v>
      </c>
      <c r="J363" s="79">
        <v>83</v>
      </c>
      <c r="K363" s="79">
        <v>1446</v>
      </c>
    </row>
    <row r="364" spans="1:11" x14ac:dyDescent="0.25">
      <c r="A364" s="79">
        <v>2</v>
      </c>
      <c r="B364" s="79">
        <v>2</v>
      </c>
      <c r="C364" s="79">
        <v>2</v>
      </c>
      <c r="D364" s="79" t="s">
        <v>275</v>
      </c>
      <c r="E364" s="79"/>
      <c r="F364" s="79"/>
      <c r="G364" s="79">
        <v>13383</v>
      </c>
      <c r="H364" s="79">
        <v>3559</v>
      </c>
      <c r="I364" s="79">
        <v>1278</v>
      </c>
      <c r="J364" s="79">
        <v>112</v>
      </c>
      <c r="K364" s="79">
        <v>1502</v>
      </c>
    </row>
    <row r="365" spans="1:11" x14ac:dyDescent="0.25">
      <c r="A365" s="79">
        <v>2</v>
      </c>
      <c r="B365" s="79">
        <v>1</v>
      </c>
      <c r="C365" s="79">
        <v>2</v>
      </c>
      <c r="D365" s="79" t="s">
        <v>387</v>
      </c>
      <c r="E365" s="79"/>
      <c r="F365" s="79"/>
      <c r="G365" s="79">
        <v>41046</v>
      </c>
      <c r="H365" s="79">
        <v>12594</v>
      </c>
      <c r="I365" s="79">
        <v>1277</v>
      </c>
      <c r="J365" s="79">
        <v>98</v>
      </c>
      <c r="K365" s="79">
        <v>1473</v>
      </c>
    </row>
    <row r="366" spans="1:11" x14ac:dyDescent="0.25">
      <c r="A366" s="79">
        <v>2</v>
      </c>
      <c r="B366" s="79">
        <v>1</v>
      </c>
      <c r="C366" s="79">
        <v>2</v>
      </c>
      <c r="D366" s="79" t="s">
        <v>106</v>
      </c>
      <c r="E366" s="79"/>
      <c r="F366" s="79"/>
      <c r="G366" s="79"/>
      <c r="H366" s="79"/>
      <c r="I366" s="79">
        <v>1276</v>
      </c>
      <c r="J366" s="79">
        <v>106</v>
      </c>
      <c r="K366" s="79">
        <v>1488</v>
      </c>
    </row>
    <row r="367" spans="1:11" x14ac:dyDescent="0.25">
      <c r="A367" s="79">
        <v>2</v>
      </c>
      <c r="B367" s="79">
        <v>2</v>
      </c>
      <c r="C367" s="79">
        <v>2</v>
      </c>
      <c r="D367" s="79" t="s">
        <v>266</v>
      </c>
      <c r="E367" s="79"/>
      <c r="F367" s="79"/>
      <c r="G367" s="79">
        <v>9595</v>
      </c>
      <c r="H367" s="79">
        <v>2508</v>
      </c>
      <c r="I367" s="79">
        <v>1276</v>
      </c>
      <c r="J367" s="79">
        <v>79</v>
      </c>
      <c r="K367" s="79">
        <v>1434</v>
      </c>
    </row>
    <row r="368" spans="1:11" x14ac:dyDescent="0.25">
      <c r="A368" s="79">
        <v>2</v>
      </c>
      <c r="B368" s="79">
        <v>1</v>
      </c>
      <c r="C368" s="79">
        <v>2</v>
      </c>
      <c r="D368" s="79" t="s">
        <v>515</v>
      </c>
      <c r="E368" s="79"/>
      <c r="F368" s="79"/>
      <c r="G368" s="79">
        <v>52614</v>
      </c>
      <c r="H368" s="79"/>
      <c r="I368" s="79">
        <v>1274</v>
      </c>
      <c r="J368" s="79">
        <v>73</v>
      </c>
      <c r="K368" s="79">
        <v>1421</v>
      </c>
    </row>
    <row r="369" spans="1:11" x14ac:dyDescent="0.25">
      <c r="A369" s="79">
        <v>2</v>
      </c>
      <c r="B369" s="79">
        <v>1</v>
      </c>
      <c r="C369" s="79">
        <v>2</v>
      </c>
      <c r="D369" s="79" t="s">
        <v>122</v>
      </c>
      <c r="E369" s="79"/>
      <c r="F369" s="79"/>
      <c r="G369" s="79"/>
      <c r="H369" s="79"/>
      <c r="I369" s="79">
        <v>1273</v>
      </c>
      <c r="J369" s="79">
        <v>81</v>
      </c>
      <c r="K369" s="79">
        <v>1435</v>
      </c>
    </row>
    <row r="370" spans="1:11" x14ac:dyDescent="0.25">
      <c r="A370" s="79">
        <v>2</v>
      </c>
      <c r="B370" s="79">
        <v>1</v>
      </c>
      <c r="C370" s="79">
        <v>2</v>
      </c>
      <c r="D370" s="79" t="s">
        <v>163</v>
      </c>
      <c r="E370" s="79"/>
      <c r="F370" s="79"/>
      <c r="G370" s="79">
        <v>50373</v>
      </c>
      <c r="H370" s="79">
        <v>10643</v>
      </c>
      <c r="I370" s="79">
        <v>1273</v>
      </c>
      <c r="J370" s="79">
        <v>79</v>
      </c>
      <c r="K370" s="79">
        <v>1430</v>
      </c>
    </row>
    <row r="371" spans="1:11" x14ac:dyDescent="0.25">
      <c r="A371" s="79">
        <v>2</v>
      </c>
      <c r="B371" s="79">
        <v>1</v>
      </c>
      <c r="C371" s="79">
        <v>2</v>
      </c>
      <c r="D371" s="79" t="s">
        <v>91</v>
      </c>
      <c r="E371" s="79"/>
      <c r="F371" s="79"/>
      <c r="G371" s="79">
        <v>54262</v>
      </c>
      <c r="H371" s="79">
        <v>8779</v>
      </c>
      <c r="I371" s="79">
        <v>1272</v>
      </c>
      <c r="J371" s="79">
        <v>73</v>
      </c>
      <c r="K371" s="79">
        <v>1418</v>
      </c>
    </row>
    <row r="372" spans="1:11" x14ac:dyDescent="0.25">
      <c r="A372" s="79">
        <v>2</v>
      </c>
      <c r="B372" s="79">
        <v>1</v>
      </c>
      <c r="C372" s="79">
        <v>2</v>
      </c>
      <c r="D372" s="79" t="s">
        <v>509</v>
      </c>
      <c r="E372" s="79"/>
      <c r="F372" s="79"/>
      <c r="G372" s="79">
        <v>51278</v>
      </c>
      <c r="H372" s="79">
        <v>16935</v>
      </c>
      <c r="I372" s="79">
        <v>1271</v>
      </c>
      <c r="J372" s="79">
        <v>108</v>
      </c>
      <c r="K372" s="79">
        <v>1487</v>
      </c>
    </row>
    <row r="373" spans="1:11" x14ac:dyDescent="0.25">
      <c r="A373" s="79">
        <v>2</v>
      </c>
      <c r="B373" s="79">
        <v>1</v>
      </c>
      <c r="C373" s="79">
        <v>2</v>
      </c>
      <c r="D373" s="79" t="s">
        <v>168</v>
      </c>
      <c r="E373" s="79"/>
      <c r="F373" s="79"/>
      <c r="G373" s="79">
        <v>58391</v>
      </c>
      <c r="H373" s="79">
        <v>6382</v>
      </c>
      <c r="I373" s="79">
        <v>1269</v>
      </c>
      <c r="J373" s="79">
        <v>68</v>
      </c>
      <c r="K373" s="79">
        <v>1404</v>
      </c>
    </row>
    <row r="374" spans="1:11" x14ac:dyDescent="0.25">
      <c r="A374" s="79">
        <v>2</v>
      </c>
      <c r="B374" s="79">
        <v>1</v>
      </c>
      <c r="C374" s="79">
        <v>2</v>
      </c>
      <c r="D374" s="79" t="s">
        <v>146</v>
      </c>
      <c r="E374" s="79"/>
      <c r="F374" s="79"/>
      <c r="G374" s="79">
        <v>58241</v>
      </c>
      <c r="H374" s="79">
        <v>19477</v>
      </c>
      <c r="I374" s="79">
        <v>1267</v>
      </c>
      <c r="J374" s="79">
        <v>65</v>
      </c>
      <c r="K374" s="79">
        <v>1397</v>
      </c>
    </row>
    <row r="375" spans="1:11" x14ac:dyDescent="0.25">
      <c r="A375" s="79">
        <v>2</v>
      </c>
      <c r="B375" s="79">
        <v>2</v>
      </c>
      <c r="C375" s="79">
        <v>2</v>
      </c>
      <c r="D375" s="79" t="s">
        <v>143</v>
      </c>
      <c r="E375" s="79"/>
      <c r="F375" s="79"/>
      <c r="G375" s="79">
        <v>25524</v>
      </c>
      <c r="H375" s="79">
        <v>4786</v>
      </c>
      <c r="I375" s="79">
        <v>1264</v>
      </c>
      <c r="J375" s="79">
        <v>71</v>
      </c>
      <c r="K375" s="79">
        <v>1405</v>
      </c>
    </row>
    <row r="376" spans="1:11" x14ac:dyDescent="0.25">
      <c r="A376" s="79">
        <v>2</v>
      </c>
      <c r="B376" s="79">
        <v>1</v>
      </c>
      <c r="C376" s="79">
        <v>2</v>
      </c>
      <c r="D376" s="79" t="s">
        <v>506</v>
      </c>
      <c r="E376" s="79"/>
      <c r="F376" s="79"/>
      <c r="G376" s="79">
        <v>51863</v>
      </c>
      <c r="H376" s="79">
        <v>20106</v>
      </c>
      <c r="I376" s="79">
        <v>1263</v>
      </c>
      <c r="J376" s="79">
        <v>103</v>
      </c>
      <c r="K376" s="79">
        <v>1469</v>
      </c>
    </row>
    <row r="377" spans="1:11" x14ac:dyDescent="0.25">
      <c r="A377" s="79">
        <v>2</v>
      </c>
      <c r="B377" s="79">
        <v>1</v>
      </c>
      <c r="C377" s="79">
        <v>2</v>
      </c>
      <c r="D377" s="79" t="s">
        <v>375</v>
      </c>
      <c r="E377" s="79"/>
      <c r="F377" s="79"/>
      <c r="G377" s="79">
        <v>53615</v>
      </c>
      <c r="H377" s="79">
        <v>23264</v>
      </c>
      <c r="I377" s="79">
        <v>1254</v>
      </c>
      <c r="J377" s="79">
        <v>116</v>
      </c>
      <c r="K377" s="79">
        <v>1486</v>
      </c>
    </row>
    <row r="378" spans="1:11" x14ac:dyDescent="0.25">
      <c r="A378" s="79">
        <v>2</v>
      </c>
      <c r="B378" s="79">
        <v>1</v>
      </c>
      <c r="C378" s="79">
        <v>2</v>
      </c>
      <c r="D378" s="79" t="s">
        <v>391</v>
      </c>
      <c r="E378" s="79"/>
      <c r="F378" s="79"/>
      <c r="G378" s="79"/>
      <c r="H378" s="79"/>
      <c r="I378" s="79">
        <v>1254</v>
      </c>
      <c r="J378" s="79">
        <v>102</v>
      </c>
      <c r="K378" s="79">
        <v>1458</v>
      </c>
    </row>
    <row r="379" spans="1:11" x14ac:dyDescent="0.25">
      <c r="A379" s="79">
        <v>2</v>
      </c>
      <c r="B379" s="79">
        <v>1</v>
      </c>
      <c r="C379" s="79">
        <v>2</v>
      </c>
      <c r="D379" s="79" t="s">
        <v>518</v>
      </c>
      <c r="E379" s="79"/>
      <c r="F379" s="79"/>
      <c r="G379" s="79"/>
      <c r="H379" s="79"/>
      <c r="I379" s="79">
        <v>1254</v>
      </c>
      <c r="J379" s="79">
        <v>112</v>
      </c>
      <c r="K379" s="79">
        <v>1478</v>
      </c>
    </row>
    <row r="380" spans="1:11" x14ac:dyDescent="0.25">
      <c r="A380" s="79">
        <v>2</v>
      </c>
      <c r="B380" s="79">
        <v>1</v>
      </c>
      <c r="C380" s="79">
        <v>2</v>
      </c>
      <c r="D380" s="79" t="s">
        <v>126</v>
      </c>
      <c r="E380" s="79"/>
      <c r="F380" s="79"/>
      <c r="G380" s="79">
        <v>35776</v>
      </c>
      <c r="H380" s="79">
        <v>8964</v>
      </c>
      <c r="I380" s="79">
        <v>1252</v>
      </c>
      <c r="J380" s="79">
        <v>81</v>
      </c>
      <c r="K380" s="79">
        <v>1415</v>
      </c>
    </row>
    <row r="381" spans="1:11" x14ac:dyDescent="0.25">
      <c r="A381" s="79">
        <v>1</v>
      </c>
      <c r="B381" s="79">
        <v>2</v>
      </c>
      <c r="C381" s="79">
        <v>2</v>
      </c>
      <c r="D381" s="79" t="s">
        <v>73</v>
      </c>
      <c r="E381" s="79"/>
      <c r="F381" s="79"/>
      <c r="G381" s="79">
        <v>8645</v>
      </c>
      <c r="H381" s="79">
        <v>4340</v>
      </c>
      <c r="I381" s="79">
        <v>1238</v>
      </c>
      <c r="J381" s="79">
        <v>84</v>
      </c>
      <c r="K381" s="79">
        <v>1407</v>
      </c>
    </row>
    <row r="382" spans="1:11" x14ac:dyDescent="0.25">
      <c r="A382" s="79">
        <v>1</v>
      </c>
      <c r="B382" s="79">
        <v>1</v>
      </c>
      <c r="C382" s="79">
        <v>1</v>
      </c>
      <c r="D382" s="79" t="s">
        <v>489</v>
      </c>
      <c r="E382" s="79"/>
      <c r="F382" s="79"/>
      <c r="G382" s="79">
        <v>46897</v>
      </c>
      <c r="H382" s="79">
        <v>27976</v>
      </c>
      <c r="I382" s="79">
        <v>1251</v>
      </c>
      <c r="J382" s="79">
        <v>74</v>
      </c>
      <c r="K382" s="79">
        <v>1398</v>
      </c>
    </row>
    <row r="383" spans="1:11" x14ac:dyDescent="0.25">
      <c r="A383" s="79">
        <v>1</v>
      </c>
      <c r="B383" s="79">
        <v>1</v>
      </c>
      <c r="C383" s="79">
        <v>1</v>
      </c>
      <c r="D383" s="79" t="s">
        <v>98</v>
      </c>
      <c r="E383" s="79"/>
      <c r="F383" s="79"/>
      <c r="G383" s="79">
        <v>34942</v>
      </c>
      <c r="H383" s="79">
        <v>19828</v>
      </c>
      <c r="I383" s="79">
        <v>1250</v>
      </c>
      <c r="J383" s="79">
        <v>125</v>
      </c>
      <c r="K383" s="79">
        <v>1500</v>
      </c>
    </row>
    <row r="384" spans="1:11" x14ac:dyDescent="0.25">
      <c r="A384" s="79">
        <v>1</v>
      </c>
      <c r="B384" s="79">
        <v>1</v>
      </c>
      <c r="C384" s="79">
        <v>1</v>
      </c>
      <c r="D384" s="79" t="s">
        <v>226</v>
      </c>
      <c r="E384" s="79"/>
      <c r="F384" s="79"/>
      <c r="G384" s="79">
        <v>19491</v>
      </c>
      <c r="H384" s="79"/>
      <c r="I384" s="79">
        <v>1250</v>
      </c>
      <c r="J384" s="79">
        <v>125</v>
      </c>
      <c r="K384" s="79">
        <v>1500</v>
      </c>
    </row>
    <row r="385" spans="1:11" x14ac:dyDescent="0.25">
      <c r="A385" s="79">
        <v>1</v>
      </c>
      <c r="B385" s="79">
        <v>1</v>
      </c>
      <c r="C385" s="79">
        <v>1</v>
      </c>
      <c r="D385" s="79" t="s">
        <v>240</v>
      </c>
      <c r="E385" s="79"/>
      <c r="F385" s="79"/>
      <c r="G385" s="79">
        <v>9597</v>
      </c>
      <c r="H385" s="79"/>
      <c r="I385" s="79">
        <v>1250</v>
      </c>
      <c r="J385" s="79">
        <v>125</v>
      </c>
      <c r="K385" s="79">
        <v>1500</v>
      </c>
    </row>
    <row r="386" spans="1:11" x14ac:dyDescent="0.25">
      <c r="A386" s="79">
        <v>1</v>
      </c>
      <c r="B386" s="79">
        <v>1</v>
      </c>
      <c r="C386" s="79">
        <v>1</v>
      </c>
      <c r="D386" s="79" t="s">
        <v>280</v>
      </c>
      <c r="E386" s="79"/>
      <c r="F386" s="79"/>
      <c r="G386" s="79">
        <v>19323</v>
      </c>
      <c r="H386" s="79"/>
      <c r="I386" s="79">
        <v>1250</v>
      </c>
      <c r="J386" s="79">
        <v>125</v>
      </c>
      <c r="K386" s="79">
        <v>1500</v>
      </c>
    </row>
    <row r="387" spans="1:11" x14ac:dyDescent="0.25">
      <c r="A387" s="79">
        <v>1</v>
      </c>
      <c r="B387" s="79">
        <v>1</v>
      </c>
      <c r="C387" s="79">
        <v>1</v>
      </c>
      <c r="D387" s="79" t="s">
        <v>292</v>
      </c>
      <c r="E387" s="79"/>
      <c r="F387" s="79"/>
      <c r="G387" s="79">
        <v>58686</v>
      </c>
      <c r="H387" s="79"/>
      <c r="I387" s="79">
        <v>1250</v>
      </c>
      <c r="J387" s="79">
        <v>125</v>
      </c>
      <c r="K387" s="79">
        <v>1500</v>
      </c>
    </row>
    <row r="388" spans="1:11" x14ac:dyDescent="0.25">
      <c r="A388" s="79">
        <v>1</v>
      </c>
      <c r="B388" s="79">
        <v>1</v>
      </c>
      <c r="C388" s="79">
        <v>1</v>
      </c>
      <c r="D388" s="79" t="s">
        <v>327</v>
      </c>
      <c r="E388" s="79"/>
      <c r="F388" s="79"/>
      <c r="G388" s="79">
        <v>21132</v>
      </c>
      <c r="H388" s="79"/>
      <c r="I388" s="79">
        <v>1250</v>
      </c>
      <c r="J388" s="79">
        <v>125</v>
      </c>
      <c r="K388" s="79">
        <v>1500</v>
      </c>
    </row>
    <row r="389" spans="1:11" x14ac:dyDescent="0.25">
      <c r="A389" s="79">
        <v>1</v>
      </c>
      <c r="B389" s="79">
        <v>1</v>
      </c>
      <c r="C389" s="79">
        <v>1</v>
      </c>
      <c r="D389" s="79" t="s">
        <v>370</v>
      </c>
      <c r="E389" s="79"/>
      <c r="F389" s="79"/>
      <c r="G389" s="79">
        <v>9363</v>
      </c>
      <c r="H389" s="79"/>
      <c r="I389" s="79">
        <v>1250</v>
      </c>
      <c r="J389" s="79">
        <v>125</v>
      </c>
      <c r="K389" s="79">
        <v>1500</v>
      </c>
    </row>
    <row r="390" spans="1:11" x14ac:dyDescent="0.25">
      <c r="A390" s="79">
        <v>1</v>
      </c>
      <c r="B390" s="79">
        <v>1</v>
      </c>
      <c r="C390" s="79">
        <v>1</v>
      </c>
      <c r="D390" s="79" t="s">
        <v>392</v>
      </c>
      <c r="E390" s="79"/>
      <c r="F390" s="79"/>
      <c r="G390" s="79">
        <v>7794</v>
      </c>
      <c r="H390" s="79"/>
      <c r="I390" s="79">
        <v>1250</v>
      </c>
      <c r="J390" s="79">
        <v>125</v>
      </c>
      <c r="K390" s="79">
        <v>1500</v>
      </c>
    </row>
    <row r="391" spans="1:11" x14ac:dyDescent="0.25">
      <c r="A391" s="79">
        <v>1</v>
      </c>
      <c r="B391" s="79">
        <v>1</v>
      </c>
      <c r="C391" s="79">
        <v>1</v>
      </c>
      <c r="D391" s="79" t="s">
        <v>394</v>
      </c>
      <c r="E391" s="79"/>
      <c r="F391" s="79"/>
      <c r="G391" s="79">
        <v>1687</v>
      </c>
      <c r="H391" s="79"/>
      <c r="I391" s="79">
        <v>1250</v>
      </c>
      <c r="J391" s="79">
        <v>125</v>
      </c>
      <c r="K391" s="79">
        <v>1500</v>
      </c>
    </row>
    <row r="392" spans="1:11" x14ac:dyDescent="0.25">
      <c r="A392" s="79">
        <v>1</v>
      </c>
      <c r="B392" s="79">
        <v>1</v>
      </c>
      <c r="C392" s="79">
        <v>1</v>
      </c>
      <c r="D392" s="79" t="s">
        <v>442</v>
      </c>
      <c r="E392" s="79"/>
      <c r="F392" s="79"/>
      <c r="G392" s="79">
        <v>21369</v>
      </c>
      <c r="H392" s="79"/>
      <c r="I392" s="79">
        <v>1250</v>
      </c>
      <c r="J392" s="79">
        <v>125</v>
      </c>
      <c r="K392" s="79">
        <v>1500</v>
      </c>
    </row>
    <row r="393" spans="1:11" x14ac:dyDescent="0.25">
      <c r="A393" s="79">
        <v>1</v>
      </c>
      <c r="B393" s="79">
        <v>1</v>
      </c>
      <c r="C393" s="79">
        <v>1</v>
      </c>
      <c r="D393" s="79" t="s">
        <v>210</v>
      </c>
      <c r="E393" s="79"/>
      <c r="F393" s="79"/>
      <c r="G393" s="79">
        <v>49472</v>
      </c>
      <c r="H393" s="79">
        <v>14608</v>
      </c>
      <c r="I393" s="79">
        <v>1249</v>
      </c>
      <c r="J393" s="79">
        <v>67</v>
      </c>
      <c r="K393" s="79">
        <v>1382</v>
      </c>
    </row>
    <row r="394" spans="1:11" x14ac:dyDescent="0.25">
      <c r="A394" s="79">
        <v>1</v>
      </c>
      <c r="B394" s="79">
        <v>1</v>
      </c>
      <c r="C394" s="79">
        <v>1</v>
      </c>
      <c r="D394" s="79" t="s">
        <v>421</v>
      </c>
      <c r="E394" s="79"/>
      <c r="F394" s="79"/>
      <c r="G394" s="79"/>
      <c r="H394" s="79"/>
      <c r="I394" s="79">
        <v>1249</v>
      </c>
      <c r="J394" s="79">
        <v>64</v>
      </c>
      <c r="K394" s="79">
        <v>1377</v>
      </c>
    </row>
    <row r="395" spans="1:11" x14ac:dyDescent="0.25">
      <c r="A395" s="79">
        <v>1</v>
      </c>
      <c r="B395" s="79">
        <v>1</v>
      </c>
      <c r="C395" s="79">
        <v>1</v>
      </c>
      <c r="D395" s="79" t="s">
        <v>219</v>
      </c>
      <c r="E395" s="79"/>
      <c r="F395" s="79"/>
      <c r="G395" s="79">
        <v>41603</v>
      </c>
      <c r="H395" s="79">
        <v>29232</v>
      </c>
      <c r="I395" s="79">
        <v>1247</v>
      </c>
      <c r="J395" s="79">
        <v>80</v>
      </c>
      <c r="K395" s="79">
        <v>1408</v>
      </c>
    </row>
    <row r="396" spans="1:11" x14ac:dyDescent="0.25">
      <c r="A396" s="79">
        <v>1</v>
      </c>
      <c r="B396" s="79">
        <v>1</v>
      </c>
      <c r="C396" s="79">
        <v>1</v>
      </c>
      <c r="D396" s="79" t="s">
        <v>246</v>
      </c>
      <c r="E396" s="79"/>
      <c r="F396" s="79"/>
      <c r="G396" s="79">
        <v>34115</v>
      </c>
      <c r="H396" s="79">
        <v>6485</v>
      </c>
      <c r="I396" s="79">
        <v>1244</v>
      </c>
      <c r="J396" s="79">
        <v>79</v>
      </c>
      <c r="K396" s="79">
        <v>1402</v>
      </c>
    </row>
    <row r="397" spans="1:11" x14ac:dyDescent="0.25">
      <c r="A397" s="79">
        <v>1</v>
      </c>
      <c r="B397" s="79">
        <v>1</v>
      </c>
      <c r="C397" s="79">
        <v>1</v>
      </c>
      <c r="D397" s="79" t="s">
        <v>197</v>
      </c>
      <c r="E397" s="79"/>
      <c r="F397" s="79"/>
      <c r="G397" s="79">
        <v>39967</v>
      </c>
      <c r="H397" s="79">
        <v>31741</v>
      </c>
      <c r="I397" s="79">
        <v>1242</v>
      </c>
      <c r="J397" s="79">
        <v>104</v>
      </c>
      <c r="K397" s="79">
        <v>1450</v>
      </c>
    </row>
    <row r="398" spans="1:11" x14ac:dyDescent="0.25">
      <c r="A398" s="79">
        <v>1</v>
      </c>
      <c r="B398" s="79">
        <v>1</v>
      </c>
      <c r="C398" s="79">
        <v>1</v>
      </c>
      <c r="D398" s="79" t="s">
        <v>340</v>
      </c>
      <c r="E398" s="79"/>
      <c r="F398" s="79"/>
      <c r="G398" s="79"/>
      <c r="H398" s="79"/>
      <c r="I398" s="79">
        <v>1242</v>
      </c>
      <c r="J398" s="79">
        <v>90</v>
      </c>
      <c r="K398" s="79">
        <v>1422</v>
      </c>
    </row>
    <row r="399" spans="1:11" x14ac:dyDescent="0.25">
      <c r="A399" s="79">
        <v>1</v>
      </c>
      <c r="B399" s="79">
        <v>1</v>
      </c>
      <c r="C399" s="79">
        <v>1</v>
      </c>
      <c r="D399" s="79" t="s">
        <v>384</v>
      </c>
      <c r="E399" s="79"/>
      <c r="F399" s="79"/>
      <c r="G399" s="79">
        <v>50037</v>
      </c>
      <c r="H399" s="79">
        <v>12255</v>
      </c>
      <c r="I399" s="79">
        <v>1240</v>
      </c>
      <c r="J399" s="79">
        <v>102</v>
      </c>
      <c r="K399" s="79">
        <v>1445</v>
      </c>
    </row>
    <row r="400" spans="1:11" x14ac:dyDescent="0.25">
      <c r="A400" s="79">
        <v>1</v>
      </c>
      <c r="B400" s="79">
        <v>1</v>
      </c>
      <c r="C400" s="79">
        <v>1</v>
      </c>
      <c r="D400" s="79" t="s">
        <v>74</v>
      </c>
      <c r="E400" s="79"/>
      <c r="F400" s="79"/>
      <c r="G400" s="79">
        <v>57414</v>
      </c>
      <c r="H400" s="79">
        <v>11274</v>
      </c>
      <c r="I400" s="79">
        <v>1239</v>
      </c>
      <c r="J400" s="79">
        <v>115</v>
      </c>
      <c r="K400" s="79">
        <v>1470</v>
      </c>
    </row>
    <row r="401" spans="1:11" x14ac:dyDescent="0.25">
      <c r="A401" s="79">
        <v>1</v>
      </c>
      <c r="B401" s="79">
        <v>1</v>
      </c>
      <c r="C401" s="79">
        <v>1</v>
      </c>
      <c r="D401" s="79" t="s">
        <v>145</v>
      </c>
      <c r="E401" s="79"/>
      <c r="F401" s="79"/>
      <c r="G401" s="79"/>
      <c r="H401" s="79"/>
      <c r="I401" s="79">
        <v>1238</v>
      </c>
      <c r="J401" s="79">
        <v>93</v>
      </c>
      <c r="K401" s="79">
        <v>1424</v>
      </c>
    </row>
    <row r="402" spans="1:11" x14ac:dyDescent="0.25">
      <c r="A402" s="79">
        <v>1</v>
      </c>
      <c r="B402" s="79">
        <v>1</v>
      </c>
      <c r="C402" s="79">
        <v>1</v>
      </c>
      <c r="D402" s="79" t="s">
        <v>265</v>
      </c>
      <c r="E402" s="79"/>
      <c r="F402" s="79"/>
      <c r="G402" s="79"/>
      <c r="H402" s="79"/>
      <c r="I402" s="79">
        <v>1238</v>
      </c>
      <c r="J402" s="79">
        <v>68</v>
      </c>
      <c r="K402" s="79">
        <v>1374</v>
      </c>
    </row>
    <row r="403" spans="1:11" x14ac:dyDescent="0.25">
      <c r="A403" s="79">
        <v>1</v>
      </c>
      <c r="B403" s="79">
        <v>1</v>
      </c>
      <c r="C403" s="79">
        <v>1</v>
      </c>
      <c r="D403" s="79" t="s">
        <v>341</v>
      </c>
      <c r="E403" s="79"/>
      <c r="F403" s="79"/>
      <c r="G403" s="79">
        <v>56705</v>
      </c>
      <c r="H403" s="79"/>
      <c r="I403" s="79">
        <v>1237</v>
      </c>
      <c r="J403" s="79">
        <v>104</v>
      </c>
      <c r="K403" s="79">
        <v>1445</v>
      </c>
    </row>
    <row r="404" spans="1:11" x14ac:dyDescent="0.25">
      <c r="A404" s="79">
        <v>1</v>
      </c>
      <c r="B404" s="79">
        <v>1</v>
      </c>
      <c r="C404" s="79">
        <v>1</v>
      </c>
      <c r="D404" s="79" t="s">
        <v>464</v>
      </c>
      <c r="E404" s="79"/>
      <c r="F404" s="79"/>
      <c r="G404" s="79">
        <v>52792</v>
      </c>
      <c r="H404" s="79">
        <v>14063</v>
      </c>
      <c r="I404" s="79">
        <v>1234</v>
      </c>
      <c r="J404" s="79">
        <v>98</v>
      </c>
      <c r="K404" s="79">
        <v>1430</v>
      </c>
    </row>
    <row r="405" spans="1:11" x14ac:dyDescent="0.25">
      <c r="A405" s="79">
        <v>1</v>
      </c>
      <c r="B405" s="79">
        <v>1</v>
      </c>
      <c r="C405" s="79">
        <v>1</v>
      </c>
      <c r="D405" s="79" t="s">
        <v>346</v>
      </c>
      <c r="E405" s="79"/>
      <c r="F405" s="79"/>
      <c r="G405" s="79">
        <v>47538</v>
      </c>
      <c r="H405" s="79">
        <v>12253</v>
      </c>
      <c r="I405" s="79">
        <v>1226</v>
      </c>
      <c r="J405" s="79">
        <v>70</v>
      </c>
      <c r="K405" s="79">
        <v>1366</v>
      </c>
    </row>
    <row r="406" spans="1:11" x14ac:dyDescent="0.25">
      <c r="A406" s="79">
        <v>1</v>
      </c>
      <c r="B406" s="79">
        <v>1</v>
      </c>
      <c r="C406" s="79">
        <v>1</v>
      </c>
      <c r="D406" s="79" t="s">
        <v>398</v>
      </c>
      <c r="E406" s="79"/>
      <c r="F406" s="79"/>
      <c r="G406" s="79">
        <v>51832</v>
      </c>
      <c r="H406" s="79">
        <v>8766</v>
      </c>
      <c r="I406" s="79">
        <v>1224</v>
      </c>
      <c r="J406" s="79">
        <v>80</v>
      </c>
      <c r="K406" s="79">
        <v>1385</v>
      </c>
    </row>
    <row r="407" spans="1:11" x14ac:dyDescent="0.25">
      <c r="A407" s="79">
        <v>1</v>
      </c>
      <c r="B407" s="79">
        <v>1</v>
      </c>
      <c r="C407" s="79">
        <v>1</v>
      </c>
      <c r="D407" s="79" t="s">
        <v>473</v>
      </c>
      <c r="E407" s="79"/>
      <c r="F407" s="79"/>
      <c r="G407" s="79">
        <v>56775</v>
      </c>
      <c r="H407" s="79">
        <v>16511</v>
      </c>
      <c r="I407" s="79">
        <v>1223</v>
      </c>
      <c r="J407" s="79">
        <v>74</v>
      </c>
      <c r="K407" s="79">
        <v>1371</v>
      </c>
    </row>
    <row r="408" spans="1:11" x14ac:dyDescent="0.25">
      <c r="A408" s="79">
        <v>1</v>
      </c>
      <c r="B408" s="79">
        <v>1</v>
      </c>
      <c r="C408" s="79">
        <v>1</v>
      </c>
      <c r="D408" s="79" t="s">
        <v>121</v>
      </c>
      <c r="E408" s="79"/>
      <c r="F408" s="79"/>
      <c r="G408" s="79">
        <v>57423</v>
      </c>
      <c r="H408" s="79">
        <v>20928</v>
      </c>
      <c r="I408" s="79">
        <v>1222</v>
      </c>
      <c r="J408" s="79">
        <v>81</v>
      </c>
      <c r="K408" s="79">
        <v>1384</v>
      </c>
    </row>
    <row r="409" spans="1:11" x14ac:dyDescent="0.25">
      <c r="A409" s="79">
        <v>1</v>
      </c>
      <c r="B409" s="79">
        <v>1</v>
      </c>
      <c r="C409" s="79">
        <v>1</v>
      </c>
      <c r="D409" s="79" t="s">
        <v>112</v>
      </c>
      <c r="E409" s="79"/>
      <c r="F409" s="79"/>
      <c r="G409" s="79">
        <v>49668</v>
      </c>
      <c r="H409" s="79">
        <v>12812</v>
      </c>
      <c r="I409" s="79">
        <v>1218</v>
      </c>
      <c r="J409" s="79">
        <v>78</v>
      </c>
      <c r="K409" s="79">
        <v>1373</v>
      </c>
    </row>
    <row r="410" spans="1:11" x14ac:dyDescent="0.25">
      <c r="A410" s="79">
        <v>1</v>
      </c>
      <c r="B410" s="79">
        <v>1</v>
      </c>
      <c r="C410" s="79">
        <v>1</v>
      </c>
      <c r="D410" s="79" t="s">
        <v>469</v>
      </c>
      <c r="E410" s="79"/>
      <c r="F410" s="79"/>
      <c r="G410" s="79">
        <v>24015</v>
      </c>
      <c r="H410" s="79">
        <v>7311</v>
      </c>
      <c r="I410" s="79">
        <v>1218</v>
      </c>
      <c r="J410" s="79">
        <v>125</v>
      </c>
      <c r="K410" s="79">
        <v>1468</v>
      </c>
    </row>
    <row r="411" spans="1:11" x14ac:dyDescent="0.25">
      <c r="A411" s="79">
        <v>1</v>
      </c>
      <c r="B411" s="79">
        <v>1</v>
      </c>
      <c r="C411" s="79">
        <v>1</v>
      </c>
      <c r="D411" s="79" t="s">
        <v>516</v>
      </c>
      <c r="E411" s="79"/>
      <c r="F411" s="79"/>
      <c r="G411" s="79"/>
      <c r="H411" s="79"/>
      <c r="I411" s="79">
        <v>1218</v>
      </c>
      <c r="J411" s="79">
        <v>81</v>
      </c>
      <c r="K411" s="79">
        <v>1380</v>
      </c>
    </row>
    <row r="412" spans="1:11" x14ac:dyDescent="0.25">
      <c r="A412" s="79">
        <v>1</v>
      </c>
      <c r="B412" s="79">
        <v>1</v>
      </c>
      <c r="C412" s="79">
        <v>1</v>
      </c>
      <c r="D412" s="79" t="s">
        <v>497</v>
      </c>
      <c r="E412" s="79"/>
      <c r="F412" s="79"/>
      <c r="G412" s="79"/>
      <c r="H412" s="79"/>
      <c r="I412" s="79">
        <v>1216</v>
      </c>
      <c r="J412" s="79">
        <v>107</v>
      </c>
      <c r="K412" s="79">
        <v>1430</v>
      </c>
    </row>
    <row r="413" spans="1:11" x14ac:dyDescent="0.25">
      <c r="A413" s="79">
        <v>1</v>
      </c>
      <c r="B413" s="79">
        <v>1</v>
      </c>
      <c r="C413" s="79">
        <v>1</v>
      </c>
      <c r="D413" s="79" t="s">
        <v>323</v>
      </c>
      <c r="E413" s="79"/>
      <c r="F413" s="79"/>
      <c r="G413" s="79"/>
      <c r="H413" s="79"/>
      <c r="I413" s="79">
        <v>1215</v>
      </c>
      <c r="J413" s="79">
        <v>92</v>
      </c>
      <c r="K413" s="79">
        <v>1399</v>
      </c>
    </row>
    <row r="414" spans="1:11" x14ac:dyDescent="0.25">
      <c r="A414" s="79">
        <v>1</v>
      </c>
      <c r="B414" s="79">
        <v>1</v>
      </c>
      <c r="C414" s="79">
        <v>1</v>
      </c>
      <c r="D414" s="79" t="s">
        <v>103</v>
      </c>
      <c r="E414" s="79"/>
      <c r="F414" s="79"/>
      <c r="G414" s="79">
        <v>11546</v>
      </c>
      <c r="H414" s="79">
        <v>10870</v>
      </c>
      <c r="I414" s="79">
        <v>1214</v>
      </c>
      <c r="J414" s="79">
        <v>117</v>
      </c>
      <c r="K414" s="79">
        <v>1449</v>
      </c>
    </row>
    <row r="415" spans="1:11" x14ac:dyDescent="0.25">
      <c r="A415" s="79">
        <v>1</v>
      </c>
      <c r="B415" s="79">
        <v>1</v>
      </c>
      <c r="C415" s="79">
        <v>1</v>
      </c>
      <c r="D415" s="79" t="s">
        <v>348</v>
      </c>
      <c r="E415" s="79"/>
      <c r="F415" s="79"/>
      <c r="G415" s="79"/>
      <c r="H415" s="79"/>
      <c r="I415" s="79">
        <v>1214</v>
      </c>
      <c r="J415" s="79">
        <v>100</v>
      </c>
      <c r="K415" s="79">
        <v>1414</v>
      </c>
    </row>
    <row r="416" spans="1:11" x14ac:dyDescent="0.25">
      <c r="A416" s="79">
        <v>1</v>
      </c>
      <c r="B416" s="79">
        <v>1</v>
      </c>
      <c r="C416" s="79">
        <v>1</v>
      </c>
      <c r="D416" s="79" t="s">
        <v>165</v>
      </c>
      <c r="E416" s="79"/>
      <c r="F416" s="79"/>
      <c r="G416" s="79">
        <v>45715</v>
      </c>
      <c r="H416" s="79">
        <v>9133</v>
      </c>
      <c r="I416" s="79">
        <v>1206</v>
      </c>
      <c r="J416" s="79">
        <v>72</v>
      </c>
      <c r="K416" s="79">
        <v>1351</v>
      </c>
    </row>
    <row r="417" spans="1:11" x14ac:dyDescent="0.25">
      <c r="A417" s="79">
        <v>1</v>
      </c>
      <c r="B417" s="79">
        <v>1</v>
      </c>
      <c r="C417" s="79">
        <v>1</v>
      </c>
      <c r="D417" s="79" t="s">
        <v>381</v>
      </c>
      <c r="E417" s="79"/>
      <c r="F417" s="79"/>
      <c r="G417" s="79">
        <v>49740</v>
      </c>
      <c r="H417" s="79">
        <v>9258</v>
      </c>
      <c r="I417" s="79">
        <v>1203</v>
      </c>
      <c r="J417" s="79">
        <v>125</v>
      </c>
      <c r="K417" s="79">
        <v>1453</v>
      </c>
    </row>
    <row r="418" spans="1:11" x14ac:dyDescent="0.25">
      <c r="A418" s="79">
        <v>1</v>
      </c>
      <c r="B418" s="79">
        <v>1</v>
      </c>
      <c r="C418" s="79">
        <v>1</v>
      </c>
      <c r="D418" s="79" t="s">
        <v>252</v>
      </c>
      <c r="E418" s="79"/>
      <c r="F418" s="79"/>
      <c r="G418" s="79">
        <v>57265</v>
      </c>
      <c r="H418" s="79">
        <v>22212</v>
      </c>
      <c r="I418" s="79">
        <v>1201</v>
      </c>
      <c r="J418" s="79">
        <v>107</v>
      </c>
      <c r="K418" s="79">
        <v>1416</v>
      </c>
    </row>
    <row r="419" spans="1:11" x14ac:dyDescent="0.25">
      <c r="A419" s="79">
        <v>1</v>
      </c>
      <c r="B419" s="79">
        <v>1</v>
      </c>
      <c r="C419" s="79">
        <v>1</v>
      </c>
      <c r="D419" s="79" t="s">
        <v>298</v>
      </c>
      <c r="E419" s="79"/>
      <c r="F419" s="79"/>
      <c r="G419" s="79">
        <v>49156</v>
      </c>
      <c r="H419" s="79">
        <v>27621</v>
      </c>
      <c r="I419" s="79">
        <v>1197</v>
      </c>
      <c r="J419" s="79">
        <v>82</v>
      </c>
      <c r="K419" s="79">
        <v>1361</v>
      </c>
    </row>
    <row r="420" spans="1:11" x14ac:dyDescent="0.25">
      <c r="A420" s="79">
        <v>1</v>
      </c>
      <c r="B420" s="79">
        <v>1</v>
      </c>
      <c r="C420" s="79">
        <v>1</v>
      </c>
      <c r="D420" s="79" t="s">
        <v>487</v>
      </c>
      <c r="E420" s="79"/>
      <c r="F420" s="79"/>
      <c r="G420" s="79">
        <v>33061</v>
      </c>
      <c r="H420" s="79">
        <v>11960</v>
      </c>
      <c r="I420" s="79">
        <v>1197</v>
      </c>
      <c r="J420" s="79">
        <v>52</v>
      </c>
      <c r="K420" s="79">
        <v>1301</v>
      </c>
    </row>
    <row r="421" spans="1:11" x14ac:dyDescent="0.25">
      <c r="A421" s="79">
        <v>1</v>
      </c>
      <c r="B421" s="79">
        <v>1</v>
      </c>
      <c r="C421" s="79">
        <v>1</v>
      </c>
      <c r="D421" s="79" t="s">
        <v>186</v>
      </c>
      <c r="E421" s="79"/>
      <c r="F421" s="79"/>
      <c r="G421" s="79"/>
      <c r="H421" s="79"/>
      <c r="I421" s="79">
        <v>1196</v>
      </c>
      <c r="J421" s="79">
        <v>116</v>
      </c>
      <c r="K421" s="79">
        <v>1428</v>
      </c>
    </row>
    <row r="422" spans="1:11" x14ac:dyDescent="0.25">
      <c r="A422" s="79">
        <v>1</v>
      </c>
      <c r="B422" s="79">
        <v>1</v>
      </c>
      <c r="C422" s="79">
        <v>1</v>
      </c>
      <c r="D422" s="79" t="s">
        <v>441</v>
      </c>
      <c r="E422" s="79"/>
      <c r="F422" s="79"/>
      <c r="G422" s="79">
        <v>50073</v>
      </c>
      <c r="H422" s="79">
        <v>7545</v>
      </c>
      <c r="I422" s="79">
        <v>1196</v>
      </c>
      <c r="J422" s="79">
        <v>64</v>
      </c>
      <c r="K422" s="79">
        <v>1324</v>
      </c>
    </row>
    <row r="423" spans="1:11" x14ac:dyDescent="0.25">
      <c r="A423" s="79">
        <v>1</v>
      </c>
      <c r="B423" s="79">
        <v>1</v>
      </c>
      <c r="C423" s="79">
        <v>1</v>
      </c>
      <c r="D423" s="79" t="s">
        <v>510</v>
      </c>
      <c r="E423" s="79"/>
      <c r="F423" s="79"/>
      <c r="G423" s="79">
        <v>51833</v>
      </c>
      <c r="H423" s="79">
        <v>17609</v>
      </c>
      <c r="I423" s="79">
        <v>1195</v>
      </c>
      <c r="J423" s="79">
        <v>87</v>
      </c>
      <c r="K423" s="79">
        <v>1370</v>
      </c>
    </row>
    <row r="424" spans="1:11" x14ac:dyDescent="0.25">
      <c r="A424" s="79">
        <v>1</v>
      </c>
      <c r="B424" s="79">
        <v>1</v>
      </c>
      <c r="C424" s="79">
        <v>1</v>
      </c>
      <c r="D424" s="79" t="s">
        <v>188</v>
      </c>
      <c r="E424" s="79"/>
      <c r="F424" s="79"/>
      <c r="G424" s="79"/>
      <c r="H424" s="79"/>
      <c r="I424" s="79">
        <v>1192</v>
      </c>
      <c r="J424" s="79">
        <v>121</v>
      </c>
      <c r="K424" s="79">
        <v>1434</v>
      </c>
    </row>
    <row r="425" spans="1:11" x14ac:dyDescent="0.25">
      <c r="A425" s="79">
        <v>1</v>
      </c>
      <c r="B425" s="79">
        <v>1</v>
      </c>
      <c r="C425" s="79">
        <v>1</v>
      </c>
      <c r="D425" s="79" t="s">
        <v>500</v>
      </c>
      <c r="E425" s="79"/>
      <c r="F425" s="79"/>
      <c r="G425" s="79">
        <v>54850</v>
      </c>
      <c r="H425" s="79"/>
      <c r="I425" s="79">
        <v>1191</v>
      </c>
      <c r="J425" s="79">
        <v>76</v>
      </c>
      <c r="K425" s="79">
        <v>1342</v>
      </c>
    </row>
    <row r="426" spans="1:11" x14ac:dyDescent="0.25">
      <c r="A426" s="79">
        <v>1</v>
      </c>
      <c r="B426" s="79">
        <v>1</v>
      </c>
      <c r="C426" s="79">
        <v>1</v>
      </c>
      <c r="D426" s="79" t="s">
        <v>481</v>
      </c>
      <c r="E426" s="79"/>
      <c r="F426" s="79"/>
      <c r="G426" s="79">
        <v>48191</v>
      </c>
      <c r="H426" s="79">
        <v>10099</v>
      </c>
      <c r="I426" s="79">
        <v>1189</v>
      </c>
      <c r="J426" s="79">
        <v>91</v>
      </c>
      <c r="K426" s="79">
        <v>1371</v>
      </c>
    </row>
    <row r="427" spans="1:11" x14ac:dyDescent="0.25">
      <c r="A427" s="79">
        <v>1</v>
      </c>
      <c r="B427" s="79">
        <v>1</v>
      </c>
      <c r="C427" s="79">
        <v>1</v>
      </c>
      <c r="D427" s="79" t="s">
        <v>351</v>
      </c>
      <c r="E427" s="79"/>
      <c r="F427" s="79"/>
      <c r="G427" s="79">
        <v>24744</v>
      </c>
      <c r="H427" s="79">
        <v>20568</v>
      </c>
      <c r="I427" s="79">
        <v>1188</v>
      </c>
      <c r="J427" s="79">
        <v>83</v>
      </c>
      <c r="K427" s="79">
        <v>1355</v>
      </c>
    </row>
    <row r="428" spans="1:11" x14ac:dyDescent="0.25">
      <c r="A428" s="79">
        <v>1</v>
      </c>
      <c r="B428" s="79">
        <v>1</v>
      </c>
      <c r="C428" s="79">
        <v>1</v>
      </c>
      <c r="D428" s="79" t="s">
        <v>105</v>
      </c>
      <c r="E428" s="79"/>
      <c r="F428" s="79"/>
      <c r="G428" s="79">
        <v>33538</v>
      </c>
      <c r="H428" s="79">
        <v>12363</v>
      </c>
      <c r="I428" s="79">
        <v>1182</v>
      </c>
      <c r="J428" s="79">
        <v>63</v>
      </c>
      <c r="K428" s="79">
        <v>1309</v>
      </c>
    </row>
    <row r="429" spans="1:11" x14ac:dyDescent="0.25">
      <c r="A429" s="79">
        <v>1</v>
      </c>
      <c r="B429" s="79">
        <v>1</v>
      </c>
      <c r="C429" s="79">
        <v>1</v>
      </c>
      <c r="D429" s="79" t="s">
        <v>347</v>
      </c>
      <c r="E429" s="79"/>
      <c r="F429" s="79"/>
      <c r="G429" s="79">
        <v>53106</v>
      </c>
      <c r="H429" s="79">
        <v>18492</v>
      </c>
      <c r="I429" s="79">
        <v>1179</v>
      </c>
      <c r="J429" s="79">
        <v>64</v>
      </c>
      <c r="K429" s="79">
        <v>1306</v>
      </c>
    </row>
    <row r="430" spans="1:11" x14ac:dyDescent="0.25">
      <c r="A430" s="79">
        <v>1</v>
      </c>
      <c r="B430" s="79">
        <v>1</v>
      </c>
      <c r="C430" s="79">
        <v>1</v>
      </c>
      <c r="D430" s="79" t="s">
        <v>344</v>
      </c>
      <c r="E430" s="79"/>
      <c r="F430" s="79"/>
      <c r="G430" s="79"/>
      <c r="H430" s="79"/>
      <c r="I430" s="79">
        <v>1171</v>
      </c>
      <c r="J430" s="79">
        <v>119</v>
      </c>
      <c r="K430" s="79">
        <v>1409</v>
      </c>
    </row>
    <row r="431" spans="1:11" x14ac:dyDescent="0.25">
      <c r="A431" s="79">
        <v>1</v>
      </c>
      <c r="B431" s="79">
        <v>1</v>
      </c>
      <c r="C431" s="79">
        <v>1</v>
      </c>
      <c r="D431" s="79" t="s">
        <v>339</v>
      </c>
      <c r="E431" s="79"/>
      <c r="F431" s="79"/>
      <c r="G431" s="79"/>
      <c r="H431" s="79"/>
      <c r="I431" s="79">
        <v>1166</v>
      </c>
      <c r="J431" s="79">
        <v>112</v>
      </c>
      <c r="K431" s="79">
        <v>1390</v>
      </c>
    </row>
    <row r="432" spans="1:11" x14ac:dyDescent="0.25">
      <c r="A432" s="79">
        <v>1</v>
      </c>
      <c r="B432" s="79">
        <v>1</v>
      </c>
      <c r="C432" s="79">
        <v>1</v>
      </c>
      <c r="D432" s="79" t="s">
        <v>72</v>
      </c>
      <c r="E432" s="79"/>
      <c r="F432" s="79"/>
      <c r="G432" s="79"/>
      <c r="H432" s="79"/>
      <c r="I432" s="79">
        <v>1160</v>
      </c>
      <c r="J432" s="79">
        <v>125</v>
      </c>
      <c r="K432" s="79">
        <v>1410</v>
      </c>
    </row>
    <row r="433" spans="1:11" x14ac:dyDescent="0.25">
      <c r="A433" s="79">
        <v>1</v>
      </c>
      <c r="B433" s="79">
        <v>1</v>
      </c>
      <c r="C433" s="79">
        <v>1</v>
      </c>
      <c r="D433" s="79" t="s">
        <v>268</v>
      </c>
      <c r="E433" s="79"/>
      <c r="F433" s="79"/>
      <c r="G433" s="79">
        <v>52600</v>
      </c>
      <c r="H433" s="79">
        <v>23619</v>
      </c>
      <c r="I433" s="79">
        <v>1157</v>
      </c>
      <c r="J433" s="79">
        <v>86</v>
      </c>
      <c r="K433" s="79">
        <v>1328</v>
      </c>
    </row>
    <row r="434" spans="1:11" x14ac:dyDescent="0.25">
      <c r="A434" s="79">
        <v>1</v>
      </c>
      <c r="B434" s="79">
        <v>1</v>
      </c>
      <c r="C434" s="79">
        <v>1</v>
      </c>
      <c r="D434" s="79" t="s">
        <v>307</v>
      </c>
      <c r="E434" s="79"/>
      <c r="F434" s="79"/>
      <c r="G434" s="79"/>
      <c r="H434" s="79"/>
      <c r="I434" s="79">
        <v>1155</v>
      </c>
      <c r="J434" s="79">
        <v>109</v>
      </c>
      <c r="K434" s="79">
        <v>1373</v>
      </c>
    </row>
    <row r="435" spans="1:11" x14ac:dyDescent="0.25">
      <c r="A435" s="79">
        <v>1</v>
      </c>
      <c r="B435" s="79">
        <v>1</v>
      </c>
      <c r="C435" s="79">
        <v>1</v>
      </c>
      <c r="D435" s="79" t="s">
        <v>203</v>
      </c>
      <c r="E435" s="79"/>
      <c r="F435" s="79"/>
      <c r="G435" s="79"/>
      <c r="H435" s="79"/>
      <c r="I435" s="79">
        <v>1153</v>
      </c>
      <c r="J435" s="79">
        <v>114</v>
      </c>
      <c r="K435" s="79">
        <v>1381</v>
      </c>
    </row>
    <row r="436" spans="1:11" x14ac:dyDescent="0.25">
      <c r="A436" s="79">
        <v>1</v>
      </c>
      <c r="B436" s="79">
        <v>1</v>
      </c>
      <c r="C436" s="79">
        <v>1</v>
      </c>
      <c r="D436" s="79" t="s">
        <v>190</v>
      </c>
      <c r="E436" s="79"/>
      <c r="F436" s="79"/>
      <c r="G436" s="79">
        <v>40425</v>
      </c>
      <c r="H436" s="79">
        <v>12940</v>
      </c>
      <c r="I436" s="79">
        <v>1151</v>
      </c>
      <c r="J436" s="79">
        <v>61</v>
      </c>
      <c r="K436" s="79">
        <v>1272</v>
      </c>
    </row>
    <row r="437" spans="1:11" x14ac:dyDescent="0.25">
      <c r="A437" s="79">
        <v>1</v>
      </c>
      <c r="B437" s="79">
        <v>1</v>
      </c>
      <c r="C437" s="79">
        <v>1</v>
      </c>
      <c r="D437" s="79" t="s">
        <v>139</v>
      </c>
      <c r="E437" s="79"/>
      <c r="F437" s="79"/>
      <c r="G437" s="79"/>
      <c r="H437" s="79"/>
      <c r="I437" s="79">
        <v>1150</v>
      </c>
      <c r="J437" s="79">
        <v>105</v>
      </c>
      <c r="K437" s="79">
        <v>1360</v>
      </c>
    </row>
    <row r="438" spans="1:11" x14ac:dyDescent="0.25">
      <c r="A438" s="79">
        <v>1</v>
      </c>
      <c r="B438" s="79">
        <v>1</v>
      </c>
      <c r="C438" s="79">
        <v>1</v>
      </c>
      <c r="D438" s="79" t="s">
        <v>212</v>
      </c>
      <c r="E438" s="79"/>
      <c r="F438" s="79"/>
      <c r="G438" s="79"/>
      <c r="H438" s="79"/>
      <c r="I438" s="79">
        <v>1149</v>
      </c>
      <c r="J438" s="79">
        <v>106</v>
      </c>
      <c r="K438" s="79">
        <v>1361</v>
      </c>
    </row>
    <row r="439" spans="1:11" x14ac:dyDescent="0.25">
      <c r="A439" s="79">
        <v>1</v>
      </c>
      <c r="B439" s="79">
        <v>1</v>
      </c>
      <c r="C439" s="79">
        <v>1</v>
      </c>
      <c r="D439" s="79" t="s">
        <v>96</v>
      </c>
      <c r="E439" s="79"/>
      <c r="F439" s="79"/>
      <c r="G439" s="79">
        <v>32147</v>
      </c>
      <c r="H439" s="79">
        <v>31563</v>
      </c>
      <c r="I439" s="79">
        <v>1147</v>
      </c>
      <c r="J439" s="79">
        <v>116</v>
      </c>
      <c r="K439" s="79">
        <v>1379</v>
      </c>
    </row>
    <row r="440" spans="1:11" x14ac:dyDescent="0.25">
      <c r="A440" s="79">
        <v>1</v>
      </c>
      <c r="B440" s="79">
        <v>1</v>
      </c>
      <c r="C440" s="79">
        <v>1</v>
      </c>
      <c r="D440" s="79" t="s">
        <v>279</v>
      </c>
      <c r="E440" s="79"/>
      <c r="F440" s="79"/>
      <c r="G440" s="79">
        <v>39598</v>
      </c>
      <c r="H440" s="79">
        <v>20966</v>
      </c>
      <c r="I440" s="79">
        <v>1145</v>
      </c>
      <c r="J440" s="79">
        <v>124</v>
      </c>
      <c r="K440" s="79">
        <v>1394</v>
      </c>
    </row>
    <row r="441" spans="1:11" x14ac:dyDescent="0.25">
      <c r="A441" s="79">
        <v>1</v>
      </c>
      <c r="B441" s="79">
        <v>1</v>
      </c>
      <c r="C441" s="79">
        <v>1</v>
      </c>
      <c r="D441" s="79" t="s">
        <v>258</v>
      </c>
      <c r="E441" s="79"/>
      <c r="F441" s="79"/>
      <c r="G441" s="79">
        <v>49478</v>
      </c>
      <c r="H441" s="79"/>
      <c r="I441" s="79">
        <v>1126</v>
      </c>
      <c r="J441" s="79">
        <v>125</v>
      </c>
      <c r="K441" s="79">
        <v>1376</v>
      </c>
    </row>
    <row r="442" spans="1:11" x14ac:dyDescent="0.25">
      <c r="A442" s="79">
        <v>1</v>
      </c>
      <c r="B442" s="79">
        <v>1</v>
      </c>
      <c r="C442" s="79">
        <v>1</v>
      </c>
      <c r="D442" s="79" t="s">
        <v>358</v>
      </c>
      <c r="E442" s="79"/>
      <c r="F442" s="79"/>
      <c r="G442" s="79"/>
      <c r="H442" s="79"/>
      <c r="I442" s="79">
        <v>1125</v>
      </c>
      <c r="J442" s="79">
        <v>106</v>
      </c>
      <c r="K442" s="79">
        <v>1337</v>
      </c>
    </row>
    <row r="443" spans="1:11" x14ac:dyDescent="0.25">
      <c r="A443" s="79">
        <v>1</v>
      </c>
      <c r="B443" s="79">
        <v>1</v>
      </c>
      <c r="C443" s="79">
        <v>1</v>
      </c>
      <c r="D443" s="79" t="s">
        <v>114</v>
      </c>
      <c r="E443" s="79"/>
      <c r="F443" s="79"/>
      <c r="G443" s="79">
        <v>52423</v>
      </c>
      <c r="H443" s="79">
        <v>12431</v>
      </c>
      <c r="I443" s="79">
        <v>1119</v>
      </c>
      <c r="J443" s="79">
        <v>75</v>
      </c>
      <c r="K443" s="79">
        <v>1269</v>
      </c>
    </row>
    <row r="444" spans="1:11" x14ac:dyDescent="0.25">
      <c r="A444" s="79">
        <v>1</v>
      </c>
      <c r="B444" s="79">
        <v>1</v>
      </c>
      <c r="C444" s="79">
        <v>1</v>
      </c>
      <c r="D444" s="79" t="s">
        <v>338</v>
      </c>
      <c r="E444" s="79"/>
      <c r="F444" s="79"/>
      <c r="G444" s="79">
        <v>53107</v>
      </c>
      <c r="H444" s="79">
        <v>21823</v>
      </c>
      <c r="I444" s="79">
        <v>1112</v>
      </c>
      <c r="J444" s="79">
        <v>109</v>
      </c>
      <c r="K444" s="79">
        <v>1330</v>
      </c>
    </row>
    <row r="445" spans="1:11" x14ac:dyDescent="0.25">
      <c r="A445" s="79">
        <v>1</v>
      </c>
      <c r="B445" s="79">
        <v>1</v>
      </c>
      <c r="C445" s="79">
        <v>1</v>
      </c>
      <c r="D445" s="79" t="s">
        <v>511</v>
      </c>
      <c r="E445" s="79"/>
      <c r="F445" s="79"/>
      <c r="G445" s="79">
        <v>26410</v>
      </c>
      <c r="H445" s="79">
        <v>13428</v>
      </c>
      <c r="I445" s="79">
        <v>1111</v>
      </c>
      <c r="J445" s="79">
        <v>116</v>
      </c>
      <c r="K445" s="79">
        <v>1342</v>
      </c>
    </row>
    <row r="446" spans="1:11" x14ac:dyDescent="0.25">
      <c r="A446" s="79">
        <v>1</v>
      </c>
      <c r="B446" s="79">
        <v>1</v>
      </c>
      <c r="C446" s="79">
        <v>1</v>
      </c>
      <c r="D446" s="79" t="s">
        <v>372</v>
      </c>
      <c r="E446" s="79"/>
      <c r="F446" s="79"/>
      <c r="G446" s="79">
        <v>18283</v>
      </c>
      <c r="H446" s="79">
        <v>21089</v>
      </c>
      <c r="I446" s="79">
        <v>1109</v>
      </c>
      <c r="J446" s="79">
        <v>111</v>
      </c>
      <c r="K446" s="79">
        <v>1330</v>
      </c>
    </row>
    <row r="447" spans="1:11" x14ac:dyDescent="0.25">
      <c r="A447" s="79">
        <v>1</v>
      </c>
      <c r="B447" s="79">
        <v>1</v>
      </c>
      <c r="C447" s="79">
        <v>1</v>
      </c>
      <c r="D447" s="79" t="s">
        <v>299</v>
      </c>
      <c r="E447" s="79"/>
      <c r="F447" s="79"/>
      <c r="G447" s="79"/>
      <c r="H447" s="79"/>
      <c r="I447" s="79">
        <v>1103</v>
      </c>
      <c r="J447" s="79">
        <v>101</v>
      </c>
      <c r="K447" s="79">
        <v>1305</v>
      </c>
    </row>
    <row r="448" spans="1:11" x14ac:dyDescent="0.25">
      <c r="A448" s="79">
        <v>1</v>
      </c>
      <c r="B448" s="79">
        <v>1</v>
      </c>
      <c r="C448" s="79">
        <v>1</v>
      </c>
      <c r="D448" s="79" t="s">
        <v>262</v>
      </c>
      <c r="E448" s="79"/>
      <c r="F448" s="79"/>
      <c r="G448" s="79">
        <v>49094</v>
      </c>
      <c r="H448" s="79">
        <v>9495</v>
      </c>
      <c r="I448" s="79">
        <v>1095</v>
      </c>
      <c r="J448" s="79">
        <v>98</v>
      </c>
      <c r="K448" s="79">
        <v>1292</v>
      </c>
    </row>
    <row r="449" spans="1:11" x14ac:dyDescent="0.25">
      <c r="A449" s="79">
        <v>1</v>
      </c>
      <c r="B449" s="79">
        <v>1</v>
      </c>
      <c r="C449" s="79">
        <v>1</v>
      </c>
      <c r="D449" s="79" t="s">
        <v>133</v>
      </c>
      <c r="E449" s="79"/>
      <c r="F449" s="79"/>
      <c r="G449" s="79">
        <v>36801</v>
      </c>
      <c r="H449" s="79">
        <v>25850</v>
      </c>
      <c r="I449" s="79">
        <v>1091</v>
      </c>
      <c r="J449" s="79">
        <v>124</v>
      </c>
      <c r="K449" s="79">
        <v>1339</v>
      </c>
    </row>
    <row r="450" spans="1:11" x14ac:dyDescent="0.25">
      <c r="A450" s="79">
        <v>1</v>
      </c>
      <c r="B450" s="79">
        <v>1</v>
      </c>
      <c r="C450" s="79">
        <v>1</v>
      </c>
      <c r="D450" s="79" t="s">
        <v>386</v>
      </c>
      <c r="E450" s="79"/>
      <c r="F450" s="79"/>
      <c r="G450" s="79">
        <v>16802</v>
      </c>
      <c r="H450" s="79">
        <v>6170</v>
      </c>
      <c r="I450" s="79">
        <v>1087</v>
      </c>
      <c r="J450" s="79">
        <v>112</v>
      </c>
      <c r="K450" s="79">
        <v>1311</v>
      </c>
    </row>
    <row r="451" spans="1:11" x14ac:dyDescent="0.25">
      <c r="A451" s="79">
        <v>1</v>
      </c>
      <c r="B451" s="79">
        <v>1</v>
      </c>
      <c r="C451" s="79">
        <v>1</v>
      </c>
      <c r="D451" s="79" t="s">
        <v>355</v>
      </c>
      <c r="E451" s="79"/>
      <c r="F451" s="79"/>
      <c r="G451" s="79">
        <v>45913</v>
      </c>
      <c r="H451" s="79">
        <v>32767</v>
      </c>
      <c r="I451" s="79">
        <v>1083</v>
      </c>
      <c r="J451" s="79">
        <v>108</v>
      </c>
      <c r="K451" s="79">
        <v>1300</v>
      </c>
    </row>
    <row r="452" spans="1:11" x14ac:dyDescent="0.25">
      <c r="A452" s="79">
        <v>1</v>
      </c>
      <c r="B452" s="79">
        <v>1</v>
      </c>
      <c r="C452" s="79">
        <v>1</v>
      </c>
      <c r="D452" s="79" t="s">
        <v>130</v>
      </c>
      <c r="E452" s="79"/>
      <c r="F452" s="79"/>
      <c r="G452" s="79">
        <v>42335</v>
      </c>
      <c r="H452" s="79">
        <v>14585</v>
      </c>
      <c r="I452" s="79">
        <v>1061</v>
      </c>
      <c r="J452" s="79">
        <v>103</v>
      </c>
      <c r="K452" s="79">
        <v>1266</v>
      </c>
    </row>
    <row r="453" spans="1:11" x14ac:dyDescent="0.25">
      <c r="A453" s="79">
        <v>1</v>
      </c>
      <c r="B453" s="79">
        <v>1</v>
      </c>
      <c r="C453" s="79">
        <v>1</v>
      </c>
      <c r="D453" s="79" t="s">
        <v>214</v>
      </c>
      <c r="E453" s="79"/>
      <c r="F453" s="79"/>
      <c r="G453" s="79">
        <v>24748</v>
      </c>
      <c r="H453" s="79">
        <v>11639</v>
      </c>
      <c r="I453" s="79">
        <v>1034</v>
      </c>
      <c r="J453" s="79">
        <v>93</v>
      </c>
      <c r="K453" s="79">
        <v>1220</v>
      </c>
    </row>
    <row r="454" spans="1:11" x14ac:dyDescent="0.25">
      <c r="A454" s="79">
        <v>1</v>
      </c>
      <c r="B454" s="79">
        <v>1</v>
      </c>
      <c r="C454" s="79">
        <v>1</v>
      </c>
      <c r="D454" s="79" t="s">
        <v>66</v>
      </c>
      <c r="E454" s="79"/>
      <c r="F454" s="79"/>
      <c r="G454" s="79"/>
      <c r="H454" s="79"/>
      <c r="I454" s="79"/>
      <c r="J454" s="79"/>
      <c r="K454" s="79"/>
    </row>
    <row r="455" spans="1:11" x14ac:dyDescent="0.25">
      <c r="A455" s="79">
        <v>1</v>
      </c>
      <c r="B455" s="79">
        <v>1</v>
      </c>
      <c r="C455" s="79">
        <v>1</v>
      </c>
      <c r="D455" s="79" t="s">
        <v>83</v>
      </c>
      <c r="E455" s="79"/>
      <c r="F455" s="79"/>
      <c r="G455" s="79"/>
      <c r="H455" s="79"/>
      <c r="I455" s="79"/>
      <c r="J455" s="79"/>
      <c r="K455" s="79"/>
    </row>
    <row r="456" spans="1:11" x14ac:dyDescent="0.25">
      <c r="A456" s="79">
        <v>1</v>
      </c>
      <c r="B456" s="79">
        <v>1</v>
      </c>
      <c r="C456" s="79">
        <v>1</v>
      </c>
      <c r="D456" s="79" t="s">
        <v>135</v>
      </c>
      <c r="E456" s="79"/>
      <c r="F456" s="79"/>
      <c r="G456" s="79"/>
      <c r="H456" s="79"/>
      <c r="I456" s="79"/>
      <c r="J456" s="79"/>
      <c r="K456" s="79"/>
    </row>
    <row r="457" spans="1:11" x14ac:dyDescent="0.25">
      <c r="A457" s="79">
        <v>1</v>
      </c>
      <c r="B457" s="79">
        <v>1</v>
      </c>
      <c r="C457" s="79">
        <v>1</v>
      </c>
      <c r="D457" s="79" t="s">
        <v>176</v>
      </c>
      <c r="E457" s="79"/>
      <c r="F457" s="79"/>
      <c r="G457" s="79"/>
      <c r="H457" s="79"/>
      <c r="I457" s="79"/>
      <c r="J457" s="79"/>
      <c r="K457" s="79"/>
    </row>
    <row r="458" spans="1:11" x14ac:dyDescent="0.25">
      <c r="A458" s="79">
        <v>1</v>
      </c>
      <c r="B458" s="79">
        <v>1</v>
      </c>
      <c r="C458" s="79">
        <v>1</v>
      </c>
      <c r="D458" s="79" t="s">
        <v>215</v>
      </c>
      <c r="E458" s="79"/>
      <c r="F458" s="79"/>
      <c r="G458" s="79"/>
      <c r="H458" s="79"/>
      <c r="I458" s="79"/>
      <c r="J458" s="79"/>
      <c r="K458" s="79"/>
    </row>
    <row r="459" spans="1:11" x14ac:dyDescent="0.25">
      <c r="A459" s="79">
        <v>1</v>
      </c>
      <c r="B459" s="79">
        <v>1</v>
      </c>
      <c r="C459" s="79">
        <v>1</v>
      </c>
      <c r="D459" s="79" t="s">
        <v>321</v>
      </c>
      <c r="E459" s="79"/>
      <c r="F459" s="79"/>
      <c r="G459" s="79"/>
      <c r="H459" s="79"/>
      <c r="I459" s="79"/>
      <c r="J459" s="79"/>
      <c r="K459" s="79"/>
    </row>
    <row r="460" spans="1:11" x14ac:dyDescent="0.25">
      <c r="A460" s="79">
        <v>1</v>
      </c>
      <c r="B460" s="79">
        <v>1</v>
      </c>
      <c r="C460" s="79">
        <v>1</v>
      </c>
      <c r="D460" s="79" t="s">
        <v>420</v>
      </c>
      <c r="E460" s="79"/>
      <c r="F460" s="79"/>
      <c r="G460" s="79"/>
      <c r="H460" s="79"/>
      <c r="I460" s="79"/>
      <c r="J460" s="79"/>
      <c r="K460" s="79"/>
    </row>
    <row r="461" spans="1:11" x14ac:dyDescent="0.25">
      <c r="A461" s="79">
        <v>1</v>
      </c>
      <c r="B461" s="79">
        <v>1</v>
      </c>
      <c r="C461" s="79">
        <v>1</v>
      </c>
      <c r="D461" s="79" t="s">
        <v>444</v>
      </c>
      <c r="E461" s="79"/>
      <c r="F461" s="79"/>
      <c r="G461" s="79"/>
      <c r="H461" s="79"/>
      <c r="I461" s="79"/>
      <c r="J461" s="79"/>
      <c r="K461" s="79"/>
    </row>
    <row r="462" spans="1:11" x14ac:dyDescent="0.25">
      <c r="A462" s="79">
        <v>1</v>
      </c>
      <c r="B462" s="79">
        <v>1</v>
      </c>
      <c r="C462" s="79">
        <v>1</v>
      </c>
      <c r="D462" s="79" t="s">
        <v>448</v>
      </c>
      <c r="E462" s="79"/>
      <c r="F462" s="79"/>
      <c r="G462" s="79"/>
      <c r="H462" s="79"/>
      <c r="I462" s="79"/>
      <c r="J462" s="79"/>
      <c r="K462" s="79"/>
    </row>
    <row r="463" spans="1:11" x14ac:dyDescent="0.25">
      <c r="A463" s="79">
        <v>1</v>
      </c>
      <c r="B463" s="79">
        <v>1</v>
      </c>
      <c r="C463" s="79">
        <v>1</v>
      </c>
      <c r="D463" s="79" t="s">
        <v>508</v>
      </c>
      <c r="E463" s="79"/>
      <c r="F463" s="79"/>
      <c r="G463" s="79"/>
      <c r="H463" s="79"/>
      <c r="I463" s="79"/>
      <c r="J463" s="79"/>
      <c r="K463" s="79"/>
    </row>
  </sheetData>
  <autoFilter ref="A1:K354">
    <sortState ref="A2:U356">
      <sortCondition ref="E2:E356"/>
      <sortCondition descending="1" ref="C2:C356"/>
      <sortCondition descending="1" ref="I2:I356"/>
    </sortState>
  </autoFilter>
  <sortState ref="A2:K463">
    <sortCondition ref="E2:E463"/>
    <sortCondition descending="1" ref="C2:C463"/>
    <sortCondition descending="1" ref="I2:I463"/>
  </sortState>
  <conditionalFormatting sqref="C1:C1048576">
    <cfRule type="colorScale" priority="18">
      <colorScale>
        <cfvo type="min"/>
        <cfvo type="max"/>
        <color theme="7" tint="0.79998168889431442"/>
        <color rgb="FF7030A0"/>
      </colorScale>
    </cfRule>
  </conditionalFormatting>
  <conditionalFormatting sqref="G1:G1048576">
    <cfRule type="duplicateValues" dxfId="107" priority="11"/>
  </conditionalFormatting>
  <conditionalFormatting sqref="F1:F1048576">
    <cfRule type="cellIs" dxfId="106" priority="10" operator="between">
      <formula>"A"</formula>
      <formula>"C"</formula>
    </cfRule>
  </conditionalFormatting>
  <conditionalFormatting sqref="D1:D1048576">
    <cfRule type="expression" dxfId="105" priority="9">
      <formula>OR($F1="C",$F1="A")</formula>
    </cfRule>
  </conditionalFormatting>
  <conditionalFormatting sqref="E2:E358">
    <cfRule type="expression" dxfId="104" priority="6">
      <formula>SUMPRODUCT(--ISNUMBER(SEARCH(TIER1,E2)))&gt;0</formula>
    </cfRule>
    <cfRule type="expression" dxfId="103" priority="7">
      <formula>SUMPRODUCT(--ISNUMBER(SEARCH(TIER2,E2)))&gt;0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FE722696-62B7-4DB1-88BF-D1190D79B785}">
            <xm:f>SUM('IPR Method'!$F$7,1)</xm:f>
            <xm:f>SUM('IPR Method'!$F$7,-1)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A2E07C75-6ABE-4878-AB83-74943576A33B}">
            <xm:f>SUM('IPR Method'!$F$6,1)</xm:f>
            <xm:f>SUM('IPR Method'!$F$6,-1)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9B30BCBF-53A1-43FE-A334-33402C5238E1}">
            <xm:f>SUM('IPR Method'!$F$5,1)</xm:f>
            <xm:f>SUM('IPR Method'!$F$5,-1)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between" id="{52FAB9DC-2173-4E60-BA35-A3CCF6D3235A}">
            <xm:f>SUM('IPR Method'!$F$4,1)</xm:f>
            <xm:f>SUM('IPR Method'!$F$4,-1)</xm:f>
            <x14:dxf>
              <fill>
                <patternFill>
                  <bgColor rgb="FFFFFF00"/>
                </patternFill>
              </fill>
            </x14:dxf>
          </x14:cfRule>
          <x14:cfRule type="cellIs" priority="5" operator="between" id="{25ECC512-2872-4088-AE9C-5B50BF84F34E}">
            <xm:f>SUM('IPR Method'!$F$3,1)</xm:f>
            <xm:f>SUM('IPR Method'!$F$3,-1)</xm:f>
            <x14:dxf>
              <fill>
                <patternFill>
                  <bgColor rgb="FFFFFF00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H1" sqref="H1"/>
    </sheetView>
  </sheetViews>
  <sheetFormatPr defaultRowHeight="15" x14ac:dyDescent="0.25"/>
  <cols>
    <col min="1" max="1" width="6.7109375" style="12" bestFit="1" customWidth="1"/>
    <col min="2" max="2" width="8.42578125" style="13" customWidth="1"/>
    <col min="3" max="3" width="11.85546875" customWidth="1"/>
    <col min="4" max="5" width="6.140625" hidden="1" customWidth="1"/>
    <col min="6" max="6" width="6.5703125" style="1" hidden="1" customWidth="1"/>
    <col min="7" max="7" width="4.85546875" style="1" hidden="1" customWidth="1"/>
  </cols>
  <sheetData>
    <row r="1" spans="1:10" s="14" customFormat="1" x14ac:dyDescent="0.25">
      <c r="A1" s="29" t="s">
        <v>36</v>
      </c>
      <c r="B1" s="30" t="s">
        <v>35</v>
      </c>
      <c r="C1" s="30" t="s">
        <v>56</v>
      </c>
      <c r="D1" s="30" t="s">
        <v>37</v>
      </c>
      <c r="E1" s="30" t="s">
        <v>44</v>
      </c>
      <c r="F1" s="31" t="s">
        <v>41</v>
      </c>
      <c r="G1" s="32" t="s">
        <v>38</v>
      </c>
    </row>
    <row r="2" spans="1:10" x14ac:dyDescent="0.25">
      <c r="A2" s="16" t="s">
        <v>5</v>
      </c>
      <c r="B2" s="44">
        <f>COUNTIF(Players!$E:$E,A2)</f>
        <v>10</v>
      </c>
      <c r="C2" s="57">
        <f>SUMIF(Players!$E:$E,A2,Players!$C:$C)</f>
        <v>45</v>
      </c>
      <c r="D2" s="40">
        <f>SUMIF(Players!$E:$E,A2,Players!$H:$H)</f>
        <v>50170</v>
      </c>
      <c r="E2" s="42">
        <f>SUMIF(Players!$E:$E,A2,Players!$K:$K)</f>
        <v>16088</v>
      </c>
      <c r="F2" s="19">
        <v>611</v>
      </c>
      <c r="G2" s="20">
        <v>1</v>
      </c>
    </row>
    <row r="3" spans="1:10" x14ac:dyDescent="0.25">
      <c r="A3" s="16" t="s">
        <v>14</v>
      </c>
      <c r="B3" s="44">
        <f>COUNTIF(Players!$E:$E,A3)</f>
        <v>10</v>
      </c>
      <c r="C3" s="57">
        <f>SUMIF(Players!$E:$E,A3,Players!$C:$C)</f>
        <v>40</v>
      </c>
      <c r="D3" s="40">
        <f>SUMIF(Players!$E:$E,A3,Players!$H:$H)</f>
        <v>18213</v>
      </c>
      <c r="E3" s="42">
        <f>SUMIF(Players!$E:$E,A3,Players!$K:$K)</f>
        <v>15655</v>
      </c>
      <c r="F3" s="19">
        <v>537</v>
      </c>
      <c r="G3" s="20">
        <v>6</v>
      </c>
    </row>
    <row r="4" spans="1:10" x14ac:dyDescent="0.25">
      <c r="A4" s="16" t="s">
        <v>9</v>
      </c>
      <c r="B4" s="66">
        <f>COUNTIF(Players!$E:$E,A4)</f>
        <v>10</v>
      </c>
      <c r="C4" s="57">
        <f>SUMIF(Players!$E:$E,A4,Players!$C:$C)</f>
        <v>40</v>
      </c>
      <c r="D4" s="40">
        <f>SUMIF(Players!$E:$E,A4,Players!$H:$H)</f>
        <v>40054</v>
      </c>
      <c r="E4" s="42">
        <f>SUMIF(Players!$E:$E,A4,Players!$K:$K)</f>
        <v>15445</v>
      </c>
      <c r="F4" s="19">
        <v>558</v>
      </c>
      <c r="G4" s="20">
        <v>2</v>
      </c>
    </row>
    <row r="5" spans="1:10" x14ac:dyDescent="0.25">
      <c r="A5" s="16" t="s">
        <v>13</v>
      </c>
      <c r="B5" s="44">
        <f>COUNTIF(Players!$E:$E,A5)</f>
        <v>10</v>
      </c>
      <c r="C5" s="57">
        <f>SUMIF(Players!$E:$E,A5,Players!$C:$C)</f>
        <v>39</v>
      </c>
      <c r="D5" s="40">
        <f>SUMIF(Players!$E:$E,A5,Players!$H:$H)</f>
        <v>25711</v>
      </c>
      <c r="E5" s="42">
        <f>SUMIF(Players!$E:$E,A5,Players!$K:$K)</f>
        <v>15375</v>
      </c>
      <c r="F5" s="19">
        <v>566</v>
      </c>
      <c r="G5" s="20">
        <v>3</v>
      </c>
    </row>
    <row r="6" spans="1:10" x14ac:dyDescent="0.25">
      <c r="A6" s="16" t="s">
        <v>7</v>
      </c>
      <c r="B6" s="44">
        <f>COUNTIF(Players!$E:$E,A6)</f>
        <v>10</v>
      </c>
      <c r="C6" s="57">
        <f>SUMIF(Players!$E:$E,A6,Players!$C:$C)</f>
        <v>39</v>
      </c>
      <c r="D6" s="40">
        <f>SUMIF(Players!$E:$E,A6,Players!$H:$H)</f>
        <v>21354</v>
      </c>
      <c r="E6" s="42">
        <f>SUMIF(Players!$E:$E,A6,Players!$K:$K)</f>
        <v>15506</v>
      </c>
      <c r="F6" s="19">
        <v>542</v>
      </c>
      <c r="G6" s="20">
        <v>9</v>
      </c>
    </row>
    <row r="7" spans="1:10" x14ac:dyDescent="0.25">
      <c r="A7" s="16" t="s">
        <v>10</v>
      </c>
      <c r="B7" s="44">
        <f>COUNTIF(Players!$E:$E,A7)</f>
        <v>10</v>
      </c>
      <c r="C7" s="57">
        <f>SUMIF(Players!$E:$E,A7,Players!$C:$C)</f>
        <v>38</v>
      </c>
      <c r="D7" s="40">
        <f>SUMIF(Players!$E:$E,A7,Players!$H:$H)</f>
        <v>17658</v>
      </c>
      <c r="E7" s="42">
        <f>SUMIF(Players!$E:$E,A7,Players!$K:$K)</f>
        <v>15422</v>
      </c>
      <c r="F7" s="19">
        <v>559</v>
      </c>
      <c r="G7" s="20">
        <v>4</v>
      </c>
    </row>
    <row r="8" spans="1:10" x14ac:dyDescent="0.25">
      <c r="A8" s="16" t="s">
        <v>8</v>
      </c>
      <c r="B8" s="44">
        <f>COUNTIF(Players!$E:$E,A8)</f>
        <v>10</v>
      </c>
      <c r="C8" s="57">
        <f>SUMIF(Players!$E:$E,A8,Players!$C:$C)</f>
        <v>36</v>
      </c>
      <c r="D8" s="40">
        <f>SUMIF(Players!$E:$E,A8,Players!$H:$H)</f>
        <v>46504</v>
      </c>
      <c r="E8" s="42">
        <f>SUMIF(Players!$E:$E,A8,Players!$K:$K)</f>
        <v>15283</v>
      </c>
      <c r="F8" s="19">
        <v>485</v>
      </c>
      <c r="G8" s="20">
        <v>15</v>
      </c>
    </row>
    <row r="9" spans="1:10" x14ac:dyDescent="0.25">
      <c r="A9" s="16" t="s">
        <v>17</v>
      </c>
      <c r="B9" s="66">
        <f>COUNTIF(Players!$E:$E,A9)</f>
        <v>9</v>
      </c>
      <c r="C9" s="57">
        <f>SUMIF(Players!$E:$E,A9,Players!$C:$C)</f>
        <v>35</v>
      </c>
      <c r="D9" s="40">
        <f>SUMIF(Players!$E:$E,A9,Players!$H:$H)</f>
        <v>18726</v>
      </c>
      <c r="E9" s="42">
        <f>SUMIF(Players!$E:$E,A9,Players!$K:$K)</f>
        <v>13644</v>
      </c>
      <c r="F9" s="19">
        <v>504</v>
      </c>
      <c r="G9" s="20">
        <v>11</v>
      </c>
    </row>
    <row r="10" spans="1:10" x14ac:dyDescent="0.25">
      <c r="A10" s="16" t="s">
        <v>16</v>
      </c>
      <c r="B10" s="44">
        <f>COUNTIF(Players!$E:$E,A10)</f>
        <v>10</v>
      </c>
      <c r="C10" s="57">
        <f>SUMIF(Players!$E:$E,A10,Players!$C:$C)</f>
        <v>34</v>
      </c>
      <c r="D10" s="40">
        <f>SUMIF(Players!$E:$E,A10,Players!$H:$H)</f>
        <v>25631</v>
      </c>
      <c r="E10" s="42">
        <f>SUMIF(Players!$E:$E,A10,Players!$K:$K)</f>
        <v>15135</v>
      </c>
      <c r="F10" s="19">
        <v>517</v>
      </c>
      <c r="G10" s="20">
        <v>8</v>
      </c>
    </row>
    <row r="11" spans="1:10" x14ac:dyDescent="0.25">
      <c r="A11" s="17" t="s">
        <v>19</v>
      </c>
      <c r="B11" s="44">
        <f>COUNTIF(Players!$E:$E,A11)</f>
        <v>10</v>
      </c>
      <c r="C11" s="57">
        <f>SUMIF(Players!$E:$E,A11,Players!$C:$C)</f>
        <v>32</v>
      </c>
      <c r="D11" s="40">
        <f>SUMIF(Players!$E:$E,A11,Players!$H:$H)</f>
        <v>42367</v>
      </c>
      <c r="E11" s="42">
        <f>SUMIF(Players!$E:$E,A11,Players!$K:$K)</f>
        <v>14968</v>
      </c>
      <c r="F11" s="19">
        <v>549</v>
      </c>
      <c r="G11" s="20">
        <v>5</v>
      </c>
    </row>
    <row r="12" spans="1:10" x14ac:dyDescent="0.25">
      <c r="A12" s="17" t="s">
        <v>22</v>
      </c>
      <c r="B12" s="44">
        <f>COUNTIF(Players!$E:$E,A12)</f>
        <v>10</v>
      </c>
      <c r="C12" s="57">
        <f>SUMIF(Players!$E:$E,A12,Players!$C:$C)</f>
        <v>31</v>
      </c>
      <c r="D12" s="40">
        <f>SUMIF(Players!$E:$E,A12,Players!$H:$H)</f>
        <v>83231</v>
      </c>
      <c r="E12" s="42">
        <f>SUMIF(Players!$E:$E,A12,Players!$K:$K)</f>
        <v>14824</v>
      </c>
      <c r="F12" s="19">
        <v>475</v>
      </c>
      <c r="G12" s="20">
        <v>17</v>
      </c>
    </row>
    <row r="13" spans="1:10" x14ac:dyDescent="0.25">
      <c r="A13" s="17" t="s">
        <v>21</v>
      </c>
      <c r="B13" s="44">
        <f>COUNTIF(Players!$E:$E,A13)</f>
        <v>10</v>
      </c>
      <c r="C13" s="57">
        <f>SUMIF(Players!$E:$E,A13,Players!$C:$C)</f>
        <v>30</v>
      </c>
      <c r="D13" s="40">
        <f>SUMIF(Players!$E:$E,A13,Players!$H:$H)</f>
        <v>25022</v>
      </c>
      <c r="E13" s="42">
        <f>SUMIF(Players!$E:$E,A13,Players!$K:$K)</f>
        <v>13312</v>
      </c>
      <c r="F13" s="19">
        <v>488</v>
      </c>
      <c r="G13" s="20">
        <v>13</v>
      </c>
    </row>
    <row r="14" spans="1:10" x14ac:dyDescent="0.25">
      <c r="A14" s="16" t="s">
        <v>11</v>
      </c>
      <c r="B14" s="44">
        <f>COUNTIF(Players!$E:$E,A14)</f>
        <v>10</v>
      </c>
      <c r="C14" s="57">
        <f>SUMIF(Players!$E:$E,A14,Players!$C:$C)</f>
        <v>29</v>
      </c>
      <c r="D14" s="40">
        <f>SUMIF(Players!$E:$E,A14,Players!$H:$H)</f>
        <v>49844</v>
      </c>
      <c r="E14" s="42">
        <f>SUMIF(Players!$E:$E,A14,Players!$K:$K)</f>
        <v>14723</v>
      </c>
      <c r="F14" s="19">
        <v>480</v>
      </c>
      <c r="G14" s="20">
        <v>16</v>
      </c>
      <c r="I14" s="78"/>
      <c r="J14" s="5"/>
    </row>
    <row r="15" spans="1:10" x14ac:dyDescent="0.25">
      <c r="A15" s="16" t="s">
        <v>46</v>
      </c>
      <c r="B15" s="66">
        <f>COUNTIF(Players!$E:$E,A15)</f>
        <v>10</v>
      </c>
      <c r="C15" s="57">
        <f>SUMIF(Players!$E:$E,A15,Players!$C:$C)</f>
        <v>27</v>
      </c>
      <c r="D15" s="40">
        <f>SUMIF(Players!$E:$E,A15,Players!$H:$H)</f>
        <v>36711</v>
      </c>
      <c r="E15" s="42">
        <f>SUMIF(Players!$E:$E,A15,Players!$K:$K)</f>
        <v>13454</v>
      </c>
      <c r="F15" s="19">
        <v>379</v>
      </c>
      <c r="G15" s="20">
        <v>21</v>
      </c>
      <c r="I15" s="78"/>
      <c r="J15" s="5"/>
    </row>
    <row r="16" spans="1:10" x14ac:dyDescent="0.25">
      <c r="A16" s="17" t="s">
        <v>15</v>
      </c>
      <c r="B16" s="66">
        <f>COUNTIF(Players!$E:$E,A16)</f>
        <v>10</v>
      </c>
      <c r="C16" s="57">
        <f>SUMIF(Players!$E:$E,A16,Players!$C:$C)</f>
        <v>27</v>
      </c>
      <c r="D16" s="40">
        <f>SUMIF(Players!$E:$E,A16,Players!$H:$H)</f>
        <v>61300</v>
      </c>
      <c r="E16" s="42">
        <f>SUMIF(Players!$E:$E,A16,Players!$K:$K)</f>
        <v>14539</v>
      </c>
      <c r="F16" s="19"/>
      <c r="G16" s="20">
        <v>20</v>
      </c>
      <c r="I16" s="78"/>
      <c r="J16" s="5"/>
    </row>
    <row r="17" spans="1:10" x14ac:dyDescent="0.25">
      <c r="A17" s="16" t="s">
        <v>20</v>
      </c>
      <c r="B17" s="66">
        <f>COUNTIF(Players!$E:$E,A17)</f>
        <v>8</v>
      </c>
      <c r="C17" s="57">
        <f>SUMIF(Players!$E:$E,A17,Players!$C:$C)</f>
        <v>27</v>
      </c>
      <c r="D17" s="40">
        <f>SUMIF(Players!$E:$E,A17,Players!$H:$H)</f>
        <v>42508</v>
      </c>
      <c r="E17" s="42">
        <f>SUMIF(Players!$E:$E,A17,Players!$K:$K)</f>
        <v>12046</v>
      </c>
      <c r="F17" s="19">
        <v>536</v>
      </c>
      <c r="G17" s="20">
        <v>7</v>
      </c>
      <c r="I17" s="78"/>
      <c r="J17" s="5"/>
    </row>
    <row r="18" spans="1:10" x14ac:dyDescent="0.25">
      <c r="A18" s="17" t="s">
        <v>49</v>
      </c>
      <c r="B18" s="44">
        <f>COUNTIF(Players!$E:$E,A18)</f>
        <v>10</v>
      </c>
      <c r="C18" s="57">
        <f>SUMIF(Players!$E:$E,A18,Players!$C:$C)</f>
        <v>26</v>
      </c>
      <c r="D18" s="40">
        <f>SUMIF(Players!$E:$E,A18,Players!$H:$H)</f>
        <v>33982</v>
      </c>
      <c r="E18" s="42">
        <f>SUMIF(Players!$E:$E,A18,Players!$K:$K)</f>
        <v>11868</v>
      </c>
      <c r="F18" s="19">
        <v>506</v>
      </c>
      <c r="G18" s="20">
        <v>10</v>
      </c>
      <c r="I18" s="78"/>
      <c r="J18" s="5"/>
    </row>
    <row r="19" spans="1:10" x14ac:dyDescent="0.25">
      <c r="A19" s="17" t="s">
        <v>48</v>
      </c>
      <c r="B19" s="66">
        <f>COUNTIF(Players!$E:$E,A19)</f>
        <v>9</v>
      </c>
      <c r="C19" s="57">
        <f>SUMIF(Players!$E:$E,A19,Players!$C:$C)</f>
        <v>26</v>
      </c>
      <c r="D19" s="40">
        <f>SUMIF(Players!$E:$E,A19,Players!$H:$H)</f>
        <v>17928</v>
      </c>
      <c r="E19" s="42">
        <f>SUMIF(Players!$E:$E,A19,Players!$K:$K)</f>
        <v>13561</v>
      </c>
      <c r="F19" s="19"/>
      <c r="G19" s="20">
        <v>18</v>
      </c>
      <c r="I19" s="78"/>
      <c r="J19" s="5"/>
    </row>
    <row r="20" spans="1:10" x14ac:dyDescent="0.25">
      <c r="A20" s="17" t="s">
        <v>18</v>
      </c>
      <c r="B20" s="44">
        <f>COUNTIF(Players!$E:$E,A20)</f>
        <v>10</v>
      </c>
      <c r="C20" s="57">
        <f>SUMIF(Players!$E:$E,A20,Players!$C:$C)</f>
        <v>25</v>
      </c>
      <c r="D20" s="40">
        <f>SUMIF(Players!$E:$E,A20,Players!$H:$H)</f>
        <v>86516</v>
      </c>
      <c r="E20" s="42">
        <f>SUMIF(Players!$E:$E,A20,Players!$K:$K)</f>
        <v>14313</v>
      </c>
      <c r="F20" s="19">
        <v>493</v>
      </c>
      <c r="G20" s="20">
        <v>12</v>
      </c>
      <c r="I20" s="78"/>
      <c r="J20" s="5"/>
    </row>
    <row r="21" spans="1:10" x14ac:dyDescent="0.25">
      <c r="A21" s="17" t="s">
        <v>50</v>
      </c>
      <c r="B21" s="66">
        <f>COUNTIF(Players!$E:$E,A21)</f>
        <v>9</v>
      </c>
      <c r="C21" s="57">
        <f>SUMIF(Players!$E:$E,A21,Players!$C:$C)</f>
        <v>23</v>
      </c>
      <c r="D21" s="40">
        <f>SUMIF(Players!$E:$E,A21,Players!$H:$H)</f>
        <v>62125</v>
      </c>
      <c r="E21" s="42">
        <f>SUMIF(Players!$E:$E,A21,Players!$K:$K)</f>
        <v>13230</v>
      </c>
      <c r="F21" s="19">
        <v>416</v>
      </c>
      <c r="G21" s="20">
        <v>20</v>
      </c>
      <c r="I21" s="78"/>
      <c r="J21" s="5"/>
    </row>
    <row r="22" spans="1:10" x14ac:dyDescent="0.25">
      <c r="A22" s="17" t="s">
        <v>23</v>
      </c>
      <c r="B22" s="44">
        <f>COUNTIF(Players!$E:$E,A22)</f>
        <v>10</v>
      </c>
      <c r="C22" s="57">
        <f>SUMIF(Players!$E:$E,A22,Players!$C:$C)</f>
        <v>19</v>
      </c>
      <c r="D22" s="40">
        <f>SUMIF(Players!$E:$E,A22,Players!$H:$H)</f>
        <v>81041</v>
      </c>
      <c r="E22" s="42">
        <f>SUMIF(Players!$E:$E,A22,Players!$K:$K)</f>
        <v>14185</v>
      </c>
      <c r="F22" s="19">
        <v>469</v>
      </c>
      <c r="G22" s="20">
        <v>14</v>
      </c>
      <c r="I22" s="78"/>
      <c r="J22" s="5"/>
    </row>
    <row r="23" spans="1:10" x14ac:dyDescent="0.25">
      <c r="A23" s="17" t="s">
        <v>51</v>
      </c>
      <c r="B23" s="66">
        <f>COUNTIF(Players!$E:$E,A23)</f>
        <v>9</v>
      </c>
      <c r="C23" s="57">
        <f>SUMIF(Players!$E:$E,A23,Players!$C:$C)</f>
        <v>16</v>
      </c>
      <c r="D23" s="40">
        <f>SUMIF(Players!$E:$E,A23,Players!$H:$H)</f>
        <v>46360</v>
      </c>
      <c r="E23" s="42">
        <f>SUMIF(Players!$E:$E,A23,Players!$K:$K)</f>
        <v>8625</v>
      </c>
      <c r="F23" s="19">
        <v>426</v>
      </c>
      <c r="G23" s="20">
        <v>19</v>
      </c>
      <c r="I23" s="78"/>
      <c r="J23" s="5"/>
    </row>
    <row r="24" spans="1:10" x14ac:dyDescent="0.25">
      <c r="A24" s="17" t="s">
        <v>47</v>
      </c>
      <c r="B24" s="44">
        <f>COUNTIF(Players!$E:$E,A24)</f>
        <v>10</v>
      </c>
      <c r="C24" s="57">
        <f>SUMIF(Players!$E:$E,A24,Players!$C:$C)</f>
        <v>14</v>
      </c>
      <c r="D24" s="40">
        <f>SUMIF(Players!$E:$E,A24,Players!$H:$H)</f>
        <v>0</v>
      </c>
      <c r="E24" s="42">
        <f>SUMIF(Players!$E:$E,A24,Players!$K:$K)</f>
        <v>7241</v>
      </c>
      <c r="F24" s="19"/>
      <c r="G24" s="20">
        <v>20</v>
      </c>
      <c r="I24" s="78"/>
      <c r="J24" s="5"/>
    </row>
    <row r="25" spans="1:10" x14ac:dyDescent="0.25">
      <c r="A25" s="18" t="s">
        <v>24</v>
      </c>
      <c r="B25" s="67">
        <f>COUNTIF(Players!$E:$E,A25)</f>
        <v>7</v>
      </c>
      <c r="C25" s="58">
        <f>SUMIF(Players!$E:$E,A25,Players!$C:$C)</f>
        <v>10</v>
      </c>
      <c r="D25" s="41">
        <f>SUMIF(Players!$E:$E,A25,Players!$H:$H)</f>
        <v>36267</v>
      </c>
      <c r="E25" s="43">
        <f>SUMIF(Players!$E:$E,A25,Players!$K:$K)</f>
        <v>6917</v>
      </c>
      <c r="F25" s="21">
        <v>309</v>
      </c>
      <c r="G25" s="22">
        <v>22</v>
      </c>
      <c r="I25" s="78"/>
      <c r="J25" s="5"/>
    </row>
    <row r="26" spans="1:10" x14ac:dyDescent="0.25">
      <c r="A26" s="69" t="s">
        <v>59</v>
      </c>
      <c r="B26" s="68">
        <f>24*10-SUM(B2:B25)</f>
        <v>9</v>
      </c>
      <c r="C26" s="28"/>
      <c r="D26" s="25"/>
      <c r="E26" s="25"/>
    </row>
    <row r="27" spans="1:10" x14ac:dyDescent="0.25">
      <c r="A27" s="80" t="s">
        <v>60</v>
      </c>
      <c r="B27" s="80"/>
      <c r="C27" s="27">
        <f>AVERAGE(C2:C25)</f>
        <v>29.5</v>
      </c>
      <c r="F27" s="56"/>
      <c r="G27" s="56"/>
    </row>
    <row r="29" spans="1:10" x14ac:dyDescent="0.25">
      <c r="A29" t="s">
        <v>556</v>
      </c>
    </row>
    <row r="30" spans="1:10" s="79" customFormat="1" x14ac:dyDescent="0.25">
      <c r="B30" s="13"/>
      <c r="F30" s="1"/>
      <c r="G30" s="1"/>
    </row>
    <row r="31" spans="1:10" s="79" customFormat="1" x14ac:dyDescent="0.25">
      <c r="A31" s="79" t="s">
        <v>555</v>
      </c>
      <c r="B31" s="13"/>
      <c r="F31" s="1"/>
      <c r="G31" s="1"/>
    </row>
    <row r="32" spans="1:10" x14ac:dyDescent="0.25">
      <c r="A32" t="s">
        <v>557</v>
      </c>
    </row>
    <row r="33" spans="1:7" s="79" customFormat="1" x14ac:dyDescent="0.25">
      <c r="A33" s="79" t="s">
        <v>558</v>
      </c>
      <c r="B33" s="13"/>
      <c r="F33" s="1"/>
      <c r="G33" s="1"/>
    </row>
    <row r="34" spans="1:7" x14ac:dyDescent="0.25">
      <c r="A34"/>
    </row>
    <row r="35" spans="1:7" x14ac:dyDescent="0.25">
      <c r="A35" t="s">
        <v>39</v>
      </c>
    </row>
    <row r="36" spans="1:7" x14ac:dyDescent="0.25">
      <c r="A36" t="s">
        <v>559</v>
      </c>
    </row>
    <row r="37" spans="1:7" x14ac:dyDescent="0.25">
      <c r="A37" t="s">
        <v>560</v>
      </c>
    </row>
    <row r="39" spans="1:7" x14ac:dyDescent="0.25">
      <c r="A39" s="15" t="s">
        <v>43</v>
      </c>
    </row>
    <row r="40" spans="1:7" x14ac:dyDescent="0.25">
      <c r="A40" s="12" t="s">
        <v>36</v>
      </c>
      <c r="C40" s="13" t="s">
        <v>58</v>
      </c>
    </row>
    <row r="41" spans="1:7" x14ac:dyDescent="0.25">
      <c r="A41" s="12" t="s">
        <v>35</v>
      </c>
      <c r="C41" t="s">
        <v>42</v>
      </c>
    </row>
    <row r="42" spans="1:7" x14ac:dyDescent="0.25">
      <c r="A42" s="12" t="s">
        <v>56</v>
      </c>
      <c r="C42" t="s">
        <v>57</v>
      </c>
    </row>
    <row r="44" spans="1:7" hidden="1" x14ac:dyDescent="0.25">
      <c r="A44" s="76" t="s">
        <v>5</v>
      </c>
      <c r="B44" s="77" t="s">
        <v>19</v>
      </c>
    </row>
    <row r="45" spans="1:7" hidden="1" x14ac:dyDescent="0.25">
      <c r="A45" s="76" t="s">
        <v>14</v>
      </c>
      <c r="B45" s="77" t="s">
        <v>22</v>
      </c>
    </row>
    <row r="46" spans="1:7" hidden="1" x14ac:dyDescent="0.25">
      <c r="A46" s="76" t="s">
        <v>7</v>
      </c>
      <c r="B46" s="77" t="s">
        <v>21</v>
      </c>
    </row>
    <row r="47" spans="1:7" hidden="1" x14ac:dyDescent="0.25">
      <c r="A47" s="76" t="s">
        <v>10</v>
      </c>
      <c r="B47" s="77" t="s">
        <v>49</v>
      </c>
    </row>
    <row r="48" spans="1:7" hidden="1" x14ac:dyDescent="0.25">
      <c r="A48" s="76" t="s">
        <v>9</v>
      </c>
      <c r="B48" s="77" t="s">
        <v>15</v>
      </c>
    </row>
    <row r="49" spans="1:2" hidden="1" x14ac:dyDescent="0.25">
      <c r="A49" s="76" t="s">
        <v>13</v>
      </c>
      <c r="B49" s="77" t="s">
        <v>48</v>
      </c>
    </row>
    <row r="50" spans="1:2" hidden="1" x14ac:dyDescent="0.25">
      <c r="A50" s="76" t="s">
        <v>8</v>
      </c>
      <c r="B50" s="77" t="s">
        <v>18</v>
      </c>
    </row>
    <row r="51" spans="1:2" hidden="1" x14ac:dyDescent="0.25">
      <c r="A51" s="76" t="s">
        <v>16</v>
      </c>
      <c r="B51" s="77" t="s">
        <v>50</v>
      </c>
    </row>
    <row r="52" spans="1:2" hidden="1" x14ac:dyDescent="0.25">
      <c r="A52" s="76" t="s">
        <v>17</v>
      </c>
      <c r="B52" s="77" t="s">
        <v>23</v>
      </c>
    </row>
    <row r="53" spans="1:2" hidden="1" x14ac:dyDescent="0.25">
      <c r="A53" s="76" t="s">
        <v>11</v>
      </c>
      <c r="B53" s="77" t="s">
        <v>51</v>
      </c>
    </row>
    <row r="54" spans="1:2" hidden="1" x14ac:dyDescent="0.25">
      <c r="A54" s="76" t="s">
        <v>46</v>
      </c>
      <c r="B54" s="77" t="s">
        <v>47</v>
      </c>
    </row>
    <row r="55" spans="1:2" hidden="1" x14ac:dyDescent="0.25">
      <c r="A55" s="76" t="s">
        <v>20</v>
      </c>
      <c r="B55" s="77" t="s">
        <v>24</v>
      </c>
    </row>
  </sheetData>
  <sortState ref="A2:C25">
    <sortCondition descending="1" ref="C2:C25"/>
    <sortCondition descending="1" ref="B2:B25"/>
    <sortCondition ref="A2:A25"/>
  </sortState>
  <mergeCells count="1">
    <mergeCell ref="A27:B27"/>
  </mergeCells>
  <conditionalFormatting sqref="G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{8014D451-522A-4C51-831A-C736A4BE7A50}</x14:id>
        </ext>
      </extLst>
    </cfRule>
  </conditionalFormatting>
  <conditionalFormatting sqref="F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{5D2477B8-B8AD-4045-BF8B-0367F1B6444E}</x14:id>
        </ext>
      </extLst>
    </cfRule>
  </conditionalFormatting>
  <conditionalFormatting sqref="C2:C25">
    <cfRule type="colorScale" priority="3">
      <colorScale>
        <cfvo type="min"/>
        <cfvo type="max"/>
        <color theme="7" tint="0.79998168889431442"/>
        <color rgb="FF7030A0"/>
      </colorScale>
    </cfRule>
  </conditionalFormatting>
  <conditionalFormatting sqref="B2:B25">
    <cfRule type="cellIs" dxfId="97" priority="2" operator="lessThan">
      <formula>10</formula>
    </cfRule>
  </conditionalFormatting>
  <conditionalFormatting sqref="B26">
    <cfRule type="cellIs" dxfId="96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14D451-522A-4C51-831A-C736A4BE7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D2477B8-B8AD-4045-BF8B-0367F1B64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R1" sqref="R1"/>
    </sheetView>
  </sheetViews>
  <sheetFormatPr defaultRowHeight="15" x14ac:dyDescent="0.25"/>
  <cols>
    <col min="1" max="1" width="8.140625" style="1" customWidth="1"/>
    <col min="2" max="2" width="6.140625" style="1" customWidth="1"/>
    <col min="3" max="3" width="2.7109375" style="7" customWidth="1"/>
    <col min="4" max="4" width="6" style="2" customWidth="1"/>
    <col min="5" max="5" width="2.7109375" style="7" customWidth="1"/>
    <col min="6" max="6" width="6.42578125" style="2" customWidth="1"/>
    <col min="7" max="7" width="7.140625" customWidth="1"/>
    <col min="8" max="8" width="3.85546875" bestFit="1" customWidth="1"/>
    <col min="9" max="9" width="7.42578125" bestFit="1" customWidth="1"/>
    <col min="10" max="10" width="6.140625" bestFit="1" customWidth="1"/>
    <col min="11" max="11" width="7.140625" customWidth="1"/>
    <col min="12" max="12" width="3.85546875" bestFit="1" customWidth="1"/>
    <col min="13" max="13" width="7.42578125" bestFit="1" customWidth="1"/>
    <col min="14" max="14" width="6.140625" bestFit="1" customWidth="1"/>
    <col min="15" max="15" width="7.140625" customWidth="1"/>
    <col min="16" max="16" width="7.42578125" bestFit="1" customWidth="1"/>
    <col min="17" max="17" width="5.5703125" bestFit="1" customWidth="1"/>
  </cols>
  <sheetData>
    <row r="1" spans="1:17" s="25" customFormat="1" x14ac:dyDescent="0.25">
      <c r="A1" s="1"/>
      <c r="B1" s="1"/>
      <c r="C1" s="7"/>
      <c r="D1" s="2"/>
      <c r="E1" s="7"/>
      <c r="F1" s="2"/>
      <c r="H1" s="81" t="s">
        <v>61</v>
      </c>
      <c r="I1" s="81"/>
      <c r="J1" s="81"/>
      <c r="L1" s="82" t="s">
        <v>62</v>
      </c>
      <c r="M1" s="83"/>
      <c r="N1" s="84"/>
      <c r="P1" s="81" t="s">
        <v>63</v>
      </c>
      <c r="Q1" s="81"/>
    </row>
    <row r="2" spans="1:17" x14ac:dyDescent="0.25">
      <c r="A2" s="33" t="s">
        <v>25</v>
      </c>
      <c r="B2" s="33" t="s">
        <v>53</v>
      </c>
      <c r="C2" s="34"/>
      <c r="D2" s="35" t="s">
        <v>26</v>
      </c>
      <c r="E2" s="34"/>
      <c r="F2" s="35" t="s">
        <v>54</v>
      </c>
      <c r="H2" s="27" t="s">
        <v>53</v>
      </c>
      <c r="I2" s="27" t="s">
        <v>35</v>
      </c>
      <c r="J2" s="27" t="s">
        <v>64</v>
      </c>
      <c r="L2" s="59" t="s">
        <v>53</v>
      </c>
      <c r="M2" s="60" t="s">
        <v>35</v>
      </c>
      <c r="N2" s="61" t="s">
        <v>64</v>
      </c>
      <c r="P2" s="60" t="s">
        <v>35</v>
      </c>
      <c r="Q2" s="65" t="s">
        <v>64</v>
      </c>
    </row>
    <row r="3" spans="1:17" s="5" customFormat="1" x14ac:dyDescent="0.25">
      <c r="A3" s="3" t="s">
        <v>27</v>
      </c>
      <c r="B3" s="45">
        <v>6</v>
      </c>
      <c r="C3" s="8" t="s">
        <v>31</v>
      </c>
      <c r="D3" s="10">
        <v>150</v>
      </c>
      <c r="E3" s="8" t="s">
        <v>32</v>
      </c>
      <c r="F3" s="10">
        <v>1591</v>
      </c>
      <c r="H3" s="47">
        <v>6</v>
      </c>
      <c r="I3" s="48">
        <f>COUNTIF(Players!C:C,H3)</f>
        <v>13</v>
      </c>
      <c r="J3" s="62">
        <f t="shared" ref="J3:J8" si="0">I3/$I$9</f>
        <v>2.813852813852814E-2</v>
      </c>
      <c r="L3" s="47">
        <v>6</v>
      </c>
      <c r="M3" s="48">
        <f>COUNTIFS(Players!A:A,L3,Players!E:E,"*")</f>
        <v>6</v>
      </c>
      <c r="N3" s="62">
        <f t="shared" ref="N3:N8" si="1">M3/$M$9</f>
        <v>2.5974025974025976E-2</v>
      </c>
      <c r="P3" s="47">
        <f>M9*Q3</f>
        <v>4.62</v>
      </c>
      <c r="Q3" s="49">
        <v>0.02</v>
      </c>
    </row>
    <row r="4" spans="1:17" s="5" customFormat="1" x14ac:dyDescent="0.25">
      <c r="A4" s="3" t="s">
        <v>28</v>
      </c>
      <c r="B4" s="45">
        <v>5</v>
      </c>
      <c r="C4" s="8" t="s">
        <v>31</v>
      </c>
      <c r="D4" s="10">
        <v>500</v>
      </c>
      <c r="E4" s="8" t="s">
        <v>32</v>
      </c>
      <c r="F4" s="10">
        <v>1497</v>
      </c>
      <c r="H4" s="50">
        <v>5</v>
      </c>
      <c r="I4" s="5">
        <f>COUNTIF(Players!C:C,H4)</f>
        <v>48</v>
      </c>
      <c r="J4" s="63">
        <f t="shared" si="0"/>
        <v>0.1038961038961039</v>
      </c>
      <c r="L4" s="50">
        <v>5</v>
      </c>
      <c r="M4" s="5">
        <f>COUNTIFS(Players!A:A,L4,Players!E:E,"*")</f>
        <v>30</v>
      </c>
      <c r="N4" s="63">
        <f t="shared" si="1"/>
        <v>0.12987012987012986</v>
      </c>
      <c r="P4" s="50">
        <f>M9*Q4</f>
        <v>30.03</v>
      </c>
      <c r="Q4" s="51">
        <v>0.13</v>
      </c>
    </row>
    <row r="5" spans="1:17" s="5" customFormat="1" x14ac:dyDescent="0.25">
      <c r="A5" s="3" t="s">
        <v>6</v>
      </c>
      <c r="B5" s="45">
        <v>4</v>
      </c>
      <c r="C5" s="8" t="s">
        <v>31</v>
      </c>
      <c r="D5" s="10">
        <v>1000</v>
      </c>
      <c r="E5" s="8" t="s">
        <v>32</v>
      </c>
      <c r="F5" s="10">
        <v>1432</v>
      </c>
      <c r="H5" s="50">
        <v>4</v>
      </c>
      <c r="I5" s="5">
        <f>COUNTIF(Players!C:C,H5)</f>
        <v>70</v>
      </c>
      <c r="J5" s="63">
        <f t="shared" si="0"/>
        <v>0.15151515151515152</v>
      </c>
      <c r="L5" s="50">
        <v>4</v>
      </c>
      <c r="M5" s="5">
        <f>COUNTIFS(Players!A:A,L5,Players!E:E,"*")</f>
        <v>47</v>
      </c>
      <c r="N5" s="63">
        <f t="shared" si="1"/>
        <v>0.20346320346320346</v>
      </c>
      <c r="P5" s="50">
        <f>M9*Q5</f>
        <v>46.2</v>
      </c>
      <c r="Q5" s="51">
        <v>0.2</v>
      </c>
    </row>
    <row r="6" spans="1:17" s="5" customFormat="1" x14ac:dyDescent="0.25">
      <c r="A6" s="3" t="s">
        <v>29</v>
      </c>
      <c r="B6" s="45">
        <v>3</v>
      </c>
      <c r="C6" s="8" t="s">
        <v>31</v>
      </c>
      <c r="D6" s="10">
        <v>2500</v>
      </c>
      <c r="E6" s="8" t="s">
        <v>32</v>
      </c>
      <c r="F6" s="10">
        <v>1346</v>
      </c>
      <c r="H6" s="50">
        <v>3</v>
      </c>
      <c r="I6" s="5">
        <f>COUNTIF(Players!C:C,H6)</f>
        <v>117</v>
      </c>
      <c r="J6" s="63">
        <f t="shared" si="0"/>
        <v>0.25324675324675322</v>
      </c>
      <c r="L6" s="50">
        <v>3</v>
      </c>
      <c r="M6" s="5">
        <f>COUNTIFS(Players!A:A,L6,Players!E:E,"*")</f>
        <v>67</v>
      </c>
      <c r="N6" s="63">
        <f t="shared" si="1"/>
        <v>0.29004329004329005</v>
      </c>
      <c r="P6" s="50">
        <f>M9*Q6</f>
        <v>69.3</v>
      </c>
      <c r="Q6" s="51">
        <v>0.3</v>
      </c>
    </row>
    <row r="7" spans="1:17" s="5" customFormat="1" x14ac:dyDescent="0.25">
      <c r="A7" s="3" t="s">
        <v>12</v>
      </c>
      <c r="B7" s="45">
        <v>2</v>
      </c>
      <c r="C7" s="8" t="s">
        <v>31</v>
      </c>
      <c r="D7" s="10">
        <v>5000</v>
      </c>
      <c r="E7" s="8" t="s">
        <v>32</v>
      </c>
      <c r="F7" s="10">
        <v>1251</v>
      </c>
      <c r="H7" s="50">
        <v>2</v>
      </c>
      <c r="I7" s="5">
        <f>COUNTIF(Players!C:C,H7)</f>
        <v>98</v>
      </c>
      <c r="J7" s="63">
        <f t="shared" si="0"/>
        <v>0.21212121212121213</v>
      </c>
      <c r="L7" s="50">
        <v>2</v>
      </c>
      <c r="M7" s="5">
        <f>COUNTIFS(Players!A:A,L7,Players!E:E,"*")</f>
        <v>46</v>
      </c>
      <c r="N7" s="63">
        <f t="shared" si="1"/>
        <v>0.19913419913419914</v>
      </c>
      <c r="P7" s="50">
        <f>M9*Q7</f>
        <v>46.2</v>
      </c>
      <c r="Q7" s="51">
        <v>0.2</v>
      </c>
    </row>
    <row r="8" spans="1:17" s="5" customFormat="1" x14ac:dyDescent="0.25">
      <c r="A8" s="4" t="s">
        <v>30</v>
      </c>
      <c r="B8" s="46">
        <v>1</v>
      </c>
      <c r="C8" s="9" t="s">
        <v>34</v>
      </c>
      <c r="D8" s="11">
        <v>5000</v>
      </c>
      <c r="E8" s="9" t="s">
        <v>33</v>
      </c>
      <c r="F8" s="11">
        <v>1251</v>
      </c>
      <c r="H8" s="52">
        <v>1</v>
      </c>
      <c r="I8" s="6">
        <f>COUNTIF(Players!C:C,H8)</f>
        <v>116</v>
      </c>
      <c r="J8" s="64">
        <f t="shared" si="0"/>
        <v>0.25108225108225107</v>
      </c>
      <c r="L8" s="52">
        <v>1</v>
      </c>
      <c r="M8" s="6">
        <f>COUNTIFS(Players!A:A,L8,Players!E:E,"*")</f>
        <v>35</v>
      </c>
      <c r="N8" s="64">
        <f t="shared" si="1"/>
        <v>0.15151515151515152</v>
      </c>
      <c r="P8" s="52">
        <f>M9*Q8</f>
        <v>34.65</v>
      </c>
      <c r="Q8" s="53">
        <v>0.15</v>
      </c>
    </row>
    <row r="9" spans="1:17" x14ac:dyDescent="0.25">
      <c r="I9" s="54">
        <f>SUM(I3:I8)</f>
        <v>462</v>
      </c>
      <c r="J9" s="55">
        <f>SUM(J3:J8)</f>
        <v>1</v>
      </c>
      <c r="L9" s="25"/>
      <c r="M9" s="54">
        <f>SUM(M3:M8)</f>
        <v>231</v>
      </c>
      <c r="N9" s="55">
        <f>SUM(N3:N8)</f>
        <v>1</v>
      </c>
      <c r="P9">
        <f>SUM(P3:P8)</f>
        <v>230.99999999999997</v>
      </c>
      <c r="Q9" s="55">
        <f>SUM(Q3:Q8)</f>
        <v>0.99999999999999989</v>
      </c>
    </row>
    <row r="10" spans="1:17" x14ac:dyDescent="0.25">
      <c r="A10" s="23" t="s">
        <v>52</v>
      </c>
    </row>
    <row r="11" spans="1:17" x14ac:dyDescent="0.25">
      <c r="A11" s="24" t="s">
        <v>529</v>
      </c>
    </row>
    <row r="12" spans="1:17" x14ac:dyDescent="0.25">
      <c r="A12" s="24" t="s">
        <v>530</v>
      </c>
    </row>
  </sheetData>
  <mergeCells count="3">
    <mergeCell ref="H1:J1"/>
    <mergeCell ref="L1:N1"/>
    <mergeCell ref="P1:Q1"/>
  </mergeCells>
  <conditionalFormatting sqref="B3:B8">
    <cfRule type="colorScale" priority="1">
      <colorScale>
        <cfvo type="min"/>
        <cfvo type="max"/>
        <color theme="7" tint="0.79998168889431442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V2" sqref="V2"/>
    </sheetView>
  </sheetViews>
  <sheetFormatPr defaultColWidth="14.42578125" defaultRowHeight="15.75" customHeight="1" x14ac:dyDescent="0.2"/>
  <cols>
    <col min="1" max="1" width="1.42578125" style="90" customWidth="1"/>
    <col min="2" max="2" width="3.7109375" style="90" customWidth="1"/>
    <col min="3" max="3" width="20.140625" style="90" customWidth="1"/>
    <col min="4" max="4" width="4.42578125" style="90" customWidth="1"/>
    <col min="5" max="5" width="3.7109375" style="90" customWidth="1"/>
    <col min="6" max="6" width="1.42578125" style="90" customWidth="1"/>
    <col min="7" max="7" width="3.7109375" style="90" customWidth="1"/>
    <col min="8" max="8" width="20.140625" style="90" customWidth="1"/>
    <col min="9" max="9" width="4.42578125" style="90" customWidth="1"/>
    <col min="10" max="10" width="3.7109375" style="90" customWidth="1"/>
    <col min="11" max="11" width="1.42578125" style="90" customWidth="1"/>
    <col min="12" max="12" width="3.7109375" style="90" customWidth="1"/>
    <col min="13" max="13" width="20.140625" style="90" customWidth="1"/>
    <col min="14" max="14" width="4.42578125" style="90" customWidth="1"/>
    <col min="15" max="15" width="3.7109375" style="90" customWidth="1"/>
    <col min="16" max="16" width="1.42578125" style="90" customWidth="1"/>
    <col min="17" max="17" width="3.7109375" style="90" customWidth="1"/>
    <col min="18" max="18" width="20.140625" style="90" customWidth="1"/>
    <col min="19" max="19" width="4.42578125" style="90" customWidth="1"/>
    <col min="20" max="20" width="3.7109375" style="90" customWidth="1"/>
    <col min="21" max="21" width="1.42578125" style="90" customWidth="1"/>
    <col min="22" max="16384" width="14.42578125" style="90"/>
  </cols>
  <sheetData>
    <row r="1" spans="1:26" ht="12.75" x14ac:dyDescent="0.2">
      <c r="A1" s="85"/>
      <c r="B1" s="86">
        <f>SUM(B2:B11)</f>
        <v>14</v>
      </c>
      <c r="C1" s="86" t="s">
        <v>531</v>
      </c>
      <c r="D1" s="86"/>
      <c r="E1" s="86"/>
      <c r="F1" s="87"/>
      <c r="G1" s="86">
        <f>SUM(G2:G11)</f>
        <v>26</v>
      </c>
      <c r="H1" s="86" t="s">
        <v>532</v>
      </c>
      <c r="I1" s="86"/>
      <c r="J1" s="86"/>
      <c r="K1" s="87"/>
      <c r="L1" s="88">
        <f>SUM(L2:L11)</f>
        <v>27</v>
      </c>
      <c r="M1" s="88" t="s">
        <v>533</v>
      </c>
      <c r="N1" s="88"/>
      <c r="O1" s="88"/>
      <c r="P1" s="87"/>
      <c r="Q1" s="86">
        <f>SUM(Q2:Q11)</f>
        <v>27</v>
      </c>
      <c r="R1" s="86" t="s">
        <v>534</v>
      </c>
      <c r="S1" s="86"/>
      <c r="T1" s="86"/>
      <c r="U1" s="85"/>
      <c r="V1" s="89"/>
      <c r="W1" s="89"/>
      <c r="X1" s="89"/>
      <c r="Y1" s="89"/>
      <c r="Z1" s="89"/>
    </row>
    <row r="2" spans="1:26" ht="15" x14ac:dyDescent="0.25">
      <c r="A2" s="85"/>
      <c r="B2" s="79">
        <v>3</v>
      </c>
      <c r="C2" s="99" t="s">
        <v>412</v>
      </c>
      <c r="D2" s="79" t="s">
        <v>47</v>
      </c>
      <c r="E2" s="79" t="s">
        <v>12</v>
      </c>
      <c r="F2" s="91"/>
      <c r="G2" s="79">
        <v>6</v>
      </c>
      <c r="H2" s="79" t="s">
        <v>324</v>
      </c>
      <c r="I2" s="79" t="s">
        <v>48</v>
      </c>
      <c r="J2" s="79" t="s">
        <v>69</v>
      </c>
      <c r="K2" s="91"/>
      <c r="L2" s="79">
        <v>5</v>
      </c>
      <c r="M2" s="79" t="s">
        <v>439</v>
      </c>
      <c r="N2" s="79" t="s">
        <v>46</v>
      </c>
      <c r="O2" s="79" t="s">
        <v>69</v>
      </c>
      <c r="P2" s="91"/>
      <c r="Q2" s="79">
        <v>4</v>
      </c>
      <c r="R2" s="79" t="s">
        <v>451</v>
      </c>
      <c r="S2" s="79" t="s">
        <v>15</v>
      </c>
      <c r="T2" s="79" t="s">
        <v>69</v>
      </c>
      <c r="U2" s="85"/>
      <c r="V2" s="89"/>
      <c r="W2" s="89"/>
      <c r="X2" s="89"/>
      <c r="Y2" s="89"/>
      <c r="Z2" s="89"/>
    </row>
    <row r="3" spans="1:26" ht="15" x14ac:dyDescent="0.25">
      <c r="A3" s="85"/>
      <c r="B3" s="79">
        <v>2</v>
      </c>
      <c r="C3" s="79" t="s">
        <v>248</v>
      </c>
      <c r="D3" s="79" t="s">
        <v>47</v>
      </c>
      <c r="E3" s="79" t="s">
        <v>69</v>
      </c>
      <c r="F3" s="91"/>
      <c r="G3" s="79">
        <v>4</v>
      </c>
      <c r="H3" s="99" t="s">
        <v>67</v>
      </c>
      <c r="I3" s="79" t="s">
        <v>48</v>
      </c>
      <c r="J3" s="79" t="s">
        <v>12</v>
      </c>
      <c r="K3" s="91"/>
      <c r="L3" s="79">
        <v>4</v>
      </c>
      <c r="M3" s="99" t="s">
        <v>283</v>
      </c>
      <c r="N3" s="79" t="s">
        <v>46</v>
      </c>
      <c r="O3" s="79" t="s">
        <v>6</v>
      </c>
      <c r="P3" s="91"/>
      <c r="Q3" s="79">
        <v>4</v>
      </c>
      <c r="R3" s="79" t="s">
        <v>158</v>
      </c>
      <c r="S3" s="79" t="s">
        <v>15</v>
      </c>
      <c r="T3" s="79" t="s">
        <v>69</v>
      </c>
      <c r="U3" s="85"/>
      <c r="V3" s="89"/>
      <c r="W3" s="89"/>
      <c r="X3" s="89"/>
      <c r="Y3" s="89"/>
      <c r="Z3" s="89"/>
    </row>
    <row r="4" spans="1:26" ht="15" x14ac:dyDescent="0.25">
      <c r="A4" s="85"/>
      <c r="B4" s="79">
        <v>2</v>
      </c>
      <c r="C4" s="79" t="s">
        <v>430</v>
      </c>
      <c r="D4" s="79" t="s">
        <v>47</v>
      </c>
      <c r="E4" s="79" t="s">
        <v>69</v>
      </c>
      <c r="F4" s="91"/>
      <c r="G4" s="79">
        <v>3</v>
      </c>
      <c r="H4" s="79" t="s">
        <v>445</v>
      </c>
      <c r="I4" s="79" t="s">
        <v>48</v>
      </c>
      <c r="J4" s="79" t="s">
        <v>69</v>
      </c>
      <c r="K4" s="91"/>
      <c r="L4" s="79">
        <v>3</v>
      </c>
      <c r="M4" s="79" t="s">
        <v>353</v>
      </c>
      <c r="N4" s="79" t="s">
        <v>46</v>
      </c>
      <c r="O4" s="79" t="s">
        <v>69</v>
      </c>
      <c r="P4" s="91"/>
      <c r="Q4" s="79">
        <v>3</v>
      </c>
      <c r="R4" s="79" t="s">
        <v>326</v>
      </c>
      <c r="S4" s="79" t="s">
        <v>15</v>
      </c>
      <c r="T4" s="79" t="s">
        <v>69</v>
      </c>
      <c r="U4" s="85"/>
      <c r="V4" s="89"/>
      <c r="W4" s="89"/>
      <c r="X4" s="89"/>
      <c r="Y4" s="89"/>
      <c r="Z4" s="89"/>
    </row>
    <row r="5" spans="1:26" ht="15" x14ac:dyDescent="0.25">
      <c r="A5" s="85"/>
      <c r="B5" s="79">
        <v>1</v>
      </c>
      <c r="C5" s="79" t="s">
        <v>502</v>
      </c>
      <c r="D5" s="79" t="s">
        <v>47</v>
      </c>
      <c r="E5" s="79" t="s">
        <v>69</v>
      </c>
      <c r="F5" s="91"/>
      <c r="G5" s="79">
        <v>3</v>
      </c>
      <c r="H5" s="79" t="s">
        <v>297</v>
      </c>
      <c r="I5" s="79" t="s">
        <v>48</v>
      </c>
      <c r="J5" s="79" t="s">
        <v>69</v>
      </c>
      <c r="K5" s="91"/>
      <c r="L5" s="79">
        <v>3</v>
      </c>
      <c r="M5" s="99" t="s">
        <v>431</v>
      </c>
      <c r="N5" s="79" t="s">
        <v>46</v>
      </c>
      <c r="O5" s="79" t="s">
        <v>12</v>
      </c>
      <c r="P5" s="91"/>
      <c r="Q5" s="79">
        <v>3</v>
      </c>
      <c r="R5" s="79" t="s">
        <v>436</v>
      </c>
      <c r="S5" s="79" t="s">
        <v>15</v>
      </c>
      <c r="T5" s="79" t="s">
        <v>69</v>
      </c>
      <c r="U5" s="85"/>
      <c r="V5" s="93"/>
      <c r="W5" s="89"/>
      <c r="X5" s="89"/>
      <c r="Y5" s="89"/>
      <c r="Z5" s="89"/>
    </row>
    <row r="6" spans="1:26" ht="15" x14ac:dyDescent="0.25">
      <c r="A6" s="85"/>
      <c r="B6" s="79">
        <v>1</v>
      </c>
      <c r="C6" s="99" t="s">
        <v>526</v>
      </c>
      <c r="D6" s="79" t="s">
        <v>47</v>
      </c>
      <c r="E6" s="79" t="s">
        <v>6</v>
      </c>
      <c r="F6" s="91"/>
      <c r="G6" s="79">
        <v>3</v>
      </c>
      <c r="H6" s="79" t="s">
        <v>201</v>
      </c>
      <c r="I6" s="79" t="s">
        <v>48</v>
      </c>
      <c r="J6" s="79" t="s">
        <v>69</v>
      </c>
      <c r="K6" s="91"/>
      <c r="L6" s="79">
        <v>3</v>
      </c>
      <c r="M6" s="79" t="s">
        <v>273</v>
      </c>
      <c r="N6" s="79" t="s">
        <v>46</v>
      </c>
      <c r="O6" s="79" t="s">
        <v>69</v>
      </c>
      <c r="P6" s="91"/>
      <c r="Q6" s="79">
        <v>3</v>
      </c>
      <c r="R6" s="99" t="s">
        <v>109</v>
      </c>
      <c r="S6" s="79" t="s">
        <v>15</v>
      </c>
      <c r="T6" s="79" t="s">
        <v>12</v>
      </c>
      <c r="U6" s="85"/>
      <c r="V6" s="89"/>
      <c r="W6" s="94"/>
      <c r="X6" s="92"/>
      <c r="Y6" s="92"/>
      <c r="Z6" s="92"/>
    </row>
    <row r="7" spans="1:26" ht="15" x14ac:dyDescent="0.25">
      <c r="A7" s="85"/>
      <c r="B7" s="79">
        <v>1</v>
      </c>
      <c r="C7" s="79" t="s">
        <v>177</v>
      </c>
      <c r="D7" s="79" t="s">
        <v>47</v>
      </c>
      <c r="E7" s="79" t="s">
        <v>69</v>
      </c>
      <c r="F7" s="91"/>
      <c r="G7" s="79">
        <v>3</v>
      </c>
      <c r="H7" s="99" t="s">
        <v>354</v>
      </c>
      <c r="I7" s="79" t="s">
        <v>48</v>
      </c>
      <c r="J7" s="79" t="s">
        <v>6</v>
      </c>
      <c r="K7" s="91"/>
      <c r="L7" s="79">
        <v>2</v>
      </c>
      <c r="M7" s="79" t="s">
        <v>245</v>
      </c>
      <c r="N7" s="79" t="s">
        <v>46</v>
      </c>
      <c r="O7" s="79" t="s">
        <v>69</v>
      </c>
      <c r="P7" s="91"/>
      <c r="Q7" s="79">
        <v>3</v>
      </c>
      <c r="R7" s="79" t="s">
        <v>458</v>
      </c>
      <c r="S7" s="79" t="s">
        <v>15</v>
      </c>
      <c r="T7" s="79" t="s">
        <v>69</v>
      </c>
      <c r="U7" s="85"/>
      <c r="V7" s="89"/>
      <c r="W7" s="89"/>
      <c r="X7" s="89"/>
      <c r="Y7" s="89"/>
      <c r="Z7" s="89"/>
    </row>
    <row r="8" spans="1:26" ht="15" x14ac:dyDescent="0.25">
      <c r="A8" s="85"/>
      <c r="B8" s="79">
        <v>1</v>
      </c>
      <c r="C8" s="79" t="s">
        <v>195</v>
      </c>
      <c r="D8" s="79" t="s">
        <v>47</v>
      </c>
      <c r="E8" s="79" t="s">
        <v>69</v>
      </c>
      <c r="F8" s="91"/>
      <c r="G8" s="79">
        <v>2</v>
      </c>
      <c r="H8" s="79" t="s">
        <v>161</v>
      </c>
      <c r="I8" s="79" t="s">
        <v>48</v>
      </c>
      <c r="J8" s="79" t="s">
        <v>69</v>
      </c>
      <c r="K8" s="91"/>
      <c r="L8" s="79">
        <v>2</v>
      </c>
      <c r="M8" s="79" t="s">
        <v>438</v>
      </c>
      <c r="N8" s="79" t="s">
        <v>46</v>
      </c>
      <c r="O8" s="79" t="s">
        <v>69</v>
      </c>
      <c r="P8" s="91"/>
      <c r="Q8" s="79">
        <v>3</v>
      </c>
      <c r="R8" s="99" t="s">
        <v>315</v>
      </c>
      <c r="S8" s="79" t="s">
        <v>15</v>
      </c>
      <c r="T8" s="79" t="s">
        <v>6</v>
      </c>
      <c r="U8" s="85"/>
      <c r="V8" s="89"/>
      <c r="W8" s="89"/>
      <c r="X8" s="89"/>
      <c r="Y8" s="89"/>
      <c r="Z8" s="89"/>
    </row>
    <row r="9" spans="1:26" ht="15" x14ac:dyDescent="0.25">
      <c r="A9" s="85"/>
      <c r="B9" s="79">
        <v>1</v>
      </c>
      <c r="C9" s="79" t="s">
        <v>228</v>
      </c>
      <c r="D9" s="79" t="s">
        <v>47</v>
      </c>
      <c r="E9" s="79" t="s">
        <v>69</v>
      </c>
      <c r="F9" s="91"/>
      <c r="G9" s="79">
        <v>1</v>
      </c>
      <c r="H9" s="79" t="s">
        <v>405</v>
      </c>
      <c r="I9" s="79" t="s">
        <v>48</v>
      </c>
      <c r="J9" s="79" t="s">
        <v>69</v>
      </c>
      <c r="K9" s="91"/>
      <c r="L9" s="79">
        <v>2</v>
      </c>
      <c r="M9" s="79" t="s">
        <v>437</v>
      </c>
      <c r="N9" s="79" t="s">
        <v>46</v>
      </c>
      <c r="O9" s="79" t="s">
        <v>69</v>
      </c>
      <c r="P9" s="91"/>
      <c r="Q9" s="79">
        <v>2</v>
      </c>
      <c r="R9" s="79" t="s">
        <v>401</v>
      </c>
      <c r="S9" s="79" t="s">
        <v>15</v>
      </c>
      <c r="T9" s="79" t="s">
        <v>69</v>
      </c>
      <c r="U9" s="85"/>
      <c r="V9" s="89"/>
      <c r="W9" s="89"/>
      <c r="X9" s="89"/>
      <c r="Y9" s="89"/>
      <c r="Z9" s="89"/>
    </row>
    <row r="10" spans="1:26" ht="15" x14ac:dyDescent="0.25">
      <c r="A10" s="85"/>
      <c r="B10" s="79">
        <v>1</v>
      </c>
      <c r="C10" s="79" t="s">
        <v>329</v>
      </c>
      <c r="D10" s="79" t="s">
        <v>47</v>
      </c>
      <c r="E10" s="79" t="s">
        <v>69</v>
      </c>
      <c r="F10" s="91"/>
      <c r="G10" s="79">
        <v>1</v>
      </c>
      <c r="H10" s="79" t="s">
        <v>389</v>
      </c>
      <c r="I10" s="79" t="s">
        <v>48</v>
      </c>
      <c r="J10" s="79" t="s">
        <v>69</v>
      </c>
      <c r="K10" s="91"/>
      <c r="L10" s="79">
        <v>2</v>
      </c>
      <c r="M10" s="79" t="s">
        <v>411</v>
      </c>
      <c r="N10" s="79" t="s">
        <v>46</v>
      </c>
      <c r="O10" s="79" t="s">
        <v>69</v>
      </c>
      <c r="P10" s="91"/>
      <c r="Q10" s="79">
        <v>1</v>
      </c>
      <c r="R10" s="79" t="s">
        <v>484</v>
      </c>
      <c r="S10" s="79" t="s">
        <v>15</v>
      </c>
      <c r="T10" s="79" t="s">
        <v>69</v>
      </c>
      <c r="U10" s="85"/>
      <c r="V10" s="89"/>
      <c r="W10" s="89"/>
      <c r="X10" s="89"/>
      <c r="Y10" s="89"/>
      <c r="Z10" s="89"/>
    </row>
    <row r="11" spans="1:26" ht="15" x14ac:dyDescent="0.25">
      <c r="A11" s="85"/>
      <c r="B11" s="79">
        <v>1</v>
      </c>
      <c r="C11" s="79" t="s">
        <v>521</v>
      </c>
      <c r="D11" s="79" t="s">
        <v>47</v>
      </c>
      <c r="E11" s="79" t="s">
        <v>69</v>
      </c>
      <c r="F11" s="91"/>
      <c r="G11" s="95"/>
      <c r="H11" s="96"/>
      <c r="I11" s="96" t="s">
        <v>48</v>
      </c>
      <c r="J11" s="95"/>
      <c r="K11" s="91"/>
      <c r="L11" s="79">
        <v>1</v>
      </c>
      <c r="M11" s="79" t="s">
        <v>171</v>
      </c>
      <c r="N11" s="79" t="s">
        <v>46</v>
      </c>
      <c r="O11" s="79" t="s">
        <v>69</v>
      </c>
      <c r="P11" s="91"/>
      <c r="Q11" s="79">
        <v>1</v>
      </c>
      <c r="R11" s="79" t="s">
        <v>328</v>
      </c>
      <c r="S11" s="79" t="s">
        <v>15</v>
      </c>
      <c r="T11" s="79" t="s">
        <v>69</v>
      </c>
      <c r="U11" s="85"/>
      <c r="V11" s="89"/>
      <c r="W11" s="93"/>
      <c r="X11" s="89"/>
      <c r="Y11" s="89"/>
      <c r="Z11" s="89"/>
    </row>
    <row r="12" spans="1:26" ht="12.75" x14ac:dyDescent="0.2">
      <c r="A12" s="85"/>
      <c r="B12" s="88">
        <f>SUM(B13:B22)</f>
        <v>39</v>
      </c>
      <c r="C12" s="88" t="s">
        <v>535</v>
      </c>
      <c r="D12" s="88"/>
      <c r="E12" s="88"/>
      <c r="F12" s="87"/>
      <c r="G12" s="86">
        <f>SUM(G13:G22)</f>
        <v>19</v>
      </c>
      <c r="H12" s="86" t="s">
        <v>536</v>
      </c>
      <c r="I12" s="86"/>
      <c r="J12" s="86"/>
      <c r="K12" s="87"/>
      <c r="L12" s="88">
        <f>SUM(L13:L22)</f>
        <v>39</v>
      </c>
      <c r="M12" s="88" t="s">
        <v>537</v>
      </c>
      <c r="N12" s="88"/>
      <c r="O12" s="88"/>
      <c r="P12" s="87"/>
      <c r="Q12" s="86">
        <f>SUM(Q13:Q22)</f>
        <v>32</v>
      </c>
      <c r="R12" s="86" t="s">
        <v>538</v>
      </c>
      <c r="S12" s="86"/>
      <c r="T12" s="86"/>
      <c r="U12" s="85"/>
      <c r="V12" s="89"/>
      <c r="W12" s="89"/>
      <c r="X12" s="89"/>
      <c r="Y12" s="89"/>
      <c r="Z12" s="89"/>
    </row>
    <row r="13" spans="1:26" ht="15" x14ac:dyDescent="0.25">
      <c r="A13" s="85"/>
      <c r="B13" s="79">
        <v>5</v>
      </c>
      <c r="C13" s="79" t="s">
        <v>291</v>
      </c>
      <c r="D13" s="79" t="s">
        <v>13</v>
      </c>
      <c r="E13" s="79" t="s">
        <v>69</v>
      </c>
      <c r="F13" s="91"/>
      <c r="G13" s="79">
        <v>3</v>
      </c>
      <c r="H13" s="99" t="s">
        <v>269</v>
      </c>
      <c r="I13" s="79" t="s">
        <v>23</v>
      </c>
      <c r="J13" s="79" t="s">
        <v>12</v>
      </c>
      <c r="K13" s="91"/>
      <c r="L13" s="79">
        <v>6</v>
      </c>
      <c r="M13" s="79" t="s">
        <v>189</v>
      </c>
      <c r="N13" s="79" t="s">
        <v>7</v>
      </c>
      <c r="O13" s="79" t="s">
        <v>69</v>
      </c>
      <c r="P13" s="91"/>
      <c r="Q13" s="79">
        <v>5</v>
      </c>
      <c r="R13" s="99" t="s">
        <v>85</v>
      </c>
      <c r="S13" s="79" t="s">
        <v>19</v>
      </c>
      <c r="T13" s="79" t="s">
        <v>12</v>
      </c>
      <c r="U13" s="85"/>
      <c r="V13" s="89"/>
      <c r="W13" s="89"/>
      <c r="X13" s="89"/>
      <c r="Y13" s="89"/>
      <c r="Z13" s="89"/>
    </row>
    <row r="14" spans="1:26" ht="15" x14ac:dyDescent="0.25">
      <c r="A14" s="85"/>
      <c r="B14" s="79">
        <v>5</v>
      </c>
      <c r="C14" s="79" t="s">
        <v>306</v>
      </c>
      <c r="D14" s="79" t="s">
        <v>13</v>
      </c>
      <c r="E14" s="79" t="s">
        <v>69</v>
      </c>
      <c r="F14" s="91"/>
      <c r="G14" s="79">
        <v>3</v>
      </c>
      <c r="H14" s="79" t="s">
        <v>270</v>
      </c>
      <c r="I14" s="79" t="s">
        <v>23</v>
      </c>
      <c r="J14" s="79" t="s">
        <v>69</v>
      </c>
      <c r="K14" s="91"/>
      <c r="L14" s="79">
        <v>5</v>
      </c>
      <c r="M14" s="79" t="s">
        <v>491</v>
      </c>
      <c r="N14" s="79" t="s">
        <v>7</v>
      </c>
      <c r="O14" s="79" t="s">
        <v>69</v>
      </c>
      <c r="P14" s="91"/>
      <c r="Q14" s="79">
        <v>5</v>
      </c>
      <c r="R14" s="79" t="s">
        <v>408</v>
      </c>
      <c r="S14" s="79" t="s">
        <v>19</v>
      </c>
      <c r="T14" s="79" t="s">
        <v>69</v>
      </c>
      <c r="U14" s="85"/>
      <c r="V14" s="89"/>
      <c r="W14" s="89"/>
      <c r="X14" s="89"/>
      <c r="Y14" s="89"/>
      <c r="Z14" s="89"/>
    </row>
    <row r="15" spans="1:26" ht="15" x14ac:dyDescent="0.25">
      <c r="A15" s="85"/>
      <c r="B15" s="79">
        <v>5</v>
      </c>
      <c r="C15" s="99" t="s">
        <v>213</v>
      </c>
      <c r="D15" s="79" t="s">
        <v>13</v>
      </c>
      <c r="E15" s="79" t="s">
        <v>12</v>
      </c>
      <c r="F15" s="91"/>
      <c r="G15" s="79">
        <v>2</v>
      </c>
      <c r="H15" s="99" t="s">
        <v>179</v>
      </c>
      <c r="I15" s="79" t="s">
        <v>23</v>
      </c>
      <c r="J15" s="79" t="s">
        <v>6</v>
      </c>
      <c r="K15" s="91"/>
      <c r="L15" s="79">
        <v>4</v>
      </c>
      <c r="M15" s="99" t="s">
        <v>334</v>
      </c>
      <c r="N15" s="79" t="s">
        <v>7</v>
      </c>
      <c r="O15" s="79" t="s">
        <v>6</v>
      </c>
      <c r="P15" s="91"/>
      <c r="Q15" s="79">
        <v>4</v>
      </c>
      <c r="R15" s="79" t="s">
        <v>257</v>
      </c>
      <c r="S15" s="79" t="s">
        <v>19</v>
      </c>
      <c r="T15" s="79" t="s">
        <v>69</v>
      </c>
      <c r="U15" s="85"/>
      <c r="V15" s="89"/>
      <c r="W15" s="89"/>
      <c r="X15" s="89"/>
      <c r="Y15" s="89"/>
      <c r="Z15" s="89"/>
    </row>
    <row r="16" spans="1:26" ht="15" x14ac:dyDescent="0.25">
      <c r="A16" s="85"/>
      <c r="B16" s="79">
        <v>5</v>
      </c>
      <c r="C16" s="79" t="s">
        <v>272</v>
      </c>
      <c r="D16" s="79" t="s">
        <v>13</v>
      </c>
      <c r="E16" s="79" t="s">
        <v>69</v>
      </c>
      <c r="F16" s="91"/>
      <c r="G16" s="79">
        <v>2</v>
      </c>
      <c r="H16" s="79" t="s">
        <v>155</v>
      </c>
      <c r="I16" s="79" t="s">
        <v>23</v>
      </c>
      <c r="J16" s="79" t="s">
        <v>69</v>
      </c>
      <c r="K16" s="91"/>
      <c r="L16" s="79">
        <v>4</v>
      </c>
      <c r="M16" s="79" t="s">
        <v>325</v>
      </c>
      <c r="N16" s="79" t="s">
        <v>7</v>
      </c>
      <c r="O16" s="79" t="s">
        <v>69</v>
      </c>
      <c r="P16" s="91"/>
      <c r="Q16" s="79">
        <v>4</v>
      </c>
      <c r="R16" s="79" t="s">
        <v>465</v>
      </c>
      <c r="S16" s="79" t="s">
        <v>19</v>
      </c>
      <c r="T16" s="79" t="s">
        <v>69</v>
      </c>
      <c r="U16" s="85"/>
      <c r="V16" s="89"/>
      <c r="W16" s="89"/>
      <c r="X16" s="89"/>
      <c r="Y16" s="89"/>
      <c r="Z16" s="89"/>
    </row>
    <row r="17" spans="1:26" ht="15" x14ac:dyDescent="0.25">
      <c r="A17" s="85"/>
      <c r="B17" s="79">
        <v>5</v>
      </c>
      <c r="C17" s="79" t="s">
        <v>382</v>
      </c>
      <c r="D17" s="79" t="s">
        <v>13</v>
      </c>
      <c r="E17" s="79" t="s">
        <v>69</v>
      </c>
      <c r="F17" s="91"/>
      <c r="G17" s="79">
        <v>2</v>
      </c>
      <c r="H17" s="79" t="s">
        <v>244</v>
      </c>
      <c r="I17" s="79" t="s">
        <v>23</v>
      </c>
      <c r="J17" s="79" t="s">
        <v>69</v>
      </c>
      <c r="K17" s="91"/>
      <c r="L17" s="79">
        <v>4</v>
      </c>
      <c r="M17" s="99" t="s">
        <v>524</v>
      </c>
      <c r="N17" s="79" t="s">
        <v>7</v>
      </c>
      <c r="O17" s="79" t="s">
        <v>12</v>
      </c>
      <c r="P17" s="91"/>
      <c r="Q17" s="79">
        <v>3</v>
      </c>
      <c r="R17" s="79" t="s">
        <v>227</v>
      </c>
      <c r="S17" s="79" t="s">
        <v>19</v>
      </c>
      <c r="T17" s="79" t="s">
        <v>69</v>
      </c>
      <c r="U17" s="85"/>
      <c r="V17" s="89"/>
      <c r="W17" s="89"/>
      <c r="X17" s="89"/>
      <c r="Y17" s="89"/>
      <c r="Z17" s="89"/>
    </row>
    <row r="18" spans="1:26" ht="15" x14ac:dyDescent="0.25">
      <c r="A18" s="85"/>
      <c r="B18" s="79">
        <v>4</v>
      </c>
      <c r="C18" s="79" t="s">
        <v>198</v>
      </c>
      <c r="D18" s="79" t="s">
        <v>13</v>
      </c>
      <c r="E18" s="79" t="s">
        <v>69</v>
      </c>
      <c r="F18" s="91"/>
      <c r="G18" s="79">
        <v>2</v>
      </c>
      <c r="H18" s="79" t="s">
        <v>371</v>
      </c>
      <c r="I18" s="79" t="s">
        <v>23</v>
      </c>
      <c r="J18" s="79" t="s">
        <v>69</v>
      </c>
      <c r="K18" s="91"/>
      <c r="L18" s="79">
        <v>4</v>
      </c>
      <c r="M18" s="79" t="s">
        <v>295</v>
      </c>
      <c r="N18" s="79" t="s">
        <v>7</v>
      </c>
      <c r="O18" s="79" t="s">
        <v>69</v>
      </c>
      <c r="P18" s="91"/>
      <c r="Q18" s="79">
        <v>3</v>
      </c>
      <c r="R18" s="79" t="s">
        <v>342</v>
      </c>
      <c r="S18" s="79" t="s">
        <v>19</v>
      </c>
      <c r="T18" s="79" t="s">
        <v>69</v>
      </c>
      <c r="U18" s="85"/>
      <c r="V18" s="89"/>
      <c r="W18" s="89"/>
      <c r="X18" s="89"/>
      <c r="Y18" s="89"/>
      <c r="Z18" s="89"/>
    </row>
    <row r="19" spans="1:26" ht="15" x14ac:dyDescent="0.25">
      <c r="A19" s="85"/>
      <c r="B19" s="79">
        <v>4</v>
      </c>
      <c r="C19" s="79" t="s">
        <v>494</v>
      </c>
      <c r="D19" s="79" t="s">
        <v>13</v>
      </c>
      <c r="E19" s="79" t="s">
        <v>69</v>
      </c>
      <c r="F19" s="91"/>
      <c r="G19" s="79">
        <v>2</v>
      </c>
      <c r="H19" s="79" t="s">
        <v>111</v>
      </c>
      <c r="I19" s="79" t="s">
        <v>23</v>
      </c>
      <c r="J19" s="79" t="s">
        <v>69</v>
      </c>
      <c r="K19" s="91"/>
      <c r="L19" s="79">
        <v>4</v>
      </c>
      <c r="M19" s="79" t="s">
        <v>151</v>
      </c>
      <c r="N19" s="79" t="s">
        <v>7</v>
      </c>
      <c r="O19" s="79" t="s">
        <v>69</v>
      </c>
      <c r="P19" s="91"/>
      <c r="Q19" s="79">
        <v>3</v>
      </c>
      <c r="R19" s="99" t="s">
        <v>204</v>
      </c>
      <c r="S19" s="79" t="s">
        <v>19</v>
      </c>
      <c r="T19" s="79" t="s">
        <v>6</v>
      </c>
      <c r="U19" s="85"/>
      <c r="V19" s="89"/>
      <c r="W19" s="89"/>
      <c r="X19" s="89"/>
      <c r="Y19" s="89"/>
      <c r="Z19" s="89"/>
    </row>
    <row r="20" spans="1:26" ht="15" x14ac:dyDescent="0.25">
      <c r="A20" s="85"/>
      <c r="B20" s="79">
        <v>2</v>
      </c>
      <c r="C20" s="79" t="s">
        <v>350</v>
      </c>
      <c r="D20" s="79" t="s">
        <v>13</v>
      </c>
      <c r="E20" s="79" t="s">
        <v>69</v>
      </c>
      <c r="F20" s="91"/>
      <c r="G20" s="79">
        <v>1</v>
      </c>
      <c r="H20" s="79" t="s">
        <v>333</v>
      </c>
      <c r="I20" s="79" t="s">
        <v>23</v>
      </c>
      <c r="J20" s="79" t="s">
        <v>69</v>
      </c>
      <c r="K20" s="91"/>
      <c r="L20" s="79">
        <v>3</v>
      </c>
      <c r="M20" s="79" t="s">
        <v>514</v>
      </c>
      <c r="N20" s="79" t="s">
        <v>7</v>
      </c>
      <c r="O20" s="79" t="s">
        <v>69</v>
      </c>
      <c r="P20" s="91"/>
      <c r="Q20" s="79">
        <v>2</v>
      </c>
      <c r="R20" s="79" t="s">
        <v>113</v>
      </c>
      <c r="S20" s="79" t="s">
        <v>19</v>
      </c>
      <c r="T20" s="79" t="s">
        <v>69</v>
      </c>
      <c r="U20" s="85"/>
      <c r="V20" s="89"/>
      <c r="W20" s="89"/>
      <c r="X20" s="89"/>
      <c r="Y20" s="89"/>
      <c r="Z20" s="89"/>
    </row>
    <row r="21" spans="1:26" ht="15" x14ac:dyDescent="0.25">
      <c r="A21" s="85"/>
      <c r="B21" s="79">
        <v>2</v>
      </c>
      <c r="C21" s="79" t="s">
        <v>206</v>
      </c>
      <c r="D21" s="79" t="s">
        <v>13</v>
      </c>
      <c r="E21" s="79" t="s">
        <v>69</v>
      </c>
      <c r="F21" s="91"/>
      <c r="G21" s="79">
        <v>1</v>
      </c>
      <c r="H21" s="79" t="s">
        <v>170</v>
      </c>
      <c r="I21" s="79" t="s">
        <v>23</v>
      </c>
      <c r="J21" s="79" t="s">
        <v>69</v>
      </c>
      <c r="K21" s="91"/>
      <c r="L21" s="79">
        <v>3</v>
      </c>
      <c r="M21" s="79" t="s">
        <v>460</v>
      </c>
      <c r="N21" s="79" t="s">
        <v>7</v>
      </c>
      <c r="O21" s="79" t="s">
        <v>69</v>
      </c>
      <c r="P21" s="91"/>
      <c r="Q21" s="79">
        <v>2</v>
      </c>
      <c r="R21" s="79" t="s">
        <v>504</v>
      </c>
      <c r="S21" s="79" t="s">
        <v>19</v>
      </c>
      <c r="T21" s="79" t="s">
        <v>69</v>
      </c>
      <c r="U21" s="85"/>
      <c r="V21" s="89"/>
      <c r="W21" s="89"/>
      <c r="X21" s="89"/>
      <c r="Y21" s="89"/>
      <c r="Z21" s="89"/>
    </row>
    <row r="22" spans="1:26" ht="15" x14ac:dyDescent="0.25">
      <c r="A22" s="85"/>
      <c r="B22" s="79">
        <v>2</v>
      </c>
      <c r="C22" s="99" t="s">
        <v>191</v>
      </c>
      <c r="D22" s="79" t="s">
        <v>13</v>
      </c>
      <c r="E22" s="79" t="s">
        <v>6</v>
      </c>
      <c r="F22" s="91"/>
      <c r="G22" s="79">
        <v>1</v>
      </c>
      <c r="H22" s="79" t="s">
        <v>343</v>
      </c>
      <c r="I22" s="79" t="s">
        <v>23</v>
      </c>
      <c r="J22" s="79" t="s">
        <v>69</v>
      </c>
      <c r="K22" s="91"/>
      <c r="L22" s="79">
        <v>2</v>
      </c>
      <c r="M22" s="79" t="s">
        <v>471</v>
      </c>
      <c r="N22" s="79" t="s">
        <v>7</v>
      </c>
      <c r="O22" s="79" t="s">
        <v>69</v>
      </c>
      <c r="P22" s="91"/>
      <c r="Q22" s="79">
        <v>1</v>
      </c>
      <c r="R22" s="79" t="s">
        <v>82</v>
      </c>
      <c r="S22" s="79" t="s">
        <v>19</v>
      </c>
      <c r="T22" s="79" t="s">
        <v>69</v>
      </c>
      <c r="U22" s="85"/>
      <c r="V22" s="89"/>
      <c r="W22" s="89"/>
      <c r="X22" s="89"/>
      <c r="Y22" s="89"/>
      <c r="Z22" s="89"/>
    </row>
    <row r="23" spans="1:26" ht="12.75" x14ac:dyDescent="0.2">
      <c r="A23" s="85"/>
      <c r="B23" s="86">
        <f>SUM(B24:B33)</f>
        <v>26</v>
      </c>
      <c r="C23" s="86" t="s">
        <v>539</v>
      </c>
      <c r="D23" s="86"/>
      <c r="E23" s="86"/>
      <c r="F23" s="87"/>
      <c r="G23" s="86">
        <f>SUM(G24:G33)</f>
        <v>31</v>
      </c>
      <c r="H23" s="86" t="s">
        <v>540</v>
      </c>
      <c r="I23" s="86"/>
      <c r="J23" s="86"/>
      <c r="K23" s="87"/>
      <c r="L23" s="88">
        <f>SUM(L24:L33)</f>
        <v>34</v>
      </c>
      <c r="M23" s="88" t="s">
        <v>541</v>
      </c>
      <c r="N23" s="88"/>
      <c r="O23" s="88"/>
      <c r="P23" s="87"/>
      <c r="Q23" s="88">
        <f>SUM(Q24:Q33)</f>
        <v>36</v>
      </c>
      <c r="R23" s="88" t="s">
        <v>542</v>
      </c>
      <c r="S23" s="88"/>
      <c r="T23" s="88"/>
      <c r="U23" s="85"/>
      <c r="V23" s="89"/>
      <c r="W23" s="89"/>
      <c r="X23" s="89"/>
      <c r="Y23" s="89"/>
      <c r="Z23" s="89"/>
    </row>
    <row r="24" spans="1:26" ht="15" x14ac:dyDescent="0.25">
      <c r="A24" s="85"/>
      <c r="B24" s="79">
        <v>4</v>
      </c>
      <c r="C24" s="99" t="s">
        <v>373</v>
      </c>
      <c r="D24" s="79" t="s">
        <v>49</v>
      </c>
      <c r="E24" s="79" t="s">
        <v>6</v>
      </c>
      <c r="F24" s="91"/>
      <c r="G24" s="79">
        <v>4</v>
      </c>
      <c r="H24" s="99" t="s">
        <v>84</v>
      </c>
      <c r="I24" s="79" t="s">
        <v>22</v>
      </c>
      <c r="J24" s="79" t="s">
        <v>6</v>
      </c>
      <c r="K24" s="91"/>
      <c r="L24" s="79">
        <v>5</v>
      </c>
      <c r="M24" s="79" t="s">
        <v>293</v>
      </c>
      <c r="N24" s="79" t="s">
        <v>16</v>
      </c>
      <c r="O24" s="79" t="s">
        <v>69</v>
      </c>
      <c r="P24" s="91"/>
      <c r="Q24" s="79">
        <v>6</v>
      </c>
      <c r="R24" s="79" t="s">
        <v>349</v>
      </c>
      <c r="S24" s="79" t="s">
        <v>8</v>
      </c>
      <c r="T24" s="79" t="s">
        <v>69</v>
      </c>
      <c r="U24" s="85"/>
      <c r="V24" s="89"/>
      <c r="W24" s="89"/>
      <c r="X24" s="89"/>
      <c r="Y24" s="89"/>
      <c r="Z24" s="89"/>
    </row>
    <row r="25" spans="1:26" ht="15" x14ac:dyDescent="0.25">
      <c r="A25" s="85"/>
      <c r="B25" s="79">
        <v>4</v>
      </c>
      <c r="C25" s="99" t="s">
        <v>140</v>
      </c>
      <c r="D25" s="79" t="s">
        <v>49</v>
      </c>
      <c r="E25" s="79" t="s">
        <v>12</v>
      </c>
      <c r="F25" s="91"/>
      <c r="G25" s="79">
        <v>4</v>
      </c>
      <c r="H25" s="79" t="s">
        <v>388</v>
      </c>
      <c r="I25" s="79" t="s">
        <v>22</v>
      </c>
      <c r="J25" s="79" t="s">
        <v>69</v>
      </c>
      <c r="K25" s="91"/>
      <c r="L25" s="79">
        <v>5</v>
      </c>
      <c r="M25" s="79" t="s">
        <v>259</v>
      </c>
      <c r="N25" s="79" t="s">
        <v>16</v>
      </c>
      <c r="O25" s="79" t="s">
        <v>69</v>
      </c>
      <c r="P25" s="91"/>
      <c r="Q25" s="79">
        <v>5</v>
      </c>
      <c r="R25" s="99" t="s">
        <v>376</v>
      </c>
      <c r="S25" s="79" t="s">
        <v>8</v>
      </c>
      <c r="T25" s="79" t="s">
        <v>12</v>
      </c>
      <c r="U25" s="85"/>
      <c r="V25" s="89"/>
      <c r="W25" s="89"/>
      <c r="X25" s="89"/>
      <c r="Y25" s="89"/>
      <c r="Z25" s="89"/>
    </row>
    <row r="26" spans="1:26" ht="15" x14ac:dyDescent="0.25">
      <c r="A26" s="85"/>
      <c r="B26" s="79">
        <v>4</v>
      </c>
      <c r="C26" s="79" t="s">
        <v>316</v>
      </c>
      <c r="D26" s="79" t="s">
        <v>49</v>
      </c>
      <c r="E26" s="79" t="s">
        <v>69</v>
      </c>
      <c r="F26" s="91"/>
      <c r="G26" s="79">
        <v>4</v>
      </c>
      <c r="H26" s="79" t="s">
        <v>317</v>
      </c>
      <c r="I26" s="79" t="s">
        <v>22</v>
      </c>
      <c r="J26" s="79" t="s">
        <v>69</v>
      </c>
      <c r="K26" s="91"/>
      <c r="L26" s="79">
        <v>4</v>
      </c>
      <c r="M26" s="79" t="s">
        <v>119</v>
      </c>
      <c r="N26" s="79" t="s">
        <v>16</v>
      </c>
      <c r="O26" s="79" t="s">
        <v>69</v>
      </c>
      <c r="P26" s="91"/>
      <c r="Q26" s="79">
        <v>5</v>
      </c>
      <c r="R26" s="79" t="s">
        <v>457</v>
      </c>
      <c r="S26" s="79" t="s">
        <v>8</v>
      </c>
      <c r="T26" s="79" t="s">
        <v>69</v>
      </c>
      <c r="U26" s="85"/>
      <c r="V26" s="89"/>
      <c r="W26" s="89"/>
      <c r="X26" s="89"/>
      <c r="Y26" s="89"/>
      <c r="Z26" s="89"/>
    </row>
    <row r="27" spans="1:26" ht="15" x14ac:dyDescent="0.25">
      <c r="A27" s="85"/>
      <c r="B27" s="79">
        <v>3</v>
      </c>
      <c r="C27" s="79" t="s">
        <v>104</v>
      </c>
      <c r="D27" s="79" t="s">
        <v>49</v>
      </c>
      <c r="E27" s="79" t="s">
        <v>69</v>
      </c>
      <c r="F27" s="91"/>
      <c r="G27" s="79">
        <v>3</v>
      </c>
      <c r="H27" s="79" t="s">
        <v>512</v>
      </c>
      <c r="I27" s="79" t="s">
        <v>22</v>
      </c>
      <c r="J27" s="79" t="s">
        <v>69</v>
      </c>
      <c r="K27" s="91"/>
      <c r="L27" s="79">
        <v>3</v>
      </c>
      <c r="M27" s="79" t="s">
        <v>278</v>
      </c>
      <c r="N27" s="79" t="s">
        <v>16</v>
      </c>
      <c r="O27" s="79" t="s">
        <v>69</v>
      </c>
      <c r="P27" s="91"/>
      <c r="Q27" s="79">
        <v>4</v>
      </c>
      <c r="R27" s="79" t="s">
        <v>454</v>
      </c>
      <c r="S27" s="79" t="s">
        <v>8</v>
      </c>
      <c r="T27" s="79" t="s">
        <v>69</v>
      </c>
      <c r="U27" s="85"/>
      <c r="V27" s="89"/>
      <c r="W27" s="89"/>
      <c r="X27" s="89"/>
      <c r="Y27" s="89"/>
      <c r="Z27" s="89"/>
    </row>
    <row r="28" spans="1:26" ht="15" x14ac:dyDescent="0.25">
      <c r="A28" s="85"/>
      <c r="B28" s="79">
        <v>3</v>
      </c>
      <c r="C28" s="79" t="s">
        <v>403</v>
      </c>
      <c r="D28" s="79" t="s">
        <v>49</v>
      </c>
      <c r="E28" s="79" t="s">
        <v>69</v>
      </c>
      <c r="F28" s="91"/>
      <c r="G28" s="79">
        <v>3</v>
      </c>
      <c r="H28" s="79" t="s">
        <v>428</v>
      </c>
      <c r="I28" s="79" t="s">
        <v>22</v>
      </c>
      <c r="J28" s="79" t="s">
        <v>69</v>
      </c>
      <c r="K28" s="91"/>
      <c r="L28" s="79">
        <v>3</v>
      </c>
      <c r="M28" s="99" t="s">
        <v>162</v>
      </c>
      <c r="N28" s="79" t="s">
        <v>16</v>
      </c>
      <c r="O28" s="79" t="s">
        <v>6</v>
      </c>
      <c r="P28" s="91"/>
      <c r="Q28" s="79">
        <v>4</v>
      </c>
      <c r="R28" s="99" t="s">
        <v>180</v>
      </c>
      <c r="S28" s="79" t="s">
        <v>8</v>
      </c>
      <c r="T28" s="79" t="s">
        <v>6</v>
      </c>
      <c r="U28" s="85"/>
      <c r="V28" s="89"/>
      <c r="W28" s="89"/>
      <c r="X28" s="89"/>
      <c r="Y28" s="89"/>
      <c r="Z28" s="89"/>
    </row>
    <row r="29" spans="1:26" ht="15" x14ac:dyDescent="0.25">
      <c r="A29" s="85"/>
      <c r="B29" s="79">
        <v>3</v>
      </c>
      <c r="C29" s="79" t="s">
        <v>80</v>
      </c>
      <c r="D29" s="79" t="s">
        <v>49</v>
      </c>
      <c r="E29" s="79" t="s">
        <v>69</v>
      </c>
      <c r="F29" s="91"/>
      <c r="G29" s="79">
        <v>3</v>
      </c>
      <c r="H29" s="79" t="s">
        <v>418</v>
      </c>
      <c r="I29" s="79" t="s">
        <v>22</v>
      </c>
      <c r="J29" s="79" t="s">
        <v>69</v>
      </c>
      <c r="K29" s="91"/>
      <c r="L29" s="79">
        <v>3</v>
      </c>
      <c r="M29" s="99" t="s">
        <v>260</v>
      </c>
      <c r="N29" s="79" t="s">
        <v>16</v>
      </c>
      <c r="O29" s="79" t="s">
        <v>12</v>
      </c>
      <c r="P29" s="91"/>
      <c r="Q29" s="79">
        <v>3</v>
      </c>
      <c r="R29" s="79" t="s">
        <v>476</v>
      </c>
      <c r="S29" s="79" t="s">
        <v>8</v>
      </c>
      <c r="T29" s="79" t="s">
        <v>69</v>
      </c>
      <c r="U29" s="85"/>
      <c r="V29" s="89"/>
      <c r="W29" s="89"/>
      <c r="X29" s="89"/>
      <c r="Y29" s="89"/>
      <c r="Z29" s="89"/>
    </row>
    <row r="30" spans="1:26" ht="15" x14ac:dyDescent="0.25">
      <c r="A30" s="85"/>
      <c r="B30" s="79">
        <v>2</v>
      </c>
      <c r="C30" s="79" t="s">
        <v>208</v>
      </c>
      <c r="D30" s="79" t="s">
        <v>49</v>
      </c>
      <c r="E30" s="79" t="s">
        <v>69</v>
      </c>
      <c r="F30" s="91"/>
      <c r="G30" s="79">
        <v>3</v>
      </c>
      <c r="H30" s="99" t="s">
        <v>377</v>
      </c>
      <c r="I30" s="79" t="s">
        <v>22</v>
      </c>
      <c r="J30" s="79" t="s">
        <v>12</v>
      </c>
      <c r="K30" s="91"/>
      <c r="L30" s="79">
        <v>3</v>
      </c>
      <c r="M30" s="79" t="s">
        <v>415</v>
      </c>
      <c r="N30" s="79" t="s">
        <v>16</v>
      </c>
      <c r="O30" s="79" t="s">
        <v>69</v>
      </c>
      <c r="P30" s="91"/>
      <c r="Q30" s="79">
        <v>3</v>
      </c>
      <c r="R30" s="79" t="s">
        <v>424</v>
      </c>
      <c r="S30" s="79" t="s">
        <v>8</v>
      </c>
      <c r="T30" s="79" t="s">
        <v>69</v>
      </c>
      <c r="U30" s="85"/>
      <c r="V30" s="89"/>
      <c r="W30" s="89"/>
      <c r="X30" s="89"/>
      <c r="Y30" s="89"/>
      <c r="Z30" s="89"/>
    </row>
    <row r="31" spans="1:26" ht="15" x14ac:dyDescent="0.25">
      <c r="A31" s="85"/>
      <c r="B31" s="79">
        <v>1</v>
      </c>
      <c r="C31" s="79" t="s">
        <v>267</v>
      </c>
      <c r="D31" s="79" t="s">
        <v>49</v>
      </c>
      <c r="E31" s="79" t="s">
        <v>69</v>
      </c>
      <c r="F31" s="91"/>
      <c r="G31" s="79">
        <v>3</v>
      </c>
      <c r="H31" s="79" t="s">
        <v>81</v>
      </c>
      <c r="I31" s="79" t="s">
        <v>22</v>
      </c>
      <c r="J31" s="79" t="s">
        <v>69</v>
      </c>
      <c r="K31" s="91"/>
      <c r="L31" s="79">
        <v>3</v>
      </c>
      <c r="M31" s="79" t="s">
        <v>367</v>
      </c>
      <c r="N31" s="79" t="s">
        <v>16</v>
      </c>
      <c r="O31" s="79" t="s">
        <v>69</v>
      </c>
      <c r="P31" s="91"/>
      <c r="Q31" s="79">
        <v>3</v>
      </c>
      <c r="R31" s="79" t="s">
        <v>309</v>
      </c>
      <c r="S31" s="79" t="s">
        <v>8</v>
      </c>
      <c r="T31" s="79" t="s">
        <v>69</v>
      </c>
      <c r="U31" s="85"/>
      <c r="V31" s="89"/>
      <c r="W31" s="89"/>
      <c r="X31" s="89"/>
      <c r="Y31" s="89"/>
      <c r="Z31" s="89"/>
    </row>
    <row r="32" spans="1:26" ht="15" x14ac:dyDescent="0.25">
      <c r="A32" s="85"/>
      <c r="B32" s="79">
        <v>1</v>
      </c>
      <c r="C32" s="79" t="s">
        <v>76</v>
      </c>
      <c r="D32" s="79" t="s">
        <v>49</v>
      </c>
      <c r="E32" s="79" t="s">
        <v>69</v>
      </c>
      <c r="F32" s="91"/>
      <c r="G32" s="79">
        <v>2</v>
      </c>
      <c r="H32" s="79" t="s">
        <v>102</v>
      </c>
      <c r="I32" s="79" t="s">
        <v>22</v>
      </c>
      <c r="J32" s="79" t="s">
        <v>69</v>
      </c>
      <c r="K32" s="91"/>
      <c r="L32" s="79">
        <v>3</v>
      </c>
      <c r="M32" s="79" t="s">
        <v>477</v>
      </c>
      <c r="N32" s="79" t="s">
        <v>16</v>
      </c>
      <c r="O32" s="79" t="s">
        <v>69</v>
      </c>
      <c r="P32" s="91"/>
      <c r="Q32" s="79">
        <v>2</v>
      </c>
      <c r="R32" s="79" t="s">
        <v>397</v>
      </c>
      <c r="S32" s="79" t="s">
        <v>8</v>
      </c>
      <c r="T32" s="79" t="s">
        <v>69</v>
      </c>
      <c r="U32" s="85"/>
      <c r="V32" s="89"/>
      <c r="W32" s="89"/>
      <c r="X32" s="89"/>
      <c r="Y32" s="89"/>
      <c r="Z32" s="89"/>
    </row>
    <row r="33" spans="1:26" ht="15" x14ac:dyDescent="0.25">
      <c r="A33" s="85"/>
      <c r="B33" s="79">
        <v>1</v>
      </c>
      <c r="C33" s="79" t="s">
        <v>470</v>
      </c>
      <c r="D33" s="79" t="s">
        <v>49</v>
      </c>
      <c r="E33" s="79" t="s">
        <v>69</v>
      </c>
      <c r="F33" s="91"/>
      <c r="G33" s="79">
        <v>2</v>
      </c>
      <c r="H33" s="79" t="s">
        <v>207</v>
      </c>
      <c r="I33" s="79" t="s">
        <v>22</v>
      </c>
      <c r="J33" s="79" t="s">
        <v>69</v>
      </c>
      <c r="K33" s="91"/>
      <c r="L33" s="79">
        <v>2</v>
      </c>
      <c r="M33" s="79" t="s">
        <v>496</v>
      </c>
      <c r="N33" s="79" t="s">
        <v>16</v>
      </c>
      <c r="O33" s="79" t="s">
        <v>69</v>
      </c>
      <c r="P33" s="91"/>
      <c r="Q33" s="79">
        <v>1</v>
      </c>
      <c r="R33" s="79" t="s">
        <v>78</v>
      </c>
      <c r="S33" s="79" t="s">
        <v>8</v>
      </c>
      <c r="T33" s="79" t="s">
        <v>69</v>
      </c>
      <c r="U33" s="85"/>
      <c r="V33" s="89"/>
      <c r="W33" s="89"/>
      <c r="X33" s="89"/>
      <c r="Y33" s="89"/>
      <c r="Z33" s="89"/>
    </row>
    <row r="34" spans="1:26" ht="12.75" x14ac:dyDescent="0.2">
      <c r="A34" s="85"/>
      <c r="B34" s="86">
        <f>SUM(B35:B44)</f>
        <v>23</v>
      </c>
      <c r="C34" s="86" t="s">
        <v>543</v>
      </c>
      <c r="D34" s="86"/>
      <c r="E34" s="86"/>
      <c r="F34" s="87"/>
      <c r="G34" s="86">
        <f>SUM(G35:G44)</f>
        <v>10</v>
      </c>
      <c r="H34" s="86" t="s">
        <v>544</v>
      </c>
      <c r="I34" s="86"/>
      <c r="J34" s="86"/>
      <c r="K34" s="87"/>
      <c r="L34" s="88">
        <f>SUM(L35:L44)</f>
        <v>27</v>
      </c>
      <c r="M34" s="88" t="s">
        <v>545</v>
      </c>
      <c r="N34" s="88"/>
      <c r="O34" s="88"/>
      <c r="P34" s="87"/>
      <c r="Q34" s="88">
        <f>SUM(Q35:Q44)</f>
        <v>40</v>
      </c>
      <c r="R34" s="88" t="s">
        <v>546</v>
      </c>
      <c r="S34" s="88"/>
      <c r="T34" s="88"/>
      <c r="U34" s="85"/>
      <c r="V34" s="89"/>
      <c r="W34" s="89"/>
      <c r="X34" s="89"/>
      <c r="Y34" s="89"/>
      <c r="Z34" s="89"/>
    </row>
    <row r="35" spans="1:26" ht="15" x14ac:dyDescent="0.25">
      <c r="A35" s="85"/>
      <c r="B35" s="79">
        <v>4</v>
      </c>
      <c r="C35" s="99" t="s">
        <v>443</v>
      </c>
      <c r="D35" s="79" t="s">
        <v>50</v>
      </c>
      <c r="E35" s="79" t="s">
        <v>12</v>
      </c>
      <c r="F35" s="91"/>
      <c r="G35" s="79">
        <v>2</v>
      </c>
      <c r="H35" s="99" t="s">
        <v>235</v>
      </c>
      <c r="I35" s="79" t="s">
        <v>24</v>
      </c>
      <c r="J35" s="79" t="s">
        <v>12</v>
      </c>
      <c r="K35" s="91"/>
      <c r="L35" s="79">
        <v>5</v>
      </c>
      <c r="M35" s="99" t="s">
        <v>486</v>
      </c>
      <c r="N35" s="79" t="s">
        <v>20</v>
      </c>
      <c r="O35" s="79" t="s">
        <v>6</v>
      </c>
      <c r="P35" s="91"/>
      <c r="Q35" s="79">
        <v>5</v>
      </c>
      <c r="R35" s="79" t="s">
        <v>360</v>
      </c>
      <c r="S35" s="79" t="s">
        <v>14</v>
      </c>
      <c r="T35" s="79" t="s">
        <v>69</v>
      </c>
      <c r="U35" s="85"/>
      <c r="V35" s="89"/>
      <c r="W35" s="89"/>
      <c r="X35" s="89"/>
      <c r="Y35" s="89"/>
      <c r="Z35" s="89"/>
    </row>
    <row r="36" spans="1:26" ht="15" x14ac:dyDescent="0.25">
      <c r="A36" s="85"/>
      <c r="B36" s="79">
        <v>4</v>
      </c>
      <c r="C36" s="79" t="s">
        <v>294</v>
      </c>
      <c r="D36" s="79" t="s">
        <v>50</v>
      </c>
      <c r="E36" s="79" t="s">
        <v>69</v>
      </c>
      <c r="F36" s="91"/>
      <c r="G36" s="79">
        <v>2</v>
      </c>
      <c r="H36" s="79" t="s">
        <v>427</v>
      </c>
      <c r="I36" s="79" t="s">
        <v>24</v>
      </c>
      <c r="J36" s="79" t="s">
        <v>69</v>
      </c>
      <c r="K36" s="91"/>
      <c r="L36" s="79">
        <v>4</v>
      </c>
      <c r="M36" s="79" t="s">
        <v>256</v>
      </c>
      <c r="N36" s="79" t="s">
        <v>20</v>
      </c>
      <c r="O36" s="79" t="s">
        <v>69</v>
      </c>
      <c r="P36" s="91"/>
      <c r="Q36" s="79">
        <v>5</v>
      </c>
      <c r="R36" s="79" t="s">
        <v>134</v>
      </c>
      <c r="S36" s="79" t="s">
        <v>14</v>
      </c>
      <c r="T36" s="79" t="s">
        <v>69</v>
      </c>
      <c r="U36" s="85"/>
      <c r="V36" s="89"/>
      <c r="W36" s="89"/>
      <c r="X36" s="89"/>
      <c r="Y36" s="89"/>
      <c r="Z36" s="89"/>
    </row>
    <row r="37" spans="1:26" ht="15" x14ac:dyDescent="0.25">
      <c r="A37" s="85"/>
      <c r="B37" s="79">
        <v>3</v>
      </c>
      <c r="C37" s="79" t="s">
        <v>88</v>
      </c>
      <c r="D37" s="79" t="s">
        <v>50</v>
      </c>
      <c r="E37" s="79" t="s">
        <v>69</v>
      </c>
      <c r="F37" s="91"/>
      <c r="G37" s="79">
        <v>2</v>
      </c>
      <c r="H37" s="79" t="s">
        <v>479</v>
      </c>
      <c r="I37" s="79" t="s">
        <v>24</v>
      </c>
      <c r="J37" s="79" t="s">
        <v>69</v>
      </c>
      <c r="K37" s="91"/>
      <c r="L37" s="79">
        <v>4</v>
      </c>
      <c r="M37" s="99" t="s">
        <v>131</v>
      </c>
      <c r="N37" s="79" t="s">
        <v>20</v>
      </c>
      <c r="O37" s="79" t="s">
        <v>12</v>
      </c>
      <c r="P37" s="91"/>
      <c r="Q37" s="79">
        <v>5</v>
      </c>
      <c r="R37" s="79" t="s">
        <v>230</v>
      </c>
      <c r="S37" s="79" t="s">
        <v>14</v>
      </c>
      <c r="T37" s="79" t="s">
        <v>69</v>
      </c>
      <c r="U37" s="85"/>
      <c r="V37" s="89"/>
      <c r="W37" s="89"/>
      <c r="X37" s="89"/>
      <c r="Y37" s="89"/>
      <c r="Z37" s="89"/>
    </row>
    <row r="38" spans="1:26" ht="15" x14ac:dyDescent="0.25">
      <c r="A38" s="85"/>
      <c r="B38" s="79">
        <v>3</v>
      </c>
      <c r="C38" s="79" t="s">
        <v>156</v>
      </c>
      <c r="D38" s="79" t="s">
        <v>50</v>
      </c>
      <c r="E38" s="79" t="s">
        <v>69</v>
      </c>
      <c r="F38" s="91"/>
      <c r="G38" s="79">
        <v>1</v>
      </c>
      <c r="H38" s="79" t="s">
        <v>305</v>
      </c>
      <c r="I38" s="79" t="s">
        <v>24</v>
      </c>
      <c r="J38" s="79" t="s">
        <v>69</v>
      </c>
      <c r="K38" s="91"/>
      <c r="L38" s="79">
        <v>3</v>
      </c>
      <c r="M38" s="79" t="s">
        <v>264</v>
      </c>
      <c r="N38" s="79" t="s">
        <v>20</v>
      </c>
      <c r="O38" s="79" t="s">
        <v>69</v>
      </c>
      <c r="P38" s="91"/>
      <c r="Q38" s="79">
        <v>4</v>
      </c>
      <c r="R38" s="99" t="s">
        <v>474</v>
      </c>
      <c r="S38" s="79" t="s">
        <v>14</v>
      </c>
      <c r="T38" s="79" t="s">
        <v>12</v>
      </c>
      <c r="U38" s="85"/>
      <c r="V38" s="89"/>
      <c r="W38" s="89"/>
      <c r="X38" s="89"/>
      <c r="Y38" s="89"/>
      <c r="Z38" s="89"/>
    </row>
    <row r="39" spans="1:26" ht="15" x14ac:dyDescent="0.25">
      <c r="A39" s="85"/>
      <c r="B39" s="79">
        <v>2</v>
      </c>
      <c r="C39" s="79" t="s">
        <v>250</v>
      </c>
      <c r="D39" s="79" t="s">
        <v>50</v>
      </c>
      <c r="E39" s="79" t="s">
        <v>69</v>
      </c>
      <c r="F39" s="91"/>
      <c r="G39" s="79">
        <v>1</v>
      </c>
      <c r="H39" s="99" t="s">
        <v>89</v>
      </c>
      <c r="I39" s="79" t="s">
        <v>24</v>
      </c>
      <c r="J39" s="79" t="s">
        <v>6</v>
      </c>
      <c r="K39" s="91"/>
      <c r="L39" s="79">
        <v>3</v>
      </c>
      <c r="M39" s="79" t="s">
        <v>456</v>
      </c>
      <c r="N39" s="79" t="s">
        <v>20</v>
      </c>
      <c r="O39" s="79" t="s">
        <v>69</v>
      </c>
      <c r="P39" s="91"/>
      <c r="Q39" s="79">
        <v>4</v>
      </c>
      <c r="R39" s="79" t="s">
        <v>173</v>
      </c>
      <c r="S39" s="79" t="s">
        <v>14</v>
      </c>
      <c r="T39" s="79" t="s">
        <v>69</v>
      </c>
      <c r="U39" s="85"/>
      <c r="V39" s="89"/>
      <c r="W39" s="89"/>
      <c r="X39" s="89"/>
      <c r="Y39" s="89"/>
      <c r="Z39" s="89"/>
    </row>
    <row r="40" spans="1:26" ht="15" x14ac:dyDescent="0.25">
      <c r="A40" s="85"/>
      <c r="B40" s="79">
        <v>2</v>
      </c>
      <c r="C40" s="79" t="s">
        <v>202</v>
      </c>
      <c r="D40" s="79" t="s">
        <v>50</v>
      </c>
      <c r="E40" s="79" t="s">
        <v>69</v>
      </c>
      <c r="F40" s="91"/>
      <c r="G40" s="79">
        <v>1</v>
      </c>
      <c r="H40" s="79" t="s">
        <v>527</v>
      </c>
      <c r="I40" s="79" t="s">
        <v>24</v>
      </c>
      <c r="J40" s="79" t="s">
        <v>69</v>
      </c>
      <c r="K40" s="91"/>
      <c r="L40" s="79">
        <v>3</v>
      </c>
      <c r="M40" s="79" t="s">
        <v>463</v>
      </c>
      <c r="N40" s="79" t="s">
        <v>20</v>
      </c>
      <c r="O40" s="79" t="s">
        <v>69</v>
      </c>
      <c r="P40" s="91"/>
      <c r="Q40" s="79">
        <v>4</v>
      </c>
      <c r="R40" s="79" t="s">
        <v>368</v>
      </c>
      <c r="S40" s="79" t="s">
        <v>14</v>
      </c>
      <c r="T40" s="79" t="s">
        <v>69</v>
      </c>
      <c r="U40" s="85"/>
      <c r="V40" s="89"/>
      <c r="W40" s="89"/>
      <c r="X40" s="89"/>
      <c r="Y40" s="89"/>
      <c r="Z40" s="89"/>
    </row>
    <row r="41" spans="1:26" ht="15" x14ac:dyDescent="0.25">
      <c r="A41" s="85"/>
      <c r="B41" s="79">
        <v>2</v>
      </c>
      <c r="C41" s="99" t="s">
        <v>480</v>
      </c>
      <c r="D41" s="79" t="s">
        <v>50</v>
      </c>
      <c r="E41" s="79" t="s">
        <v>6</v>
      </c>
      <c r="F41" s="91"/>
      <c r="G41" s="79">
        <v>1</v>
      </c>
      <c r="H41" s="79" t="s">
        <v>528</v>
      </c>
      <c r="I41" s="79" t="s">
        <v>24</v>
      </c>
      <c r="J41" s="79" t="s">
        <v>69</v>
      </c>
      <c r="K41" s="91"/>
      <c r="L41" s="79">
        <v>3</v>
      </c>
      <c r="M41" s="79" t="s">
        <v>285</v>
      </c>
      <c r="N41" s="79" t="s">
        <v>20</v>
      </c>
      <c r="O41" s="79" t="s">
        <v>69</v>
      </c>
      <c r="P41" s="91"/>
      <c r="Q41" s="79">
        <v>4</v>
      </c>
      <c r="R41" s="79" t="s">
        <v>300</v>
      </c>
      <c r="S41" s="79" t="s">
        <v>14</v>
      </c>
      <c r="T41" s="79" t="s">
        <v>69</v>
      </c>
      <c r="U41" s="85"/>
      <c r="V41" s="89"/>
      <c r="W41" s="89"/>
      <c r="X41" s="89"/>
      <c r="Y41" s="89"/>
      <c r="Z41" s="89"/>
    </row>
    <row r="42" spans="1:26" ht="15" x14ac:dyDescent="0.25">
      <c r="A42" s="85"/>
      <c r="B42" s="79">
        <v>2</v>
      </c>
      <c r="C42" s="79" t="s">
        <v>335</v>
      </c>
      <c r="D42" s="79" t="s">
        <v>50</v>
      </c>
      <c r="E42" s="79" t="s">
        <v>69</v>
      </c>
      <c r="F42" s="91"/>
      <c r="G42" s="95"/>
      <c r="H42" s="96"/>
      <c r="I42" s="96" t="s">
        <v>24</v>
      </c>
      <c r="J42" s="95"/>
      <c r="K42" s="91"/>
      <c r="L42" s="79">
        <v>2</v>
      </c>
      <c r="M42" s="79" t="s">
        <v>331</v>
      </c>
      <c r="N42" s="79" t="s">
        <v>20</v>
      </c>
      <c r="O42" s="79" t="s">
        <v>69</v>
      </c>
      <c r="P42" s="91"/>
      <c r="Q42" s="79">
        <v>4</v>
      </c>
      <c r="R42" s="79" t="s">
        <v>369</v>
      </c>
      <c r="S42" s="79" t="s">
        <v>14</v>
      </c>
      <c r="T42" s="79" t="s">
        <v>69</v>
      </c>
      <c r="U42" s="85"/>
      <c r="V42" s="89"/>
      <c r="W42" s="89"/>
      <c r="X42" s="89"/>
      <c r="Y42" s="89"/>
      <c r="Z42" s="89"/>
    </row>
    <row r="43" spans="1:26" ht="15" x14ac:dyDescent="0.25">
      <c r="A43" s="85"/>
      <c r="B43" s="79">
        <v>1</v>
      </c>
      <c r="C43" s="79" t="s">
        <v>277</v>
      </c>
      <c r="D43" s="79" t="s">
        <v>50</v>
      </c>
      <c r="E43" s="79" t="s">
        <v>69</v>
      </c>
      <c r="F43" s="91"/>
      <c r="G43" s="95"/>
      <c r="H43" s="96"/>
      <c r="I43" s="96" t="s">
        <v>24</v>
      </c>
      <c r="J43" s="95"/>
      <c r="K43" s="91"/>
      <c r="L43" s="95"/>
      <c r="M43" s="96"/>
      <c r="N43" s="96" t="s">
        <v>20</v>
      </c>
      <c r="O43" s="97"/>
      <c r="P43" s="91"/>
      <c r="Q43" s="79">
        <v>3</v>
      </c>
      <c r="R43" s="79" t="s">
        <v>239</v>
      </c>
      <c r="S43" s="79" t="s">
        <v>14</v>
      </c>
      <c r="T43" s="79" t="s">
        <v>69</v>
      </c>
      <c r="U43" s="85"/>
      <c r="V43" s="89"/>
      <c r="W43" s="89"/>
      <c r="X43" s="89"/>
      <c r="Y43" s="89"/>
      <c r="Z43" s="89"/>
    </row>
    <row r="44" spans="1:26" ht="15" x14ac:dyDescent="0.25">
      <c r="A44" s="85"/>
      <c r="B44" s="95"/>
      <c r="C44" s="96"/>
      <c r="D44" s="96" t="s">
        <v>50</v>
      </c>
      <c r="E44" s="95"/>
      <c r="F44" s="91"/>
      <c r="G44" s="95"/>
      <c r="H44" s="96"/>
      <c r="I44" s="96" t="s">
        <v>24</v>
      </c>
      <c r="J44" s="95"/>
      <c r="K44" s="91"/>
      <c r="L44" s="95"/>
      <c r="M44" s="96"/>
      <c r="N44" s="96" t="s">
        <v>20</v>
      </c>
      <c r="O44" s="95"/>
      <c r="P44" s="91"/>
      <c r="Q44" s="79">
        <v>2</v>
      </c>
      <c r="R44" s="99" t="s">
        <v>128</v>
      </c>
      <c r="S44" s="79" t="s">
        <v>14</v>
      </c>
      <c r="T44" s="79" t="s">
        <v>6</v>
      </c>
      <c r="U44" s="85"/>
      <c r="V44" s="89"/>
      <c r="W44" s="89"/>
      <c r="X44" s="89"/>
      <c r="Y44" s="89"/>
      <c r="Z44" s="89"/>
    </row>
    <row r="45" spans="1:26" ht="12.75" x14ac:dyDescent="0.2">
      <c r="A45" s="85"/>
      <c r="B45" s="86">
        <f>SUM(B46:B55)</f>
        <v>30</v>
      </c>
      <c r="C45" s="86" t="s">
        <v>547</v>
      </c>
      <c r="D45" s="86"/>
      <c r="E45" s="86"/>
      <c r="F45" s="87"/>
      <c r="G45" s="86">
        <f>SUM(G46:G55)</f>
        <v>16</v>
      </c>
      <c r="H45" s="86" t="s">
        <v>548</v>
      </c>
      <c r="I45" s="86"/>
      <c r="J45" s="86"/>
      <c r="K45" s="87"/>
      <c r="L45" s="88">
        <f>SUM(L46:L55)</f>
        <v>29</v>
      </c>
      <c r="M45" s="88" t="s">
        <v>549</v>
      </c>
      <c r="N45" s="88"/>
      <c r="O45" s="88"/>
      <c r="P45" s="87"/>
      <c r="Q45" s="88">
        <f>SUM(Q46:Q55)</f>
        <v>45</v>
      </c>
      <c r="R45" s="88" t="s">
        <v>550</v>
      </c>
      <c r="S45" s="88"/>
      <c r="T45" s="88"/>
      <c r="U45" s="85"/>
      <c r="V45" s="89"/>
      <c r="W45" s="89"/>
      <c r="X45" s="89"/>
      <c r="Y45" s="89"/>
      <c r="Z45" s="89"/>
    </row>
    <row r="46" spans="1:26" ht="15" x14ac:dyDescent="0.25">
      <c r="A46" s="85"/>
      <c r="B46" s="79">
        <v>4</v>
      </c>
      <c r="C46" s="79" t="s">
        <v>426</v>
      </c>
      <c r="D46" s="79" t="s">
        <v>21</v>
      </c>
      <c r="E46" s="79" t="s">
        <v>69</v>
      </c>
      <c r="F46" s="91"/>
      <c r="G46" s="79">
        <v>3</v>
      </c>
      <c r="H46" s="79" t="s">
        <v>449</v>
      </c>
      <c r="I46" s="79" t="s">
        <v>51</v>
      </c>
      <c r="J46" s="79" t="s">
        <v>69</v>
      </c>
      <c r="K46" s="91"/>
      <c r="L46" s="79">
        <v>5</v>
      </c>
      <c r="M46" s="79" t="s">
        <v>404</v>
      </c>
      <c r="N46" s="79" t="s">
        <v>11</v>
      </c>
      <c r="O46" s="79" t="s">
        <v>69</v>
      </c>
      <c r="P46" s="91"/>
      <c r="Q46" s="79">
        <v>6</v>
      </c>
      <c r="R46" s="99" t="s">
        <v>434</v>
      </c>
      <c r="S46" s="79" t="s">
        <v>5</v>
      </c>
      <c r="T46" s="79" t="s">
        <v>6</v>
      </c>
      <c r="U46" s="85"/>
      <c r="V46" s="89"/>
      <c r="W46" s="89"/>
      <c r="X46" s="89"/>
      <c r="Y46" s="89"/>
      <c r="Z46" s="89"/>
    </row>
    <row r="47" spans="1:26" ht="15" x14ac:dyDescent="0.25">
      <c r="A47" s="85"/>
      <c r="B47" s="79">
        <v>4</v>
      </c>
      <c r="C47" s="79" t="s">
        <v>222</v>
      </c>
      <c r="D47" s="79" t="s">
        <v>21</v>
      </c>
      <c r="E47" s="79" t="s">
        <v>69</v>
      </c>
      <c r="F47" s="91"/>
      <c r="G47" s="79">
        <v>3</v>
      </c>
      <c r="H47" s="99" t="s">
        <v>383</v>
      </c>
      <c r="I47" s="79" t="s">
        <v>51</v>
      </c>
      <c r="J47" s="79" t="s">
        <v>12</v>
      </c>
      <c r="K47" s="91"/>
      <c r="L47" s="79">
        <v>4</v>
      </c>
      <c r="M47" s="79" t="s">
        <v>164</v>
      </c>
      <c r="N47" s="79" t="s">
        <v>11</v>
      </c>
      <c r="O47" s="79" t="s">
        <v>69</v>
      </c>
      <c r="P47" s="91"/>
      <c r="Q47" s="79">
        <v>6</v>
      </c>
      <c r="R47" s="79" t="s">
        <v>261</v>
      </c>
      <c r="S47" s="79" t="s">
        <v>5</v>
      </c>
      <c r="T47" s="79" t="s">
        <v>69</v>
      </c>
      <c r="U47" s="85"/>
      <c r="V47" s="89"/>
      <c r="W47" s="89"/>
      <c r="X47" s="89"/>
      <c r="Y47" s="89"/>
      <c r="Z47" s="89"/>
    </row>
    <row r="48" spans="1:26" ht="15" x14ac:dyDescent="0.25">
      <c r="A48" s="85"/>
      <c r="B48" s="79">
        <v>4</v>
      </c>
      <c r="C48" s="79" t="s">
        <v>108</v>
      </c>
      <c r="D48" s="79" t="s">
        <v>21</v>
      </c>
      <c r="E48" s="79" t="s">
        <v>69</v>
      </c>
      <c r="F48" s="91"/>
      <c r="G48" s="79">
        <v>2</v>
      </c>
      <c r="H48" s="79" t="s">
        <v>287</v>
      </c>
      <c r="I48" s="79" t="s">
        <v>51</v>
      </c>
      <c r="J48" s="79" t="s">
        <v>69</v>
      </c>
      <c r="K48" s="91"/>
      <c r="L48" s="79">
        <v>3</v>
      </c>
      <c r="M48" s="79" t="s">
        <v>380</v>
      </c>
      <c r="N48" s="79" t="s">
        <v>11</v>
      </c>
      <c r="O48" s="79" t="s">
        <v>69</v>
      </c>
      <c r="P48" s="91"/>
      <c r="Q48" s="79">
        <v>5</v>
      </c>
      <c r="R48" s="79" t="s">
        <v>290</v>
      </c>
      <c r="S48" s="79" t="s">
        <v>5</v>
      </c>
      <c r="T48" s="79" t="s">
        <v>69</v>
      </c>
      <c r="U48" s="85"/>
      <c r="V48" s="89"/>
      <c r="W48" s="89"/>
      <c r="X48" s="89"/>
      <c r="Y48" s="89"/>
      <c r="Z48" s="89"/>
    </row>
    <row r="49" spans="1:26" ht="15" x14ac:dyDescent="0.25">
      <c r="A49" s="85"/>
      <c r="B49" s="79">
        <v>4</v>
      </c>
      <c r="C49" s="79" t="s">
        <v>364</v>
      </c>
      <c r="D49" s="79" t="s">
        <v>21</v>
      </c>
      <c r="E49" s="79" t="s">
        <v>69</v>
      </c>
      <c r="F49" s="91"/>
      <c r="G49" s="79">
        <v>2</v>
      </c>
      <c r="H49" s="79" t="s">
        <v>433</v>
      </c>
      <c r="I49" s="79" t="s">
        <v>51</v>
      </c>
      <c r="J49" s="79" t="s">
        <v>69</v>
      </c>
      <c r="K49" s="91"/>
      <c r="L49" s="79">
        <v>3</v>
      </c>
      <c r="M49" s="79" t="s">
        <v>363</v>
      </c>
      <c r="N49" s="79" t="s">
        <v>11</v>
      </c>
      <c r="O49" s="79" t="s">
        <v>69</v>
      </c>
      <c r="P49" s="91"/>
      <c r="Q49" s="79">
        <v>5</v>
      </c>
      <c r="R49" s="99" t="s">
        <v>125</v>
      </c>
      <c r="S49" s="79" t="s">
        <v>5</v>
      </c>
      <c r="T49" s="79" t="s">
        <v>12</v>
      </c>
      <c r="U49" s="85"/>
      <c r="V49" s="89"/>
      <c r="W49" s="89"/>
      <c r="X49" s="89"/>
      <c r="Y49" s="89"/>
      <c r="Z49" s="89"/>
    </row>
    <row r="50" spans="1:26" ht="15" x14ac:dyDescent="0.25">
      <c r="A50" s="85"/>
      <c r="B50" s="79">
        <v>3</v>
      </c>
      <c r="C50" s="79" t="s">
        <v>92</v>
      </c>
      <c r="D50" s="79" t="s">
        <v>21</v>
      </c>
      <c r="E50" s="79" t="s">
        <v>69</v>
      </c>
      <c r="F50" s="91"/>
      <c r="G50" s="79">
        <v>2</v>
      </c>
      <c r="H50" s="99" t="s">
        <v>409</v>
      </c>
      <c r="I50" s="79" t="s">
        <v>51</v>
      </c>
      <c r="J50" s="79" t="s">
        <v>6</v>
      </c>
      <c r="K50" s="91"/>
      <c r="L50" s="79">
        <v>3</v>
      </c>
      <c r="M50" s="99" t="s">
        <v>160</v>
      </c>
      <c r="N50" s="79" t="s">
        <v>11</v>
      </c>
      <c r="O50" s="79" t="s">
        <v>12</v>
      </c>
      <c r="P50" s="91"/>
      <c r="Q50" s="79">
        <v>5</v>
      </c>
      <c r="R50" s="79" t="s">
        <v>184</v>
      </c>
      <c r="S50" s="79" t="s">
        <v>5</v>
      </c>
      <c r="T50" s="79" t="s">
        <v>69</v>
      </c>
      <c r="U50" s="85"/>
      <c r="V50" s="89"/>
      <c r="W50" s="89"/>
      <c r="X50" s="89"/>
      <c r="Y50" s="89"/>
      <c r="Z50" s="89"/>
    </row>
    <row r="51" spans="1:26" ht="15" x14ac:dyDescent="0.25">
      <c r="A51" s="85"/>
      <c r="B51" s="79">
        <v>3</v>
      </c>
      <c r="C51" s="79" t="s">
        <v>138</v>
      </c>
      <c r="D51" s="79" t="s">
        <v>21</v>
      </c>
      <c r="E51" s="79" t="s">
        <v>69</v>
      </c>
      <c r="F51" s="91"/>
      <c r="G51" s="79">
        <v>1</v>
      </c>
      <c r="H51" s="79" t="s">
        <v>117</v>
      </c>
      <c r="I51" s="79" t="s">
        <v>51</v>
      </c>
      <c r="J51" s="79" t="s">
        <v>69</v>
      </c>
      <c r="K51" s="91"/>
      <c r="L51" s="79">
        <v>3</v>
      </c>
      <c r="M51" s="79" t="s">
        <v>182</v>
      </c>
      <c r="N51" s="79" t="s">
        <v>11</v>
      </c>
      <c r="O51" s="79" t="s">
        <v>69</v>
      </c>
      <c r="P51" s="91"/>
      <c r="Q51" s="79">
        <v>5</v>
      </c>
      <c r="R51" s="79" t="s">
        <v>362</v>
      </c>
      <c r="S51" s="79" t="s">
        <v>5</v>
      </c>
      <c r="T51" s="79" t="s">
        <v>69</v>
      </c>
      <c r="U51" s="85"/>
      <c r="V51" s="89"/>
      <c r="W51" s="89"/>
      <c r="X51" s="89"/>
      <c r="Y51" s="89"/>
      <c r="Z51" s="89"/>
    </row>
    <row r="52" spans="1:26" ht="15" x14ac:dyDescent="0.25">
      <c r="A52" s="85"/>
      <c r="B52" s="79">
        <v>3</v>
      </c>
      <c r="C52" s="79" t="s">
        <v>452</v>
      </c>
      <c r="D52" s="79" t="s">
        <v>21</v>
      </c>
      <c r="E52" s="79" t="s">
        <v>69</v>
      </c>
      <c r="F52" s="91"/>
      <c r="G52" s="79">
        <v>1</v>
      </c>
      <c r="H52" s="79" t="s">
        <v>187</v>
      </c>
      <c r="I52" s="79" t="s">
        <v>51</v>
      </c>
      <c r="J52" s="79" t="s">
        <v>69</v>
      </c>
      <c r="K52" s="91"/>
      <c r="L52" s="79">
        <v>3</v>
      </c>
      <c r="M52" s="99" t="s">
        <v>142</v>
      </c>
      <c r="N52" s="79" t="s">
        <v>11</v>
      </c>
      <c r="O52" s="79" t="s">
        <v>6</v>
      </c>
      <c r="P52" s="91"/>
      <c r="Q52" s="79">
        <v>4</v>
      </c>
      <c r="R52" s="79" t="s">
        <v>118</v>
      </c>
      <c r="S52" s="79" t="s">
        <v>5</v>
      </c>
      <c r="T52" s="79" t="s">
        <v>69</v>
      </c>
      <c r="U52" s="85"/>
      <c r="V52" s="89"/>
      <c r="W52" s="89"/>
      <c r="X52" s="89"/>
      <c r="Y52" s="89"/>
      <c r="Z52" s="89"/>
    </row>
    <row r="53" spans="1:26" ht="15" x14ac:dyDescent="0.25">
      <c r="A53" s="85"/>
      <c r="B53" s="79">
        <v>2</v>
      </c>
      <c r="C53" s="99" t="s">
        <v>218</v>
      </c>
      <c r="D53" s="79" t="s">
        <v>21</v>
      </c>
      <c r="E53" s="79" t="s">
        <v>12</v>
      </c>
      <c r="F53" s="91"/>
      <c r="G53" s="79">
        <v>1</v>
      </c>
      <c r="H53" s="79" t="s">
        <v>301</v>
      </c>
      <c r="I53" s="79" t="s">
        <v>51</v>
      </c>
      <c r="J53" s="79" t="s">
        <v>69</v>
      </c>
      <c r="K53" s="91"/>
      <c r="L53" s="79">
        <v>2</v>
      </c>
      <c r="M53" s="79" t="s">
        <v>68</v>
      </c>
      <c r="N53" s="79" t="s">
        <v>11</v>
      </c>
      <c r="O53" s="79" t="s">
        <v>69</v>
      </c>
      <c r="P53" s="91"/>
      <c r="Q53" s="79">
        <v>3</v>
      </c>
      <c r="R53" s="79" t="s">
        <v>425</v>
      </c>
      <c r="S53" s="79" t="s">
        <v>5</v>
      </c>
      <c r="T53" s="79" t="s">
        <v>69</v>
      </c>
      <c r="U53" s="85"/>
      <c r="V53" s="89"/>
      <c r="W53" s="89"/>
      <c r="X53" s="89"/>
      <c r="Y53" s="89"/>
      <c r="Z53" s="89"/>
    </row>
    <row r="54" spans="1:26" ht="15" x14ac:dyDescent="0.25">
      <c r="A54" s="85"/>
      <c r="B54" s="79">
        <v>2</v>
      </c>
      <c r="C54" s="99" t="s">
        <v>432</v>
      </c>
      <c r="D54" s="79" t="s">
        <v>21</v>
      </c>
      <c r="E54" s="79" t="s">
        <v>6</v>
      </c>
      <c r="F54" s="91"/>
      <c r="G54" s="79">
        <v>1</v>
      </c>
      <c r="H54" s="79" t="s">
        <v>302</v>
      </c>
      <c r="I54" s="79" t="s">
        <v>51</v>
      </c>
      <c r="J54" s="79" t="s">
        <v>69</v>
      </c>
      <c r="K54" s="91"/>
      <c r="L54" s="79">
        <v>2</v>
      </c>
      <c r="M54" s="79" t="s">
        <v>193</v>
      </c>
      <c r="N54" s="79" t="s">
        <v>11</v>
      </c>
      <c r="O54" s="79" t="s">
        <v>69</v>
      </c>
      <c r="P54" s="91"/>
      <c r="Q54" s="79">
        <v>3</v>
      </c>
      <c r="R54" s="79" t="s">
        <v>110</v>
      </c>
      <c r="S54" s="79" t="s">
        <v>5</v>
      </c>
      <c r="T54" s="79" t="s">
        <v>69</v>
      </c>
      <c r="U54" s="85"/>
      <c r="V54" s="89"/>
      <c r="W54" s="89"/>
      <c r="X54" s="89"/>
      <c r="Y54" s="89"/>
      <c r="Z54" s="89"/>
    </row>
    <row r="55" spans="1:26" ht="15" x14ac:dyDescent="0.25">
      <c r="A55" s="85"/>
      <c r="B55" s="79">
        <v>1</v>
      </c>
      <c r="C55" s="79" t="s">
        <v>455</v>
      </c>
      <c r="D55" s="79" t="s">
        <v>21</v>
      </c>
      <c r="E55" s="79" t="s">
        <v>69</v>
      </c>
      <c r="F55" s="91"/>
      <c r="G55" s="95"/>
      <c r="H55" s="96"/>
      <c r="I55" s="96" t="s">
        <v>51</v>
      </c>
      <c r="J55" s="95"/>
      <c r="K55" s="91"/>
      <c r="L55" s="79">
        <v>1</v>
      </c>
      <c r="M55" s="79" t="s">
        <v>461</v>
      </c>
      <c r="N55" s="79" t="s">
        <v>11</v>
      </c>
      <c r="O55" s="79" t="s">
        <v>69</v>
      </c>
      <c r="P55" s="91"/>
      <c r="Q55" s="79">
        <v>3</v>
      </c>
      <c r="R55" s="79" t="s">
        <v>90</v>
      </c>
      <c r="S55" s="79" t="s">
        <v>5</v>
      </c>
      <c r="T55" s="79" t="s">
        <v>69</v>
      </c>
      <c r="U55" s="85"/>
      <c r="V55" s="89"/>
      <c r="W55" s="89"/>
      <c r="X55" s="89"/>
      <c r="Y55" s="89"/>
      <c r="Z55" s="89"/>
    </row>
    <row r="56" spans="1:26" ht="12.75" x14ac:dyDescent="0.2">
      <c r="A56" s="85"/>
      <c r="B56" s="88">
        <f>SUM(B57:B66)</f>
        <v>40</v>
      </c>
      <c r="C56" s="88" t="s">
        <v>551</v>
      </c>
      <c r="D56" s="88"/>
      <c r="E56" s="88"/>
      <c r="F56" s="87"/>
      <c r="G56" s="88">
        <f>SUM(G57:G66)</f>
        <v>35</v>
      </c>
      <c r="H56" s="88" t="s">
        <v>552</v>
      </c>
      <c r="I56" s="88"/>
      <c r="J56" s="88"/>
      <c r="K56" s="87"/>
      <c r="L56" s="86">
        <f>SUM(L57:L66)</f>
        <v>25</v>
      </c>
      <c r="M56" s="86" t="s">
        <v>553</v>
      </c>
      <c r="N56" s="86"/>
      <c r="O56" s="86"/>
      <c r="P56" s="87"/>
      <c r="Q56" s="88">
        <f>SUM(Q57:Q66)</f>
        <v>38</v>
      </c>
      <c r="R56" s="88" t="s">
        <v>554</v>
      </c>
      <c r="S56" s="88"/>
      <c r="T56" s="88"/>
      <c r="U56" s="85"/>
      <c r="V56" s="89"/>
      <c r="W56" s="89"/>
      <c r="X56" s="89"/>
      <c r="Y56" s="89"/>
      <c r="Z56" s="89"/>
    </row>
    <row r="57" spans="1:26" ht="15" x14ac:dyDescent="0.25">
      <c r="A57" s="85"/>
      <c r="B57" s="79">
        <v>6</v>
      </c>
      <c r="C57" s="79" t="s">
        <v>205</v>
      </c>
      <c r="D57" s="79" t="s">
        <v>9</v>
      </c>
      <c r="E57" s="79" t="s">
        <v>69</v>
      </c>
      <c r="F57" s="91"/>
      <c r="G57" s="79">
        <v>5</v>
      </c>
      <c r="H57" s="99" t="s">
        <v>359</v>
      </c>
      <c r="I57" s="79" t="s">
        <v>17</v>
      </c>
      <c r="J57" s="79" t="s">
        <v>6</v>
      </c>
      <c r="K57" s="91"/>
      <c r="L57" s="79">
        <v>5</v>
      </c>
      <c r="M57" s="99" t="s">
        <v>123</v>
      </c>
      <c r="N57" s="79" t="s">
        <v>18</v>
      </c>
      <c r="O57" s="79" t="s">
        <v>12</v>
      </c>
      <c r="P57" s="91"/>
      <c r="Q57" s="79">
        <v>5</v>
      </c>
      <c r="R57" s="79" t="s">
        <v>217</v>
      </c>
      <c r="S57" s="79" t="s">
        <v>10</v>
      </c>
      <c r="T57" s="79" t="s">
        <v>69</v>
      </c>
      <c r="U57" s="85"/>
      <c r="V57" s="89"/>
      <c r="W57" s="89"/>
      <c r="X57" s="89"/>
      <c r="Y57" s="89"/>
      <c r="Z57" s="89"/>
    </row>
    <row r="58" spans="1:26" ht="15" x14ac:dyDescent="0.25">
      <c r="A58" s="85"/>
      <c r="B58" s="79">
        <v>6</v>
      </c>
      <c r="C58" s="79" t="s">
        <v>453</v>
      </c>
      <c r="D58" s="79" t="s">
        <v>9</v>
      </c>
      <c r="E58" s="79" t="s">
        <v>69</v>
      </c>
      <c r="F58" s="91"/>
      <c r="G58" s="79">
        <v>5</v>
      </c>
      <c r="H58" s="99" t="s">
        <v>379</v>
      </c>
      <c r="I58" s="79" t="s">
        <v>17</v>
      </c>
      <c r="J58" s="79" t="s">
        <v>12</v>
      </c>
      <c r="K58" s="91"/>
      <c r="L58" s="79">
        <v>4</v>
      </c>
      <c r="M58" s="79" t="s">
        <v>225</v>
      </c>
      <c r="N58" s="79" t="s">
        <v>18</v>
      </c>
      <c r="O58" s="79" t="s">
        <v>69</v>
      </c>
      <c r="P58" s="91"/>
      <c r="Q58" s="79">
        <v>5</v>
      </c>
      <c r="R58" s="79" t="s">
        <v>503</v>
      </c>
      <c r="S58" s="79" t="s">
        <v>10</v>
      </c>
      <c r="T58" s="79" t="s">
        <v>69</v>
      </c>
      <c r="U58" s="85"/>
      <c r="V58" s="89"/>
      <c r="W58" s="89"/>
      <c r="X58" s="89"/>
      <c r="Y58" s="89"/>
      <c r="Z58" s="89"/>
    </row>
    <row r="59" spans="1:26" ht="15" x14ac:dyDescent="0.25">
      <c r="A59" s="85"/>
      <c r="B59" s="79">
        <v>5</v>
      </c>
      <c r="C59" s="79" t="s">
        <v>101</v>
      </c>
      <c r="D59" s="79" t="s">
        <v>9</v>
      </c>
      <c r="E59" s="79" t="s">
        <v>69</v>
      </c>
      <c r="F59" s="91"/>
      <c r="G59" s="79">
        <v>4</v>
      </c>
      <c r="H59" s="79" t="s">
        <v>223</v>
      </c>
      <c r="I59" s="79" t="s">
        <v>17</v>
      </c>
      <c r="J59" s="79" t="s">
        <v>69</v>
      </c>
      <c r="K59" s="91"/>
      <c r="L59" s="79">
        <v>3</v>
      </c>
      <c r="M59" s="79" t="s">
        <v>413</v>
      </c>
      <c r="N59" s="79" t="s">
        <v>18</v>
      </c>
      <c r="O59" s="79" t="s">
        <v>69</v>
      </c>
      <c r="P59" s="91"/>
      <c r="Q59" s="79">
        <v>4</v>
      </c>
      <c r="R59" s="99" t="s">
        <v>87</v>
      </c>
      <c r="S59" s="79" t="s">
        <v>10</v>
      </c>
      <c r="T59" s="79" t="s">
        <v>12</v>
      </c>
      <c r="U59" s="85"/>
      <c r="V59" s="89"/>
      <c r="W59" s="89"/>
      <c r="X59" s="89"/>
      <c r="Y59" s="89"/>
      <c r="Z59" s="89"/>
    </row>
    <row r="60" spans="1:26" ht="15" x14ac:dyDescent="0.25">
      <c r="A60" s="85"/>
      <c r="B60" s="79">
        <v>5</v>
      </c>
      <c r="C60" s="99" t="s">
        <v>132</v>
      </c>
      <c r="D60" s="79" t="s">
        <v>9</v>
      </c>
      <c r="E60" s="79" t="s">
        <v>6</v>
      </c>
      <c r="F60" s="91"/>
      <c r="G60" s="79">
        <v>4</v>
      </c>
      <c r="H60" s="79" t="s">
        <v>115</v>
      </c>
      <c r="I60" s="79" t="s">
        <v>17</v>
      </c>
      <c r="J60" s="79" t="s">
        <v>69</v>
      </c>
      <c r="K60" s="91"/>
      <c r="L60" s="79">
        <v>3</v>
      </c>
      <c r="M60" s="99" t="s">
        <v>513</v>
      </c>
      <c r="N60" s="79" t="s">
        <v>18</v>
      </c>
      <c r="O60" s="79" t="s">
        <v>6</v>
      </c>
      <c r="P60" s="91"/>
      <c r="Q60" s="79">
        <v>4</v>
      </c>
      <c r="R60" s="79" t="s">
        <v>141</v>
      </c>
      <c r="S60" s="79" t="s">
        <v>10</v>
      </c>
      <c r="T60" s="79" t="s">
        <v>69</v>
      </c>
      <c r="U60" s="85"/>
      <c r="V60" s="89"/>
      <c r="W60" s="89"/>
      <c r="X60" s="89"/>
      <c r="Y60" s="89"/>
      <c r="Z60" s="89"/>
    </row>
    <row r="61" spans="1:26" ht="15" x14ac:dyDescent="0.25">
      <c r="A61" s="85"/>
      <c r="B61" s="79">
        <v>5</v>
      </c>
      <c r="C61" s="79" t="s">
        <v>414</v>
      </c>
      <c r="D61" s="79" t="s">
        <v>9</v>
      </c>
      <c r="E61" s="79" t="s">
        <v>69</v>
      </c>
      <c r="F61" s="91"/>
      <c r="G61" s="79">
        <v>4</v>
      </c>
      <c r="H61" s="79" t="s">
        <v>313</v>
      </c>
      <c r="I61" s="79" t="s">
        <v>17</v>
      </c>
      <c r="J61" s="79" t="s">
        <v>69</v>
      </c>
      <c r="K61" s="91"/>
      <c r="L61" s="79">
        <v>2</v>
      </c>
      <c r="M61" s="79" t="s">
        <v>406</v>
      </c>
      <c r="N61" s="79" t="s">
        <v>18</v>
      </c>
      <c r="O61" s="79" t="s">
        <v>69</v>
      </c>
      <c r="P61" s="91"/>
      <c r="Q61" s="79">
        <v>4</v>
      </c>
      <c r="R61" s="79" t="s">
        <v>79</v>
      </c>
      <c r="S61" s="79" t="s">
        <v>10</v>
      </c>
      <c r="T61" s="79" t="s">
        <v>69</v>
      </c>
      <c r="U61" s="85"/>
      <c r="V61" s="89"/>
      <c r="W61" s="89"/>
      <c r="X61" s="89"/>
      <c r="Y61" s="89"/>
      <c r="Z61" s="89"/>
    </row>
    <row r="62" spans="1:26" ht="15" x14ac:dyDescent="0.25">
      <c r="A62" s="85"/>
      <c r="B62" s="79">
        <v>4</v>
      </c>
      <c r="C62" s="99" t="s">
        <v>241</v>
      </c>
      <c r="D62" s="79" t="s">
        <v>9</v>
      </c>
      <c r="E62" s="79" t="s">
        <v>12</v>
      </c>
      <c r="F62" s="91"/>
      <c r="G62" s="79">
        <v>4</v>
      </c>
      <c r="H62" s="79" t="s">
        <v>288</v>
      </c>
      <c r="I62" s="79" t="s">
        <v>17</v>
      </c>
      <c r="J62" s="79" t="s">
        <v>69</v>
      </c>
      <c r="K62" s="91"/>
      <c r="L62" s="79">
        <v>2</v>
      </c>
      <c r="M62" s="79" t="s">
        <v>336</v>
      </c>
      <c r="N62" s="79" t="s">
        <v>18</v>
      </c>
      <c r="O62" s="79" t="s">
        <v>69</v>
      </c>
      <c r="P62" s="91"/>
      <c r="Q62" s="79">
        <v>4</v>
      </c>
      <c r="R62" s="99" t="s">
        <v>450</v>
      </c>
      <c r="S62" s="79" t="s">
        <v>10</v>
      </c>
      <c r="T62" s="79" t="s">
        <v>6</v>
      </c>
      <c r="U62" s="85"/>
      <c r="V62" s="89"/>
      <c r="W62" s="89"/>
      <c r="X62" s="89"/>
      <c r="Y62" s="89"/>
      <c r="Z62" s="89"/>
    </row>
    <row r="63" spans="1:26" ht="15" x14ac:dyDescent="0.25">
      <c r="A63" s="85"/>
      <c r="B63" s="79">
        <v>3</v>
      </c>
      <c r="C63" s="79" t="s">
        <v>374</v>
      </c>
      <c r="D63" s="79" t="s">
        <v>9</v>
      </c>
      <c r="E63" s="79" t="s">
        <v>69</v>
      </c>
      <c r="F63" s="91"/>
      <c r="G63" s="79">
        <v>3</v>
      </c>
      <c r="H63" s="79" t="s">
        <v>490</v>
      </c>
      <c r="I63" s="79" t="s">
        <v>17</v>
      </c>
      <c r="J63" s="79" t="s">
        <v>69</v>
      </c>
      <c r="K63" s="91"/>
      <c r="L63" s="79">
        <v>2</v>
      </c>
      <c r="M63" s="79" t="s">
        <v>435</v>
      </c>
      <c r="N63" s="79" t="s">
        <v>18</v>
      </c>
      <c r="O63" s="79" t="s">
        <v>69</v>
      </c>
      <c r="P63" s="91"/>
      <c r="Q63" s="79">
        <v>4</v>
      </c>
      <c r="R63" s="79" t="s">
        <v>319</v>
      </c>
      <c r="S63" s="79" t="s">
        <v>10</v>
      </c>
      <c r="T63" s="79" t="s">
        <v>69</v>
      </c>
      <c r="U63" s="85"/>
      <c r="V63" s="89"/>
      <c r="W63" s="89"/>
      <c r="X63" s="89"/>
      <c r="Y63" s="89"/>
      <c r="Z63" s="89"/>
    </row>
    <row r="64" spans="1:26" ht="15" x14ac:dyDescent="0.25">
      <c r="A64" s="85"/>
      <c r="B64" s="79">
        <v>3</v>
      </c>
      <c r="C64" s="79" t="s">
        <v>519</v>
      </c>
      <c r="D64" s="79" t="s">
        <v>9</v>
      </c>
      <c r="E64" s="79" t="s">
        <v>69</v>
      </c>
      <c r="F64" s="91"/>
      <c r="G64" s="79">
        <v>3</v>
      </c>
      <c r="H64" s="79" t="s">
        <v>242</v>
      </c>
      <c r="I64" s="79" t="s">
        <v>17</v>
      </c>
      <c r="J64" s="79" t="s">
        <v>69</v>
      </c>
      <c r="K64" s="91"/>
      <c r="L64" s="79">
        <v>2</v>
      </c>
      <c r="M64" s="79" t="s">
        <v>224</v>
      </c>
      <c r="N64" s="79" t="s">
        <v>18</v>
      </c>
      <c r="O64" s="79" t="s">
        <v>69</v>
      </c>
      <c r="P64" s="91"/>
      <c r="Q64" s="79">
        <v>3</v>
      </c>
      <c r="R64" s="79" t="s">
        <v>345</v>
      </c>
      <c r="S64" s="79" t="s">
        <v>10</v>
      </c>
      <c r="T64" s="79" t="s">
        <v>69</v>
      </c>
      <c r="U64" s="85"/>
      <c r="V64" s="89"/>
      <c r="W64" s="89"/>
      <c r="X64" s="89"/>
      <c r="Y64" s="89"/>
      <c r="Z64" s="89"/>
    </row>
    <row r="65" spans="1:26" ht="15" x14ac:dyDescent="0.25">
      <c r="A65" s="85"/>
      <c r="B65" s="79">
        <v>2</v>
      </c>
      <c r="C65" s="79" t="s">
        <v>127</v>
      </c>
      <c r="D65" s="79" t="s">
        <v>9</v>
      </c>
      <c r="E65" s="79" t="s">
        <v>69</v>
      </c>
      <c r="F65" s="91"/>
      <c r="G65" s="79">
        <v>3</v>
      </c>
      <c r="H65" s="79" t="s">
        <v>467</v>
      </c>
      <c r="I65" s="79" t="s">
        <v>17</v>
      </c>
      <c r="J65" s="79" t="s">
        <v>69</v>
      </c>
      <c r="K65" s="91"/>
      <c r="L65" s="79">
        <v>1</v>
      </c>
      <c r="M65" s="79" t="s">
        <v>75</v>
      </c>
      <c r="N65" s="79" t="s">
        <v>18</v>
      </c>
      <c r="O65" s="79" t="s">
        <v>69</v>
      </c>
      <c r="P65" s="91"/>
      <c r="Q65" s="79">
        <v>3</v>
      </c>
      <c r="R65" s="79" t="s">
        <v>429</v>
      </c>
      <c r="S65" s="79" t="s">
        <v>10</v>
      </c>
      <c r="T65" s="79" t="s">
        <v>69</v>
      </c>
      <c r="U65" s="85"/>
      <c r="V65" s="89"/>
      <c r="W65" s="89"/>
      <c r="X65" s="89"/>
      <c r="Y65" s="89"/>
      <c r="Z65" s="89"/>
    </row>
    <row r="66" spans="1:26" ht="15" x14ac:dyDescent="0.25">
      <c r="A66" s="85"/>
      <c r="B66" s="79">
        <v>1</v>
      </c>
      <c r="C66" s="79" t="s">
        <v>166</v>
      </c>
      <c r="D66" s="79" t="s">
        <v>9</v>
      </c>
      <c r="E66" s="79" t="s">
        <v>69</v>
      </c>
      <c r="F66" s="91"/>
      <c r="G66" s="95"/>
      <c r="H66" s="96"/>
      <c r="I66" s="96" t="s">
        <v>17</v>
      </c>
      <c r="J66" s="95"/>
      <c r="K66" s="91"/>
      <c r="L66" s="79">
        <v>1</v>
      </c>
      <c r="M66" s="79" t="s">
        <v>459</v>
      </c>
      <c r="N66" s="79" t="s">
        <v>18</v>
      </c>
      <c r="O66" s="79" t="s">
        <v>69</v>
      </c>
      <c r="P66" s="91"/>
      <c r="Q66" s="79">
        <v>2</v>
      </c>
      <c r="R66" s="79" t="s">
        <v>330</v>
      </c>
      <c r="S66" s="79" t="s">
        <v>10</v>
      </c>
      <c r="T66" s="79" t="s">
        <v>69</v>
      </c>
      <c r="U66" s="85"/>
      <c r="V66" s="89"/>
      <c r="W66" s="89"/>
      <c r="X66" s="89"/>
      <c r="Y66" s="89"/>
      <c r="Z66" s="89"/>
    </row>
    <row r="67" spans="1:26" ht="8.25" customHeight="1" x14ac:dyDescent="0.2">
      <c r="A67" s="85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5"/>
      <c r="V67" s="89"/>
      <c r="W67" s="89"/>
      <c r="X67" s="89"/>
      <c r="Y67" s="89"/>
      <c r="Z67" s="89"/>
    </row>
    <row r="68" spans="1:26" ht="12.75" x14ac:dyDescent="0.2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89"/>
      <c r="W68" s="89"/>
      <c r="X68" s="89"/>
      <c r="Y68" s="89"/>
      <c r="Z68" s="89"/>
    </row>
    <row r="69" spans="1:26" ht="12.75" x14ac:dyDescent="0.2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89"/>
      <c r="W69" s="89"/>
      <c r="X69" s="89"/>
      <c r="Y69" s="89"/>
      <c r="Z69" s="89"/>
    </row>
    <row r="70" spans="1:26" ht="12.75" x14ac:dyDescent="0.2">
      <c r="A70" s="98"/>
      <c r="B70" s="89"/>
      <c r="C70" s="89"/>
      <c r="D70" s="89"/>
      <c r="E70" s="89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89"/>
      <c r="W70" s="89"/>
      <c r="X70" s="89"/>
      <c r="Y70" s="89"/>
      <c r="Z70" s="89"/>
    </row>
    <row r="71" spans="1:26" ht="12.75" x14ac:dyDescent="0.2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89"/>
      <c r="W71" s="89"/>
      <c r="X71" s="89"/>
      <c r="Y71" s="89"/>
      <c r="Z71" s="89"/>
    </row>
    <row r="72" spans="1:26" ht="12.75" x14ac:dyDescent="0.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89"/>
      <c r="W72" s="89"/>
      <c r="X72" s="89"/>
      <c r="Y72" s="89"/>
      <c r="Z72" s="89"/>
    </row>
    <row r="73" spans="1:26" ht="12.75" x14ac:dyDescent="0.2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89"/>
      <c r="W73" s="89"/>
      <c r="X73" s="89"/>
      <c r="Y73" s="89"/>
      <c r="Z73" s="89"/>
    </row>
    <row r="74" spans="1:26" ht="12.75" x14ac:dyDescent="0.2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89"/>
      <c r="W74" s="89"/>
      <c r="X74" s="89"/>
      <c r="Y74" s="89"/>
      <c r="Z74" s="89"/>
    </row>
    <row r="75" spans="1:26" ht="12.75" x14ac:dyDescent="0.2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89"/>
      <c r="W75" s="89"/>
      <c r="X75" s="89"/>
      <c r="Y75" s="89"/>
      <c r="Z75" s="89"/>
    </row>
    <row r="76" spans="1:26" ht="12.75" x14ac:dyDescent="0.2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89"/>
      <c r="W76" s="89"/>
      <c r="X76" s="89"/>
      <c r="Y76" s="89"/>
      <c r="Z76" s="89"/>
    </row>
    <row r="77" spans="1:26" ht="12.75" x14ac:dyDescent="0.2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89"/>
      <c r="W77" s="89"/>
      <c r="X77" s="89"/>
      <c r="Y77" s="89"/>
      <c r="Z77" s="89"/>
    </row>
    <row r="78" spans="1:26" ht="12.75" x14ac:dyDescent="0.2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89"/>
      <c r="W78" s="89"/>
      <c r="X78" s="89"/>
      <c r="Y78" s="89"/>
      <c r="Z78" s="89"/>
    </row>
    <row r="79" spans="1:26" ht="12.75" x14ac:dyDescent="0.2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89"/>
      <c r="W79" s="89"/>
      <c r="X79" s="89"/>
      <c r="Y79" s="89"/>
      <c r="Z79" s="89"/>
    </row>
    <row r="80" spans="1:26" ht="12.75" x14ac:dyDescent="0.2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89"/>
      <c r="W80" s="89"/>
      <c r="X80" s="89"/>
      <c r="Y80" s="89"/>
      <c r="Z80" s="89"/>
    </row>
    <row r="81" spans="1:26" ht="12.75" x14ac:dyDescent="0.2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89"/>
      <c r="W81" s="89"/>
      <c r="X81" s="89"/>
      <c r="Y81" s="89"/>
      <c r="Z81" s="89"/>
    </row>
    <row r="82" spans="1:26" ht="12.75" x14ac:dyDescent="0.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89"/>
      <c r="W82" s="89"/>
      <c r="X82" s="89"/>
      <c r="Y82" s="89"/>
      <c r="Z82" s="89"/>
    </row>
    <row r="83" spans="1:26" ht="12.75" x14ac:dyDescent="0.2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89"/>
      <c r="W83" s="89"/>
      <c r="X83" s="89"/>
      <c r="Y83" s="89"/>
      <c r="Z83" s="89"/>
    </row>
    <row r="84" spans="1:26" ht="12.75" x14ac:dyDescent="0.2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89"/>
      <c r="W84" s="89"/>
      <c r="X84" s="89"/>
      <c r="Y84" s="89"/>
      <c r="Z84" s="89"/>
    </row>
    <row r="85" spans="1:26" ht="12.75" x14ac:dyDescent="0.2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89"/>
      <c r="W85" s="89"/>
      <c r="X85" s="89"/>
      <c r="Y85" s="89"/>
      <c r="Z85" s="89"/>
    </row>
    <row r="86" spans="1:26" ht="12.75" x14ac:dyDescent="0.2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89"/>
      <c r="W86" s="89"/>
      <c r="X86" s="89"/>
      <c r="Y86" s="89"/>
      <c r="Z86" s="89"/>
    </row>
    <row r="87" spans="1:26" ht="12.75" x14ac:dyDescent="0.2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89"/>
      <c r="W87" s="89"/>
      <c r="X87" s="89"/>
      <c r="Y87" s="89"/>
      <c r="Z87" s="89"/>
    </row>
    <row r="88" spans="1:26" ht="12.75" x14ac:dyDescent="0.2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89"/>
      <c r="W88" s="89"/>
      <c r="X88" s="89"/>
      <c r="Y88" s="89"/>
      <c r="Z88" s="89"/>
    </row>
    <row r="89" spans="1:26" ht="12.75" x14ac:dyDescent="0.2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89"/>
      <c r="W89" s="89"/>
      <c r="X89" s="89"/>
      <c r="Y89" s="89"/>
      <c r="Z89" s="89"/>
    </row>
    <row r="90" spans="1:26" ht="12.75" x14ac:dyDescent="0.2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89"/>
      <c r="W90" s="89"/>
      <c r="X90" s="89"/>
      <c r="Y90" s="89"/>
      <c r="Z90" s="89"/>
    </row>
    <row r="91" spans="1:26" ht="12.75" x14ac:dyDescent="0.2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89"/>
      <c r="W91" s="89"/>
      <c r="X91" s="89"/>
      <c r="Y91" s="89"/>
      <c r="Z91" s="89"/>
    </row>
    <row r="92" spans="1:26" ht="12.75" x14ac:dyDescent="0.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89"/>
      <c r="W92" s="89"/>
      <c r="X92" s="89"/>
      <c r="Y92" s="89"/>
      <c r="Z92" s="89"/>
    </row>
    <row r="93" spans="1:26" ht="12.75" x14ac:dyDescent="0.2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89"/>
      <c r="W93" s="89"/>
      <c r="X93" s="89"/>
      <c r="Y93" s="89"/>
      <c r="Z93" s="89"/>
    </row>
    <row r="94" spans="1:26" ht="12.75" x14ac:dyDescent="0.2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89"/>
      <c r="W94" s="89"/>
      <c r="X94" s="89"/>
      <c r="Y94" s="89"/>
      <c r="Z94" s="89"/>
    </row>
    <row r="95" spans="1:26" ht="12.75" x14ac:dyDescent="0.2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89"/>
      <c r="W95" s="89"/>
      <c r="X95" s="89"/>
      <c r="Y95" s="89"/>
      <c r="Z95" s="89"/>
    </row>
    <row r="96" spans="1:26" ht="12.75" x14ac:dyDescent="0.2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89"/>
      <c r="W96" s="89"/>
      <c r="X96" s="89"/>
      <c r="Y96" s="89"/>
      <c r="Z96" s="89"/>
    </row>
    <row r="97" spans="1:26" ht="12.75" x14ac:dyDescent="0.2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89"/>
      <c r="W97" s="89"/>
      <c r="X97" s="89"/>
      <c r="Y97" s="89"/>
      <c r="Z97" s="89"/>
    </row>
    <row r="98" spans="1:26" ht="12.75" x14ac:dyDescent="0.2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89"/>
      <c r="W98" s="89"/>
      <c r="X98" s="89"/>
      <c r="Y98" s="89"/>
      <c r="Z98" s="89"/>
    </row>
    <row r="99" spans="1:26" ht="12.75" x14ac:dyDescent="0.2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89"/>
      <c r="W99" s="89"/>
      <c r="X99" s="89"/>
      <c r="Y99" s="89"/>
      <c r="Z99" s="89"/>
    </row>
    <row r="100" spans="1:26" ht="12.75" x14ac:dyDescent="0.2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89"/>
      <c r="W100" s="89"/>
      <c r="X100" s="89"/>
      <c r="Y100" s="89"/>
      <c r="Z100" s="89"/>
    </row>
    <row r="101" spans="1:26" ht="12.75" x14ac:dyDescent="0.2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89"/>
      <c r="W101" s="89"/>
      <c r="X101" s="89"/>
      <c r="Y101" s="89"/>
      <c r="Z101" s="89"/>
    </row>
    <row r="102" spans="1:26" ht="12.75" x14ac:dyDescent="0.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89"/>
      <c r="W102" s="89"/>
      <c r="X102" s="89"/>
      <c r="Y102" s="89"/>
      <c r="Z102" s="89"/>
    </row>
    <row r="103" spans="1:26" ht="12.75" x14ac:dyDescent="0.2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89"/>
      <c r="W103" s="89"/>
      <c r="X103" s="89"/>
      <c r="Y103" s="89"/>
      <c r="Z103" s="89"/>
    </row>
    <row r="104" spans="1:26" ht="12.75" x14ac:dyDescent="0.2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89"/>
      <c r="W104" s="89"/>
      <c r="X104" s="89"/>
      <c r="Y104" s="89"/>
      <c r="Z104" s="89"/>
    </row>
    <row r="105" spans="1:26" ht="12.75" x14ac:dyDescent="0.2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89"/>
      <c r="W105" s="89"/>
      <c r="X105" s="89"/>
      <c r="Y105" s="89"/>
      <c r="Z105" s="89"/>
    </row>
    <row r="106" spans="1:26" ht="12.75" x14ac:dyDescent="0.2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89"/>
      <c r="W106" s="89"/>
      <c r="X106" s="89"/>
      <c r="Y106" s="89"/>
      <c r="Z106" s="89"/>
    </row>
    <row r="107" spans="1:26" ht="12.75" x14ac:dyDescent="0.2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89"/>
      <c r="W107" s="89"/>
      <c r="X107" s="89"/>
      <c r="Y107" s="89"/>
      <c r="Z107" s="89"/>
    </row>
    <row r="108" spans="1:26" ht="12.75" x14ac:dyDescent="0.2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89"/>
      <c r="W108" s="89"/>
      <c r="X108" s="89"/>
      <c r="Y108" s="89"/>
      <c r="Z108" s="89"/>
    </row>
    <row r="109" spans="1:26" ht="12.75" x14ac:dyDescent="0.2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89"/>
      <c r="W109" s="89"/>
      <c r="X109" s="89"/>
      <c r="Y109" s="89"/>
      <c r="Z109" s="89"/>
    </row>
    <row r="110" spans="1:26" ht="12.75" x14ac:dyDescent="0.2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89"/>
      <c r="W110" s="89"/>
      <c r="X110" s="89"/>
      <c r="Y110" s="89"/>
      <c r="Z110" s="89"/>
    </row>
    <row r="111" spans="1:26" ht="12.75" x14ac:dyDescent="0.2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89"/>
      <c r="W111" s="89"/>
      <c r="X111" s="89"/>
      <c r="Y111" s="89"/>
      <c r="Z111" s="89"/>
    </row>
    <row r="112" spans="1:26" ht="12.75" x14ac:dyDescent="0.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89"/>
      <c r="W112" s="89"/>
      <c r="X112" s="89"/>
      <c r="Y112" s="89"/>
      <c r="Z112" s="89"/>
    </row>
    <row r="113" spans="1:26" ht="12.75" x14ac:dyDescent="0.2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89"/>
      <c r="W113" s="89"/>
      <c r="X113" s="89"/>
      <c r="Y113" s="89"/>
      <c r="Z113" s="89"/>
    </row>
    <row r="114" spans="1:26" ht="12.75" x14ac:dyDescent="0.2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89"/>
      <c r="W114" s="89"/>
      <c r="X114" s="89"/>
      <c r="Y114" s="89"/>
      <c r="Z114" s="89"/>
    </row>
    <row r="115" spans="1:26" ht="12.75" x14ac:dyDescent="0.2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89"/>
      <c r="W115" s="89"/>
      <c r="X115" s="89"/>
      <c r="Y115" s="89"/>
      <c r="Z115" s="89"/>
    </row>
    <row r="116" spans="1:26" ht="12.75" x14ac:dyDescent="0.2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89"/>
      <c r="W116" s="89"/>
      <c r="X116" s="89"/>
      <c r="Y116" s="89"/>
      <c r="Z116" s="89"/>
    </row>
    <row r="117" spans="1:26" ht="12.75" x14ac:dyDescent="0.2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89"/>
      <c r="W117" s="89"/>
      <c r="X117" s="89"/>
      <c r="Y117" s="89"/>
      <c r="Z117" s="89"/>
    </row>
    <row r="118" spans="1:26" ht="12.75" x14ac:dyDescent="0.2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89"/>
      <c r="W118" s="89"/>
      <c r="X118" s="89"/>
      <c r="Y118" s="89"/>
      <c r="Z118" s="89"/>
    </row>
    <row r="119" spans="1:26" ht="12.75" x14ac:dyDescent="0.2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89"/>
      <c r="W119" s="89"/>
      <c r="X119" s="89"/>
      <c r="Y119" s="89"/>
      <c r="Z119" s="89"/>
    </row>
    <row r="120" spans="1:26" ht="12.75" x14ac:dyDescent="0.2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89"/>
      <c r="W120" s="89"/>
      <c r="X120" s="89"/>
      <c r="Y120" s="89"/>
      <c r="Z120" s="89"/>
    </row>
    <row r="121" spans="1:26" ht="12.75" x14ac:dyDescent="0.2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89"/>
      <c r="W121" s="89"/>
      <c r="X121" s="89"/>
      <c r="Y121" s="89"/>
      <c r="Z121" s="89"/>
    </row>
    <row r="122" spans="1:26" ht="12.75" x14ac:dyDescent="0.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89"/>
      <c r="W122" s="89"/>
      <c r="X122" s="89"/>
      <c r="Y122" s="89"/>
      <c r="Z122" s="89"/>
    </row>
    <row r="123" spans="1:26" ht="12.75" x14ac:dyDescent="0.2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89"/>
      <c r="W123" s="89"/>
      <c r="X123" s="89"/>
      <c r="Y123" s="89"/>
      <c r="Z123" s="89"/>
    </row>
    <row r="124" spans="1:26" ht="12.75" x14ac:dyDescent="0.2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89"/>
      <c r="W124" s="89"/>
      <c r="X124" s="89"/>
      <c r="Y124" s="89"/>
      <c r="Z124" s="89"/>
    </row>
    <row r="125" spans="1:26" ht="12.75" x14ac:dyDescent="0.2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89"/>
      <c r="W125" s="89"/>
      <c r="X125" s="89"/>
      <c r="Y125" s="89"/>
      <c r="Z125" s="89"/>
    </row>
    <row r="126" spans="1:26" ht="12.75" x14ac:dyDescent="0.2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89"/>
      <c r="W126" s="89"/>
      <c r="X126" s="89"/>
      <c r="Y126" s="89"/>
      <c r="Z126" s="89"/>
    </row>
    <row r="127" spans="1:26" ht="12.75" x14ac:dyDescent="0.2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89"/>
      <c r="W127" s="89"/>
      <c r="X127" s="89"/>
      <c r="Y127" s="89"/>
      <c r="Z127" s="89"/>
    </row>
    <row r="128" spans="1:26" ht="12.75" x14ac:dyDescent="0.2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89"/>
      <c r="W128" s="89"/>
      <c r="X128" s="89"/>
      <c r="Y128" s="89"/>
      <c r="Z128" s="89"/>
    </row>
    <row r="129" spans="1:26" ht="12.75" x14ac:dyDescent="0.2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89"/>
      <c r="W129" s="89"/>
      <c r="X129" s="89"/>
      <c r="Y129" s="89"/>
      <c r="Z129" s="89"/>
    </row>
    <row r="130" spans="1:26" ht="12.75" x14ac:dyDescent="0.2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89"/>
      <c r="W130" s="89"/>
      <c r="X130" s="89"/>
      <c r="Y130" s="89"/>
      <c r="Z130" s="89"/>
    </row>
    <row r="131" spans="1:26" ht="12.75" x14ac:dyDescent="0.2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89"/>
      <c r="W131" s="89"/>
      <c r="X131" s="89"/>
      <c r="Y131" s="89"/>
      <c r="Z131" s="89"/>
    </row>
    <row r="132" spans="1:26" ht="12.75" x14ac:dyDescent="0.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89"/>
      <c r="W132" s="89"/>
      <c r="X132" s="89"/>
      <c r="Y132" s="89"/>
      <c r="Z132" s="89"/>
    </row>
    <row r="133" spans="1:26" ht="12.75" x14ac:dyDescent="0.2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89"/>
      <c r="W133" s="89"/>
      <c r="X133" s="89"/>
      <c r="Y133" s="89"/>
      <c r="Z133" s="89"/>
    </row>
    <row r="134" spans="1:26" ht="12.75" x14ac:dyDescent="0.2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89"/>
      <c r="W134" s="89"/>
      <c r="X134" s="89"/>
      <c r="Y134" s="89"/>
      <c r="Z134" s="89"/>
    </row>
    <row r="135" spans="1:26" ht="12.75" x14ac:dyDescent="0.2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89"/>
      <c r="W135" s="89"/>
      <c r="X135" s="89"/>
      <c r="Y135" s="89"/>
      <c r="Z135" s="89"/>
    </row>
    <row r="136" spans="1:26" ht="12.75" x14ac:dyDescent="0.2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89"/>
      <c r="W136" s="89"/>
      <c r="X136" s="89"/>
      <c r="Y136" s="89"/>
      <c r="Z136" s="89"/>
    </row>
    <row r="137" spans="1:26" ht="12.75" x14ac:dyDescent="0.2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89"/>
      <c r="W137" s="89"/>
      <c r="X137" s="89"/>
      <c r="Y137" s="89"/>
      <c r="Z137" s="89"/>
    </row>
    <row r="138" spans="1:26" ht="12.75" x14ac:dyDescent="0.2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89"/>
      <c r="W138" s="89"/>
      <c r="X138" s="89"/>
      <c r="Y138" s="89"/>
      <c r="Z138" s="89"/>
    </row>
    <row r="139" spans="1:26" ht="12.75" x14ac:dyDescent="0.2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89"/>
      <c r="W139" s="89"/>
      <c r="X139" s="89"/>
      <c r="Y139" s="89"/>
      <c r="Z139" s="89"/>
    </row>
    <row r="140" spans="1:26" ht="12.75" x14ac:dyDescent="0.2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89"/>
      <c r="W140" s="89"/>
      <c r="X140" s="89"/>
      <c r="Y140" s="89"/>
      <c r="Z140" s="89"/>
    </row>
    <row r="141" spans="1:26" ht="12.75" x14ac:dyDescent="0.2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89"/>
      <c r="W141" s="89"/>
      <c r="X141" s="89"/>
      <c r="Y141" s="89"/>
      <c r="Z141" s="89"/>
    </row>
    <row r="142" spans="1:26" ht="12.75" x14ac:dyDescent="0.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89"/>
      <c r="W142" s="89"/>
      <c r="X142" s="89"/>
      <c r="Y142" s="89"/>
      <c r="Z142" s="89"/>
    </row>
    <row r="143" spans="1:26" ht="12.75" x14ac:dyDescent="0.2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89"/>
      <c r="W143" s="89"/>
      <c r="X143" s="89"/>
      <c r="Y143" s="89"/>
      <c r="Z143" s="89"/>
    </row>
    <row r="144" spans="1:26" ht="12.75" x14ac:dyDescent="0.2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89"/>
      <c r="W144" s="89"/>
      <c r="X144" s="89"/>
      <c r="Y144" s="89"/>
      <c r="Z144" s="89"/>
    </row>
    <row r="145" spans="1:26" ht="12.75" x14ac:dyDescent="0.2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89"/>
      <c r="W145" s="89"/>
      <c r="X145" s="89"/>
      <c r="Y145" s="89"/>
      <c r="Z145" s="89"/>
    </row>
    <row r="146" spans="1:26" ht="12.75" x14ac:dyDescent="0.2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89"/>
      <c r="W146" s="89"/>
      <c r="X146" s="89"/>
      <c r="Y146" s="89"/>
      <c r="Z146" s="89"/>
    </row>
    <row r="147" spans="1:26" ht="12.75" x14ac:dyDescent="0.2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89"/>
      <c r="W147" s="89"/>
      <c r="X147" s="89"/>
      <c r="Y147" s="89"/>
      <c r="Z147" s="89"/>
    </row>
    <row r="148" spans="1:26" ht="12.75" x14ac:dyDescent="0.2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89"/>
      <c r="W148" s="89"/>
      <c r="X148" s="89"/>
      <c r="Y148" s="89"/>
      <c r="Z148" s="89"/>
    </row>
    <row r="149" spans="1:26" ht="12.75" x14ac:dyDescent="0.2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89"/>
      <c r="W149" s="89"/>
      <c r="X149" s="89"/>
      <c r="Y149" s="89"/>
      <c r="Z149" s="89"/>
    </row>
    <row r="150" spans="1:26" ht="12.75" x14ac:dyDescent="0.2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89"/>
      <c r="W150" s="89"/>
      <c r="X150" s="89"/>
      <c r="Y150" s="89"/>
      <c r="Z150" s="89"/>
    </row>
    <row r="151" spans="1:26" ht="12.75" x14ac:dyDescent="0.2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89"/>
      <c r="W151" s="89"/>
      <c r="X151" s="89"/>
      <c r="Y151" s="89"/>
      <c r="Z151" s="89"/>
    </row>
    <row r="152" spans="1:26" ht="12.75" x14ac:dyDescent="0.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89"/>
      <c r="W152" s="89"/>
      <c r="X152" s="89"/>
      <c r="Y152" s="89"/>
      <c r="Z152" s="89"/>
    </row>
    <row r="153" spans="1:26" ht="12.75" x14ac:dyDescent="0.2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89"/>
      <c r="W153" s="89"/>
      <c r="X153" s="89"/>
      <c r="Y153" s="89"/>
      <c r="Z153" s="89"/>
    </row>
    <row r="154" spans="1:26" ht="12.75" x14ac:dyDescent="0.2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89"/>
      <c r="W154" s="89"/>
      <c r="X154" s="89"/>
      <c r="Y154" s="89"/>
      <c r="Z154" s="89"/>
    </row>
    <row r="155" spans="1:26" ht="12.75" x14ac:dyDescent="0.2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89"/>
      <c r="W155" s="89"/>
      <c r="X155" s="89"/>
      <c r="Y155" s="89"/>
      <c r="Z155" s="89"/>
    </row>
    <row r="156" spans="1:26" ht="12.75" x14ac:dyDescent="0.2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89"/>
      <c r="W156" s="89"/>
      <c r="X156" s="89"/>
      <c r="Y156" s="89"/>
      <c r="Z156" s="89"/>
    </row>
    <row r="157" spans="1:26" ht="12.75" x14ac:dyDescent="0.2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89"/>
      <c r="W157" s="89"/>
      <c r="X157" s="89"/>
      <c r="Y157" s="89"/>
      <c r="Z157" s="89"/>
    </row>
    <row r="158" spans="1:26" ht="12.75" x14ac:dyDescent="0.2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89"/>
      <c r="W158" s="89"/>
      <c r="X158" s="89"/>
      <c r="Y158" s="89"/>
      <c r="Z158" s="89"/>
    </row>
    <row r="159" spans="1:26" ht="12.75" x14ac:dyDescent="0.2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89"/>
      <c r="W159" s="89"/>
      <c r="X159" s="89"/>
      <c r="Y159" s="89"/>
      <c r="Z159" s="89"/>
    </row>
    <row r="160" spans="1:26" ht="12.75" x14ac:dyDescent="0.2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89"/>
      <c r="W160" s="89"/>
      <c r="X160" s="89"/>
      <c r="Y160" s="89"/>
      <c r="Z160" s="89"/>
    </row>
    <row r="161" spans="1:26" ht="12.75" x14ac:dyDescent="0.2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89"/>
      <c r="W161" s="89"/>
      <c r="X161" s="89"/>
      <c r="Y161" s="89"/>
      <c r="Z161" s="89"/>
    </row>
    <row r="162" spans="1:26" ht="12.75" x14ac:dyDescent="0.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89"/>
      <c r="W162" s="89"/>
      <c r="X162" s="89"/>
      <c r="Y162" s="89"/>
      <c r="Z162" s="89"/>
    </row>
    <row r="163" spans="1:26" ht="12.75" x14ac:dyDescent="0.2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89"/>
      <c r="W163" s="89"/>
      <c r="X163" s="89"/>
      <c r="Y163" s="89"/>
      <c r="Z163" s="89"/>
    </row>
    <row r="164" spans="1:26" ht="12.75" x14ac:dyDescent="0.2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89"/>
      <c r="W164" s="89"/>
      <c r="X164" s="89"/>
      <c r="Y164" s="89"/>
      <c r="Z164" s="89"/>
    </row>
    <row r="165" spans="1:26" ht="12.75" x14ac:dyDescent="0.2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89"/>
      <c r="W165" s="89"/>
      <c r="X165" s="89"/>
      <c r="Y165" s="89"/>
      <c r="Z165" s="89"/>
    </row>
    <row r="166" spans="1:26" ht="12.75" x14ac:dyDescent="0.2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89"/>
      <c r="W166" s="89"/>
      <c r="X166" s="89"/>
      <c r="Y166" s="89"/>
      <c r="Z166" s="89"/>
    </row>
    <row r="167" spans="1:26" ht="12.75" x14ac:dyDescent="0.2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89"/>
      <c r="W167" s="89"/>
      <c r="X167" s="89"/>
      <c r="Y167" s="89"/>
      <c r="Z167" s="89"/>
    </row>
    <row r="168" spans="1:26" ht="12.75" x14ac:dyDescent="0.2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89"/>
      <c r="W168" s="89"/>
      <c r="X168" s="89"/>
      <c r="Y168" s="89"/>
      <c r="Z168" s="89"/>
    </row>
    <row r="169" spans="1:26" ht="12.75" x14ac:dyDescent="0.2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89"/>
      <c r="W169" s="89"/>
      <c r="X169" s="89"/>
      <c r="Y169" s="89"/>
      <c r="Z169" s="89"/>
    </row>
    <row r="170" spans="1:26" ht="12.75" x14ac:dyDescent="0.2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89"/>
      <c r="W170" s="89"/>
      <c r="X170" s="89"/>
      <c r="Y170" s="89"/>
      <c r="Z170" s="89"/>
    </row>
    <row r="171" spans="1:26" ht="12.75" x14ac:dyDescent="0.2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89"/>
      <c r="W171" s="89"/>
      <c r="X171" s="89"/>
      <c r="Y171" s="89"/>
      <c r="Z171" s="89"/>
    </row>
    <row r="172" spans="1:26" ht="12.75" x14ac:dyDescent="0.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89"/>
      <c r="W172" s="89"/>
      <c r="X172" s="89"/>
      <c r="Y172" s="89"/>
      <c r="Z172" s="89"/>
    </row>
    <row r="173" spans="1:26" ht="12.75" x14ac:dyDescent="0.2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89"/>
      <c r="W173" s="89"/>
      <c r="X173" s="89"/>
      <c r="Y173" s="89"/>
      <c r="Z173" s="89"/>
    </row>
    <row r="174" spans="1:26" ht="12.75" x14ac:dyDescent="0.2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89"/>
      <c r="W174" s="89"/>
      <c r="X174" s="89"/>
      <c r="Y174" s="89"/>
      <c r="Z174" s="89"/>
    </row>
    <row r="175" spans="1:26" ht="12.75" x14ac:dyDescent="0.2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89"/>
      <c r="W175" s="89"/>
      <c r="X175" s="89"/>
      <c r="Y175" s="89"/>
      <c r="Z175" s="89"/>
    </row>
    <row r="176" spans="1:26" ht="12.75" x14ac:dyDescent="0.2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89"/>
      <c r="W176" s="89"/>
      <c r="X176" s="89"/>
      <c r="Y176" s="89"/>
      <c r="Z176" s="89"/>
    </row>
    <row r="177" spans="1:26" ht="12.75" x14ac:dyDescent="0.2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89"/>
      <c r="W177" s="89"/>
      <c r="X177" s="89"/>
      <c r="Y177" s="89"/>
      <c r="Z177" s="89"/>
    </row>
    <row r="178" spans="1:26" ht="12.75" x14ac:dyDescent="0.2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89"/>
      <c r="W178" s="89"/>
      <c r="X178" s="89"/>
      <c r="Y178" s="89"/>
      <c r="Z178" s="89"/>
    </row>
    <row r="179" spans="1:26" ht="12.75" x14ac:dyDescent="0.2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89"/>
      <c r="W179" s="89"/>
      <c r="X179" s="89"/>
      <c r="Y179" s="89"/>
      <c r="Z179" s="89"/>
    </row>
    <row r="180" spans="1:26" ht="12.75" x14ac:dyDescent="0.2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89"/>
      <c r="W180" s="89"/>
      <c r="X180" s="89"/>
      <c r="Y180" s="89"/>
      <c r="Z180" s="89"/>
    </row>
    <row r="181" spans="1:26" ht="12.75" x14ac:dyDescent="0.2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89"/>
      <c r="W181" s="89"/>
      <c r="X181" s="89"/>
      <c r="Y181" s="89"/>
      <c r="Z181" s="89"/>
    </row>
    <row r="182" spans="1:26" ht="12.75" x14ac:dyDescent="0.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89"/>
      <c r="W182" s="89"/>
      <c r="X182" s="89"/>
      <c r="Y182" s="89"/>
      <c r="Z182" s="89"/>
    </row>
    <row r="183" spans="1:26" ht="12.75" x14ac:dyDescent="0.2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89"/>
      <c r="W183" s="89"/>
      <c r="X183" s="89"/>
      <c r="Y183" s="89"/>
      <c r="Z183" s="89"/>
    </row>
    <row r="184" spans="1:26" ht="12.75" x14ac:dyDescent="0.2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89"/>
      <c r="W184" s="89"/>
      <c r="X184" s="89"/>
      <c r="Y184" s="89"/>
      <c r="Z184" s="89"/>
    </row>
    <row r="185" spans="1:26" ht="12.75" x14ac:dyDescent="0.2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89"/>
      <c r="W185" s="89"/>
      <c r="X185" s="89"/>
      <c r="Y185" s="89"/>
      <c r="Z185" s="89"/>
    </row>
    <row r="186" spans="1:26" ht="12.75" x14ac:dyDescent="0.2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89"/>
      <c r="W186" s="89"/>
      <c r="X186" s="89"/>
      <c r="Y186" s="89"/>
      <c r="Z186" s="89"/>
    </row>
    <row r="187" spans="1:26" ht="12.75" x14ac:dyDescent="0.2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89"/>
      <c r="W187" s="89"/>
      <c r="X187" s="89"/>
      <c r="Y187" s="89"/>
      <c r="Z187" s="89"/>
    </row>
    <row r="188" spans="1:26" ht="12.75" x14ac:dyDescent="0.2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89"/>
      <c r="W188" s="89"/>
      <c r="X188" s="89"/>
      <c r="Y188" s="89"/>
      <c r="Z188" s="89"/>
    </row>
    <row r="189" spans="1:26" ht="12.75" x14ac:dyDescent="0.2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89"/>
      <c r="W189" s="89"/>
      <c r="X189" s="89"/>
      <c r="Y189" s="89"/>
      <c r="Z189" s="89"/>
    </row>
    <row r="190" spans="1:26" ht="12.75" x14ac:dyDescent="0.2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89"/>
      <c r="W190" s="89"/>
      <c r="X190" s="89"/>
      <c r="Y190" s="89"/>
      <c r="Z190" s="89"/>
    </row>
    <row r="191" spans="1:26" ht="12.75" x14ac:dyDescent="0.2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89"/>
      <c r="W191" s="89"/>
      <c r="X191" s="89"/>
      <c r="Y191" s="89"/>
      <c r="Z191" s="89"/>
    </row>
    <row r="192" spans="1:26" ht="12.75" x14ac:dyDescent="0.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89"/>
      <c r="W192" s="89"/>
      <c r="X192" s="89"/>
      <c r="Y192" s="89"/>
      <c r="Z192" s="89"/>
    </row>
    <row r="193" spans="1:26" ht="12.75" x14ac:dyDescent="0.2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89"/>
      <c r="W193" s="89"/>
      <c r="X193" s="89"/>
      <c r="Y193" s="89"/>
      <c r="Z193" s="89"/>
    </row>
    <row r="194" spans="1:26" ht="12.75" x14ac:dyDescent="0.2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89"/>
      <c r="W194" s="89"/>
      <c r="X194" s="89"/>
      <c r="Y194" s="89"/>
      <c r="Z194" s="89"/>
    </row>
    <row r="195" spans="1:26" ht="12.75" x14ac:dyDescent="0.2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89"/>
      <c r="W195" s="89"/>
      <c r="X195" s="89"/>
      <c r="Y195" s="89"/>
      <c r="Z195" s="89"/>
    </row>
    <row r="196" spans="1:26" ht="12.75" x14ac:dyDescent="0.2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89"/>
      <c r="W196" s="89"/>
      <c r="X196" s="89"/>
      <c r="Y196" s="89"/>
      <c r="Z196" s="89"/>
    </row>
    <row r="197" spans="1:26" ht="12.75" x14ac:dyDescent="0.2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89"/>
      <c r="W197" s="89"/>
      <c r="X197" s="89"/>
      <c r="Y197" s="89"/>
      <c r="Z197" s="89"/>
    </row>
    <row r="198" spans="1:26" ht="12.75" x14ac:dyDescent="0.2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89"/>
      <c r="W198" s="89"/>
      <c r="X198" s="89"/>
      <c r="Y198" s="89"/>
      <c r="Z198" s="89"/>
    </row>
    <row r="199" spans="1:26" ht="12.75" x14ac:dyDescent="0.2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89"/>
      <c r="W199" s="89"/>
      <c r="X199" s="89"/>
      <c r="Y199" s="89"/>
      <c r="Z199" s="89"/>
    </row>
    <row r="200" spans="1:26" ht="12.75" x14ac:dyDescent="0.2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89"/>
      <c r="W200" s="89"/>
      <c r="X200" s="89"/>
      <c r="Y200" s="89"/>
      <c r="Z200" s="89"/>
    </row>
    <row r="201" spans="1:26" ht="12.75" x14ac:dyDescent="0.2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89"/>
      <c r="W201" s="89"/>
      <c r="X201" s="89"/>
      <c r="Y201" s="89"/>
      <c r="Z201" s="89"/>
    </row>
    <row r="202" spans="1:26" ht="12.75" x14ac:dyDescent="0.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89"/>
      <c r="W202" s="89"/>
      <c r="X202" s="89"/>
      <c r="Y202" s="89"/>
      <c r="Z202" s="89"/>
    </row>
    <row r="203" spans="1:26" ht="12.75" x14ac:dyDescent="0.2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89"/>
      <c r="W203" s="89"/>
      <c r="X203" s="89"/>
      <c r="Y203" s="89"/>
      <c r="Z203" s="89"/>
    </row>
    <row r="204" spans="1:26" ht="12.75" x14ac:dyDescent="0.2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89"/>
      <c r="W204" s="89"/>
      <c r="X204" s="89"/>
      <c r="Y204" s="89"/>
      <c r="Z204" s="89"/>
    </row>
    <row r="205" spans="1:26" ht="12.75" x14ac:dyDescent="0.2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89"/>
      <c r="W205" s="89"/>
      <c r="X205" s="89"/>
      <c r="Y205" s="89"/>
      <c r="Z205" s="89"/>
    </row>
    <row r="206" spans="1:26" ht="12.75" x14ac:dyDescent="0.2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89"/>
      <c r="W206" s="89"/>
      <c r="X206" s="89"/>
      <c r="Y206" s="89"/>
      <c r="Z206" s="89"/>
    </row>
    <row r="207" spans="1:26" ht="12.75" x14ac:dyDescent="0.2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89"/>
      <c r="W207" s="89"/>
      <c r="X207" s="89"/>
      <c r="Y207" s="89"/>
      <c r="Z207" s="89"/>
    </row>
    <row r="208" spans="1:26" ht="12.75" x14ac:dyDescent="0.2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89"/>
      <c r="W208" s="89"/>
      <c r="X208" s="89"/>
      <c r="Y208" s="89"/>
      <c r="Z208" s="89"/>
    </row>
    <row r="209" spans="1:26" ht="12.75" x14ac:dyDescent="0.2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89"/>
      <c r="W209" s="89"/>
      <c r="X209" s="89"/>
      <c r="Y209" s="89"/>
      <c r="Z209" s="89"/>
    </row>
    <row r="210" spans="1:26" ht="12.75" x14ac:dyDescent="0.2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89"/>
      <c r="W210" s="89"/>
      <c r="X210" s="89"/>
      <c r="Y210" s="89"/>
      <c r="Z210" s="89"/>
    </row>
    <row r="211" spans="1:26" ht="12.75" x14ac:dyDescent="0.2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89"/>
      <c r="W211" s="89"/>
      <c r="X211" s="89"/>
      <c r="Y211" s="89"/>
      <c r="Z211" s="89"/>
    </row>
    <row r="212" spans="1:26" ht="12.75" x14ac:dyDescent="0.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89"/>
      <c r="W212" s="89"/>
      <c r="X212" s="89"/>
      <c r="Y212" s="89"/>
      <c r="Z212" s="89"/>
    </row>
    <row r="213" spans="1:26" ht="12.75" x14ac:dyDescent="0.2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89"/>
      <c r="W213" s="89"/>
      <c r="X213" s="89"/>
      <c r="Y213" s="89"/>
      <c r="Z213" s="89"/>
    </row>
    <row r="214" spans="1:26" ht="12.75" x14ac:dyDescent="0.2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89"/>
      <c r="W214" s="89"/>
      <c r="X214" s="89"/>
      <c r="Y214" s="89"/>
      <c r="Z214" s="89"/>
    </row>
    <row r="215" spans="1:26" ht="12.75" x14ac:dyDescent="0.2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89"/>
      <c r="W215" s="89"/>
      <c r="X215" s="89"/>
      <c r="Y215" s="89"/>
      <c r="Z215" s="89"/>
    </row>
    <row r="216" spans="1:26" ht="12.75" x14ac:dyDescent="0.2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89"/>
      <c r="W216" s="89"/>
      <c r="X216" s="89"/>
      <c r="Y216" s="89"/>
      <c r="Z216" s="89"/>
    </row>
    <row r="217" spans="1:26" ht="12.75" x14ac:dyDescent="0.2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89"/>
      <c r="W217" s="89"/>
      <c r="X217" s="89"/>
      <c r="Y217" s="89"/>
      <c r="Z217" s="89"/>
    </row>
    <row r="218" spans="1:26" ht="12.75" x14ac:dyDescent="0.2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89"/>
      <c r="W218" s="89"/>
      <c r="X218" s="89"/>
      <c r="Y218" s="89"/>
      <c r="Z218" s="89"/>
    </row>
    <row r="219" spans="1:26" ht="12.75" x14ac:dyDescent="0.2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89"/>
      <c r="W219" s="89"/>
      <c r="X219" s="89"/>
      <c r="Y219" s="89"/>
      <c r="Z219" s="89"/>
    </row>
    <row r="220" spans="1:26" ht="12.75" x14ac:dyDescent="0.2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89"/>
      <c r="W220" s="89"/>
      <c r="X220" s="89"/>
      <c r="Y220" s="89"/>
      <c r="Z220" s="89"/>
    </row>
    <row r="221" spans="1:26" ht="12.75" x14ac:dyDescent="0.2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89"/>
      <c r="W221" s="89"/>
      <c r="X221" s="89"/>
      <c r="Y221" s="89"/>
      <c r="Z221" s="89"/>
    </row>
    <row r="222" spans="1:26" ht="12.75" x14ac:dyDescent="0.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89"/>
      <c r="W222" s="89"/>
      <c r="X222" s="89"/>
      <c r="Y222" s="89"/>
      <c r="Z222" s="89"/>
    </row>
    <row r="223" spans="1:26" ht="12.75" x14ac:dyDescent="0.2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89"/>
      <c r="W223" s="89"/>
      <c r="X223" s="89"/>
      <c r="Y223" s="89"/>
      <c r="Z223" s="89"/>
    </row>
    <row r="224" spans="1:26" ht="12.75" x14ac:dyDescent="0.2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89"/>
      <c r="W224" s="89"/>
      <c r="X224" s="89"/>
      <c r="Y224" s="89"/>
      <c r="Z224" s="89"/>
    </row>
    <row r="225" spans="1:26" ht="12.75" x14ac:dyDescent="0.2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89"/>
      <c r="W225" s="89"/>
      <c r="X225" s="89"/>
      <c r="Y225" s="89"/>
      <c r="Z225" s="89"/>
    </row>
    <row r="226" spans="1:26" ht="12.75" x14ac:dyDescent="0.2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89"/>
      <c r="W226" s="89"/>
      <c r="X226" s="89"/>
      <c r="Y226" s="89"/>
      <c r="Z226" s="89"/>
    </row>
    <row r="227" spans="1:26" ht="12.75" x14ac:dyDescent="0.2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89"/>
      <c r="W227" s="89"/>
      <c r="X227" s="89"/>
      <c r="Y227" s="89"/>
      <c r="Z227" s="89"/>
    </row>
    <row r="228" spans="1:26" ht="12.75" x14ac:dyDescent="0.2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89"/>
      <c r="W228" s="89"/>
      <c r="X228" s="89"/>
      <c r="Y228" s="89"/>
      <c r="Z228" s="89"/>
    </row>
    <row r="229" spans="1:26" ht="12.75" x14ac:dyDescent="0.2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89"/>
      <c r="W229" s="89"/>
      <c r="X229" s="89"/>
      <c r="Y229" s="89"/>
      <c r="Z229" s="89"/>
    </row>
    <row r="230" spans="1:26" ht="12.75" x14ac:dyDescent="0.2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89"/>
      <c r="W230" s="89"/>
      <c r="X230" s="89"/>
      <c r="Y230" s="89"/>
      <c r="Z230" s="89"/>
    </row>
    <row r="231" spans="1:26" ht="12.75" x14ac:dyDescent="0.2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89"/>
      <c r="W231" s="89"/>
      <c r="X231" s="89"/>
      <c r="Y231" s="89"/>
      <c r="Z231" s="89"/>
    </row>
    <row r="232" spans="1:26" ht="12.75" x14ac:dyDescent="0.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89"/>
      <c r="W232" s="89"/>
      <c r="X232" s="89"/>
      <c r="Y232" s="89"/>
      <c r="Z232" s="89"/>
    </row>
    <row r="233" spans="1:26" ht="12.75" x14ac:dyDescent="0.2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89"/>
      <c r="W233" s="89"/>
      <c r="X233" s="89"/>
      <c r="Y233" s="89"/>
      <c r="Z233" s="89"/>
    </row>
    <row r="234" spans="1:26" ht="12.75" x14ac:dyDescent="0.2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89"/>
      <c r="W234" s="89"/>
      <c r="X234" s="89"/>
      <c r="Y234" s="89"/>
      <c r="Z234" s="89"/>
    </row>
    <row r="235" spans="1:26" ht="12.75" x14ac:dyDescent="0.2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89"/>
      <c r="W235" s="89"/>
      <c r="X235" s="89"/>
      <c r="Y235" s="89"/>
      <c r="Z235" s="89"/>
    </row>
    <row r="236" spans="1:26" ht="12.75" x14ac:dyDescent="0.2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89"/>
      <c r="W236" s="89"/>
      <c r="X236" s="89"/>
      <c r="Y236" s="89"/>
      <c r="Z236" s="89"/>
    </row>
    <row r="237" spans="1:26" ht="12.75" x14ac:dyDescent="0.2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89"/>
      <c r="W237" s="89"/>
      <c r="X237" s="89"/>
      <c r="Y237" s="89"/>
      <c r="Z237" s="89"/>
    </row>
    <row r="238" spans="1:26" ht="12.75" x14ac:dyDescent="0.2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89"/>
      <c r="W238" s="89"/>
      <c r="X238" s="89"/>
      <c r="Y238" s="89"/>
      <c r="Z238" s="89"/>
    </row>
    <row r="239" spans="1:26" ht="12.75" x14ac:dyDescent="0.2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89"/>
      <c r="W239" s="89"/>
      <c r="X239" s="89"/>
      <c r="Y239" s="89"/>
      <c r="Z239" s="89"/>
    </row>
    <row r="240" spans="1:26" ht="12.75" x14ac:dyDescent="0.2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89"/>
      <c r="W240" s="89"/>
      <c r="X240" s="89"/>
      <c r="Y240" s="89"/>
      <c r="Z240" s="89"/>
    </row>
    <row r="241" spans="1:26" ht="12.75" x14ac:dyDescent="0.2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89"/>
      <c r="W241" s="89"/>
      <c r="X241" s="89"/>
      <c r="Y241" s="89"/>
      <c r="Z241" s="89"/>
    </row>
    <row r="242" spans="1:26" ht="12.75" x14ac:dyDescent="0.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89"/>
      <c r="W242" s="89"/>
      <c r="X242" s="89"/>
      <c r="Y242" s="89"/>
      <c r="Z242" s="89"/>
    </row>
    <row r="243" spans="1:26" ht="12.75" x14ac:dyDescent="0.2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89"/>
      <c r="W243" s="89"/>
      <c r="X243" s="89"/>
      <c r="Y243" s="89"/>
      <c r="Z243" s="89"/>
    </row>
    <row r="244" spans="1:26" ht="12.75" x14ac:dyDescent="0.2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89"/>
      <c r="W244" s="89"/>
      <c r="X244" s="89"/>
      <c r="Y244" s="89"/>
      <c r="Z244" s="89"/>
    </row>
    <row r="245" spans="1:26" ht="12.75" x14ac:dyDescent="0.2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89"/>
      <c r="W245" s="89"/>
      <c r="X245" s="89"/>
      <c r="Y245" s="89"/>
      <c r="Z245" s="89"/>
    </row>
    <row r="246" spans="1:26" ht="12.75" x14ac:dyDescent="0.2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89"/>
      <c r="W246" s="89"/>
      <c r="X246" s="89"/>
      <c r="Y246" s="89"/>
      <c r="Z246" s="89"/>
    </row>
    <row r="247" spans="1:26" ht="12.75" x14ac:dyDescent="0.2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89"/>
      <c r="W247" s="89"/>
      <c r="X247" s="89"/>
      <c r="Y247" s="89"/>
      <c r="Z247" s="89"/>
    </row>
    <row r="248" spans="1:26" ht="12.75" x14ac:dyDescent="0.2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89"/>
      <c r="W248" s="89"/>
      <c r="X248" s="89"/>
      <c r="Y248" s="89"/>
      <c r="Z248" s="89"/>
    </row>
    <row r="249" spans="1:26" ht="12.75" x14ac:dyDescent="0.2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89"/>
      <c r="W249" s="89"/>
      <c r="X249" s="89"/>
      <c r="Y249" s="89"/>
      <c r="Z249" s="89"/>
    </row>
    <row r="250" spans="1:26" ht="12.75" x14ac:dyDescent="0.2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89"/>
      <c r="W250" s="89"/>
      <c r="X250" s="89"/>
      <c r="Y250" s="89"/>
      <c r="Z250" s="89"/>
    </row>
    <row r="251" spans="1:26" ht="12.75" x14ac:dyDescent="0.2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89"/>
      <c r="W251" s="89"/>
      <c r="X251" s="89"/>
      <c r="Y251" s="89"/>
      <c r="Z251" s="89"/>
    </row>
    <row r="252" spans="1:26" ht="12.75" x14ac:dyDescent="0.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89"/>
      <c r="W252" s="89"/>
      <c r="X252" s="89"/>
      <c r="Y252" s="89"/>
      <c r="Z252" s="89"/>
    </row>
    <row r="253" spans="1:26" ht="12.75" x14ac:dyDescent="0.2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89"/>
      <c r="W253" s="89"/>
      <c r="X253" s="89"/>
      <c r="Y253" s="89"/>
      <c r="Z253" s="89"/>
    </row>
    <row r="254" spans="1:26" ht="12.75" x14ac:dyDescent="0.2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89"/>
      <c r="W254" s="89"/>
      <c r="X254" s="89"/>
      <c r="Y254" s="89"/>
      <c r="Z254" s="89"/>
    </row>
    <row r="255" spans="1:26" ht="12.75" x14ac:dyDescent="0.2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89"/>
      <c r="W255" s="89"/>
      <c r="X255" s="89"/>
      <c r="Y255" s="89"/>
      <c r="Z255" s="89"/>
    </row>
    <row r="256" spans="1:26" ht="12.75" x14ac:dyDescent="0.2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89"/>
      <c r="W256" s="89"/>
      <c r="X256" s="89"/>
      <c r="Y256" s="89"/>
      <c r="Z256" s="89"/>
    </row>
    <row r="257" spans="1:26" ht="12.75" x14ac:dyDescent="0.2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89"/>
      <c r="W257" s="89"/>
      <c r="X257" s="89"/>
      <c r="Y257" s="89"/>
      <c r="Z257" s="89"/>
    </row>
    <row r="258" spans="1:26" ht="12.75" x14ac:dyDescent="0.2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89"/>
      <c r="W258" s="89"/>
      <c r="X258" s="89"/>
      <c r="Y258" s="89"/>
      <c r="Z258" s="89"/>
    </row>
    <row r="259" spans="1:26" ht="12.75" x14ac:dyDescent="0.2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89"/>
      <c r="W259" s="89"/>
      <c r="X259" s="89"/>
      <c r="Y259" s="89"/>
      <c r="Z259" s="89"/>
    </row>
    <row r="260" spans="1:26" ht="12.75" x14ac:dyDescent="0.2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89"/>
      <c r="W260" s="89"/>
      <c r="X260" s="89"/>
      <c r="Y260" s="89"/>
      <c r="Z260" s="89"/>
    </row>
    <row r="261" spans="1:26" ht="12.75" x14ac:dyDescent="0.2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89"/>
      <c r="W261" s="89"/>
      <c r="X261" s="89"/>
      <c r="Y261" s="89"/>
      <c r="Z261" s="89"/>
    </row>
    <row r="262" spans="1:26" ht="12.75" x14ac:dyDescent="0.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89"/>
      <c r="W262" s="89"/>
      <c r="X262" s="89"/>
      <c r="Y262" s="89"/>
      <c r="Z262" s="89"/>
    </row>
    <row r="263" spans="1:26" ht="12.75" x14ac:dyDescent="0.2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89"/>
      <c r="W263" s="89"/>
      <c r="X263" s="89"/>
      <c r="Y263" s="89"/>
      <c r="Z263" s="89"/>
    </row>
    <row r="264" spans="1:26" ht="12.75" x14ac:dyDescent="0.2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89"/>
      <c r="W264" s="89"/>
      <c r="X264" s="89"/>
      <c r="Y264" s="89"/>
      <c r="Z264" s="89"/>
    </row>
    <row r="265" spans="1:26" ht="12.75" x14ac:dyDescent="0.2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89"/>
      <c r="W265" s="89"/>
      <c r="X265" s="89"/>
      <c r="Y265" s="89"/>
      <c r="Z265" s="89"/>
    </row>
    <row r="266" spans="1:26" ht="12.75" x14ac:dyDescent="0.2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89"/>
      <c r="W266" s="89"/>
      <c r="X266" s="89"/>
      <c r="Y266" s="89"/>
      <c r="Z266" s="89"/>
    </row>
    <row r="267" spans="1:26" ht="12.75" x14ac:dyDescent="0.2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89"/>
      <c r="W267" s="89"/>
      <c r="X267" s="89"/>
      <c r="Y267" s="89"/>
      <c r="Z267" s="89"/>
    </row>
    <row r="268" spans="1:26" ht="12.75" x14ac:dyDescent="0.2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89"/>
      <c r="W268" s="89"/>
      <c r="X268" s="89"/>
      <c r="Y268" s="89"/>
      <c r="Z268" s="89"/>
    </row>
    <row r="269" spans="1:26" ht="12.75" x14ac:dyDescent="0.2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89"/>
      <c r="W269" s="89"/>
      <c r="X269" s="89"/>
      <c r="Y269" s="89"/>
      <c r="Z269" s="89"/>
    </row>
    <row r="270" spans="1:26" ht="12.75" x14ac:dyDescent="0.2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89"/>
      <c r="W270" s="89"/>
      <c r="X270" s="89"/>
      <c r="Y270" s="89"/>
      <c r="Z270" s="89"/>
    </row>
    <row r="271" spans="1:26" ht="12.75" x14ac:dyDescent="0.2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89"/>
      <c r="W271" s="89"/>
      <c r="X271" s="89"/>
      <c r="Y271" s="89"/>
      <c r="Z271" s="89"/>
    </row>
    <row r="272" spans="1:26" ht="12.75" x14ac:dyDescent="0.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89"/>
      <c r="W272" s="89"/>
      <c r="X272" s="89"/>
      <c r="Y272" s="89"/>
      <c r="Z272" s="89"/>
    </row>
    <row r="273" spans="1:26" ht="12.75" x14ac:dyDescent="0.2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89"/>
      <c r="W273" s="89"/>
      <c r="X273" s="89"/>
      <c r="Y273" s="89"/>
      <c r="Z273" s="89"/>
    </row>
    <row r="274" spans="1:26" ht="12.75" x14ac:dyDescent="0.2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89"/>
      <c r="W274" s="89"/>
      <c r="X274" s="89"/>
      <c r="Y274" s="89"/>
      <c r="Z274" s="89"/>
    </row>
    <row r="275" spans="1:26" ht="12.75" x14ac:dyDescent="0.2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89"/>
      <c r="W275" s="89"/>
      <c r="X275" s="89"/>
      <c r="Y275" s="89"/>
      <c r="Z275" s="89"/>
    </row>
    <row r="276" spans="1:26" ht="12.75" x14ac:dyDescent="0.2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89"/>
      <c r="W276" s="89"/>
      <c r="X276" s="89"/>
      <c r="Y276" s="89"/>
      <c r="Z276" s="89"/>
    </row>
    <row r="277" spans="1:26" ht="12.75" x14ac:dyDescent="0.2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89"/>
      <c r="W277" s="89"/>
      <c r="X277" s="89"/>
      <c r="Y277" s="89"/>
      <c r="Z277" s="89"/>
    </row>
    <row r="278" spans="1:26" ht="12.75" x14ac:dyDescent="0.2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89"/>
      <c r="W278" s="89"/>
      <c r="X278" s="89"/>
      <c r="Y278" s="89"/>
      <c r="Z278" s="89"/>
    </row>
    <row r="279" spans="1:26" ht="12.75" x14ac:dyDescent="0.2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89"/>
      <c r="W279" s="89"/>
      <c r="X279" s="89"/>
      <c r="Y279" s="89"/>
      <c r="Z279" s="89"/>
    </row>
    <row r="280" spans="1:26" ht="12.75" x14ac:dyDescent="0.2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89"/>
      <c r="W280" s="89"/>
      <c r="X280" s="89"/>
      <c r="Y280" s="89"/>
      <c r="Z280" s="89"/>
    </row>
    <row r="281" spans="1:26" ht="12.75" x14ac:dyDescent="0.2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89"/>
      <c r="W281" s="89"/>
      <c r="X281" s="89"/>
      <c r="Y281" s="89"/>
      <c r="Z281" s="89"/>
    </row>
    <row r="282" spans="1:26" ht="12.75" x14ac:dyDescent="0.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89"/>
      <c r="W282" s="89"/>
      <c r="X282" s="89"/>
      <c r="Y282" s="89"/>
      <c r="Z282" s="89"/>
    </row>
    <row r="283" spans="1:26" ht="12.75" x14ac:dyDescent="0.2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89"/>
      <c r="W283" s="89"/>
      <c r="X283" s="89"/>
      <c r="Y283" s="89"/>
      <c r="Z283" s="89"/>
    </row>
    <row r="284" spans="1:26" ht="12.75" x14ac:dyDescent="0.2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89"/>
      <c r="W284" s="89"/>
      <c r="X284" s="89"/>
      <c r="Y284" s="89"/>
      <c r="Z284" s="89"/>
    </row>
    <row r="285" spans="1:26" ht="12.75" x14ac:dyDescent="0.2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89"/>
      <c r="W285" s="89"/>
      <c r="X285" s="89"/>
      <c r="Y285" s="89"/>
      <c r="Z285" s="89"/>
    </row>
    <row r="286" spans="1:26" ht="12.75" x14ac:dyDescent="0.2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89"/>
      <c r="W286" s="89"/>
      <c r="X286" s="89"/>
      <c r="Y286" s="89"/>
      <c r="Z286" s="89"/>
    </row>
    <row r="287" spans="1:26" ht="12.75" x14ac:dyDescent="0.2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89"/>
      <c r="W287" s="89"/>
      <c r="X287" s="89"/>
      <c r="Y287" s="89"/>
      <c r="Z287" s="89"/>
    </row>
    <row r="288" spans="1:26" ht="12.75" x14ac:dyDescent="0.2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89"/>
      <c r="W288" s="89"/>
      <c r="X288" s="89"/>
      <c r="Y288" s="89"/>
      <c r="Z288" s="89"/>
    </row>
    <row r="289" spans="1:26" ht="12.75" x14ac:dyDescent="0.2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89"/>
      <c r="W289" s="89"/>
      <c r="X289" s="89"/>
      <c r="Y289" s="89"/>
      <c r="Z289" s="89"/>
    </row>
    <row r="290" spans="1:26" ht="12.75" x14ac:dyDescent="0.2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89"/>
      <c r="W290" s="89"/>
      <c r="X290" s="89"/>
      <c r="Y290" s="89"/>
      <c r="Z290" s="89"/>
    </row>
    <row r="291" spans="1:26" ht="12.75" x14ac:dyDescent="0.2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89"/>
      <c r="W291" s="89"/>
      <c r="X291" s="89"/>
      <c r="Y291" s="89"/>
      <c r="Z291" s="89"/>
    </row>
    <row r="292" spans="1:26" ht="12.75" x14ac:dyDescent="0.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89"/>
      <c r="W292" s="89"/>
      <c r="X292" s="89"/>
      <c r="Y292" s="89"/>
      <c r="Z292" s="89"/>
    </row>
    <row r="293" spans="1:26" ht="12.75" x14ac:dyDescent="0.2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89"/>
      <c r="W293" s="89"/>
      <c r="X293" s="89"/>
      <c r="Y293" s="89"/>
      <c r="Z293" s="89"/>
    </row>
    <row r="294" spans="1:26" ht="12.75" x14ac:dyDescent="0.2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89"/>
      <c r="W294" s="89"/>
      <c r="X294" s="89"/>
      <c r="Y294" s="89"/>
      <c r="Z294" s="89"/>
    </row>
    <row r="295" spans="1:26" ht="12.75" x14ac:dyDescent="0.2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89"/>
      <c r="W295" s="89"/>
      <c r="X295" s="89"/>
      <c r="Y295" s="89"/>
      <c r="Z295" s="89"/>
    </row>
    <row r="296" spans="1:26" ht="12.75" x14ac:dyDescent="0.2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89"/>
      <c r="W296" s="89"/>
      <c r="X296" s="89"/>
      <c r="Y296" s="89"/>
      <c r="Z296" s="89"/>
    </row>
    <row r="297" spans="1:26" ht="12.75" x14ac:dyDescent="0.2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89"/>
      <c r="W297" s="89"/>
      <c r="X297" s="89"/>
      <c r="Y297" s="89"/>
      <c r="Z297" s="89"/>
    </row>
    <row r="298" spans="1:26" ht="12.75" x14ac:dyDescent="0.2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89"/>
      <c r="W298" s="89"/>
      <c r="X298" s="89"/>
      <c r="Y298" s="89"/>
      <c r="Z298" s="89"/>
    </row>
    <row r="299" spans="1:26" ht="12.75" x14ac:dyDescent="0.2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89"/>
      <c r="W299" s="89"/>
      <c r="X299" s="89"/>
      <c r="Y299" s="89"/>
      <c r="Z299" s="89"/>
    </row>
    <row r="300" spans="1:26" ht="12.75" x14ac:dyDescent="0.2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89"/>
      <c r="W300" s="89"/>
      <c r="X300" s="89"/>
      <c r="Y300" s="89"/>
      <c r="Z300" s="89"/>
    </row>
    <row r="301" spans="1:26" ht="12.75" x14ac:dyDescent="0.2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89"/>
      <c r="W301" s="89"/>
      <c r="X301" s="89"/>
      <c r="Y301" s="89"/>
      <c r="Z301" s="89"/>
    </row>
    <row r="302" spans="1:26" ht="12.75" x14ac:dyDescent="0.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89"/>
      <c r="W302" s="89"/>
      <c r="X302" s="89"/>
      <c r="Y302" s="89"/>
      <c r="Z302" s="89"/>
    </row>
    <row r="303" spans="1:26" ht="12.75" x14ac:dyDescent="0.2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89"/>
      <c r="W303" s="89"/>
      <c r="X303" s="89"/>
      <c r="Y303" s="89"/>
      <c r="Z303" s="89"/>
    </row>
    <row r="304" spans="1:26" ht="12.75" x14ac:dyDescent="0.2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89"/>
      <c r="W304" s="89"/>
      <c r="X304" s="89"/>
      <c r="Y304" s="89"/>
      <c r="Z304" s="89"/>
    </row>
    <row r="305" spans="1:26" ht="12.75" x14ac:dyDescent="0.2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89"/>
      <c r="W305" s="89"/>
      <c r="X305" s="89"/>
      <c r="Y305" s="89"/>
      <c r="Z305" s="89"/>
    </row>
    <row r="306" spans="1:26" ht="12.75" x14ac:dyDescent="0.2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89"/>
      <c r="W306" s="89"/>
      <c r="X306" s="89"/>
      <c r="Y306" s="89"/>
      <c r="Z306" s="89"/>
    </row>
    <row r="307" spans="1:26" ht="12.75" x14ac:dyDescent="0.2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89"/>
      <c r="W307" s="89"/>
      <c r="X307" s="89"/>
      <c r="Y307" s="89"/>
      <c r="Z307" s="89"/>
    </row>
    <row r="308" spans="1:26" ht="12.75" x14ac:dyDescent="0.2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89"/>
      <c r="W308" s="89"/>
      <c r="X308" s="89"/>
      <c r="Y308" s="89"/>
      <c r="Z308" s="89"/>
    </row>
    <row r="309" spans="1:26" ht="12.75" x14ac:dyDescent="0.2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89"/>
      <c r="W309" s="89"/>
      <c r="X309" s="89"/>
      <c r="Y309" s="89"/>
      <c r="Z309" s="89"/>
    </row>
    <row r="310" spans="1:26" ht="12.75" x14ac:dyDescent="0.2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89"/>
      <c r="W310" s="89"/>
      <c r="X310" s="89"/>
      <c r="Y310" s="89"/>
      <c r="Z310" s="89"/>
    </row>
    <row r="311" spans="1:26" ht="12.75" x14ac:dyDescent="0.2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89"/>
      <c r="W311" s="89"/>
      <c r="X311" s="89"/>
      <c r="Y311" s="89"/>
      <c r="Z311" s="89"/>
    </row>
    <row r="312" spans="1:26" ht="12.75" x14ac:dyDescent="0.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89"/>
      <c r="W312" s="89"/>
      <c r="X312" s="89"/>
      <c r="Y312" s="89"/>
      <c r="Z312" s="89"/>
    </row>
    <row r="313" spans="1:26" ht="12.75" x14ac:dyDescent="0.2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89"/>
      <c r="W313" s="89"/>
      <c r="X313" s="89"/>
      <c r="Y313" s="89"/>
      <c r="Z313" s="89"/>
    </row>
    <row r="314" spans="1:26" ht="12.75" x14ac:dyDescent="0.2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89"/>
      <c r="W314" s="89"/>
      <c r="X314" s="89"/>
      <c r="Y314" s="89"/>
      <c r="Z314" s="89"/>
    </row>
    <row r="315" spans="1:26" ht="12.75" x14ac:dyDescent="0.2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89"/>
      <c r="W315" s="89"/>
      <c r="X315" s="89"/>
      <c r="Y315" s="89"/>
      <c r="Z315" s="89"/>
    </row>
    <row r="316" spans="1:26" ht="12.75" x14ac:dyDescent="0.2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89"/>
      <c r="W316" s="89"/>
      <c r="X316" s="89"/>
      <c r="Y316" s="89"/>
      <c r="Z316" s="89"/>
    </row>
    <row r="317" spans="1:26" ht="12.75" x14ac:dyDescent="0.2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89"/>
      <c r="W317" s="89"/>
      <c r="X317" s="89"/>
      <c r="Y317" s="89"/>
      <c r="Z317" s="89"/>
    </row>
    <row r="318" spans="1:26" ht="12.75" x14ac:dyDescent="0.2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89"/>
      <c r="W318" s="89"/>
      <c r="X318" s="89"/>
      <c r="Y318" s="89"/>
      <c r="Z318" s="89"/>
    </row>
    <row r="319" spans="1:26" ht="12.75" x14ac:dyDescent="0.2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89"/>
      <c r="W319" s="89"/>
      <c r="X319" s="89"/>
      <c r="Y319" s="89"/>
      <c r="Z319" s="89"/>
    </row>
    <row r="320" spans="1:26" ht="12.75" x14ac:dyDescent="0.2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89"/>
      <c r="W320" s="89"/>
      <c r="X320" s="89"/>
      <c r="Y320" s="89"/>
      <c r="Z320" s="89"/>
    </row>
    <row r="321" spans="1:26" ht="12.75" x14ac:dyDescent="0.2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89"/>
      <c r="W321" s="89"/>
      <c r="X321" s="89"/>
      <c r="Y321" s="89"/>
      <c r="Z321" s="89"/>
    </row>
    <row r="322" spans="1:26" ht="12.75" x14ac:dyDescent="0.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89"/>
      <c r="W322" s="89"/>
      <c r="X322" s="89"/>
      <c r="Y322" s="89"/>
      <c r="Z322" s="89"/>
    </row>
    <row r="323" spans="1:26" ht="12.75" x14ac:dyDescent="0.2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89"/>
      <c r="W323" s="89"/>
      <c r="X323" s="89"/>
      <c r="Y323" s="89"/>
      <c r="Z323" s="89"/>
    </row>
    <row r="324" spans="1:26" ht="12.75" x14ac:dyDescent="0.2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89"/>
      <c r="W324" s="89"/>
      <c r="X324" s="89"/>
      <c r="Y324" s="89"/>
      <c r="Z324" s="89"/>
    </row>
    <row r="325" spans="1:26" ht="12.75" x14ac:dyDescent="0.2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89"/>
      <c r="W325" s="89"/>
      <c r="X325" s="89"/>
      <c r="Y325" s="89"/>
      <c r="Z325" s="89"/>
    </row>
    <row r="326" spans="1:26" ht="12.75" x14ac:dyDescent="0.2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89"/>
      <c r="W326" s="89"/>
      <c r="X326" s="89"/>
      <c r="Y326" s="89"/>
      <c r="Z326" s="89"/>
    </row>
    <row r="327" spans="1:26" ht="12.75" x14ac:dyDescent="0.2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89"/>
      <c r="W327" s="89"/>
      <c r="X327" s="89"/>
      <c r="Y327" s="89"/>
      <c r="Z327" s="89"/>
    </row>
    <row r="328" spans="1:26" ht="12.75" x14ac:dyDescent="0.2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89"/>
      <c r="W328" s="89"/>
      <c r="X328" s="89"/>
      <c r="Y328" s="89"/>
      <c r="Z328" s="89"/>
    </row>
    <row r="329" spans="1:26" ht="12.75" x14ac:dyDescent="0.2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89"/>
      <c r="W329" s="89"/>
      <c r="X329" s="89"/>
      <c r="Y329" s="89"/>
      <c r="Z329" s="89"/>
    </row>
    <row r="330" spans="1:26" ht="12.75" x14ac:dyDescent="0.2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89"/>
      <c r="W330" s="89"/>
      <c r="X330" s="89"/>
      <c r="Y330" s="89"/>
      <c r="Z330" s="89"/>
    </row>
    <row r="331" spans="1:26" ht="12.75" x14ac:dyDescent="0.2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89"/>
      <c r="W331" s="89"/>
      <c r="X331" s="89"/>
      <c r="Y331" s="89"/>
      <c r="Z331" s="89"/>
    </row>
    <row r="332" spans="1:26" ht="12.75" x14ac:dyDescent="0.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89"/>
      <c r="W332" s="89"/>
      <c r="X332" s="89"/>
      <c r="Y332" s="89"/>
      <c r="Z332" s="89"/>
    </row>
    <row r="333" spans="1:26" ht="12.75" x14ac:dyDescent="0.2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89"/>
      <c r="W333" s="89"/>
      <c r="X333" s="89"/>
      <c r="Y333" s="89"/>
      <c r="Z333" s="89"/>
    </row>
    <row r="334" spans="1:26" ht="12.75" x14ac:dyDescent="0.2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89"/>
      <c r="W334" s="89"/>
      <c r="X334" s="89"/>
      <c r="Y334" s="89"/>
      <c r="Z334" s="89"/>
    </row>
    <row r="335" spans="1:26" ht="12.75" x14ac:dyDescent="0.2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89"/>
      <c r="W335" s="89"/>
      <c r="X335" s="89"/>
      <c r="Y335" s="89"/>
      <c r="Z335" s="89"/>
    </row>
    <row r="336" spans="1:26" ht="12.75" x14ac:dyDescent="0.2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89"/>
      <c r="W336" s="89"/>
      <c r="X336" s="89"/>
      <c r="Y336" s="89"/>
      <c r="Z336" s="89"/>
    </row>
    <row r="337" spans="1:26" ht="12.75" x14ac:dyDescent="0.2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89"/>
      <c r="W337" s="89"/>
      <c r="X337" s="89"/>
      <c r="Y337" s="89"/>
      <c r="Z337" s="89"/>
    </row>
    <row r="338" spans="1:26" ht="12.75" x14ac:dyDescent="0.2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89"/>
      <c r="W338" s="89"/>
      <c r="X338" s="89"/>
      <c r="Y338" s="89"/>
      <c r="Z338" s="89"/>
    </row>
    <row r="339" spans="1:26" ht="12.75" x14ac:dyDescent="0.2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89"/>
      <c r="W339" s="89"/>
      <c r="X339" s="89"/>
      <c r="Y339" s="89"/>
      <c r="Z339" s="89"/>
    </row>
    <row r="340" spans="1:26" ht="12.75" x14ac:dyDescent="0.2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89"/>
      <c r="W340" s="89"/>
      <c r="X340" s="89"/>
      <c r="Y340" s="89"/>
      <c r="Z340" s="89"/>
    </row>
    <row r="341" spans="1:26" ht="12.75" x14ac:dyDescent="0.2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89"/>
      <c r="W341" s="89"/>
      <c r="X341" s="89"/>
      <c r="Y341" s="89"/>
      <c r="Z341" s="89"/>
    </row>
    <row r="342" spans="1:26" ht="12.75" x14ac:dyDescent="0.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89"/>
      <c r="W342" s="89"/>
      <c r="X342" s="89"/>
      <c r="Y342" s="89"/>
      <c r="Z342" s="89"/>
    </row>
    <row r="343" spans="1:26" ht="12.75" x14ac:dyDescent="0.2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89"/>
      <c r="W343" s="89"/>
      <c r="X343" s="89"/>
      <c r="Y343" s="89"/>
      <c r="Z343" s="89"/>
    </row>
    <row r="344" spans="1:26" ht="12.75" x14ac:dyDescent="0.2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89"/>
      <c r="W344" s="89"/>
      <c r="X344" s="89"/>
      <c r="Y344" s="89"/>
      <c r="Z344" s="89"/>
    </row>
    <row r="345" spans="1:26" ht="12.75" x14ac:dyDescent="0.2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89"/>
      <c r="W345" s="89"/>
      <c r="X345" s="89"/>
      <c r="Y345" s="89"/>
      <c r="Z345" s="89"/>
    </row>
    <row r="346" spans="1:26" ht="12.75" x14ac:dyDescent="0.2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89"/>
      <c r="W346" s="89"/>
      <c r="X346" s="89"/>
      <c r="Y346" s="89"/>
      <c r="Z346" s="89"/>
    </row>
    <row r="347" spans="1:26" ht="12.75" x14ac:dyDescent="0.2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89"/>
      <c r="W347" s="89"/>
      <c r="X347" s="89"/>
      <c r="Y347" s="89"/>
      <c r="Z347" s="89"/>
    </row>
    <row r="348" spans="1:26" ht="12.75" x14ac:dyDescent="0.2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89"/>
      <c r="W348" s="89"/>
      <c r="X348" s="89"/>
      <c r="Y348" s="89"/>
      <c r="Z348" s="89"/>
    </row>
    <row r="349" spans="1:26" ht="12.75" x14ac:dyDescent="0.2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89"/>
      <c r="W349" s="89"/>
      <c r="X349" s="89"/>
      <c r="Y349" s="89"/>
      <c r="Z349" s="89"/>
    </row>
    <row r="350" spans="1:26" ht="12.75" x14ac:dyDescent="0.2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89"/>
      <c r="W350" s="89"/>
      <c r="X350" s="89"/>
      <c r="Y350" s="89"/>
      <c r="Z350" s="89"/>
    </row>
    <row r="351" spans="1:26" ht="12.75" x14ac:dyDescent="0.2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89"/>
      <c r="W351" s="89"/>
      <c r="X351" s="89"/>
      <c r="Y351" s="89"/>
      <c r="Z351" s="89"/>
    </row>
    <row r="352" spans="1:26" ht="12.75" x14ac:dyDescent="0.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89"/>
      <c r="W352" s="89"/>
      <c r="X352" s="89"/>
      <c r="Y352" s="89"/>
      <c r="Z352" s="89"/>
    </row>
    <row r="353" spans="1:26" ht="12.75" x14ac:dyDescent="0.2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89"/>
      <c r="W353" s="89"/>
      <c r="X353" s="89"/>
      <c r="Y353" s="89"/>
      <c r="Z353" s="89"/>
    </row>
    <row r="354" spans="1:26" ht="12.75" x14ac:dyDescent="0.2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89"/>
      <c r="W354" s="89"/>
      <c r="X354" s="89"/>
      <c r="Y354" s="89"/>
      <c r="Z354" s="89"/>
    </row>
    <row r="355" spans="1:26" ht="12.75" x14ac:dyDescent="0.2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89"/>
      <c r="W355" s="89"/>
      <c r="X355" s="89"/>
      <c r="Y355" s="89"/>
      <c r="Z355" s="89"/>
    </row>
    <row r="356" spans="1:26" ht="12.75" x14ac:dyDescent="0.2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89"/>
      <c r="W356" s="89"/>
      <c r="X356" s="89"/>
      <c r="Y356" s="89"/>
      <c r="Z356" s="89"/>
    </row>
    <row r="357" spans="1:26" ht="12.75" x14ac:dyDescent="0.2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89"/>
      <c r="W357" s="89"/>
      <c r="X357" s="89"/>
      <c r="Y357" s="89"/>
      <c r="Z357" s="89"/>
    </row>
    <row r="358" spans="1:26" ht="12.75" x14ac:dyDescent="0.2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89"/>
      <c r="W358" s="89"/>
      <c r="X358" s="89"/>
      <c r="Y358" s="89"/>
      <c r="Z358" s="89"/>
    </row>
    <row r="359" spans="1:26" ht="12.75" x14ac:dyDescent="0.2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89"/>
      <c r="W359" s="89"/>
      <c r="X359" s="89"/>
      <c r="Y359" s="89"/>
      <c r="Z359" s="89"/>
    </row>
    <row r="360" spans="1:26" ht="12.75" x14ac:dyDescent="0.2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89"/>
      <c r="W360" s="89"/>
      <c r="X360" s="89"/>
      <c r="Y360" s="89"/>
      <c r="Z360" s="89"/>
    </row>
    <row r="361" spans="1:26" ht="12.75" x14ac:dyDescent="0.2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89"/>
      <c r="W361" s="89"/>
      <c r="X361" s="89"/>
      <c r="Y361" s="89"/>
      <c r="Z361" s="89"/>
    </row>
    <row r="362" spans="1:26" ht="12.75" x14ac:dyDescent="0.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89"/>
      <c r="W362" s="89"/>
      <c r="X362" s="89"/>
      <c r="Y362" s="89"/>
      <c r="Z362" s="89"/>
    </row>
    <row r="363" spans="1:26" ht="12.75" x14ac:dyDescent="0.2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89"/>
      <c r="W363" s="89"/>
      <c r="X363" s="89"/>
      <c r="Y363" s="89"/>
      <c r="Z363" s="89"/>
    </row>
    <row r="364" spans="1:26" ht="12.75" x14ac:dyDescent="0.2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89"/>
      <c r="W364" s="89"/>
      <c r="X364" s="89"/>
      <c r="Y364" s="89"/>
      <c r="Z364" s="89"/>
    </row>
    <row r="365" spans="1:26" ht="12.75" x14ac:dyDescent="0.2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89"/>
      <c r="W365" s="89"/>
      <c r="X365" s="89"/>
      <c r="Y365" s="89"/>
      <c r="Z365" s="89"/>
    </row>
    <row r="366" spans="1:26" ht="12.75" x14ac:dyDescent="0.2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89"/>
      <c r="W366" s="89"/>
      <c r="X366" s="89"/>
      <c r="Y366" s="89"/>
      <c r="Z366" s="89"/>
    </row>
    <row r="367" spans="1:26" ht="12.75" x14ac:dyDescent="0.2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89"/>
      <c r="W367" s="89"/>
      <c r="X367" s="89"/>
      <c r="Y367" s="89"/>
      <c r="Z367" s="89"/>
    </row>
    <row r="368" spans="1:26" ht="12.75" x14ac:dyDescent="0.2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89"/>
      <c r="W368" s="89"/>
      <c r="X368" s="89"/>
      <c r="Y368" s="89"/>
      <c r="Z368" s="89"/>
    </row>
    <row r="369" spans="1:26" ht="12.75" x14ac:dyDescent="0.2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89"/>
      <c r="W369" s="89"/>
      <c r="X369" s="89"/>
      <c r="Y369" s="89"/>
      <c r="Z369" s="89"/>
    </row>
    <row r="370" spans="1:26" ht="12.75" x14ac:dyDescent="0.2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89"/>
      <c r="W370" s="89"/>
      <c r="X370" s="89"/>
      <c r="Y370" s="89"/>
      <c r="Z370" s="89"/>
    </row>
    <row r="371" spans="1:26" ht="12.75" x14ac:dyDescent="0.2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89"/>
      <c r="W371" s="89"/>
      <c r="X371" s="89"/>
      <c r="Y371" s="89"/>
      <c r="Z371" s="89"/>
    </row>
    <row r="372" spans="1:26" ht="12.75" x14ac:dyDescent="0.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89"/>
      <c r="W372" s="89"/>
      <c r="X372" s="89"/>
      <c r="Y372" s="89"/>
      <c r="Z372" s="89"/>
    </row>
    <row r="373" spans="1:26" ht="12.75" x14ac:dyDescent="0.2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89"/>
      <c r="W373" s="89"/>
      <c r="X373" s="89"/>
      <c r="Y373" s="89"/>
      <c r="Z373" s="89"/>
    </row>
    <row r="374" spans="1:26" ht="12.75" x14ac:dyDescent="0.2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89"/>
      <c r="W374" s="89"/>
      <c r="X374" s="89"/>
      <c r="Y374" s="89"/>
      <c r="Z374" s="89"/>
    </row>
    <row r="375" spans="1:26" ht="12.75" x14ac:dyDescent="0.2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89"/>
      <c r="W375" s="89"/>
      <c r="X375" s="89"/>
      <c r="Y375" s="89"/>
      <c r="Z375" s="89"/>
    </row>
    <row r="376" spans="1:26" ht="12.75" x14ac:dyDescent="0.2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89"/>
      <c r="W376" s="89"/>
      <c r="X376" s="89"/>
      <c r="Y376" s="89"/>
      <c r="Z376" s="89"/>
    </row>
    <row r="377" spans="1:26" ht="12.75" x14ac:dyDescent="0.2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89"/>
      <c r="W377" s="89"/>
      <c r="X377" s="89"/>
      <c r="Y377" s="89"/>
      <c r="Z377" s="89"/>
    </row>
    <row r="378" spans="1:26" ht="12.75" x14ac:dyDescent="0.2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89"/>
      <c r="W378" s="89"/>
      <c r="X378" s="89"/>
      <c r="Y378" s="89"/>
      <c r="Z378" s="89"/>
    </row>
    <row r="379" spans="1:26" ht="12.75" x14ac:dyDescent="0.2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89"/>
      <c r="W379" s="89"/>
      <c r="X379" s="89"/>
      <c r="Y379" s="89"/>
      <c r="Z379" s="89"/>
    </row>
    <row r="380" spans="1:26" ht="12.75" x14ac:dyDescent="0.2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89"/>
      <c r="W380" s="89"/>
      <c r="X380" s="89"/>
      <c r="Y380" s="89"/>
      <c r="Z380" s="89"/>
    </row>
    <row r="381" spans="1:26" ht="12.75" x14ac:dyDescent="0.2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89"/>
      <c r="W381" s="89"/>
      <c r="X381" s="89"/>
      <c r="Y381" s="89"/>
      <c r="Z381" s="89"/>
    </row>
    <row r="382" spans="1:26" ht="12.75" x14ac:dyDescent="0.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89"/>
      <c r="W382" s="89"/>
      <c r="X382" s="89"/>
      <c r="Y382" s="89"/>
      <c r="Z382" s="89"/>
    </row>
    <row r="383" spans="1:26" ht="12.75" x14ac:dyDescent="0.2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89"/>
      <c r="W383" s="89"/>
      <c r="X383" s="89"/>
      <c r="Y383" s="89"/>
      <c r="Z383" s="89"/>
    </row>
    <row r="384" spans="1:26" ht="12.75" x14ac:dyDescent="0.2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89"/>
      <c r="W384" s="89"/>
      <c r="X384" s="89"/>
      <c r="Y384" s="89"/>
      <c r="Z384" s="89"/>
    </row>
    <row r="385" spans="1:26" ht="12.75" x14ac:dyDescent="0.2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89"/>
      <c r="W385" s="89"/>
      <c r="X385" s="89"/>
      <c r="Y385" s="89"/>
      <c r="Z385" s="89"/>
    </row>
    <row r="386" spans="1:26" ht="12.75" x14ac:dyDescent="0.2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89"/>
      <c r="W386" s="89"/>
      <c r="X386" s="89"/>
      <c r="Y386" s="89"/>
      <c r="Z386" s="89"/>
    </row>
    <row r="387" spans="1:26" ht="12.75" x14ac:dyDescent="0.2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89"/>
      <c r="W387" s="89"/>
      <c r="X387" s="89"/>
      <c r="Y387" s="89"/>
      <c r="Z387" s="89"/>
    </row>
    <row r="388" spans="1:26" ht="12.75" x14ac:dyDescent="0.2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89"/>
      <c r="W388" s="89"/>
      <c r="X388" s="89"/>
      <c r="Y388" s="89"/>
      <c r="Z388" s="89"/>
    </row>
    <row r="389" spans="1:26" ht="12.75" x14ac:dyDescent="0.2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89"/>
      <c r="W389" s="89"/>
      <c r="X389" s="89"/>
      <c r="Y389" s="89"/>
      <c r="Z389" s="89"/>
    </row>
    <row r="390" spans="1:26" ht="12.75" x14ac:dyDescent="0.2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89"/>
      <c r="W390" s="89"/>
      <c r="X390" s="89"/>
      <c r="Y390" s="89"/>
      <c r="Z390" s="89"/>
    </row>
    <row r="391" spans="1:26" ht="12.75" x14ac:dyDescent="0.2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89"/>
      <c r="W391" s="89"/>
      <c r="X391" s="89"/>
      <c r="Y391" s="89"/>
      <c r="Z391" s="89"/>
    </row>
    <row r="392" spans="1:26" ht="12.75" x14ac:dyDescent="0.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89"/>
      <c r="W392" s="89"/>
      <c r="X392" s="89"/>
      <c r="Y392" s="89"/>
      <c r="Z392" s="89"/>
    </row>
    <row r="393" spans="1:26" ht="12.75" x14ac:dyDescent="0.2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89"/>
      <c r="W393" s="89"/>
      <c r="X393" s="89"/>
      <c r="Y393" s="89"/>
      <c r="Z393" s="89"/>
    </row>
    <row r="394" spans="1:26" ht="12.75" x14ac:dyDescent="0.2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89"/>
      <c r="W394" s="89"/>
      <c r="X394" s="89"/>
      <c r="Y394" s="89"/>
      <c r="Z394" s="89"/>
    </row>
    <row r="395" spans="1:26" ht="12.75" x14ac:dyDescent="0.2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89"/>
      <c r="W395" s="89"/>
      <c r="X395" s="89"/>
      <c r="Y395" s="89"/>
      <c r="Z395" s="89"/>
    </row>
    <row r="396" spans="1:26" ht="12.75" x14ac:dyDescent="0.2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89"/>
      <c r="W396" s="89"/>
      <c r="X396" s="89"/>
      <c r="Y396" s="89"/>
      <c r="Z396" s="89"/>
    </row>
    <row r="397" spans="1:26" ht="12.75" x14ac:dyDescent="0.2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89"/>
      <c r="W397" s="89"/>
      <c r="X397" s="89"/>
      <c r="Y397" s="89"/>
      <c r="Z397" s="89"/>
    </row>
    <row r="398" spans="1:26" ht="12.75" x14ac:dyDescent="0.2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89"/>
      <c r="W398" s="89"/>
      <c r="X398" s="89"/>
      <c r="Y398" s="89"/>
      <c r="Z398" s="89"/>
    </row>
    <row r="399" spans="1:26" ht="12.75" x14ac:dyDescent="0.2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89"/>
      <c r="W399" s="89"/>
      <c r="X399" s="89"/>
      <c r="Y399" s="89"/>
      <c r="Z399" s="89"/>
    </row>
    <row r="400" spans="1:26" ht="12.75" x14ac:dyDescent="0.2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89"/>
      <c r="W400" s="89"/>
      <c r="X400" s="89"/>
      <c r="Y400" s="89"/>
      <c r="Z400" s="89"/>
    </row>
    <row r="401" spans="1:26" ht="12.75" x14ac:dyDescent="0.2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89"/>
      <c r="W401" s="89"/>
      <c r="X401" s="89"/>
      <c r="Y401" s="89"/>
      <c r="Z401" s="89"/>
    </row>
    <row r="402" spans="1:26" ht="12.75" x14ac:dyDescent="0.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89"/>
      <c r="W402" s="89"/>
      <c r="X402" s="89"/>
      <c r="Y402" s="89"/>
      <c r="Z402" s="89"/>
    </row>
    <row r="403" spans="1:26" ht="12.75" x14ac:dyDescent="0.2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89"/>
      <c r="W403" s="89"/>
      <c r="X403" s="89"/>
      <c r="Y403" s="89"/>
      <c r="Z403" s="89"/>
    </row>
    <row r="404" spans="1:26" ht="12.75" x14ac:dyDescent="0.2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89"/>
      <c r="W404" s="89"/>
      <c r="X404" s="89"/>
      <c r="Y404" s="89"/>
      <c r="Z404" s="89"/>
    </row>
    <row r="405" spans="1:26" ht="12.75" x14ac:dyDescent="0.2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89"/>
      <c r="W405" s="89"/>
      <c r="X405" s="89"/>
      <c r="Y405" s="89"/>
      <c r="Z405" s="89"/>
    </row>
    <row r="406" spans="1:26" ht="12.75" x14ac:dyDescent="0.2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89"/>
      <c r="W406" s="89"/>
      <c r="X406" s="89"/>
      <c r="Y406" s="89"/>
      <c r="Z406" s="89"/>
    </row>
    <row r="407" spans="1:26" ht="12.75" x14ac:dyDescent="0.2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89"/>
      <c r="W407" s="89"/>
      <c r="X407" s="89"/>
      <c r="Y407" s="89"/>
      <c r="Z407" s="89"/>
    </row>
    <row r="408" spans="1:26" ht="12.75" x14ac:dyDescent="0.2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89"/>
      <c r="W408" s="89"/>
      <c r="X408" s="89"/>
      <c r="Y408" s="89"/>
      <c r="Z408" s="89"/>
    </row>
    <row r="409" spans="1:26" ht="12.75" x14ac:dyDescent="0.2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89"/>
      <c r="W409" s="89"/>
      <c r="X409" s="89"/>
      <c r="Y409" s="89"/>
      <c r="Z409" s="89"/>
    </row>
    <row r="410" spans="1:26" ht="12.75" x14ac:dyDescent="0.2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89"/>
      <c r="W410" s="89"/>
      <c r="X410" s="89"/>
      <c r="Y410" s="89"/>
      <c r="Z410" s="89"/>
    </row>
    <row r="411" spans="1:26" ht="12.75" x14ac:dyDescent="0.2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89"/>
      <c r="W411" s="89"/>
      <c r="X411" s="89"/>
      <c r="Y411" s="89"/>
      <c r="Z411" s="89"/>
    </row>
    <row r="412" spans="1:26" ht="12.75" x14ac:dyDescent="0.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89"/>
      <c r="W412" s="89"/>
      <c r="X412" s="89"/>
      <c r="Y412" s="89"/>
      <c r="Z412" s="89"/>
    </row>
    <row r="413" spans="1:26" ht="12.75" x14ac:dyDescent="0.2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89"/>
      <c r="W413" s="89"/>
      <c r="X413" s="89"/>
      <c r="Y413" s="89"/>
      <c r="Z413" s="89"/>
    </row>
    <row r="414" spans="1:26" ht="12.75" x14ac:dyDescent="0.2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89"/>
      <c r="W414" s="89"/>
      <c r="X414" s="89"/>
      <c r="Y414" s="89"/>
      <c r="Z414" s="89"/>
    </row>
    <row r="415" spans="1:26" ht="12.75" x14ac:dyDescent="0.2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89"/>
      <c r="W415" s="89"/>
      <c r="X415" s="89"/>
      <c r="Y415" s="89"/>
      <c r="Z415" s="89"/>
    </row>
    <row r="416" spans="1:26" ht="12.75" x14ac:dyDescent="0.2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89"/>
      <c r="W416" s="89"/>
      <c r="X416" s="89"/>
      <c r="Y416" s="89"/>
      <c r="Z416" s="89"/>
    </row>
    <row r="417" spans="1:26" ht="12.75" x14ac:dyDescent="0.2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89"/>
      <c r="W417" s="89"/>
      <c r="X417" s="89"/>
      <c r="Y417" s="89"/>
      <c r="Z417" s="89"/>
    </row>
    <row r="418" spans="1:26" ht="12.75" x14ac:dyDescent="0.2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89"/>
      <c r="W418" s="89"/>
      <c r="X418" s="89"/>
      <c r="Y418" s="89"/>
      <c r="Z418" s="89"/>
    </row>
    <row r="419" spans="1:26" ht="12.75" x14ac:dyDescent="0.2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89"/>
      <c r="W419" s="89"/>
      <c r="X419" s="89"/>
      <c r="Y419" s="89"/>
      <c r="Z419" s="89"/>
    </row>
    <row r="420" spans="1:26" ht="12.75" x14ac:dyDescent="0.2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89"/>
      <c r="W420" s="89"/>
      <c r="X420" s="89"/>
      <c r="Y420" s="89"/>
      <c r="Z420" s="89"/>
    </row>
    <row r="421" spans="1:26" ht="12.75" x14ac:dyDescent="0.2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89"/>
      <c r="W421" s="89"/>
      <c r="X421" s="89"/>
      <c r="Y421" s="89"/>
      <c r="Z421" s="89"/>
    </row>
    <row r="422" spans="1:26" ht="12.75" x14ac:dyDescent="0.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89"/>
      <c r="W422" s="89"/>
      <c r="X422" s="89"/>
      <c r="Y422" s="89"/>
      <c r="Z422" s="89"/>
    </row>
    <row r="423" spans="1:26" ht="12.75" x14ac:dyDescent="0.2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89"/>
      <c r="W423" s="89"/>
      <c r="X423" s="89"/>
      <c r="Y423" s="89"/>
      <c r="Z423" s="89"/>
    </row>
    <row r="424" spans="1:26" ht="12.75" x14ac:dyDescent="0.2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89"/>
      <c r="W424" s="89"/>
      <c r="X424" s="89"/>
      <c r="Y424" s="89"/>
      <c r="Z424" s="89"/>
    </row>
    <row r="425" spans="1:26" ht="12.75" x14ac:dyDescent="0.2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89"/>
      <c r="W425" s="89"/>
      <c r="X425" s="89"/>
      <c r="Y425" s="89"/>
      <c r="Z425" s="89"/>
    </row>
    <row r="426" spans="1:26" ht="12.75" x14ac:dyDescent="0.2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89"/>
      <c r="W426" s="89"/>
      <c r="X426" s="89"/>
      <c r="Y426" s="89"/>
      <c r="Z426" s="89"/>
    </row>
    <row r="427" spans="1:26" ht="12.75" x14ac:dyDescent="0.2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89"/>
      <c r="W427" s="89"/>
      <c r="X427" s="89"/>
      <c r="Y427" s="89"/>
      <c r="Z427" s="89"/>
    </row>
    <row r="428" spans="1:26" ht="12.75" x14ac:dyDescent="0.2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89"/>
      <c r="W428" s="89"/>
      <c r="X428" s="89"/>
      <c r="Y428" s="89"/>
      <c r="Z428" s="89"/>
    </row>
    <row r="429" spans="1:26" ht="12.75" x14ac:dyDescent="0.2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89"/>
      <c r="W429" s="89"/>
      <c r="X429" s="89"/>
      <c r="Y429" s="89"/>
      <c r="Z429" s="89"/>
    </row>
    <row r="430" spans="1:26" ht="12.75" x14ac:dyDescent="0.2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89"/>
      <c r="W430" s="89"/>
      <c r="X430" s="89"/>
      <c r="Y430" s="89"/>
      <c r="Z430" s="89"/>
    </row>
    <row r="431" spans="1:26" ht="12.75" x14ac:dyDescent="0.2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89"/>
      <c r="W431" s="89"/>
      <c r="X431" s="89"/>
      <c r="Y431" s="89"/>
      <c r="Z431" s="89"/>
    </row>
    <row r="432" spans="1:26" ht="12.75" x14ac:dyDescent="0.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89"/>
      <c r="W432" s="89"/>
      <c r="X432" s="89"/>
      <c r="Y432" s="89"/>
      <c r="Z432" s="89"/>
    </row>
    <row r="433" spans="1:26" ht="12.75" x14ac:dyDescent="0.2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89"/>
      <c r="W433" s="89"/>
      <c r="X433" s="89"/>
      <c r="Y433" s="89"/>
      <c r="Z433" s="89"/>
    </row>
    <row r="434" spans="1:26" ht="12.75" x14ac:dyDescent="0.2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89"/>
      <c r="W434" s="89"/>
      <c r="X434" s="89"/>
      <c r="Y434" s="89"/>
      <c r="Z434" s="89"/>
    </row>
    <row r="435" spans="1:26" ht="12.75" x14ac:dyDescent="0.2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89"/>
      <c r="W435" s="89"/>
      <c r="X435" s="89"/>
      <c r="Y435" s="89"/>
      <c r="Z435" s="89"/>
    </row>
    <row r="436" spans="1:26" ht="12.75" x14ac:dyDescent="0.2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89"/>
      <c r="W436" s="89"/>
      <c r="X436" s="89"/>
      <c r="Y436" s="89"/>
      <c r="Z436" s="89"/>
    </row>
    <row r="437" spans="1:26" ht="12.75" x14ac:dyDescent="0.2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89"/>
      <c r="W437" s="89"/>
      <c r="X437" s="89"/>
      <c r="Y437" s="89"/>
      <c r="Z437" s="89"/>
    </row>
    <row r="438" spans="1:26" ht="12.75" x14ac:dyDescent="0.2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89"/>
      <c r="W438" s="89"/>
      <c r="X438" s="89"/>
      <c r="Y438" s="89"/>
      <c r="Z438" s="89"/>
    </row>
    <row r="439" spans="1:26" ht="12.75" x14ac:dyDescent="0.2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89"/>
      <c r="W439" s="89"/>
      <c r="X439" s="89"/>
      <c r="Y439" s="89"/>
      <c r="Z439" s="89"/>
    </row>
    <row r="440" spans="1:26" ht="12.75" x14ac:dyDescent="0.2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89"/>
      <c r="W440" s="89"/>
      <c r="X440" s="89"/>
      <c r="Y440" s="89"/>
      <c r="Z440" s="89"/>
    </row>
    <row r="441" spans="1:26" ht="12.75" x14ac:dyDescent="0.2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89"/>
      <c r="W441" s="89"/>
      <c r="X441" s="89"/>
      <c r="Y441" s="89"/>
      <c r="Z441" s="89"/>
    </row>
    <row r="442" spans="1:26" ht="12.75" x14ac:dyDescent="0.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89"/>
      <c r="W442" s="89"/>
      <c r="X442" s="89"/>
      <c r="Y442" s="89"/>
      <c r="Z442" s="89"/>
    </row>
    <row r="443" spans="1:26" ht="12.75" x14ac:dyDescent="0.2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89"/>
      <c r="W443" s="89"/>
      <c r="X443" s="89"/>
      <c r="Y443" s="89"/>
      <c r="Z443" s="89"/>
    </row>
    <row r="444" spans="1:26" ht="12.75" x14ac:dyDescent="0.2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89"/>
      <c r="W444" s="89"/>
      <c r="X444" s="89"/>
      <c r="Y444" s="89"/>
      <c r="Z444" s="89"/>
    </row>
    <row r="445" spans="1:26" ht="12.75" x14ac:dyDescent="0.2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89"/>
      <c r="W445" s="89"/>
      <c r="X445" s="89"/>
      <c r="Y445" s="89"/>
      <c r="Z445" s="89"/>
    </row>
    <row r="446" spans="1:26" ht="12.75" x14ac:dyDescent="0.2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89"/>
      <c r="W446" s="89"/>
      <c r="X446" s="89"/>
      <c r="Y446" s="89"/>
      <c r="Z446" s="89"/>
    </row>
    <row r="447" spans="1:26" ht="12.75" x14ac:dyDescent="0.2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89"/>
      <c r="W447" s="89"/>
      <c r="X447" s="89"/>
      <c r="Y447" s="89"/>
      <c r="Z447" s="89"/>
    </row>
    <row r="448" spans="1:26" ht="12.75" x14ac:dyDescent="0.2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89"/>
      <c r="W448" s="89"/>
      <c r="X448" s="89"/>
      <c r="Y448" s="89"/>
      <c r="Z448" s="89"/>
    </row>
    <row r="449" spans="1:26" ht="12.75" x14ac:dyDescent="0.2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89"/>
      <c r="W449" s="89"/>
      <c r="X449" s="89"/>
      <c r="Y449" s="89"/>
      <c r="Z449" s="89"/>
    </row>
    <row r="450" spans="1:26" ht="12.75" x14ac:dyDescent="0.2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89"/>
      <c r="W450" s="89"/>
      <c r="X450" s="89"/>
      <c r="Y450" s="89"/>
      <c r="Z450" s="89"/>
    </row>
    <row r="451" spans="1:26" ht="12.75" x14ac:dyDescent="0.2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89"/>
      <c r="W451" s="89"/>
      <c r="X451" s="89"/>
      <c r="Y451" s="89"/>
      <c r="Z451" s="89"/>
    </row>
    <row r="452" spans="1:26" ht="12.75" x14ac:dyDescent="0.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89"/>
      <c r="W452" s="89"/>
      <c r="X452" s="89"/>
      <c r="Y452" s="89"/>
      <c r="Z452" s="89"/>
    </row>
    <row r="453" spans="1:26" ht="12.75" x14ac:dyDescent="0.2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89"/>
      <c r="W453" s="89"/>
      <c r="X453" s="89"/>
      <c r="Y453" s="89"/>
      <c r="Z453" s="89"/>
    </row>
    <row r="454" spans="1:26" ht="12.75" x14ac:dyDescent="0.2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89"/>
      <c r="W454" s="89"/>
      <c r="X454" s="89"/>
      <c r="Y454" s="89"/>
      <c r="Z454" s="89"/>
    </row>
    <row r="455" spans="1:26" ht="12.75" x14ac:dyDescent="0.2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89"/>
      <c r="W455" s="89"/>
      <c r="X455" s="89"/>
      <c r="Y455" s="89"/>
      <c r="Z455" s="89"/>
    </row>
    <row r="456" spans="1:26" ht="12.75" x14ac:dyDescent="0.2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89"/>
      <c r="W456" s="89"/>
      <c r="X456" s="89"/>
      <c r="Y456" s="89"/>
      <c r="Z456" s="89"/>
    </row>
    <row r="457" spans="1:26" ht="12.75" x14ac:dyDescent="0.2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89"/>
      <c r="W457" s="89"/>
      <c r="X457" s="89"/>
      <c r="Y457" s="89"/>
      <c r="Z457" s="89"/>
    </row>
    <row r="458" spans="1:26" ht="12.75" x14ac:dyDescent="0.2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89"/>
      <c r="W458" s="89"/>
      <c r="X458" s="89"/>
      <c r="Y458" s="89"/>
      <c r="Z458" s="89"/>
    </row>
    <row r="459" spans="1:26" ht="12.75" x14ac:dyDescent="0.2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89"/>
      <c r="W459" s="89"/>
      <c r="X459" s="89"/>
      <c r="Y459" s="89"/>
      <c r="Z459" s="89"/>
    </row>
    <row r="460" spans="1:26" ht="12.75" x14ac:dyDescent="0.2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89"/>
      <c r="W460" s="89"/>
      <c r="X460" s="89"/>
      <c r="Y460" s="89"/>
      <c r="Z460" s="89"/>
    </row>
    <row r="461" spans="1:26" ht="12.75" x14ac:dyDescent="0.2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89"/>
      <c r="W461" s="89"/>
      <c r="X461" s="89"/>
      <c r="Y461" s="89"/>
      <c r="Z461" s="89"/>
    </row>
    <row r="462" spans="1:26" ht="12.75" x14ac:dyDescent="0.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89"/>
      <c r="W462" s="89"/>
      <c r="X462" s="89"/>
      <c r="Y462" s="89"/>
      <c r="Z462" s="89"/>
    </row>
    <row r="463" spans="1:26" ht="12.75" x14ac:dyDescent="0.2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89"/>
      <c r="W463" s="89"/>
      <c r="X463" s="89"/>
      <c r="Y463" s="89"/>
      <c r="Z463" s="89"/>
    </row>
    <row r="464" spans="1:26" ht="12.75" x14ac:dyDescent="0.2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89"/>
      <c r="W464" s="89"/>
      <c r="X464" s="89"/>
      <c r="Y464" s="89"/>
      <c r="Z464" s="89"/>
    </row>
    <row r="465" spans="1:26" ht="12.75" x14ac:dyDescent="0.2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89"/>
      <c r="W465" s="89"/>
      <c r="X465" s="89"/>
      <c r="Y465" s="89"/>
      <c r="Z465" s="89"/>
    </row>
    <row r="466" spans="1:26" ht="12.75" x14ac:dyDescent="0.2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89"/>
      <c r="W466" s="89"/>
      <c r="X466" s="89"/>
      <c r="Y466" s="89"/>
      <c r="Z466" s="89"/>
    </row>
    <row r="467" spans="1:26" ht="12.75" x14ac:dyDescent="0.2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89"/>
      <c r="W467" s="89"/>
      <c r="X467" s="89"/>
      <c r="Y467" s="89"/>
      <c r="Z467" s="89"/>
    </row>
    <row r="468" spans="1:26" ht="12.75" x14ac:dyDescent="0.2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89"/>
      <c r="W468" s="89"/>
      <c r="X468" s="89"/>
      <c r="Y468" s="89"/>
      <c r="Z468" s="89"/>
    </row>
    <row r="469" spans="1:26" ht="12.75" x14ac:dyDescent="0.2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89"/>
      <c r="W469" s="89"/>
      <c r="X469" s="89"/>
      <c r="Y469" s="89"/>
      <c r="Z469" s="89"/>
    </row>
    <row r="470" spans="1:26" ht="12.75" x14ac:dyDescent="0.2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89"/>
      <c r="W470" s="89"/>
      <c r="X470" s="89"/>
      <c r="Y470" s="89"/>
      <c r="Z470" s="89"/>
    </row>
    <row r="471" spans="1:26" ht="12.75" x14ac:dyDescent="0.2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89"/>
      <c r="W471" s="89"/>
      <c r="X471" s="89"/>
      <c r="Y471" s="89"/>
      <c r="Z471" s="89"/>
    </row>
    <row r="472" spans="1:26" ht="12.75" x14ac:dyDescent="0.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89"/>
      <c r="W472" s="89"/>
      <c r="X472" s="89"/>
      <c r="Y472" s="89"/>
      <c r="Z472" s="89"/>
    </row>
    <row r="473" spans="1:26" ht="12.75" x14ac:dyDescent="0.2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89"/>
      <c r="W473" s="89"/>
      <c r="X473" s="89"/>
      <c r="Y473" s="89"/>
      <c r="Z473" s="89"/>
    </row>
    <row r="474" spans="1:26" ht="12.75" x14ac:dyDescent="0.2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89"/>
      <c r="W474" s="89"/>
      <c r="X474" s="89"/>
      <c r="Y474" s="89"/>
      <c r="Z474" s="89"/>
    </row>
    <row r="475" spans="1:26" ht="12.75" x14ac:dyDescent="0.2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89"/>
      <c r="W475" s="89"/>
      <c r="X475" s="89"/>
      <c r="Y475" s="89"/>
      <c r="Z475" s="89"/>
    </row>
    <row r="476" spans="1:26" ht="12.75" x14ac:dyDescent="0.2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89"/>
      <c r="W476" s="89"/>
      <c r="X476" s="89"/>
      <c r="Y476" s="89"/>
      <c r="Z476" s="89"/>
    </row>
    <row r="477" spans="1:26" ht="12.75" x14ac:dyDescent="0.2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89"/>
      <c r="W477" s="89"/>
      <c r="X477" s="89"/>
      <c r="Y477" s="89"/>
      <c r="Z477" s="89"/>
    </row>
    <row r="478" spans="1:26" ht="12.75" x14ac:dyDescent="0.2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89"/>
      <c r="W478" s="89"/>
      <c r="X478" s="89"/>
      <c r="Y478" s="89"/>
      <c r="Z478" s="89"/>
    </row>
    <row r="479" spans="1:26" ht="12.75" x14ac:dyDescent="0.2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89"/>
      <c r="W479" s="89"/>
      <c r="X479" s="89"/>
      <c r="Y479" s="89"/>
      <c r="Z479" s="89"/>
    </row>
    <row r="480" spans="1:26" ht="12.75" x14ac:dyDescent="0.2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89"/>
      <c r="W480" s="89"/>
      <c r="X480" s="89"/>
      <c r="Y480" s="89"/>
      <c r="Z480" s="89"/>
    </row>
    <row r="481" spans="1:26" ht="12.75" x14ac:dyDescent="0.2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89"/>
      <c r="W481" s="89"/>
      <c r="X481" s="89"/>
      <c r="Y481" s="89"/>
      <c r="Z481" s="89"/>
    </row>
    <row r="482" spans="1:26" ht="12.75" x14ac:dyDescent="0.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89"/>
      <c r="W482" s="89"/>
      <c r="X482" s="89"/>
      <c r="Y482" s="89"/>
      <c r="Z482" s="89"/>
    </row>
    <row r="483" spans="1:26" ht="12.75" x14ac:dyDescent="0.2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89"/>
      <c r="W483" s="89"/>
      <c r="X483" s="89"/>
      <c r="Y483" s="89"/>
      <c r="Z483" s="89"/>
    </row>
    <row r="484" spans="1:26" ht="12.75" x14ac:dyDescent="0.2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89"/>
      <c r="W484" s="89"/>
      <c r="X484" s="89"/>
      <c r="Y484" s="89"/>
      <c r="Z484" s="89"/>
    </row>
    <row r="485" spans="1:26" ht="12.75" x14ac:dyDescent="0.2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89"/>
      <c r="W485" s="89"/>
      <c r="X485" s="89"/>
      <c r="Y485" s="89"/>
      <c r="Z485" s="89"/>
    </row>
    <row r="486" spans="1:26" ht="12.75" x14ac:dyDescent="0.2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89"/>
      <c r="W486" s="89"/>
      <c r="X486" s="89"/>
      <c r="Y486" s="89"/>
      <c r="Z486" s="89"/>
    </row>
    <row r="487" spans="1:26" ht="12.75" x14ac:dyDescent="0.2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89"/>
      <c r="W487" s="89"/>
      <c r="X487" s="89"/>
      <c r="Y487" s="89"/>
      <c r="Z487" s="89"/>
    </row>
    <row r="488" spans="1:26" ht="12.75" x14ac:dyDescent="0.2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89"/>
      <c r="W488" s="89"/>
      <c r="X488" s="89"/>
      <c r="Y488" s="89"/>
      <c r="Z488" s="89"/>
    </row>
    <row r="489" spans="1:26" ht="12.75" x14ac:dyDescent="0.2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89"/>
      <c r="W489" s="89"/>
      <c r="X489" s="89"/>
      <c r="Y489" s="89"/>
      <c r="Z489" s="89"/>
    </row>
    <row r="490" spans="1:26" ht="12.75" x14ac:dyDescent="0.2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89"/>
      <c r="W490" s="89"/>
      <c r="X490" s="89"/>
      <c r="Y490" s="89"/>
      <c r="Z490" s="89"/>
    </row>
    <row r="491" spans="1:26" ht="12.75" x14ac:dyDescent="0.2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89"/>
      <c r="W491" s="89"/>
      <c r="X491" s="89"/>
      <c r="Y491" s="89"/>
      <c r="Z491" s="89"/>
    </row>
    <row r="492" spans="1:26" ht="12.75" x14ac:dyDescent="0.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89"/>
      <c r="W492" s="89"/>
      <c r="X492" s="89"/>
      <c r="Y492" s="89"/>
      <c r="Z492" s="89"/>
    </row>
    <row r="493" spans="1:26" ht="12.75" x14ac:dyDescent="0.2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89"/>
      <c r="W493" s="89"/>
      <c r="X493" s="89"/>
      <c r="Y493" s="89"/>
      <c r="Z493" s="89"/>
    </row>
    <row r="494" spans="1:26" ht="12.75" x14ac:dyDescent="0.2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89"/>
      <c r="W494" s="89"/>
      <c r="X494" s="89"/>
      <c r="Y494" s="89"/>
      <c r="Z494" s="89"/>
    </row>
    <row r="495" spans="1:26" ht="12.75" x14ac:dyDescent="0.2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89"/>
      <c r="W495" s="89"/>
      <c r="X495" s="89"/>
      <c r="Y495" s="89"/>
      <c r="Z495" s="89"/>
    </row>
    <row r="496" spans="1:26" ht="12.75" x14ac:dyDescent="0.2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89"/>
      <c r="W496" s="89"/>
      <c r="X496" s="89"/>
      <c r="Y496" s="89"/>
      <c r="Z496" s="89"/>
    </row>
    <row r="497" spans="1:26" ht="12.75" x14ac:dyDescent="0.2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89"/>
      <c r="W497" s="89"/>
      <c r="X497" s="89"/>
      <c r="Y497" s="89"/>
      <c r="Z497" s="89"/>
    </row>
    <row r="498" spans="1:26" ht="12.75" x14ac:dyDescent="0.2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89"/>
      <c r="W498" s="89"/>
      <c r="X498" s="89"/>
      <c r="Y498" s="89"/>
      <c r="Z498" s="89"/>
    </row>
    <row r="499" spans="1:26" ht="12.75" x14ac:dyDescent="0.2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89"/>
      <c r="W499" s="89"/>
      <c r="X499" s="89"/>
      <c r="Y499" s="89"/>
      <c r="Z499" s="89"/>
    </row>
    <row r="500" spans="1:26" ht="12.75" x14ac:dyDescent="0.2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89"/>
      <c r="W500" s="89"/>
      <c r="X500" s="89"/>
      <c r="Y500" s="89"/>
      <c r="Z500" s="89"/>
    </row>
    <row r="501" spans="1:26" ht="12.75" x14ac:dyDescent="0.2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89"/>
      <c r="W501" s="89"/>
      <c r="X501" s="89"/>
      <c r="Y501" s="89"/>
      <c r="Z501" s="89"/>
    </row>
    <row r="502" spans="1:26" ht="12.75" x14ac:dyDescent="0.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89"/>
      <c r="W502" s="89"/>
      <c r="X502" s="89"/>
      <c r="Y502" s="89"/>
      <c r="Z502" s="89"/>
    </row>
    <row r="503" spans="1:26" ht="12.75" x14ac:dyDescent="0.2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89"/>
      <c r="W503" s="89"/>
      <c r="X503" s="89"/>
      <c r="Y503" s="89"/>
      <c r="Z503" s="89"/>
    </row>
    <row r="504" spans="1:26" ht="12.75" x14ac:dyDescent="0.2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89"/>
      <c r="W504" s="89"/>
      <c r="X504" s="89"/>
      <c r="Y504" s="89"/>
      <c r="Z504" s="89"/>
    </row>
    <row r="505" spans="1:26" ht="12.75" x14ac:dyDescent="0.2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89"/>
      <c r="W505" s="89"/>
      <c r="X505" s="89"/>
      <c r="Y505" s="89"/>
      <c r="Z505" s="89"/>
    </row>
    <row r="506" spans="1:26" ht="12.75" x14ac:dyDescent="0.2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89"/>
      <c r="W506" s="89"/>
      <c r="X506" s="89"/>
      <c r="Y506" s="89"/>
      <c r="Z506" s="89"/>
    </row>
    <row r="507" spans="1:26" ht="12.75" x14ac:dyDescent="0.2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89"/>
      <c r="W507" s="89"/>
      <c r="X507" s="89"/>
      <c r="Y507" s="89"/>
      <c r="Z507" s="89"/>
    </row>
    <row r="508" spans="1:26" ht="12.75" x14ac:dyDescent="0.2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89"/>
      <c r="W508" s="89"/>
      <c r="X508" s="89"/>
      <c r="Y508" s="89"/>
      <c r="Z508" s="89"/>
    </row>
    <row r="509" spans="1:26" ht="12.75" x14ac:dyDescent="0.2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89"/>
      <c r="W509" s="89"/>
      <c r="X509" s="89"/>
      <c r="Y509" s="89"/>
      <c r="Z509" s="89"/>
    </row>
    <row r="510" spans="1:26" ht="12.75" x14ac:dyDescent="0.2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89"/>
      <c r="W510" s="89"/>
      <c r="X510" s="89"/>
      <c r="Y510" s="89"/>
      <c r="Z510" s="89"/>
    </row>
    <row r="511" spans="1:26" ht="12.75" x14ac:dyDescent="0.2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89"/>
      <c r="W511" s="89"/>
      <c r="X511" s="89"/>
      <c r="Y511" s="89"/>
      <c r="Z511" s="89"/>
    </row>
    <row r="512" spans="1:26" ht="12.75" x14ac:dyDescent="0.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89"/>
      <c r="W512" s="89"/>
      <c r="X512" s="89"/>
      <c r="Y512" s="89"/>
      <c r="Z512" s="89"/>
    </row>
    <row r="513" spans="1:26" ht="12.75" x14ac:dyDescent="0.2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89"/>
      <c r="W513" s="89"/>
      <c r="X513" s="89"/>
      <c r="Y513" s="89"/>
      <c r="Z513" s="89"/>
    </row>
    <row r="514" spans="1:26" ht="12.75" x14ac:dyDescent="0.2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89"/>
      <c r="W514" s="89"/>
      <c r="X514" s="89"/>
      <c r="Y514" s="89"/>
      <c r="Z514" s="89"/>
    </row>
    <row r="515" spans="1:26" ht="12.75" x14ac:dyDescent="0.2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89"/>
      <c r="W515" s="89"/>
      <c r="X515" s="89"/>
      <c r="Y515" s="89"/>
      <c r="Z515" s="89"/>
    </row>
    <row r="516" spans="1:26" ht="12.75" x14ac:dyDescent="0.2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89"/>
      <c r="W516" s="89"/>
      <c r="X516" s="89"/>
      <c r="Y516" s="89"/>
      <c r="Z516" s="89"/>
    </row>
    <row r="517" spans="1:26" ht="12.75" x14ac:dyDescent="0.2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89"/>
      <c r="W517" s="89"/>
      <c r="X517" s="89"/>
      <c r="Y517" s="89"/>
      <c r="Z517" s="89"/>
    </row>
    <row r="518" spans="1:26" ht="12.75" x14ac:dyDescent="0.2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89"/>
      <c r="W518" s="89"/>
      <c r="X518" s="89"/>
      <c r="Y518" s="89"/>
      <c r="Z518" s="89"/>
    </row>
    <row r="519" spans="1:26" ht="12.75" x14ac:dyDescent="0.2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89"/>
      <c r="W519" s="89"/>
      <c r="X519" s="89"/>
      <c r="Y519" s="89"/>
      <c r="Z519" s="89"/>
    </row>
    <row r="520" spans="1:26" ht="12.75" x14ac:dyDescent="0.2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89"/>
      <c r="W520" s="89"/>
      <c r="X520" s="89"/>
      <c r="Y520" s="89"/>
      <c r="Z520" s="89"/>
    </row>
    <row r="521" spans="1:26" ht="12.75" x14ac:dyDescent="0.2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89"/>
      <c r="W521" s="89"/>
      <c r="X521" s="89"/>
      <c r="Y521" s="89"/>
      <c r="Z521" s="89"/>
    </row>
    <row r="522" spans="1:26" ht="12.75" x14ac:dyDescent="0.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89"/>
      <c r="W522" s="89"/>
      <c r="X522" s="89"/>
      <c r="Y522" s="89"/>
      <c r="Z522" s="89"/>
    </row>
    <row r="523" spans="1:26" ht="12.75" x14ac:dyDescent="0.2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89"/>
      <c r="W523" s="89"/>
      <c r="X523" s="89"/>
      <c r="Y523" s="89"/>
      <c r="Z523" s="89"/>
    </row>
    <row r="524" spans="1:26" ht="12.75" x14ac:dyDescent="0.2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89"/>
      <c r="W524" s="89"/>
      <c r="X524" s="89"/>
      <c r="Y524" s="89"/>
      <c r="Z524" s="89"/>
    </row>
    <row r="525" spans="1:26" ht="12.75" x14ac:dyDescent="0.2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89"/>
      <c r="W525" s="89"/>
      <c r="X525" s="89"/>
      <c r="Y525" s="89"/>
      <c r="Z525" s="89"/>
    </row>
    <row r="526" spans="1:26" ht="12.75" x14ac:dyDescent="0.2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89"/>
      <c r="W526" s="89"/>
      <c r="X526" s="89"/>
      <c r="Y526" s="89"/>
      <c r="Z526" s="89"/>
    </row>
    <row r="527" spans="1:26" ht="12.75" x14ac:dyDescent="0.2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89"/>
      <c r="W527" s="89"/>
      <c r="X527" s="89"/>
      <c r="Y527" s="89"/>
      <c r="Z527" s="89"/>
    </row>
    <row r="528" spans="1:26" ht="12.75" x14ac:dyDescent="0.2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89"/>
      <c r="W528" s="89"/>
      <c r="X528" s="89"/>
      <c r="Y528" s="89"/>
      <c r="Z528" s="89"/>
    </row>
    <row r="529" spans="1:26" ht="12.75" x14ac:dyDescent="0.2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89"/>
      <c r="W529" s="89"/>
      <c r="X529" s="89"/>
      <c r="Y529" s="89"/>
      <c r="Z529" s="89"/>
    </row>
    <row r="530" spans="1:26" ht="12.75" x14ac:dyDescent="0.2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89"/>
      <c r="W530" s="89"/>
      <c r="X530" s="89"/>
      <c r="Y530" s="89"/>
      <c r="Z530" s="89"/>
    </row>
    <row r="531" spans="1:26" ht="12.75" x14ac:dyDescent="0.2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89"/>
      <c r="W531" s="89"/>
      <c r="X531" s="89"/>
      <c r="Y531" s="89"/>
      <c r="Z531" s="89"/>
    </row>
    <row r="532" spans="1:26" ht="12.75" x14ac:dyDescent="0.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89"/>
      <c r="W532" s="89"/>
      <c r="X532" s="89"/>
      <c r="Y532" s="89"/>
      <c r="Z532" s="89"/>
    </row>
    <row r="533" spans="1:26" ht="12.75" x14ac:dyDescent="0.2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89"/>
      <c r="W533" s="89"/>
      <c r="X533" s="89"/>
      <c r="Y533" s="89"/>
      <c r="Z533" s="89"/>
    </row>
    <row r="534" spans="1:26" ht="12.75" x14ac:dyDescent="0.2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89"/>
      <c r="W534" s="89"/>
      <c r="X534" s="89"/>
      <c r="Y534" s="89"/>
      <c r="Z534" s="89"/>
    </row>
    <row r="535" spans="1:26" ht="12.75" x14ac:dyDescent="0.2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89"/>
      <c r="W535" s="89"/>
      <c r="X535" s="89"/>
      <c r="Y535" s="89"/>
      <c r="Z535" s="89"/>
    </row>
    <row r="536" spans="1:26" ht="12.75" x14ac:dyDescent="0.2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89"/>
      <c r="W536" s="89"/>
      <c r="X536" s="89"/>
      <c r="Y536" s="89"/>
      <c r="Z536" s="89"/>
    </row>
    <row r="537" spans="1:26" ht="12.75" x14ac:dyDescent="0.2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89"/>
      <c r="W537" s="89"/>
      <c r="X537" s="89"/>
      <c r="Y537" s="89"/>
      <c r="Z537" s="89"/>
    </row>
    <row r="538" spans="1:26" ht="12.75" x14ac:dyDescent="0.2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89"/>
      <c r="W538" s="89"/>
      <c r="X538" s="89"/>
      <c r="Y538" s="89"/>
      <c r="Z538" s="89"/>
    </row>
    <row r="539" spans="1:26" ht="12.75" x14ac:dyDescent="0.2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89"/>
      <c r="W539" s="89"/>
      <c r="X539" s="89"/>
      <c r="Y539" s="89"/>
      <c r="Z539" s="89"/>
    </row>
    <row r="540" spans="1:26" ht="12.75" x14ac:dyDescent="0.2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89"/>
      <c r="W540" s="89"/>
      <c r="X540" s="89"/>
      <c r="Y540" s="89"/>
      <c r="Z540" s="89"/>
    </row>
    <row r="541" spans="1:26" ht="12.75" x14ac:dyDescent="0.2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89"/>
      <c r="W541" s="89"/>
      <c r="X541" s="89"/>
      <c r="Y541" s="89"/>
      <c r="Z541" s="89"/>
    </row>
    <row r="542" spans="1:26" ht="12.75" x14ac:dyDescent="0.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89"/>
      <c r="W542" s="89"/>
      <c r="X542" s="89"/>
      <c r="Y542" s="89"/>
      <c r="Z542" s="89"/>
    </row>
    <row r="543" spans="1:26" ht="12.75" x14ac:dyDescent="0.2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89"/>
      <c r="W543" s="89"/>
      <c r="X543" s="89"/>
      <c r="Y543" s="89"/>
      <c r="Z543" s="89"/>
    </row>
    <row r="544" spans="1:26" ht="12.75" x14ac:dyDescent="0.2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89"/>
      <c r="W544" s="89"/>
      <c r="X544" s="89"/>
      <c r="Y544" s="89"/>
      <c r="Z544" s="89"/>
    </row>
    <row r="545" spans="1:26" ht="12.75" x14ac:dyDescent="0.2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89"/>
      <c r="W545" s="89"/>
      <c r="X545" s="89"/>
      <c r="Y545" s="89"/>
      <c r="Z545" s="89"/>
    </row>
    <row r="546" spans="1:26" ht="12.75" x14ac:dyDescent="0.2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89"/>
      <c r="W546" s="89"/>
      <c r="X546" s="89"/>
      <c r="Y546" s="89"/>
      <c r="Z546" s="89"/>
    </row>
    <row r="547" spans="1:26" ht="12.75" x14ac:dyDescent="0.2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89"/>
      <c r="W547" s="89"/>
      <c r="X547" s="89"/>
      <c r="Y547" s="89"/>
      <c r="Z547" s="89"/>
    </row>
    <row r="548" spans="1:26" ht="12.75" x14ac:dyDescent="0.2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89"/>
      <c r="W548" s="89"/>
      <c r="X548" s="89"/>
      <c r="Y548" s="89"/>
      <c r="Z548" s="89"/>
    </row>
    <row r="549" spans="1:26" ht="12.75" x14ac:dyDescent="0.2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89"/>
      <c r="W549" s="89"/>
      <c r="X549" s="89"/>
      <c r="Y549" s="89"/>
      <c r="Z549" s="89"/>
    </row>
    <row r="550" spans="1:26" ht="12.75" x14ac:dyDescent="0.2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89"/>
      <c r="W550" s="89"/>
      <c r="X550" s="89"/>
      <c r="Y550" s="89"/>
      <c r="Z550" s="89"/>
    </row>
    <row r="551" spans="1:26" ht="12.75" x14ac:dyDescent="0.2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89"/>
      <c r="W551" s="89"/>
      <c r="X551" s="89"/>
      <c r="Y551" s="89"/>
      <c r="Z551" s="89"/>
    </row>
    <row r="552" spans="1:26" ht="12.75" x14ac:dyDescent="0.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89"/>
      <c r="W552" s="89"/>
      <c r="X552" s="89"/>
      <c r="Y552" s="89"/>
      <c r="Z552" s="89"/>
    </row>
    <row r="553" spans="1:26" ht="12.75" x14ac:dyDescent="0.2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89"/>
      <c r="W553" s="89"/>
      <c r="X553" s="89"/>
      <c r="Y553" s="89"/>
      <c r="Z553" s="89"/>
    </row>
    <row r="554" spans="1:26" ht="12.75" x14ac:dyDescent="0.2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89"/>
      <c r="W554" s="89"/>
      <c r="X554" s="89"/>
      <c r="Y554" s="89"/>
      <c r="Z554" s="89"/>
    </row>
    <row r="555" spans="1:26" ht="12.75" x14ac:dyDescent="0.2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89"/>
      <c r="W555" s="89"/>
      <c r="X555" s="89"/>
      <c r="Y555" s="89"/>
      <c r="Z555" s="89"/>
    </row>
    <row r="556" spans="1:26" ht="12.75" x14ac:dyDescent="0.2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89"/>
      <c r="W556" s="89"/>
      <c r="X556" s="89"/>
      <c r="Y556" s="89"/>
      <c r="Z556" s="89"/>
    </row>
    <row r="557" spans="1:26" ht="12.75" x14ac:dyDescent="0.2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89"/>
      <c r="W557" s="89"/>
      <c r="X557" s="89"/>
      <c r="Y557" s="89"/>
      <c r="Z557" s="89"/>
    </row>
    <row r="558" spans="1:26" ht="12.75" x14ac:dyDescent="0.2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89"/>
      <c r="W558" s="89"/>
      <c r="X558" s="89"/>
      <c r="Y558" s="89"/>
      <c r="Z558" s="89"/>
    </row>
    <row r="559" spans="1:26" ht="12.75" x14ac:dyDescent="0.2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89"/>
      <c r="W559" s="89"/>
      <c r="X559" s="89"/>
      <c r="Y559" s="89"/>
      <c r="Z559" s="89"/>
    </row>
    <row r="560" spans="1:26" ht="12.75" x14ac:dyDescent="0.2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89"/>
      <c r="W560" s="89"/>
      <c r="X560" s="89"/>
      <c r="Y560" s="89"/>
      <c r="Z560" s="89"/>
    </row>
    <row r="561" spans="1:26" ht="12.75" x14ac:dyDescent="0.2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89"/>
      <c r="W561" s="89"/>
      <c r="X561" s="89"/>
      <c r="Y561" s="89"/>
      <c r="Z561" s="89"/>
    </row>
    <row r="562" spans="1:26" ht="12.75" x14ac:dyDescent="0.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89"/>
      <c r="W562" s="89"/>
      <c r="X562" s="89"/>
      <c r="Y562" s="89"/>
      <c r="Z562" s="89"/>
    </row>
    <row r="563" spans="1:26" ht="12.75" x14ac:dyDescent="0.2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89"/>
      <c r="W563" s="89"/>
      <c r="X563" s="89"/>
      <c r="Y563" s="89"/>
      <c r="Z563" s="89"/>
    </row>
    <row r="564" spans="1:26" ht="12.75" x14ac:dyDescent="0.2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89"/>
      <c r="W564" s="89"/>
      <c r="X564" s="89"/>
      <c r="Y564" s="89"/>
      <c r="Z564" s="89"/>
    </row>
    <row r="565" spans="1:26" ht="12.75" x14ac:dyDescent="0.2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89"/>
      <c r="W565" s="89"/>
      <c r="X565" s="89"/>
      <c r="Y565" s="89"/>
      <c r="Z565" s="89"/>
    </row>
    <row r="566" spans="1:26" ht="12.75" x14ac:dyDescent="0.2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89"/>
      <c r="W566" s="89"/>
      <c r="X566" s="89"/>
      <c r="Y566" s="89"/>
      <c r="Z566" s="89"/>
    </row>
    <row r="567" spans="1:26" ht="12.75" x14ac:dyDescent="0.2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89"/>
      <c r="W567" s="89"/>
      <c r="X567" s="89"/>
      <c r="Y567" s="89"/>
      <c r="Z567" s="89"/>
    </row>
    <row r="568" spans="1:26" ht="12.75" x14ac:dyDescent="0.2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89"/>
      <c r="W568" s="89"/>
      <c r="X568" s="89"/>
      <c r="Y568" s="89"/>
      <c r="Z568" s="89"/>
    </row>
    <row r="569" spans="1:26" ht="12.75" x14ac:dyDescent="0.2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89"/>
      <c r="W569" s="89"/>
      <c r="X569" s="89"/>
      <c r="Y569" s="89"/>
      <c r="Z569" s="89"/>
    </row>
    <row r="570" spans="1:26" ht="12.75" x14ac:dyDescent="0.2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89"/>
      <c r="W570" s="89"/>
      <c r="X570" s="89"/>
      <c r="Y570" s="89"/>
      <c r="Z570" s="89"/>
    </row>
    <row r="571" spans="1:26" ht="12.75" x14ac:dyDescent="0.2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89"/>
      <c r="W571" s="89"/>
      <c r="X571" s="89"/>
      <c r="Y571" s="89"/>
      <c r="Z571" s="89"/>
    </row>
    <row r="572" spans="1:26" ht="12.75" x14ac:dyDescent="0.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89"/>
      <c r="W572" s="89"/>
      <c r="X572" s="89"/>
      <c r="Y572" s="89"/>
      <c r="Z572" s="89"/>
    </row>
    <row r="573" spans="1:26" ht="12.75" x14ac:dyDescent="0.2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89"/>
      <c r="W573" s="89"/>
      <c r="X573" s="89"/>
      <c r="Y573" s="89"/>
      <c r="Z573" s="89"/>
    </row>
    <row r="574" spans="1:26" ht="12.75" x14ac:dyDescent="0.2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89"/>
      <c r="W574" s="89"/>
      <c r="X574" s="89"/>
      <c r="Y574" s="89"/>
      <c r="Z574" s="89"/>
    </row>
    <row r="575" spans="1:26" ht="12.75" x14ac:dyDescent="0.2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89"/>
      <c r="W575" s="89"/>
      <c r="X575" s="89"/>
      <c r="Y575" s="89"/>
      <c r="Z575" s="89"/>
    </row>
    <row r="576" spans="1:26" ht="12.75" x14ac:dyDescent="0.2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89"/>
      <c r="W576" s="89"/>
      <c r="X576" s="89"/>
      <c r="Y576" s="89"/>
      <c r="Z576" s="89"/>
    </row>
    <row r="577" spans="1:26" ht="12.75" x14ac:dyDescent="0.2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89"/>
      <c r="W577" s="89"/>
      <c r="X577" s="89"/>
      <c r="Y577" s="89"/>
      <c r="Z577" s="89"/>
    </row>
    <row r="578" spans="1:26" ht="12.75" x14ac:dyDescent="0.2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89"/>
      <c r="W578" s="89"/>
      <c r="X578" s="89"/>
      <c r="Y578" s="89"/>
      <c r="Z578" s="89"/>
    </row>
    <row r="579" spans="1:26" ht="12.75" x14ac:dyDescent="0.2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89"/>
      <c r="W579" s="89"/>
      <c r="X579" s="89"/>
      <c r="Y579" s="89"/>
      <c r="Z579" s="89"/>
    </row>
    <row r="580" spans="1:26" ht="12.75" x14ac:dyDescent="0.2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89"/>
      <c r="W580" s="89"/>
      <c r="X580" s="89"/>
      <c r="Y580" s="89"/>
      <c r="Z580" s="89"/>
    </row>
    <row r="581" spans="1:26" ht="12.75" x14ac:dyDescent="0.2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89"/>
      <c r="W581" s="89"/>
      <c r="X581" s="89"/>
      <c r="Y581" s="89"/>
      <c r="Z581" s="89"/>
    </row>
    <row r="582" spans="1:26" ht="12.75" x14ac:dyDescent="0.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89"/>
      <c r="W582" s="89"/>
      <c r="X582" s="89"/>
      <c r="Y582" s="89"/>
      <c r="Z582" s="89"/>
    </row>
    <row r="583" spans="1:26" ht="12.75" x14ac:dyDescent="0.2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89"/>
      <c r="W583" s="89"/>
      <c r="X583" s="89"/>
      <c r="Y583" s="89"/>
      <c r="Z583" s="89"/>
    </row>
    <row r="584" spans="1:26" ht="12.75" x14ac:dyDescent="0.2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89"/>
      <c r="W584" s="89"/>
      <c r="X584" s="89"/>
      <c r="Y584" s="89"/>
      <c r="Z584" s="89"/>
    </row>
    <row r="585" spans="1:26" ht="12.75" x14ac:dyDescent="0.2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89"/>
      <c r="W585" s="89"/>
      <c r="X585" s="89"/>
      <c r="Y585" s="89"/>
      <c r="Z585" s="89"/>
    </row>
    <row r="586" spans="1:26" ht="12.75" x14ac:dyDescent="0.2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89"/>
      <c r="W586" s="89"/>
      <c r="X586" s="89"/>
      <c r="Y586" s="89"/>
      <c r="Z586" s="89"/>
    </row>
    <row r="587" spans="1:26" ht="12.75" x14ac:dyDescent="0.2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89"/>
      <c r="W587" s="89"/>
      <c r="X587" s="89"/>
      <c r="Y587" s="89"/>
      <c r="Z587" s="89"/>
    </row>
    <row r="588" spans="1:26" ht="12.75" x14ac:dyDescent="0.2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89"/>
      <c r="W588" s="89"/>
      <c r="X588" s="89"/>
      <c r="Y588" s="89"/>
      <c r="Z588" s="89"/>
    </row>
    <row r="589" spans="1:26" ht="12.75" x14ac:dyDescent="0.2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89"/>
      <c r="W589" s="89"/>
      <c r="X589" s="89"/>
      <c r="Y589" s="89"/>
      <c r="Z589" s="89"/>
    </row>
    <row r="590" spans="1:26" ht="12.75" x14ac:dyDescent="0.2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89"/>
      <c r="W590" s="89"/>
      <c r="X590" s="89"/>
      <c r="Y590" s="89"/>
      <c r="Z590" s="89"/>
    </row>
    <row r="591" spans="1:26" ht="12.75" x14ac:dyDescent="0.2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89"/>
      <c r="W591" s="89"/>
      <c r="X591" s="89"/>
      <c r="Y591" s="89"/>
      <c r="Z591" s="89"/>
    </row>
    <row r="592" spans="1:26" ht="12.75" x14ac:dyDescent="0.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89"/>
      <c r="W592" s="89"/>
      <c r="X592" s="89"/>
      <c r="Y592" s="89"/>
      <c r="Z592" s="89"/>
    </row>
    <row r="593" spans="1:26" ht="12.75" x14ac:dyDescent="0.2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89"/>
      <c r="W593" s="89"/>
      <c r="X593" s="89"/>
      <c r="Y593" s="89"/>
      <c r="Z593" s="89"/>
    </row>
    <row r="594" spans="1:26" ht="12.75" x14ac:dyDescent="0.2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89"/>
      <c r="W594" s="89"/>
      <c r="X594" s="89"/>
      <c r="Y594" s="89"/>
      <c r="Z594" s="89"/>
    </row>
    <row r="595" spans="1:26" ht="12.75" x14ac:dyDescent="0.2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89"/>
      <c r="W595" s="89"/>
      <c r="X595" s="89"/>
      <c r="Y595" s="89"/>
      <c r="Z595" s="89"/>
    </row>
    <row r="596" spans="1:26" ht="12.75" x14ac:dyDescent="0.2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89"/>
      <c r="W596" s="89"/>
      <c r="X596" s="89"/>
      <c r="Y596" s="89"/>
      <c r="Z596" s="89"/>
    </row>
    <row r="597" spans="1:26" ht="12.75" x14ac:dyDescent="0.2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89"/>
      <c r="W597" s="89"/>
      <c r="X597" s="89"/>
      <c r="Y597" s="89"/>
      <c r="Z597" s="89"/>
    </row>
    <row r="598" spans="1:26" ht="12.75" x14ac:dyDescent="0.2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89"/>
      <c r="W598" s="89"/>
      <c r="X598" s="89"/>
      <c r="Y598" s="89"/>
      <c r="Z598" s="89"/>
    </row>
    <row r="599" spans="1:26" ht="12.75" x14ac:dyDescent="0.2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89"/>
      <c r="W599" s="89"/>
      <c r="X599" s="89"/>
      <c r="Y599" s="89"/>
      <c r="Z599" s="89"/>
    </row>
    <row r="600" spans="1:26" ht="12.75" x14ac:dyDescent="0.2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89"/>
      <c r="W600" s="89"/>
      <c r="X600" s="89"/>
      <c r="Y600" s="89"/>
      <c r="Z600" s="89"/>
    </row>
    <row r="601" spans="1:26" ht="12.75" x14ac:dyDescent="0.2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89"/>
      <c r="W601" s="89"/>
      <c r="X601" s="89"/>
      <c r="Y601" s="89"/>
      <c r="Z601" s="89"/>
    </row>
    <row r="602" spans="1:26" ht="12.75" x14ac:dyDescent="0.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89"/>
      <c r="W602" s="89"/>
      <c r="X602" s="89"/>
      <c r="Y602" s="89"/>
      <c r="Z602" s="89"/>
    </row>
    <row r="603" spans="1:26" ht="12.75" x14ac:dyDescent="0.2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89"/>
      <c r="W603" s="89"/>
      <c r="X603" s="89"/>
      <c r="Y603" s="89"/>
      <c r="Z603" s="89"/>
    </row>
    <row r="604" spans="1:26" ht="12.75" x14ac:dyDescent="0.2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89"/>
      <c r="W604" s="89"/>
      <c r="X604" s="89"/>
      <c r="Y604" s="89"/>
      <c r="Z604" s="89"/>
    </row>
    <row r="605" spans="1:26" ht="12.75" x14ac:dyDescent="0.2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89"/>
      <c r="W605" s="89"/>
      <c r="X605" s="89"/>
      <c r="Y605" s="89"/>
      <c r="Z605" s="89"/>
    </row>
    <row r="606" spans="1:26" ht="12.75" x14ac:dyDescent="0.2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89"/>
      <c r="W606" s="89"/>
      <c r="X606" s="89"/>
      <c r="Y606" s="89"/>
      <c r="Z606" s="89"/>
    </row>
    <row r="607" spans="1:26" ht="12.75" x14ac:dyDescent="0.2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89"/>
      <c r="W607" s="89"/>
      <c r="X607" s="89"/>
      <c r="Y607" s="89"/>
      <c r="Z607" s="89"/>
    </row>
    <row r="608" spans="1:26" ht="12.75" x14ac:dyDescent="0.2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89"/>
      <c r="W608" s="89"/>
      <c r="X608" s="89"/>
      <c r="Y608" s="89"/>
      <c r="Z608" s="89"/>
    </row>
    <row r="609" spans="1:26" ht="12.75" x14ac:dyDescent="0.2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89"/>
      <c r="W609" s="89"/>
      <c r="X609" s="89"/>
      <c r="Y609" s="89"/>
      <c r="Z609" s="89"/>
    </row>
    <row r="610" spans="1:26" ht="12.75" x14ac:dyDescent="0.2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89"/>
      <c r="W610" s="89"/>
      <c r="X610" s="89"/>
      <c r="Y610" s="89"/>
      <c r="Z610" s="89"/>
    </row>
    <row r="611" spans="1:26" ht="12.75" x14ac:dyDescent="0.2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89"/>
      <c r="W611" s="89"/>
      <c r="X611" s="89"/>
      <c r="Y611" s="89"/>
      <c r="Z611" s="89"/>
    </row>
    <row r="612" spans="1:26" ht="12.75" x14ac:dyDescent="0.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89"/>
      <c r="W612" s="89"/>
      <c r="X612" s="89"/>
      <c r="Y612" s="89"/>
      <c r="Z612" s="89"/>
    </row>
    <row r="613" spans="1:26" ht="12.75" x14ac:dyDescent="0.2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89"/>
      <c r="W613" s="89"/>
      <c r="X613" s="89"/>
      <c r="Y613" s="89"/>
      <c r="Z613" s="89"/>
    </row>
    <row r="614" spans="1:26" ht="12.75" x14ac:dyDescent="0.2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89"/>
      <c r="W614" s="89"/>
      <c r="X614" s="89"/>
      <c r="Y614" s="89"/>
      <c r="Z614" s="89"/>
    </row>
    <row r="615" spans="1:26" ht="12.75" x14ac:dyDescent="0.2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89"/>
      <c r="W615" s="89"/>
      <c r="X615" s="89"/>
      <c r="Y615" s="89"/>
      <c r="Z615" s="89"/>
    </row>
    <row r="616" spans="1:26" ht="12.75" x14ac:dyDescent="0.2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89"/>
      <c r="W616" s="89"/>
      <c r="X616" s="89"/>
      <c r="Y616" s="89"/>
      <c r="Z616" s="89"/>
    </row>
    <row r="617" spans="1:26" ht="12.75" x14ac:dyDescent="0.2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89"/>
      <c r="W617" s="89"/>
      <c r="X617" s="89"/>
      <c r="Y617" s="89"/>
      <c r="Z617" s="89"/>
    </row>
    <row r="618" spans="1:26" ht="12.75" x14ac:dyDescent="0.2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89"/>
      <c r="W618" s="89"/>
      <c r="X618" s="89"/>
      <c r="Y618" s="89"/>
      <c r="Z618" s="89"/>
    </row>
    <row r="619" spans="1:26" ht="12.75" x14ac:dyDescent="0.2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89"/>
      <c r="W619" s="89"/>
      <c r="X619" s="89"/>
      <c r="Y619" s="89"/>
      <c r="Z619" s="89"/>
    </row>
    <row r="620" spans="1:26" ht="12.75" x14ac:dyDescent="0.2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89"/>
      <c r="W620" s="89"/>
      <c r="X620" s="89"/>
      <c r="Y620" s="89"/>
      <c r="Z620" s="89"/>
    </row>
    <row r="621" spans="1:26" ht="12.75" x14ac:dyDescent="0.2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89"/>
      <c r="W621" s="89"/>
      <c r="X621" s="89"/>
      <c r="Y621" s="89"/>
      <c r="Z621" s="89"/>
    </row>
    <row r="622" spans="1:26" ht="12.75" x14ac:dyDescent="0.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89"/>
      <c r="W622" s="89"/>
      <c r="X622" s="89"/>
      <c r="Y622" s="89"/>
      <c r="Z622" s="89"/>
    </row>
    <row r="623" spans="1:26" ht="12.75" x14ac:dyDescent="0.2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89"/>
      <c r="W623" s="89"/>
      <c r="X623" s="89"/>
      <c r="Y623" s="89"/>
      <c r="Z623" s="89"/>
    </row>
    <row r="624" spans="1:26" ht="12.75" x14ac:dyDescent="0.2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89"/>
      <c r="W624" s="89"/>
      <c r="X624" s="89"/>
      <c r="Y624" s="89"/>
      <c r="Z624" s="89"/>
    </row>
    <row r="625" spans="1:26" ht="12.75" x14ac:dyDescent="0.2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89"/>
      <c r="W625" s="89"/>
      <c r="X625" s="89"/>
      <c r="Y625" s="89"/>
      <c r="Z625" s="89"/>
    </row>
    <row r="626" spans="1:26" ht="12.75" x14ac:dyDescent="0.2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89"/>
      <c r="W626" s="89"/>
      <c r="X626" s="89"/>
      <c r="Y626" s="89"/>
      <c r="Z626" s="89"/>
    </row>
    <row r="627" spans="1:26" ht="12.75" x14ac:dyDescent="0.2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89"/>
      <c r="W627" s="89"/>
      <c r="X627" s="89"/>
      <c r="Y627" s="89"/>
      <c r="Z627" s="89"/>
    </row>
    <row r="628" spans="1:26" ht="12.75" x14ac:dyDescent="0.2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89"/>
      <c r="W628" s="89"/>
      <c r="X628" s="89"/>
      <c r="Y628" s="89"/>
      <c r="Z628" s="89"/>
    </row>
    <row r="629" spans="1:26" ht="12.75" x14ac:dyDescent="0.2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89"/>
      <c r="W629" s="89"/>
      <c r="X629" s="89"/>
      <c r="Y629" s="89"/>
      <c r="Z629" s="89"/>
    </row>
    <row r="630" spans="1:26" ht="12.75" x14ac:dyDescent="0.2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89"/>
      <c r="W630" s="89"/>
      <c r="X630" s="89"/>
      <c r="Y630" s="89"/>
      <c r="Z630" s="89"/>
    </row>
    <row r="631" spans="1:26" ht="12.75" x14ac:dyDescent="0.2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89"/>
      <c r="W631" s="89"/>
      <c r="X631" s="89"/>
      <c r="Y631" s="89"/>
      <c r="Z631" s="89"/>
    </row>
    <row r="632" spans="1:26" ht="12.75" x14ac:dyDescent="0.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89"/>
      <c r="W632" s="89"/>
      <c r="X632" s="89"/>
      <c r="Y632" s="89"/>
      <c r="Z632" s="89"/>
    </row>
    <row r="633" spans="1:26" ht="12.75" x14ac:dyDescent="0.2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89"/>
      <c r="W633" s="89"/>
      <c r="X633" s="89"/>
      <c r="Y633" s="89"/>
      <c r="Z633" s="89"/>
    </row>
    <row r="634" spans="1:26" ht="12.75" x14ac:dyDescent="0.2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89"/>
      <c r="W634" s="89"/>
      <c r="X634" s="89"/>
      <c r="Y634" s="89"/>
      <c r="Z634" s="89"/>
    </row>
    <row r="635" spans="1:26" ht="12.75" x14ac:dyDescent="0.2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89"/>
      <c r="W635" s="89"/>
      <c r="X635" s="89"/>
      <c r="Y635" s="89"/>
      <c r="Z635" s="89"/>
    </row>
    <row r="636" spans="1:26" ht="12.75" x14ac:dyDescent="0.2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89"/>
      <c r="W636" s="89"/>
      <c r="X636" s="89"/>
      <c r="Y636" s="89"/>
      <c r="Z636" s="89"/>
    </row>
    <row r="637" spans="1:26" ht="12.75" x14ac:dyDescent="0.2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89"/>
      <c r="W637" s="89"/>
      <c r="X637" s="89"/>
      <c r="Y637" s="89"/>
      <c r="Z637" s="89"/>
    </row>
    <row r="638" spans="1:26" ht="12.75" x14ac:dyDescent="0.2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89"/>
      <c r="W638" s="89"/>
      <c r="X638" s="89"/>
      <c r="Y638" s="89"/>
      <c r="Z638" s="89"/>
    </row>
    <row r="639" spans="1:26" ht="12.75" x14ac:dyDescent="0.2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89"/>
      <c r="W639" s="89"/>
      <c r="X639" s="89"/>
      <c r="Y639" s="89"/>
      <c r="Z639" s="89"/>
    </row>
    <row r="640" spans="1:26" ht="12.75" x14ac:dyDescent="0.2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89"/>
      <c r="W640" s="89"/>
      <c r="X640" s="89"/>
      <c r="Y640" s="89"/>
      <c r="Z640" s="89"/>
    </row>
    <row r="641" spans="1:26" ht="12.75" x14ac:dyDescent="0.2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89"/>
      <c r="W641" s="89"/>
      <c r="X641" s="89"/>
      <c r="Y641" s="89"/>
      <c r="Z641" s="89"/>
    </row>
    <row r="642" spans="1:26" ht="12.75" x14ac:dyDescent="0.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89"/>
      <c r="W642" s="89"/>
      <c r="X642" s="89"/>
      <c r="Y642" s="89"/>
      <c r="Z642" s="89"/>
    </row>
    <row r="643" spans="1:26" ht="12.75" x14ac:dyDescent="0.2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89"/>
      <c r="W643" s="89"/>
      <c r="X643" s="89"/>
      <c r="Y643" s="89"/>
      <c r="Z643" s="89"/>
    </row>
    <row r="644" spans="1:26" ht="12.75" x14ac:dyDescent="0.2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89"/>
      <c r="W644" s="89"/>
      <c r="X644" s="89"/>
      <c r="Y644" s="89"/>
      <c r="Z644" s="89"/>
    </row>
    <row r="645" spans="1:26" ht="12.75" x14ac:dyDescent="0.2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89"/>
      <c r="W645" s="89"/>
      <c r="X645" s="89"/>
      <c r="Y645" s="89"/>
      <c r="Z645" s="89"/>
    </row>
    <row r="646" spans="1:26" ht="12.75" x14ac:dyDescent="0.2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89"/>
      <c r="W646" s="89"/>
      <c r="X646" s="89"/>
      <c r="Y646" s="89"/>
      <c r="Z646" s="89"/>
    </row>
    <row r="647" spans="1:26" ht="12.75" x14ac:dyDescent="0.2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89"/>
      <c r="W647" s="89"/>
      <c r="X647" s="89"/>
      <c r="Y647" s="89"/>
      <c r="Z647" s="89"/>
    </row>
    <row r="648" spans="1:26" ht="12.75" x14ac:dyDescent="0.2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89"/>
      <c r="W648" s="89"/>
      <c r="X648" s="89"/>
      <c r="Y648" s="89"/>
      <c r="Z648" s="89"/>
    </row>
    <row r="649" spans="1:26" ht="12.75" x14ac:dyDescent="0.2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89"/>
      <c r="W649" s="89"/>
      <c r="X649" s="89"/>
      <c r="Y649" s="89"/>
      <c r="Z649" s="89"/>
    </row>
    <row r="650" spans="1:26" ht="12.75" x14ac:dyDescent="0.2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89"/>
      <c r="W650" s="89"/>
      <c r="X650" s="89"/>
      <c r="Y650" s="89"/>
      <c r="Z650" s="89"/>
    </row>
    <row r="651" spans="1:26" ht="12.75" x14ac:dyDescent="0.2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89"/>
      <c r="W651" s="89"/>
      <c r="X651" s="89"/>
      <c r="Y651" s="89"/>
      <c r="Z651" s="89"/>
    </row>
    <row r="652" spans="1:26" ht="12.75" x14ac:dyDescent="0.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89"/>
      <c r="W652" s="89"/>
      <c r="X652" s="89"/>
      <c r="Y652" s="89"/>
      <c r="Z652" s="89"/>
    </row>
    <row r="653" spans="1:26" ht="12.75" x14ac:dyDescent="0.2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89"/>
      <c r="W653" s="89"/>
      <c r="X653" s="89"/>
      <c r="Y653" s="89"/>
      <c r="Z653" s="89"/>
    </row>
    <row r="654" spans="1:26" ht="12.75" x14ac:dyDescent="0.2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89"/>
      <c r="W654" s="89"/>
      <c r="X654" s="89"/>
      <c r="Y654" s="89"/>
      <c r="Z654" s="89"/>
    </row>
    <row r="655" spans="1:26" ht="12.75" x14ac:dyDescent="0.2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89"/>
      <c r="W655" s="89"/>
      <c r="X655" s="89"/>
      <c r="Y655" s="89"/>
      <c r="Z655" s="89"/>
    </row>
    <row r="656" spans="1:26" ht="12.75" x14ac:dyDescent="0.2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89"/>
      <c r="W656" s="89"/>
      <c r="X656" s="89"/>
      <c r="Y656" s="89"/>
      <c r="Z656" s="89"/>
    </row>
    <row r="657" spans="1:26" ht="12.75" x14ac:dyDescent="0.2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89"/>
      <c r="W657" s="89"/>
      <c r="X657" s="89"/>
      <c r="Y657" s="89"/>
      <c r="Z657" s="89"/>
    </row>
    <row r="658" spans="1:26" ht="12.75" x14ac:dyDescent="0.2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89"/>
      <c r="W658" s="89"/>
      <c r="X658" s="89"/>
      <c r="Y658" s="89"/>
      <c r="Z658" s="89"/>
    </row>
    <row r="659" spans="1:26" ht="12.75" x14ac:dyDescent="0.2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89"/>
      <c r="W659" s="89"/>
      <c r="X659" s="89"/>
      <c r="Y659" s="89"/>
      <c r="Z659" s="89"/>
    </row>
    <row r="660" spans="1:26" ht="12.75" x14ac:dyDescent="0.2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89"/>
      <c r="W660" s="89"/>
      <c r="X660" s="89"/>
      <c r="Y660" s="89"/>
      <c r="Z660" s="89"/>
    </row>
    <row r="661" spans="1:26" ht="12.75" x14ac:dyDescent="0.2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89"/>
      <c r="W661" s="89"/>
      <c r="X661" s="89"/>
      <c r="Y661" s="89"/>
      <c r="Z661" s="89"/>
    </row>
    <row r="662" spans="1:26" ht="12.75" x14ac:dyDescent="0.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89"/>
      <c r="W662" s="89"/>
      <c r="X662" s="89"/>
      <c r="Y662" s="89"/>
      <c r="Z662" s="89"/>
    </row>
    <row r="663" spans="1:26" ht="12.75" x14ac:dyDescent="0.2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89"/>
      <c r="W663" s="89"/>
      <c r="X663" s="89"/>
      <c r="Y663" s="89"/>
      <c r="Z663" s="89"/>
    </row>
    <row r="664" spans="1:26" ht="12.75" x14ac:dyDescent="0.2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89"/>
      <c r="W664" s="89"/>
      <c r="X664" s="89"/>
      <c r="Y664" s="89"/>
      <c r="Z664" s="89"/>
    </row>
    <row r="665" spans="1:26" ht="12.75" x14ac:dyDescent="0.2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89"/>
      <c r="W665" s="89"/>
      <c r="X665" s="89"/>
      <c r="Y665" s="89"/>
      <c r="Z665" s="89"/>
    </row>
    <row r="666" spans="1:26" ht="12.75" x14ac:dyDescent="0.2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89"/>
      <c r="W666" s="89"/>
      <c r="X666" s="89"/>
      <c r="Y666" s="89"/>
      <c r="Z666" s="89"/>
    </row>
    <row r="667" spans="1:26" ht="12.75" x14ac:dyDescent="0.2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89"/>
      <c r="W667" s="89"/>
      <c r="X667" s="89"/>
      <c r="Y667" s="89"/>
      <c r="Z667" s="89"/>
    </row>
    <row r="668" spans="1:26" ht="12.75" x14ac:dyDescent="0.2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89"/>
      <c r="W668" s="89"/>
      <c r="X668" s="89"/>
      <c r="Y668" s="89"/>
      <c r="Z668" s="89"/>
    </row>
    <row r="669" spans="1:26" ht="12.75" x14ac:dyDescent="0.2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89"/>
      <c r="W669" s="89"/>
      <c r="X669" s="89"/>
      <c r="Y669" s="89"/>
      <c r="Z669" s="89"/>
    </row>
    <row r="670" spans="1:26" ht="12.75" x14ac:dyDescent="0.2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89"/>
      <c r="W670" s="89"/>
      <c r="X670" s="89"/>
      <c r="Y670" s="89"/>
      <c r="Z670" s="89"/>
    </row>
    <row r="671" spans="1:26" ht="12.75" x14ac:dyDescent="0.2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89"/>
      <c r="W671" s="89"/>
      <c r="X671" s="89"/>
      <c r="Y671" s="89"/>
      <c r="Z671" s="89"/>
    </row>
    <row r="672" spans="1:26" ht="12.75" x14ac:dyDescent="0.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89"/>
      <c r="W672" s="89"/>
      <c r="X672" s="89"/>
      <c r="Y672" s="89"/>
      <c r="Z672" s="89"/>
    </row>
    <row r="673" spans="1:26" ht="12.75" x14ac:dyDescent="0.2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89"/>
      <c r="W673" s="89"/>
      <c r="X673" s="89"/>
      <c r="Y673" s="89"/>
      <c r="Z673" s="89"/>
    </row>
    <row r="674" spans="1:26" ht="12.75" x14ac:dyDescent="0.2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89"/>
      <c r="W674" s="89"/>
      <c r="X674" s="89"/>
      <c r="Y674" s="89"/>
      <c r="Z674" s="89"/>
    </row>
    <row r="675" spans="1:26" ht="12.75" x14ac:dyDescent="0.2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89"/>
      <c r="W675" s="89"/>
      <c r="X675" s="89"/>
      <c r="Y675" s="89"/>
      <c r="Z675" s="89"/>
    </row>
    <row r="676" spans="1:26" ht="12.75" x14ac:dyDescent="0.2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89"/>
      <c r="W676" s="89"/>
      <c r="X676" s="89"/>
      <c r="Y676" s="89"/>
      <c r="Z676" s="89"/>
    </row>
    <row r="677" spans="1:26" ht="12.75" x14ac:dyDescent="0.2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89"/>
      <c r="W677" s="89"/>
      <c r="X677" s="89"/>
      <c r="Y677" s="89"/>
      <c r="Z677" s="89"/>
    </row>
    <row r="678" spans="1:26" ht="12.75" x14ac:dyDescent="0.2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89"/>
      <c r="W678" s="89"/>
      <c r="X678" s="89"/>
      <c r="Y678" s="89"/>
      <c r="Z678" s="89"/>
    </row>
    <row r="679" spans="1:26" ht="12.75" x14ac:dyDescent="0.2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89"/>
      <c r="W679" s="89"/>
      <c r="X679" s="89"/>
      <c r="Y679" s="89"/>
      <c r="Z679" s="89"/>
    </row>
    <row r="680" spans="1:26" ht="12.75" x14ac:dyDescent="0.2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89"/>
      <c r="W680" s="89"/>
      <c r="X680" s="89"/>
      <c r="Y680" s="89"/>
      <c r="Z680" s="89"/>
    </row>
    <row r="681" spans="1:26" ht="12.75" x14ac:dyDescent="0.2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89"/>
      <c r="W681" s="89"/>
      <c r="X681" s="89"/>
      <c r="Y681" s="89"/>
      <c r="Z681" s="89"/>
    </row>
    <row r="682" spans="1:26" ht="12.75" x14ac:dyDescent="0.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89"/>
      <c r="W682" s="89"/>
      <c r="X682" s="89"/>
      <c r="Y682" s="89"/>
      <c r="Z682" s="89"/>
    </row>
    <row r="683" spans="1:26" ht="12.75" x14ac:dyDescent="0.2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89"/>
      <c r="W683" s="89"/>
      <c r="X683" s="89"/>
      <c r="Y683" s="89"/>
      <c r="Z683" s="89"/>
    </row>
    <row r="684" spans="1:26" ht="12.75" x14ac:dyDescent="0.2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89"/>
      <c r="W684" s="89"/>
      <c r="X684" s="89"/>
      <c r="Y684" s="89"/>
      <c r="Z684" s="89"/>
    </row>
    <row r="685" spans="1:26" ht="12.75" x14ac:dyDescent="0.2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89"/>
      <c r="W685" s="89"/>
      <c r="X685" s="89"/>
      <c r="Y685" s="89"/>
      <c r="Z685" s="89"/>
    </row>
    <row r="686" spans="1:26" ht="12.75" x14ac:dyDescent="0.2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89"/>
      <c r="W686" s="89"/>
      <c r="X686" s="89"/>
      <c r="Y686" s="89"/>
      <c r="Z686" s="89"/>
    </row>
    <row r="687" spans="1:26" ht="12.75" x14ac:dyDescent="0.2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89"/>
      <c r="W687" s="89"/>
      <c r="X687" s="89"/>
      <c r="Y687" s="89"/>
      <c r="Z687" s="89"/>
    </row>
    <row r="688" spans="1:26" ht="12.75" x14ac:dyDescent="0.2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89"/>
      <c r="W688" s="89"/>
      <c r="X688" s="89"/>
      <c r="Y688" s="89"/>
      <c r="Z688" s="89"/>
    </row>
    <row r="689" spans="1:26" ht="12.75" x14ac:dyDescent="0.2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89"/>
      <c r="W689" s="89"/>
      <c r="X689" s="89"/>
      <c r="Y689" s="89"/>
      <c r="Z689" s="89"/>
    </row>
    <row r="690" spans="1:26" ht="12.75" x14ac:dyDescent="0.2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89"/>
      <c r="W690" s="89"/>
      <c r="X690" s="89"/>
      <c r="Y690" s="89"/>
      <c r="Z690" s="89"/>
    </row>
    <row r="691" spans="1:26" ht="12.75" x14ac:dyDescent="0.2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89"/>
      <c r="W691" s="89"/>
      <c r="X691" s="89"/>
      <c r="Y691" s="89"/>
      <c r="Z691" s="89"/>
    </row>
    <row r="692" spans="1:26" ht="12.75" x14ac:dyDescent="0.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89"/>
      <c r="W692" s="89"/>
      <c r="X692" s="89"/>
      <c r="Y692" s="89"/>
      <c r="Z692" s="89"/>
    </row>
    <row r="693" spans="1:26" ht="12.75" x14ac:dyDescent="0.2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89"/>
      <c r="W693" s="89"/>
      <c r="X693" s="89"/>
      <c r="Y693" s="89"/>
      <c r="Z693" s="89"/>
    </row>
    <row r="694" spans="1:26" ht="12.75" x14ac:dyDescent="0.2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89"/>
      <c r="W694" s="89"/>
      <c r="X694" s="89"/>
      <c r="Y694" s="89"/>
      <c r="Z694" s="89"/>
    </row>
    <row r="695" spans="1:26" ht="12.75" x14ac:dyDescent="0.2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89"/>
      <c r="W695" s="89"/>
      <c r="X695" s="89"/>
      <c r="Y695" s="89"/>
      <c r="Z695" s="89"/>
    </row>
    <row r="696" spans="1:26" ht="12.75" x14ac:dyDescent="0.2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89"/>
      <c r="W696" s="89"/>
      <c r="X696" s="89"/>
      <c r="Y696" s="89"/>
      <c r="Z696" s="89"/>
    </row>
    <row r="697" spans="1:26" ht="12.75" x14ac:dyDescent="0.2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89"/>
      <c r="W697" s="89"/>
      <c r="X697" s="89"/>
      <c r="Y697" s="89"/>
      <c r="Z697" s="89"/>
    </row>
    <row r="698" spans="1:26" ht="12.75" x14ac:dyDescent="0.2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89"/>
      <c r="W698" s="89"/>
      <c r="X698" s="89"/>
      <c r="Y698" s="89"/>
      <c r="Z698" s="89"/>
    </row>
    <row r="699" spans="1:26" ht="12.75" x14ac:dyDescent="0.2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89"/>
      <c r="W699" s="89"/>
      <c r="X699" s="89"/>
      <c r="Y699" s="89"/>
      <c r="Z699" s="89"/>
    </row>
    <row r="700" spans="1:26" ht="12.75" x14ac:dyDescent="0.2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89"/>
      <c r="W700" s="89"/>
      <c r="X700" s="89"/>
      <c r="Y700" s="89"/>
      <c r="Z700" s="89"/>
    </row>
    <row r="701" spans="1:26" ht="12.75" x14ac:dyDescent="0.2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89"/>
      <c r="W701" s="89"/>
      <c r="X701" s="89"/>
      <c r="Y701" s="89"/>
      <c r="Z701" s="89"/>
    </row>
    <row r="702" spans="1:26" ht="12.75" x14ac:dyDescent="0.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89"/>
      <c r="W702" s="89"/>
      <c r="X702" s="89"/>
      <c r="Y702" s="89"/>
      <c r="Z702" s="89"/>
    </row>
    <row r="703" spans="1:26" ht="12.75" x14ac:dyDescent="0.2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89"/>
      <c r="W703" s="89"/>
      <c r="X703" s="89"/>
      <c r="Y703" s="89"/>
      <c r="Z703" s="89"/>
    </row>
    <row r="704" spans="1:26" ht="12.75" x14ac:dyDescent="0.2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89"/>
      <c r="W704" s="89"/>
      <c r="X704" s="89"/>
      <c r="Y704" s="89"/>
      <c r="Z704" s="89"/>
    </row>
    <row r="705" spans="1:26" ht="12.75" x14ac:dyDescent="0.2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89"/>
      <c r="W705" s="89"/>
      <c r="X705" s="89"/>
      <c r="Y705" s="89"/>
      <c r="Z705" s="89"/>
    </row>
    <row r="706" spans="1:26" ht="12.75" x14ac:dyDescent="0.2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89"/>
      <c r="W706" s="89"/>
      <c r="X706" s="89"/>
      <c r="Y706" s="89"/>
      <c r="Z706" s="89"/>
    </row>
    <row r="707" spans="1:26" ht="12.75" x14ac:dyDescent="0.2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89"/>
      <c r="W707" s="89"/>
      <c r="X707" s="89"/>
      <c r="Y707" s="89"/>
      <c r="Z707" s="89"/>
    </row>
    <row r="708" spans="1:26" ht="12.75" x14ac:dyDescent="0.2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89"/>
      <c r="W708" s="89"/>
      <c r="X708" s="89"/>
      <c r="Y708" s="89"/>
      <c r="Z708" s="89"/>
    </row>
    <row r="709" spans="1:26" ht="12.75" x14ac:dyDescent="0.2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89"/>
      <c r="W709" s="89"/>
      <c r="X709" s="89"/>
      <c r="Y709" s="89"/>
      <c r="Z709" s="89"/>
    </row>
    <row r="710" spans="1:26" ht="12.75" x14ac:dyDescent="0.2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89"/>
      <c r="W710" s="89"/>
      <c r="X710" s="89"/>
      <c r="Y710" s="89"/>
      <c r="Z710" s="89"/>
    </row>
    <row r="711" spans="1:26" ht="12.75" x14ac:dyDescent="0.2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89"/>
      <c r="W711" s="89"/>
      <c r="X711" s="89"/>
      <c r="Y711" s="89"/>
      <c r="Z711" s="89"/>
    </row>
    <row r="712" spans="1:26" ht="12.75" x14ac:dyDescent="0.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89"/>
      <c r="W712" s="89"/>
      <c r="X712" s="89"/>
      <c r="Y712" s="89"/>
      <c r="Z712" s="89"/>
    </row>
    <row r="713" spans="1:26" ht="12.75" x14ac:dyDescent="0.2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89"/>
      <c r="W713" s="89"/>
      <c r="X713" s="89"/>
      <c r="Y713" s="89"/>
      <c r="Z713" s="89"/>
    </row>
    <row r="714" spans="1:26" ht="12.75" x14ac:dyDescent="0.2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89"/>
      <c r="W714" s="89"/>
      <c r="X714" s="89"/>
      <c r="Y714" s="89"/>
      <c r="Z714" s="89"/>
    </row>
    <row r="715" spans="1:26" ht="12.75" x14ac:dyDescent="0.2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89"/>
      <c r="W715" s="89"/>
      <c r="X715" s="89"/>
      <c r="Y715" s="89"/>
      <c r="Z715" s="89"/>
    </row>
    <row r="716" spans="1:26" ht="12.75" x14ac:dyDescent="0.2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89"/>
      <c r="W716" s="89"/>
      <c r="X716" s="89"/>
      <c r="Y716" s="89"/>
      <c r="Z716" s="89"/>
    </row>
    <row r="717" spans="1:26" ht="12.75" x14ac:dyDescent="0.2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89"/>
      <c r="W717" s="89"/>
      <c r="X717" s="89"/>
      <c r="Y717" s="89"/>
      <c r="Z717" s="89"/>
    </row>
    <row r="718" spans="1:26" ht="12.75" x14ac:dyDescent="0.2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89"/>
      <c r="W718" s="89"/>
      <c r="X718" s="89"/>
      <c r="Y718" s="89"/>
      <c r="Z718" s="89"/>
    </row>
    <row r="719" spans="1:26" ht="12.75" x14ac:dyDescent="0.2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89"/>
      <c r="W719" s="89"/>
      <c r="X719" s="89"/>
      <c r="Y719" s="89"/>
      <c r="Z719" s="89"/>
    </row>
    <row r="720" spans="1:26" ht="12.75" x14ac:dyDescent="0.2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89"/>
      <c r="W720" s="89"/>
      <c r="X720" s="89"/>
      <c r="Y720" s="89"/>
      <c r="Z720" s="89"/>
    </row>
    <row r="721" spans="1:26" ht="12.75" x14ac:dyDescent="0.2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89"/>
      <c r="W721" s="89"/>
      <c r="X721" s="89"/>
      <c r="Y721" s="89"/>
      <c r="Z721" s="89"/>
    </row>
    <row r="722" spans="1:26" ht="12.75" x14ac:dyDescent="0.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89"/>
      <c r="W722" s="89"/>
      <c r="X722" s="89"/>
      <c r="Y722" s="89"/>
      <c r="Z722" s="89"/>
    </row>
    <row r="723" spans="1:26" ht="12.75" x14ac:dyDescent="0.2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89"/>
      <c r="W723" s="89"/>
      <c r="X723" s="89"/>
      <c r="Y723" s="89"/>
      <c r="Z723" s="89"/>
    </row>
    <row r="724" spans="1:26" ht="12.75" x14ac:dyDescent="0.2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89"/>
      <c r="W724" s="89"/>
      <c r="X724" s="89"/>
      <c r="Y724" s="89"/>
      <c r="Z724" s="89"/>
    </row>
    <row r="725" spans="1:26" ht="12.75" x14ac:dyDescent="0.2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89"/>
      <c r="W725" s="89"/>
      <c r="X725" s="89"/>
      <c r="Y725" s="89"/>
      <c r="Z725" s="89"/>
    </row>
    <row r="726" spans="1:26" ht="12.75" x14ac:dyDescent="0.2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89"/>
      <c r="W726" s="89"/>
      <c r="X726" s="89"/>
      <c r="Y726" s="89"/>
      <c r="Z726" s="89"/>
    </row>
    <row r="727" spans="1:26" ht="12.75" x14ac:dyDescent="0.2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89"/>
      <c r="W727" s="89"/>
      <c r="X727" s="89"/>
      <c r="Y727" s="89"/>
      <c r="Z727" s="89"/>
    </row>
    <row r="728" spans="1:26" ht="12.75" x14ac:dyDescent="0.2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89"/>
      <c r="W728" s="89"/>
      <c r="X728" s="89"/>
      <c r="Y728" s="89"/>
      <c r="Z728" s="89"/>
    </row>
    <row r="729" spans="1:26" ht="12.75" x14ac:dyDescent="0.2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89"/>
      <c r="W729" s="89"/>
      <c r="X729" s="89"/>
      <c r="Y729" s="89"/>
      <c r="Z729" s="89"/>
    </row>
    <row r="730" spans="1:26" ht="12.75" x14ac:dyDescent="0.2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89"/>
      <c r="W730" s="89"/>
      <c r="X730" s="89"/>
      <c r="Y730" s="89"/>
      <c r="Z730" s="89"/>
    </row>
    <row r="731" spans="1:26" ht="12.75" x14ac:dyDescent="0.2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89"/>
      <c r="W731" s="89"/>
      <c r="X731" s="89"/>
      <c r="Y731" s="89"/>
      <c r="Z731" s="89"/>
    </row>
    <row r="732" spans="1:26" ht="12.75" x14ac:dyDescent="0.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89"/>
      <c r="W732" s="89"/>
      <c r="X732" s="89"/>
      <c r="Y732" s="89"/>
      <c r="Z732" s="89"/>
    </row>
    <row r="733" spans="1:26" ht="12.75" x14ac:dyDescent="0.2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89"/>
      <c r="W733" s="89"/>
      <c r="X733" s="89"/>
      <c r="Y733" s="89"/>
      <c r="Z733" s="89"/>
    </row>
    <row r="734" spans="1:26" ht="12.75" x14ac:dyDescent="0.2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89"/>
      <c r="W734" s="89"/>
      <c r="X734" s="89"/>
      <c r="Y734" s="89"/>
      <c r="Z734" s="89"/>
    </row>
    <row r="735" spans="1:26" ht="12.75" x14ac:dyDescent="0.2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89"/>
      <c r="W735" s="89"/>
      <c r="X735" s="89"/>
      <c r="Y735" s="89"/>
      <c r="Z735" s="89"/>
    </row>
    <row r="736" spans="1:26" ht="12.75" x14ac:dyDescent="0.2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89"/>
      <c r="W736" s="89"/>
      <c r="X736" s="89"/>
      <c r="Y736" s="89"/>
      <c r="Z736" s="89"/>
    </row>
    <row r="737" spans="1:26" ht="12.75" x14ac:dyDescent="0.2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89"/>
      <c r="W737" s="89"/>
      <c r="X737" s="89"/>
      <c r="Y737" s="89"/>
      <c r="Z737" s="89"/>
    </row>
    <row r="738" spans="1:26" ht="12.75" x14ac:dyDescent="0.2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89"/>
      <c r="W738" s="89"/>
      <c r="X738" s="89"/>
      <c r="Y738" s="89"/>
      <c r="Z738" s="89"/>
    </row>
    <row r="739" spans="1:26" ht="12.75" x14ac:dyDescent="0.2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89"/>
      <c r="W739" s="89"/>
      <c r="X739" s="89"/>
      <c r="Y739" s="89"/>
      <c r="Z739" s="89"/>
    </row>
    <row r="740" spans="1:26" ht="12.75" x14ac:dyDescent="0.2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89"/>
      <c r="W740" s="89"/>
      <c r="X740" s="89"/>
      <c r="Y740" s="89"/>
      <c r="Z740" s="89"/>
    </row>
    <row r="741" spans="1:26" ht="12.75" x14ac:dyDescent="0.2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89"/>
      <c r="W741" s="89"/>
      <c r="X741" s="89"/>
      <c r="Y741" s="89"/>
      <c r="Z741" s="89"/>
    </row>
    <row r="742" spans="1:26" ht="12.75" x14ac:dyDescent="0.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89"/>
      <c r="W742" s="89"/>
      <c r="X742" s="89"/>
      <c r="Y742" s="89"/>
      <c r="Z742" s="89"/>
    </row>
    <row r="743" spans="1:26" ht="12.75" x14ac:dyDescent="0.2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89"/>
      <c r="W743" s="89"/>
      <c r="X743" s="89"/>
      <c r="Y743" s="89"/>
      <c r="Z743" s="89"/>
    </row>
    <row r="744" spans="1:26" ht="12.75" x14ac:dyDescent="0.2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89"/>
      <c r="W744" s="89"/>
      <c r="X744" s="89"/>
      <c r="Y744" s="89"/>
      <c r="Z744" s="89"/>
    </row>
    <row r="745" spans="1:26" ht="12.75" x14ac:dyDescent="0.2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89"/>
      <c r="W745" s="89"/>
      <c r="X745" s="89"/>
      <c r="Y745" s="89"/>
      <c r="Z745" s="89"/>
    </row>
    <row r="746" spans="1:26" ht="12.75" x14ac:dyDescent="0.2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89"/>
      <c r="W746" s="89"/>
      <c r="X746" s="89"/>
      <c r="Y746" s="89"/>
      <c r="Z746" s="89"/>
    </row>
    <row r="747" spans="1:26" ht="12.75" x14ac:dyDescent="0.2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89"/>
      <c r="W747" s="89"/>
      <c r="X747" s="89"/>
      <c r="Y747" s="89"/>
      <c r="Z747" s="89"/>
    </row>
    <row r="748" spans="1:26" ht="12.75" x14ac:dyDescent="0.2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89"/>
      <c r="W748" s="89"/>
      <c r="X748" s="89"/>
      <c r="Y748" s="89"/>
      <c r="Z748" s="89"/>
    </row>
    <row r="749" spans="1:26" ht="12.75" x14ac:dyDescent="0.2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89"/>
      <c r="W749" s="89"/>
      <c r="X749" s="89"/>
      <c r="Y749" s="89"/>
      <c r="Z749" s="89"/>
    </row>
    <row r="750" spans="1:26" ht="12.75" x14ac:dyDescent="0.2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89"/>
      <c r="W750" s="89"/>
      <c r="X750" s="89"/>
      <c r="Y750" s="89"/>
      <c r="Z750" s="89"/>
    </row>
    <row r="751" spans="1:26" ht="12.75" x14ac:dyDescent="0.2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89"/>
      <c r="W751" s="89"/>
      <c r="X751" s="89"/>
      <c r="Y751" s="89"/>
      <c r="Z751" s="89"/>
    </row>
    <row r="752" spans="1:26" ht="12.75" x14ac:dyDescent="0.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89"/>
      <c r="W752" s="89"/>
      <c r="X752" s="89"/>
      <c r="Y752" s="89"/>
      <c r="Z752" s="89"/>
    </row>
    <row r="753" spans="1:26" ht="12.75" x14ac:dyDescent="0.2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89"/>
      <c r="W753" s="89"/>
      <c r="X753" s="89"/>
      <c r="Y753" s="89"/>
      <c r="Z753" s="89"/>
    </row>
    <row r="754" spans="1:26" ht="12.75" x14ac:dyDescent="0.2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89"/>
      <c r="W754" s="89"/>
      <c r="X754" s="89"/>
      <c r="Y754" s="89"/>
      <c r="Z754" s="89"/>
    </row>
    <row r="755" spans="1:26" ht="12.75" x14ac:dyDescent="0.2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89"/>
      <c r="W755" s="89"/>
      <c r="X755" s="89"/>
      <c r="Y755" s="89"/>
      <c r="Z755" s="89"/>
    </row>
    <row r="756" spans="1:26" ht="12.75" x14ac:dyDescent="0.2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89"/>
      <c r="W756" s="89"/>
      <c r="X756" s="89"/>
      <c r="Y756" s="89"/>
      <c r="Z756" s="89"/>
    </row>
    <row r="757" spans="1:26" ht="12.75" x14ac:dyDescent="0.2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89"/>
      <c r="W757" s="89"/>
      <c r="X757" s="89"/>
      <c r="Y757" s="89"/>
      <c r="Z757" s="89"/>
    </row>
    <row r="758" spans="1:26" ht="12.75" x14ac:dyDescent="0.2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89"/>
      <c r="W758" s="89"/>
      <c r="X758" s="89"/>
      <c r="Y758" s="89"/>
      <c r="Z758" s="89"/>
    </row>
    <row r="759" spans="1:26" ht="12.75" x14ac:dyDescent="0.2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89"/>
      <c r="W759" s="89"/>
      <c r="X759" s="89"/>
      <c r="Y759" s="89"/>
      <c r="Z759" s="89"/>
    </row>
    <row r="760" spans="1:26" ht="12.75" x14ac:dyDescent="0.2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89"/>
      <c r="W760" s="89"/>
      <c r="X760" s="89"/>
      <c r="Y760" s="89"/>
      <c r="Z760" s="89"/>
    </row>
    <row r="761" spans="1:26" ht="12.75" x14ac:dyDescent="0.2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89"/>
      <c r="W761" s="89"/>
      <c r="X761" s="89"/>
      <c r="Y761" s="89"/>
      <c r="Z761" s="89"/>
    </row>
    <row r="762" spans="1:26" ht="12.75" x14ac:dyDescent="0.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89"/>
      <c r="W762" s="89"/>
      <c r="X762" s="89"/>
      <c r="Y762" s="89"/>
      <c r="Z762" s="89"/>
    </row>
    <row r="763" spans="1:26" ht="12.75" x14ac:dyDescent="0.2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89"/>
      <c r="W763" s="89"/>
      <c r="X763" s="89"/>
      <c r="Y763" s="89"/>
      <c r="Z763" s="89"/>
    </row>
    <row r="764" spans="1:26" ht="12.75" x14ac:dyDescent="0.2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89"/>
      <c r="W764" s="89"/>
      <c r="X764" s="89"/>
      <c r="Y764" s="89"/>
      <c r="Z764" s="89"/>
    </row>
    <row r="765" spans="1:26" ht="12.75" x14ac:dyDescent="0.2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89"/>
      <c r="W765" s="89"/>
      <c r="X765" s="89"/>
      <c r="Y765" s="89"/>
      <c r="Z765" s="89"/>
    </row>
    <row r="766" spans="1:26" ht="12.75" x14ac:dyDescent="0.2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89"/>
      <c r="W766" s="89"/>
      <c r="X766" s="89"/>
      <c r="Y766" s="89"/>
      <c r="Z766" s="89"/>
    </row>
    <row r="767" spans="1:26" ht="12.75" x14ac:dyDescent="0.2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89"/>
      <c r="W767" s="89"/>
      <c r="X767" s="89"/>
      <c r="Y767" s="89"/>
      <c r="Z767" s="89"/>
    </row>
    <row r="768" spans="1:26" ht="12.75" x14ac:dyDescent="0.2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89"/>
      <c r="W768" s="89"/>
      <c r="X768" s="89"/>
      <c r="Y768" s="89"/>
      <c r="Z768" s="89"/>
    </row>
    <row r="769" spans="1:26" ht="12.75" x14ac:dyDescent="0.2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89"/>
      <c r="W769" s="89"/>
      <c r="X769" s="89"/>
      <c r="Y769" s="89"/>
      <c r="Z769" s="89"/>
    </row>
    <row r="770" spans="1:26" ht="12.75" x14ac:dyDescent="0.2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89"/>
      <c r="W770" s="89"/>
      <c r="X770" s="89"/>
      <c r="Y770" s="89"/>
      <c r="Z770" s="89"/>
    </row>
    <row r="771" spans="1:26" ht="12.75" x14ac:dyDescent="0.2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89"/>
      <c r="W771" s="89"/>
      <c r="X771" s="89"/>
      <c r="Y771" s="89"/>
      <c r="Z771" s="89"/>
    </row>
    <row r="772" spans="1:26" ht="12.75" x14ac:dyDescent="0.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89"/>
      <c r="W772" s="89"/>
      <c r="X772" s="89"/>
      <c r="Y772" s="89"/>
      <c r="Z772" s="89"/>
    </row>
    <row r="773" spans="1:26" ht="12.75" x14ac:dyDescent="0.2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89"/>
      <c r="W773" s="89"/>
      <c r="X773" s="89"/>
      <c r="Y773" s="89"/>
      <c r="Z773" s="89"/>
    </row>
    <row r="774" spans="1:26" ht="12.75" x14ac:dyDescent="0.2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89"/>
      <c r="W774" s="89"/>
      <c r="X774" s="89"/>
      <c r="Y774" s="89"/>
      <c r="Z774" s="89"/>
    </row>
    <row r="775" spans="1:26" ht="12.75" x14ac:dyDescent="0.2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89"/>
      <c r="W775" s="89"/>
      <c r="X775" s="89"/>
      <c r="Y775" s="89"/>
      <c r="Z775" s="89"/>
    </row>
    <row r="776" spans="1:26" ht="12.75" x14ac:dyDescent="0.2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89"/>
      <c r="W776" s="89"/>
      <c r="X776" s="89"/>
      <c r="Y776" s="89"/>
      <c r="Z776" s="89"/>
    </row>
    <row r="777" spans="1:26" ht="12.75" x14ac:dyDescent="0.2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89"/>
      <c r="W777" s="89"/>
      <c r="X777" s="89"/>
      <c r="Y777" s="89"/>
      <c r="Z777" s="89"/>
    </row>
    <row r="778" spans="1:26" ht="12.75" x14ac:dyDescent="0.2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89"/>
      <c r="W778" s="89"/>
      <c r="X778" s="89"/>
      <c r="Y778" s="89"/>
      <c r="Z778" s="89"/>
    </row>
    <row r="779" spans="1:26" ht="12.75" x14ac:dyDescent="0.2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89"/>
      <c r="W779" s="89"/>
      <c r="X779" s="89"/>
      <c r="Y779" s="89"/>
      <c r="Z779" s="89"/>
    </row>
    <row r="780" spans="1:26" ht="12.75" x14ac:dyDescent="0.2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89"/>
      <c r="W780" s="89"/>
      <c r="X780" s="89"/>
      <c r="Y780" s="89"/>
      <c r="Z780" s="89"/>
    </row>
    <row r="781" spans="1:26" ht="12.75" x14ac:dyDescent="0.2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89"/>
      <c r="W781" s="89"/>
      <c r="X781" s="89"/>
      <c r="Y781" s="89"/>
      <c r="Z781" s="89"/>
    </row>
    <row r="782" spans="1:26" ht="12.75" x14ac:dyDescent="0.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89"/>
      <c r="W782" s="89"/>
      <c r="X782" s="89"/>
      <c r="Y782" s="89"/>
      <c r="Z782" s="89"/>
    </row>
    <row r="783" spans="1:26" ht="12.75" x14ac:dyDescent="0.2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89"/>
      <c r="W783" s="89"/>
      <c r="X783" s="89"/>
      <c r="Y783" s="89"/>
      <c r="Z783" s="89"/>
    </row>
    <row r="784" spans="1:26" ht="12.75" x14ac:dyDescent="0.2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89"/>
      <c r="W784" s="89"/>
      <c r="X784" s="89"/>
      <c r="Y784" s="89"/>
      <c r="Z784" s="89"/>
    </row>
    <row r="785" spans="1:26" ht="12.75" x14ac:dyDescent="0.2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89"/>
      <c r="W785" s="89"/>
      <c r="X785" s="89"/>
      <c r="Y785" s="89"/>
      <c r="Z785" s="89"/>
    </row>
    <row r="786" spans="1:26" ht="12.75" x14ac:dyDescent="0.2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89"/>
      <c r="W786" s="89"/>
      <c r="X786" s="89"/>
      <c r="Y786" s="89"/>
      <c r="Z786" s="89"/>
    </row>
    <row r="787" spans="1:26" ht="12.75" x14ac:dyDescent="0.2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89"/>
      <c r="W787" s="89"/>
      <c r="X787" s="89"/>
      <c r="Y787" s="89"/>
      <c r="Z787" s="89"/>
    </row>
    <row r="788" spans="1:26" ht="12.75" x14ac:dyDescent="0.2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89"/>
      <c r="W788" s="89"/>
      <c r="X788" s="89"/>
      <c r="Y788" s="89"/>
      <c r="Z788" s="89"/>
    </row>
    <row r="789" spans="1:26" ht="12.75" x14ac:dyDescent="0.2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89"/>
      <c r="W789" s="89"/>
      <c r="X789" s="89"/>
      <c r="Y789" s="89"/>
      <c r="Z789" s="89"/>
    </row>
    <row r="790" spans="1:26" ht="12.75" x14ac:dyDescent="0.2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89"/>
      <c r="W790" s="89"/>
      <c r="X790" s="89"/>
      <c r="Y790" s="89"/>
      <c r="Z790" s="89"/>
    </row>
    <row r="791" spans="1:26" ht="12.75" x14ac:dyDescent="0.2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89"/>
      <c r="W791" s="89"/>
      <c r="X791" s="89"/>
      <c r="Y791" s="89"/>
      <c r="Z791" s="89"/>
    </row>
    <row r="792" spans="1:26" ht="12.75" x14ac:dyDescent="0.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89"/>
      <c r="W792" s="89"/>
      <c r="X792" s="89"/>
      <c r="Y792" s="89"/>
      <c r="Z792" s="89"/>
    </row>
    <row r="793" spans="1:26" ht="12.75" x14ac:dyDescent="0.2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89"/>
      <c r="W793" s="89"/>
      <c r="X793" s="89"/>
      <c r="Y793" s="89"/>
      <c r="Z793" s="89"/>
    </row>
    <row r="794" spans="1:26" ht="12.75" x14ac:dyDescent="0.2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89"/>
      <c r="W794" s="89"/>
      <c r="X794" s="89"/>
      <c r="Y794" s="89"/>
      <c r="Z794" s="89"/>
    </row>
    <row r="795" spans="1:26" ht="12.75" x14ac:dyDescent="0.2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89"/>
      <c r="W795" s="89"/>
      <c r="X795" s="89"/>
      <c r="Y795" s="89"/>
      <c r="Z795" s="89"/>
    </row>
    <row r="796" spans="1:26" ht="12.75" x14ac:dyDescent="0.2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89"/>
      <c r="W796" s="89"/>
      <c r="X796" s="89"/>
      <c r="Y796" s="89"/>
      <c r="Z796" s="89"/>
    </row>
    <row r="797" spans="1:26" ht="12.75" x14ac:dyDescent="0.2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89"/>
      <c r="W797" s="89"/>
      <c r="X797" s="89"/>
      <c r="Y797" s="89"/>
      <c r="Z797" s="89"/>
    </row>
    <row r="798" spans="1:26" ht="12.75" x14ac:dyDescent="0.2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89"/>
      <c r="W798" s="89"/>
      <c r="X798" s="89"/>
      <c r="Y798" s="89"/>
      <c r="Z798" s="89"/>
    </row>
    <row r="799" spans="1:26" ht="12.75" x14ac:dyDescent="0.2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89"/>
      <c r="W799" s="89"/>
      <c r="X799" s="89"/>
      <c r="Y799" s="89"/>
      <c r="Z799" s="89"/>
    </row>
    <row r="800" spans="1:26" ht="12.75" x14ac:dyDescent="0.2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89"/>
      <c r="W800" s="89"/>
      <c r="X800" s="89"/>
      <c r="Y800" s="89"/>
      <c r="Z800" s="89"/>
    </row>
    <row r="801" spans="1:26" ht="12.75" x14ac:dyDescent="0.2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89"/>
      <c r="W801" s="89"/>
      <c r="X801" s="89"/>
      <c r="Y801" s="89"/>
      <c r="Z801" s="89"/>
    </row>
    <row r="802" spans="1:26" ht="12.75" x14ac:dyDescent="0.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89"/>
      <c r="W802" s="89"/>
      <c r="X802" s="89"/>
      <c r="Y802" s="89"/>
      <c r="Z802" s="89"/>
    </row>
    <row r="803" spans="1:26" ht="12.75" x14ac:dyDescent="0.2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89"/>
      <c r="W803" s="89"/>
      <c r="X803" s="89"/>
      <c r="Y803" s="89"/>
      <c r="Z803" s="89"/>
    </row>
    <row r="804" spans="1:26" ht="12.75" x14ac:dyDescent="0.2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89"/>
      <c r="W804" s="89"/>
      <c r="X804" s="89"/>
      <c r="Y804" s="89"/>
      <c r="Z804" s="89"/>
    </row>
    <row r="805" spans="1:26" ht="12.75" x14ac:dyDescent="0.2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89"/>
      <c r="W805" s="89"/>
      <c r="X805" s="89"/>
      <c r="Y805" s="89"/>
      <c r="Z805" s="89"/>
    </row>
    <row r="806" spans="1:26" ht="12.75" x14ac:dyDescent="0.2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89"/>
      <c r="W806" s="89"/>
      <c r="X806" s="89"/>
      <c r="Y806" s="89"/>
      <c r="Z806" s="89"/>
    </row>
    <row r="807" spans="1:26" ht="12.75" x14ac:dyDescent="0.2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89"/>
      <c r="W807" s="89"/>
      <c r="X807" s="89"/>
      <c r="Y807" s="89"/>
      <c r="Z807" s="89"/>
    </row>
    <row r="808" spans="1:26" ht="12.75" x14ac:dyDescent="0.2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89"/>
      <c r="W808" s="89"/>
      <c r="X808" s="89"/>
      <c r="Y808" s="89"/>
      <c r="Z808" s="89"/>
    </row>
    <row r="809" spans="1:26" ht="12.75" x14ac:dyDescent="0.2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89"/>
      <c r="W809" s="89"/>
      <c r="X809" s="89"/>
      <c r="Y809" s="89"/>
      <c r="Z809" s="89"/>
    </row>
    <row r="810" spans="1:26" ht="12.75" x14ac:dyDescent="0.2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89"/>
      <c r="W810" s="89"/>
      <c r="X810" s="89"/>
      <c r="Y810" s="89"/>
      <c r="Z810" s="89"/>
    </row>
    <row r="811" spans="1:26" ht="12.75" x14ac:dyDescent="0.2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89"/>
      <c r="W811" s="89"/>
      <c r="X811" s="89"/>
      <c r="Y811" s="89"/>
      <c r="Z811" s="89"/>
    </row>
    <row r="812" spans="1:26" ht="12.75" x14ac:dyDescent="0.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89"/>
      <c r="W812" s="89"/>
      <c r="X812" s="89"/>
      <c r="Y812" s="89"/>
      <c r="Z812" s="89"/>
    </row>
    <row r="813" spans="1:26" ht="12.75" x14ac:dyDescent="0.2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89"/>
      <c r="W813" s="89"/>
      <c r="X813" s="89"/>
      <c r="Y813" s="89"/>
      <c r="Z813" s="89"/>
    </row>
    <row r="814" spans="1:26" ht="12.75" x14ac:dyDescent="0.2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89"/>
      <c r="W814" s="89"/>
      <c r="X814" s="89"/>
      <c r="Y814" s="89"/>
      <c r="Z814" s="89"/>
    </row>
    <row r="815" spans="1:26" ht="12.75" x14ac:dyDescent="0.2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89"/>
      <c r="W815" s="89"/>
      <c r="X815" s="89"/>
      <c r="Y815" s="89"/>
      <c r="Z815" s="89"/>
    </row>
    <row r="816" spans="1:26" ht="12.75" x14ac:dyDescent="0.2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89"/>
      <c r="W816" s="89"/>
      <c r="X816" s="89"/>
      <c r="Y816" s="89"/>
      <c r="Z816" s="89"/>
    </row>
    <row r="817" spans="1:26" ht="12.75" x14ac:dyDescent="0.2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89"/>
      <c r="W817" s="89"/>
      <c r="X817" s="89"/>
      <c r="Y817" s="89"/>
      <c r="Z817" s="89"/>
    </row>
    <row r="818" spans="1:26" ht="12.75" x14ac:dyDescent="0.2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89"/>
      <c r="W818" s="89"/>
      <c r="X818" s="89"/>
      <c r="Y818" s="89"/>
      <c r="Z818" s="89"/>
    </row>
    <row r="819" spans="1:26" ht="12.75" x14ac:dyDescent="0.2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89"/>
      <c r="W819" s="89"/>
      <c r="X819" s="89"/>
      <c r="Y819" s="89"/>
      <c r="Z819" s="89"/>
    </row>
    <row r="820" spans="1:26" ht="12.75" x14ac:dyDescent="0.2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89"/>
      <c r="W820" s="89"/>
      <c r="X820" s="89"/>
      <c r="Y820" s="89"/>
      <c r="Z820" s="89"/>
    </row>
    <row r="821" spans="1:26" ht="12.75" x14ac:dyDescent="0.2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89"/>
      <c r="W821" s="89"/>
      <c r="X821" s="89"/>
      <c r="Y821" s="89"/>
      <c r="Z821" s="89"/>
    </row>
    <row r="822" spans="1:26" ht="12.75" x14ac:dyDescent="0.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89"/>
      <c r="W822" s="89"/>
      <c r="X822" s="89"/>
      <c r="Y822" s="89"/>
      <c r="Z822" s="89"/>
    </row>
    <row r="823" spans="1:26" ht="12.75" x14ac:dyDescent="0.2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89"/>
      <c r="W823" s="89"/>
      <c r="X823" s="89"/>
      <c r="Y823" s="89"/>
      <c r="Z823" s="89"/>
    </row>
    <row r="824" spans="1:26" ht="12.75" x14ac:dyDescent="0.2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89"/>
      <c r="W824" s="89"/>
      <c r="X824" s="89"/>
      <c r="Y824" s="89"/>
      <c r="Z824" s="89"/>
    </row>
    <row r="825" spans="1:26" ht="12.75" x14ac:dyDescent="0.2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89"/>
      <c r="W825" s="89"/>
      <c r="X825" s="89"/>
      <c r="Y825" s="89"/>
      <c r="Z825" s="89"/>
    </row>
    <row r="826" spans="1:26" ht="12.75" x14ac:dyDescent="0.2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89"/>
      <c r="W826" s="89"/>
      <c r="X826" s="89"/>
      <c r="Y826" s="89"/>
      <c r="Z826" s="89"/>
    </row>
    <row r="827" spans="1:26" ht="12.75" x14ac:dyDescent="0.2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89"/>
      <c r="W827" s="89"/>
      <c r="X827" s="89"/>
      <c r="Y827" s="89"/>
      <c r="Z827" s="89"/>
    </row>
    <row r="828" spans="1:26" ht="12.75" x14ac:dyDescent="0.2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89"/>
      <c r="W828" s="89"/>
      <c r="X828" s="89"/>
      <c r="Y828" s="89"/>
      <c r="Z828" s="89"/>
    </row>
    <row r="829" spans="1:26" ht="12.75" x14ac:dyDescent="0.2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89"/>
      <c r="W829" s="89"/>
      <c r="X829" s="89"/>
      <c r="Y829" s="89"/>
      <c r="Z829" s="89"/>
    </row>
    <row r="830" spans="1:26" ht="12.75" x14ac:dyDescent="0.2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89"/>
      <c r="W830" s="89"/>
      <c r="X830" s="89"/>
      <c r="Y830" s="89"/>
      <c r="Z830" s="89"/>
    </row>
    <row r="831" spans="1:26" ht="12.75" x14ac:dyDescent="0.2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89"/>
      <c r="W831" s="89"/>
      <c r="X831" s="89"/>
      <c r="Y831" s="89"/>
      <c r="Z831" s="89"/>
    </row>
    <row r="832" spans="1:26" ht="12.75" x14ac:dyDescent="0.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89"/>
      <c r="W832" s="89"/>
      <c r="X832" s="89"/>
      <c r="Y832" s="89"/>
      <c r="Z832" s="89"/>
    </row>
    <row r="833" spans="1:26" ht="12.75" x14ac:dyDescent="0.2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89"/>
      <c r="W833" s="89"/>
      <c r="X833" s="89"/>
      <c r="Y833" s="89"/>
      <c r="Z833" s="89"/>
    </row>
    <row r="834" spans="1:26" ht="12.75" x14ac:dyDescent="0.2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89"/>
      <c r="W834" s="89"/>
      <c r="X834" s="89"/>
      <c r="Y834" s="89"/>
      <c r="Z834" s="89"/>
    </row>
    <row r="835" spans="1:26" ht="12.75" x14ac:dyDescent="0.2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89"/>
      <c r="W835" s="89"/>
      <c r="X835" s="89"/>
      <c r="Y835" s="89"/>
      <c r="Z835" s="89"/>
    </row>
    <row r="836" spans="1:26" ht="12.75" x14ac:dyDescent="0.2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89"/>
      <c r="W836" s="89"/>
      <c r="X836" s="89"/>
      <c r="Y836" s="89"/>
      <c r="Z836" s="89"/>
    </row>
    <row r="837" spans="1:26" ht="12.75" x14ac:dyDescent="0.2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89"/>
      <c r="W837" s="89"/>
      <c r="X837" s="89"/>
      <c r="Y837" s="89"/>
      <c r="Z837" s="89"/>
    </row>
    <row r="838" spans="1:26" ht="12.75" x14ac:dyDescent="0.2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89"/>
      <c r="W838" s="89"/>
      <c r="X838" s="89"/>
      <c r="Y838" s="89"/>
      <c r="Z838" s="89"/>
    </row>
    <row r="839" spans="1:26" ht="12.75" x14ac:dyDescent="0.2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89"/>
      <c r="W839" s="89"/>
      <c r="X839" s="89"/>
      <c r="Y839" s="89"/>
      <c r="Z839" s="89"/>
    </row>
    <row r="840" spans="1:26" ht="12.75" x14ac:dyDescent="0.2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89"/>
      <c r="W840" s="89"/>
      <c r="X840" s="89"/>
      <c r="Y840" s="89"/>
      <c r="Z840" s="89"/>
    </row>
    <row r="841" spans="1:26" ht="12.75" x14ac:dyDescent="0.2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89"/>
      <c r="W841" s="89"/>
      <c r="X841" s="89"/>
      <c r="Y841" s="89"/>
      <c r="Z841" s="89"/>
    </row>
    <row r="842" spans="1:26" ht="12.75" x14ac:dyDescent="0.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89"/>
      <c r="W842" s="89"/>
      <c r="X842" s="89"/>
      <c r="Y842" s="89"/>
      <c r="Z842" s="89"/>
    </row>
    <row r="843" spans="1:26" ht="12.75" x14ac:dyDescent="0.2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89"/>
      <c r="W843" s="89"/>
      <c r="X843" s="89"/>
      <c r="Y843" s="89"/>
      <c r="Z843" s="89"/>
    </row>
    <row r="844" spans="1:26" ht="12.75" x14ac:dyDescent="0.2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89"/>
      <c r="W844" s="89"/>
      <c r="X844" s="89"/>
      <c r="Y844" s="89"/>
      <c r="Z844" s="89"/>
    </row>
    <row r="845" spans="1:26" ht="12.75" x14ac:dyDescent="0.2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89"/>
      <c r="W845" s="89"/>
      <c r="X845" s="89"/>
      <c r="Y845" s="89"/>
      <c r="Z845" s="89"/>
    </row>
    <row r="846" spans="1:26" ht="12.75" x14ac:dyDescent="0.2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89"/>
      <c r="W846" s="89"/>
      <c r="X846" s="89"/>
      <c r="Y846" s="89"/>
      <c r="Z846" s="89"/>
    </row>
    <row r="847" spans="1:26" ht="12.75" x14ac:dyDescent="0.2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89"/>
      <c r="W847" s="89"/>
      <c r="X847" s="89"/>
      <c r="Y847" s="89"/>
      <c r="Z847" s="89"/>
    </row>
    <row r="848" spans="1:26" ht="12.75" x14ac:dyDescent="0.2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89"/>
      <c r="W848" s="89"/>
      <c r="X848" s="89"/>
      <c r="Y848" s="89"/>
      <c r="Z848" s="89"/>
    </row>
    <row r="849" spans="1:26" ht="12.75" x14ac:dyDescent="0.2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89"/>
      <c r="W849" s="89"/>
      <c r="X849" s="89"/>
      <c r="Y849" s="89"/>
      <c r="Z849" s="89"/>
    </row>
    <row r="850" spans="1:26" ht="12.75" x14ac:dyDescent="0.2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89"/>
      <c r="W850" s="89"/>
      <c r="X850" s="89"/>
      <c r="Y850" s="89"/>
      <c r="Z850" s="89"/>
    </row>
    <row r="851" spans="1:26" ht="12.75" x14ac:dyDescent="0.2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89"/>
      <c r="W851" s="89"/>
      <c r="X851" s="89"/>
      <c r="Y851" s="89"/>
      <c r="Z851" s="89"/>
    </row>
    <row r="852" spans="1:26" ht="12.75" x14ac:dyDescent="0.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89"/>
      <c r="W852" s="89"/>
      <c r="X852" s="89"/>
      <c r="Y852" s="89"/>
      <c r="Z852" s="89"/>
    </row>
    <row r="853" spans="1:26" ht="12.75" x14ac:dyDescent="0.2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89"/>
      <c r="W853" s="89"/>
      <c r="X853" s="89"/>
      <c r="Y853" s="89"/>
      <c r="Z853" s="89"/>
    </row>
    <row r="854" spans="1:26" ht="12.75" x14ac:dyDescent="0.2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89"/>
      <c r="W854" s="89"/>
      <c r="X854" s="89"/>
      <c r="Y854" s="89"/>
      <c r="Z854" s="89"/>
    </row>
    <row r="855" spans="1:26" ht="12.75" x14ac:dyDescent="0.2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89"/>
      <c r="W855" s="89"/>
      <c r="X855" s="89"/>
      <c r="Y855" s="89"/>
      <c r="Z855" s="89"/>
    </row>
    <row r="856" spans="1:26" ht="12.75" x14ac:dyDescent="0.2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89"/>
      <c r="W856" s="89"/>
      <c r="X856" s="89"/>
      <c r="Y856" s="89"/>
      <c r="Z856" s="89"/>
    </row>
    <row r="857" spans="1:26" ht="12.75" x14ac:dyDescent="0.2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89"/>
      <c r="W857" s="89"/>
      <c r="X857" s="89"/>
      <c r="Y857" s="89"/>
      <c r="Z857" s="89"/>
    </row>
    <row r="858" spans="1:26" ht="12.75" x14ac:dyDescent="0.2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89"/>
      <c r="W858" s="89"/>
      <c r="X858" s="89"/>
      <c r="Y858" s="89"/>
      <c r="Z858" s="89"/>
    </row>
    <row r="859" spans="1:26" ht="12.75" x14ac:dyDescent="0.2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89"/>
      <c r="W859" s="89"/>
      <c r="X859" s="89"/>
      <c r="Y859" s="89"/>
      <c r="Z859" s="89"/>
    </row>
    <row r="860" spans="1:26" ht="12.75" x14ac:dyDescent="0.2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89"/>
      <c r="W860" s="89"/>
      <c r="X860" s="89"/>
      <c r="Y860" s="89"/>
      <c r="Z860" s="89"/>
    </row>
    <row r="861" spans="1:26" ht="12.75" x14ac:dyDescent="0.2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89"/>
      <c r="W861" s="89"/>
      <c r="X861" s="89"/>
      <c r="Y861" s="89"/>
      <c r="Z861" s="89"/>
    </row>
    <row r="862" spans="1:26" ht="12.75" x14ac:dyDescent="0.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89"/>
      <c r="W862" s="89"/>
      <c r="X862" s="89"/>
      <c r="Y862" s="89"/>
      <c r="Z862" s="89"/>
    </row>
    <row r="863" spans="1:26" ht="12.75" x14ac:dyDescent="0.2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89"/>
      <c r="W863" s="89"/>
      <c r="X863" s="89"/>
      <c r="Y863" s="89"/>
      <c r="Z863" s="89"/>
    </row>
    <row r="864" spans="1:26" ht="12.75" x14ac:dyDescent="0.2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89"/>
      <c r="W864" s="89"/>
      <c r="X864" s="89"/>
      <c r="Y864" s="89"/>
      <c r="Z864" s="89"/>
    </row>
    <row r="865" spans="1:26" ht="12.75" x14ac:dyDescent="0.2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89"/>
      <c r="W865" s="89"/>
      <c r="X865" s="89"/>
      <c r="Y865" s="89"/>
      <c r="Z865" s="89"/>
    </row>
    <row r="866" spans="1:26" ht="12.75" x14ac:dyDescent="0.2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89"/>
      <c r="W866" s="89"/>
      <c r="X866" s="89"/>
      <c r="Y866" s="89"/>
      <c r="Z866" s="89"/>
    </row>
    <row r="867" spans="1:26" ht="12.75" x14ac:dyDescent="0.2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89"/>
      <c r="W867" s="89"/>
      <c r="X867" s="89"/>
      <c r="Y867" s="89"/>
      <c r="Z867" s="89"/>
    </row>
    <row r="868" spans="1:26" ht="12.75" x14ac:dyDescent="0.2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89"/>
      <c r="W868" s="89"/>
      <c r="X868" s="89"/>
      <c r="Y868" s="89"/>
      <c r="Z868" s="89"/>
    </row>
    <row r="869" spans="1:26" ht="12.75" x14ac:dyDescent="0.2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89"/>
      <c r="W869" s="89"/>
      <c r="X869" s="89"/>
      <c r="Y869" s="89"/>
      <c r="Z869" s="89"/>
    </row>
    <row r="870" spans="1:26" ht="12.75" x14ac:dyDescent="0.2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89"/>
      <c r="W870" s="89"/>
      <c r="X870" s="89"/>
      <c r="Y870" s="89"/>
      <c r="Z870" s="89"/>
    </row>
    <row r="871" spans="1:26" ht="12.75" x14ac:dyDescent="0.2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89"/>
      <c r="W871" s="89"/>
      <c r="X871" s="89"/>
      <c r="Y871" s="89"/>
      <c r="Z871" s="89"/>
    </row>
    <row r="872" spans="1:26" ht="12.75" x14ac:dyDescent="0.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89"/>
      <c r="W872" s="89"/>
      <c r="X872" s="89"/>
      <c r="Y872" s="89"/>
      <c r="Z872" s="89"/>
    </row>
    <row r="873" spans="1:26" ht="12.75" x14ac:dyDescent="0.2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89"/>
      <c r="W873" s="89"/>
      <c r="X873" s="89"/>
      <c r="Y873" s="89"/>
      <c r="Z873" s="89"/>
    </row>
    <row r="874" spans="1:26" ht="12.75" x14ac:dyDescent="0.2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89"/>
      <c r="W874" s="89"/>
      <c r="X874" s="89"/>
      <c r="Y874" s="89"/>
      <c r="Z874" s="89"/>
    </row>
    <row r="875" spans="1:26" ht="12.75" x14ac:dyDescent="0.2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89"/>
      <c r="W875" s="89"/>
      <c r="X875" s="89"/>
      <c r="Y875" s="89"/>
      <c r="Z875" s="89"/>
    </row>
    <row r="876" spans="1:26" ht="12.75" x14ac:dyDescent="0.2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89"/>
      <c r="W876" s="89"/>
      <c r="X876" s="89"/>
      <c r="Y876" s="89"/>
      <c r="Z876" s="89"/>
    </row>
    <row r="877" spans="1:26" ht="12.75" x14ac:dyDescent="0.2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89"/>
      <c r="W877" s="89"/>
      <c r="X877" s="89"/>
      <c r="Y877" s="89"/>
      <c r="Z877" s="89"/>
    </row>
    <row r="878" spans="1:26" ht="12.75" x14ac:dyDescent="0.2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89"/>
      <c r="W878" s="89"/>
      <c r="X878" s="89"/>
      <c r="Y878" s="89"/>
      <c r="Z878" s="89"/>
    </row>
    <row r="879" spans="1:26" ht="12.75" x14ac:dyDescent="0.2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89"/>
      <c r="W879" s="89"/>
      <c r="X879" s="89"/>
      <c r="Y879" s="89"/>
      <c r="Z879" s="89"/>
    </row>
    <row r="880" spans="1:26" ht="12.75" x14ac:dyDescent="0.2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89"/>
      <c r="W880" s="89"/>
      <c r="X880" s="89"/>
      <c r="Y880" s="89"/>
      <c r="Z880" s="89"/>
    </row>
    <row r="881" spans="1:26" ht="12.75" x14ac:dyDescent="0.2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89"/>
      <c r="W881" s="89"/>
      <c r="X881" s="89"/>
      <c r="Y881" s="89"/>
      <c r="Z881" s="89"/>
    </row>
    <row r="882" spans="1:26" ht="12.75" x14ac:dyDescent="0.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89"/>
      <c r="W882" s="89"/>
      <c r="X882" s="89"/>
      <c r="Y882" s="89"/>
      <c r="Z882" s="89"/>
    </row>
    <row r="883" spans="1:26" ht="12.75" x14ac:dyDescent="0.2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89"/>
      <c r="W883" s="89"/>
      <c r="X883" s="89"/>
      <c r="Y883" s="89"/>
      <c r="Z883" s="89"/>
    </row>
    <row r="884" spans="1:26" ht="12.75" x14ac:dyDescent="0.2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89"/>
      <c r="W884" s="89"/>
      <c r="X884" s="89"/>
      <c r="Y884" s="89"/>
      <c r="Z884" s="89"/>
    </row>
    <row r="885" spans="1:26" ht="12.75" x14ac:dyDescent="0.2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89"/>
      <c r="W885" s="89"/>
      <c r="X885" s="89"/>
      <c r="Y885" s="89"/>
      <c r="Z885" s="89"/>
    </row>
    <row r="886" spans="1:26" ht="12.75" x14ac:dyDescent="0.2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89"/>
      <c r="W886" s="89"/>
      <c r="X886" s="89"/>
      <c r="Y886" s="89"/>
      <c r="Z886" s="89"/>
    </row>
    <row r="887" spans="1:26" ht="12.75" x14ac:dyDescent="0.2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89"/>
      <c r="W887" s="89"/>
      <c r="X887" s="89"/>
      <c r="Y887" s="89"/>
      <c r="Z887" s="89"/>
    </row>
    <row r="888" spans="1:26" ht="12.75" x14ac:dyDescent="0.2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89"/>
      <c r="W888" s="89"/>
      <c r="X888" s="89"/>
      <c r="Y888" s="89"/>
      <c r="Z888" s="89"/>
    </row>
    <row r="889" spans="1:26" ht="12.75" x14ac:dyDescent="0.2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89"/>
      <c r="W889" s="89"/>
      <c r="X889" s="89"/>
      <c r="Y889" s="89"/>
      <c r="Z889" s="89"/>
    </row>
    <row r="890" spans="1:26" ht="12.75" x14ac:dyDescent="0.2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89"/>
      <c r="W890" s="89"/>
      <c r="X890" s="89"/>
      <c r="Y890" s="89"/>
      <c r="Z890" s="89"/>
    </row>
    <row r="891" spans="1:26" ht="12.75" x14ac:dyDescent="0.2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89"/>
      <c r="W891" s="89"/>
      <c r="X891" s="89"/>
      <c r="Y891" s="89"/>
      <c r="Z891" s="89"/>
    </row>
    <row r="892" spans="1:26" ht="12.75" x14ac:dyDescent="0.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89"/>
      <c r="W892" s="89"/>
      <c r="X892" s="89"/>
      <c r="Y892" s="89"/>
      <c r="Z892" s="89"/>
    </row>
    <row r="893" spans="1:26" ht="12.75" x14ac:dyDescent="0.2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89"/>
      <c r="W893" s="89"/>
      <c r="X893" s="89"/>
      <c r="Y893" s="89"/>
      <c r="Z893" s="89"/>
    </row>
    <row r="894" spans="1:26" ht="12.75" x14ac:dyDescent="0.2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89"/>
      <c r="W894" s="89"/>
      <c r="X894" s="89"/>
      <c r="Y894" s="89"/>
      <c r="Z894" s="89"/>
    </row>
    <row r="895" spans="1:26" ht="12.75" x14ac:dyDescent="0.2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89"/>
      <c r="W895" s="89"/>
      <c r="X895" s="89"/>
      <c r="Y895" s="89"/>
      <c r="Z895" s="89"/>
    </row>
    <row r="896" spans="1:26" ht="12.75" x14ac:dyDescent="0.2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89"/>
      <c r="W896" s="89"/>
      <c r="X896" s="89"/>
      <c r="Y896" s="89"/>
      <c r="Z896" s="89"/>
    </row>
    <row r="897" spans="1:26" ht="12.75" x14ac:dyDescent="0.2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89"/>
      <c r="W897" s="89"/>
      <c r="X897" s="89"/>
      <c r="Y897" s="89"/>
      <c r="Z897" s="89"/>
    </row>
    <row r="898" spans="1:26" ht="12.75" x14ac:dyDescent="0.2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89"/>
      <c r="W898" s="89"/>
      <c r="X898" s="89"/>
      <c r="Y898" s="89"/>
      <c r="Z898" s="89"/>
    </row>
    <row r="899" spans="1:26" ht="12.75" x14ac:dyDescent="0.2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89"/>
      <c r="W899" s="89"/>
      <c r="X899" s="89"/>
      <c r="Y899" s="89"/>
      <c r="Z899" s="89"/>
    </row>
    <row r="900" spans="1:26" ht="12.75" x14ac:dyDescent="0.2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89"/>
      <c r="W900" s="89"/>
      <c r="X900" s="89"/>
      <c r="Y900" s="89"/>
      <c r="Z900" s="89"/>
    </row>
    <row r="901" spans="1:26" ht="12.75" x14ac:dyDescent="0.2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89"/>
      <c r="W901" s="89"/>
      <c r="X901" s="89"/>
      <c r="Y901" s="89"/>
      <c r="Z901" s="89"/>
    </row>
    <row r="902" spans="1:26" ht="12.75" x14ac:dyDescent="0.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89"/>
      <c r="W902" s="89"/>
      <c r="X902" s="89"/>
      <c r="Y902" s="89"/>
      <c r="Z902" s="89"/>
    </row>
    <row r="903" spans="1:26" ht="12.75" x14ac:dyDescent="0.2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89"/>
      <c r="W903" s="89"/>
      <c r="X903" s="89"/>
      <c r="Y903" s="89"/>
      <c r="Z903" s="89"/>
    </row>
    <row r="904" spans="1:26" ht="12.75" x14ac:dyDescent="0.2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89"/>
      <c r="W904" s="89"/>
      <c r="X904" s="89"/>
      <c r="Y904" s="89"/>
      <c r="Z904" s="89"/>
    </row>
    <row r="905" spans="1:26" ht="12.75" x14ac:dyDescent="0.2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89"/>
      <c r="W905" s="89"/>
      <c r="X905" s="89"/>
      <c r="Y905" s="89"/>
      <c r="Z905" s="89"/>
    </row>
    <row r="906" spans="1:26" ht="12.75" x14ac:dyDescent="0.2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89"/>
      <c r="W906" s="89"/>
      <c r="X906" s="89"/>
      <c r="Y906" s="89"/>
      <c r="Z906" s="89"/>
    </row>
    <row r="907" spans="1:26" ht="12.75" x14ac:dyDescent="0.2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89"/>
      <c r="W907" s="89"/>
      <c r="X907" s="89"/>
      <c r="Y907" s="89"/>
      <c r="Z907" s="89"/>
    </row>
    <row r="908" spans="1:26" ht="12.75" x14ac:dyDescent="0.2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89"/>
      <c r="W908" s="89"/>
      <c r="X908" s="89"/>
      <c r="Y908" s="89"/>
      <c r="Z908" s="89"/>
    </row>
    <row r="909" spans="1:26" ht="12.75" x14ac:dyDescent="0.2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89"/>
      <c r="W909" s="89"/>
      <c r="X909" s="89"/>
      <c r="Y909" s="89"/>
      <c r="Z909" s="89"/>
    </row>
    <row r="910" spans="1:26" ht="12.75" x14ac:dyDescent="0.2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89"/>
      <c r="W910" s="89"/>
      <c r="X910" s="89"/>
      <c r="Y910" s="89"/>
      <c r="Z910" s="89"/>
    </row>
    <row r="911" spans="1:26" ht="12.75" x14ac:dyDescent="0.2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89"/>
      <c r="W911" s="89"/>
      <c r="X911" s="89"/>
      <c r="Y911" s="89"/>
      <c r="Z911" s="89"/>
    </row>
    <row r="912" spans="1:26" ht="12.75" x14ac:dyDescent="0.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89"/>
      <c r="W912" s="89"/>
      <c r="X912" s="89"/>
      <c r="Y912" s="89"/>
      <c r="Z912" s="89"/>
    </row>
    <row r="913" spans="1:26" ht="12.75" x14ac:dyDescent="0.2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89"/>
      <c r="W913" s="89"/>
      <c r="X913" s="89"/>
      <c r="Y913" s="89"/>
      <c r="Z913" s="89"/>
    </row>
    <row r="914" spans="1:26" ht="12.75" x14ac:dyDescent="0.2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89"/>
      <c r="W914" s="89"/>
      <c r="X914" s="89"/>
      <c r="Y914" s="89"/>
      <c r="Z914" s="89"/>
    </row>
    <row r="915" spans="1:26" ht="12.75" x14ac:dyDescent="0.2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89"/>
      <c r="W915" s="89"/>
      <c r="X915" s="89"/>
      <c r="Y915" s="89"/>
      <c r="Z915" s="89"/>
    </row>
    <row r="916" spans="1:26" ht="12.75" x14ac:dyDescent="0.2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89"/>
      <c r="W916" s="89"/>
      <c r="X916" s="89"/>
      <c r="Y916" s="89"/>
      <c r="Z916" s="89"/>
    </row>
    <row r="917" spans="1:26" ht="12.75" x14ac:dyDescent="0.2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89"/>
      <c r="W917" s="89"/>
      <c r="X917" s="89"/>
      <c r="Y917" s="89"/>
      <c r="Z917" s="89"/>
    </row>
    <row r="918" spans="1:26" ht="12.75" x14ac:dyDescent="0.2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89"/>
      <c r="W918" s="89"/>
      <c r="X918" s="89"/>
      <c r="Y918" s="89"/>
      <c r="Z918" s="89"/>
    </row>
    <row r="919" spans="1:26" ht="12.75" x14ac:dyDescent="0.2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89"/>
      <c r="W919" s="89"/>
      <c r="X919" s="89"/>
      <c r="Y919" s="89"/>
      <c r="Z919" s="89"/>
    </row>
    <row r="920" spans="1:26" ht="12.75" x14ac:dyDescent="0.2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89"/>
      <c r="W920" s="89"/>
      <c r="X920" s="89"/>
      <c r="Y920" s="89"/>
      <c r="Z920" s="89"/>
    </row>
    <row r="921" spans="1:26" ht="12.75" x14ac:dyDescent="0.2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89"/>
      <c r="W921" s="89"/>
      <c r="X921" s="89"/>
      <c r="Y921" s="89"/>
      <c r="Z921" s="89"/>
    </row>
    <row r="922" spans="1:26" ht="12.75" x14ac:dyDescent="0.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89"/>
      <c r="W922" s="89"/>
      <c r="X922" s="89"/>
      <c r="Y922" s="89"/>
      <c r="Z922" s="89"/>
    </row>
    <row r="923" spans="1:26" ht="12.75" x14ac:dyDescent="0.2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89"/>
      <c r="W923" s="89"/>
      <c r="X923" s="89"/>
      <c r="Y923" s="89"/>
      <c r="Z923" s="89"/>
    </row>
    <row r="924" spans="1:26" ht="12.75" x14ac:dyDescent="0.2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89"/>
      <c r="W924" s="89"/>
      <c r="X924" s="89"/>
      <c r="Y924" s="89"/>
      <c r="Z924" s="89"/>
    </row>
    <row r="925" spans="1:26" ht="12.75" x14ac:dyDescent="0.2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89"/>
      <c r="W925" s="89"/>
      <c r="X925" s="89"/>
      <c r="Y925" s="89"/>
      <c r="Z925" s="89"/>
    </row>
    <row r="926" spans="1:26" ht="12.75" x14ac:dyDescent="0.2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89"/>
      <c r="W926" s="89"/>
      <c r="X926" s="89"/>
      <c r="Y926" s="89"/>
      <c r="Z926" s="89"/>
    </row>
    <row r="927" spans="1:26" ht="12.75" x14ac:dyDescent="0.2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89"/>
      <c r="W927" s="89"/>
      <c r="X927" s="89"/>
      <c r="Y927" s="89"/>
      <c r="Z927" s="89"/>
    </row>
    <row r="928" spans="1:26" ht="12.75" x14ac:dyDescent="0.2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89"/>
      <c r="W928" s="89"/>
      <c r="X928" s="89"/>
      <c r="Y928" s="89"/>
      <c r="Z928" s="89"/>
    </row>
    <row r="929" spans="1:26" ht="12.75" x14ac:dyDescent="0.2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89"/>
      <c r="W929" s="89"/>
      <c r="X929" s="89"/>
      <c r="Y929" s="89"/>
      <c r="Z929" s="89"/>
    </row>
    <row r="930" spans="1:26" ht="12.75" x14ac:dyDescent="0.2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89"/>
      <c r="W930" s="89"/>
      <c r="X930" s="89"/>
      <c r="Y930" s="89"/>
      <c r="Z930" s="89"/>
    </row>
    <row r="931" spans="1:26" ht="12.75" x14ac:dyDescent="0.2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89"/>
      <c r="W931" s="89"/>
      <c r="X931" s="89"/>
      <c r="Y931" s="89"/>
      <c r="Z931" s="89"/>
    </row>
    <row r="932" spans="1:26" ht="12.75" x14ac:dyDescent="0.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89"/>
      <c r="W932" s="89"/>
      <c r="X932" s="89"/>
      <c r="Y932" s="89"/>
      <c r="Z932" s="89"/>
    </row>
    <row r="933" spans="1:26" ht="12.75" x14ac:dyDescent="0.2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89"/>
      <c r="W933" s="89"/>
      <c r="X933" s="89"/>
      <c r="Y933" s="89"/>
      <c r="Z933" s="89"/>
    </row>
    <row r="934" spans="1:26" ht="12.75" x14ac:dyDescent="0.2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89"/>
      <c r="W934" s="89"/>
      <c r="X934" s="89"/>
      <c r="Y934" s="89"/>
      <c r="Z934" s="89"/>
    </row>
    <row r="935" spans="1:26" ht="12.75" x14ac:dyDescent="0.2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89"/>
      <c r="W935" s="89"/>
      <c r="X935" s="89"/>
      <c r="Y935" s="89"/>
      <c r="Z935" s="89"/>
    </row>
    <row r="936" spans="1:26" ht="12.75" x14ac:dyDescent="0.2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89"/>
      <c r="W936" s="89"/>
      <c r="X936" s="89"/>
      <c r="Y936" s="89"/>
      <c r="Z936" s="89"/>
    </row>
    <row r="937" spans="1:26" ht="12.75" x14ac:dyDescent="0.2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89"/>
      <c r="W937" s="89"/>
      <c r="X937" s="89"/>
      <c r="Y937" s="89"/>
      <c r="Z937" s="89"/>
    </row>
    <row r="938" spans="1:26" ht="12.75" x14ac:dyDescent="0.2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89"/>
      <c r="W938" s="89"/>
      <c r="X938" s="89"/>
      <c r="Y938" s="89"/>
      <c r="Z938" s="89"/>
    </row>
    <row r="939" spans="1:26" ht="12.75" x14ac:dyDescent="0.2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89"/>
      <c r="W939" s="89"/>
      <c r="X939" s="89"/>
      <c r="Y939" s="89"/>
      <c r="Z939" s="89"/>
    </row>
    <row r="940" spans="1:26" ht="12.75" x14ac:dyDescent="0.2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89"/>
      <c r="W940" s="89"/>
      <c r="X940" s="89"/>
      <c r="Y940" s="89"/>
      <c r="Z940" s="89"/>
    </row>
    <row r="941" spans="1:26" ht="12.75" x14ac:dyDescent="0.2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89"/>
      <c r="W941" s="89"/>
      <c r="X941" s="89"/>
      <c r="Y941" s="89"/>
      <c r="Z941" s="89"/>
    </row>
    <row r="942" spans="1:26" ht="12.75" x14ac:dyDescent="0.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89"/>
      <c r="W942" s="89"/>
      <c r="X942" s="89"/>
      <c r="Y942" s="89"/>
      <c r="Z942" s="89"/>
    </row>
    <row r="943" spans="1:26" ht="12.75" x14ac:dyDescent="0.2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89"/>
      <c r="W943" s="89"/>
      <c r="X943" s="89"/>
      <c r="Y943" s="89"/>
      <c r="Z943" s="89"/>
    </row>
    <row r="944" spans="1:26" ht="12.75" x14ac:dyDescent="0.2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89"/>
      <c r="W944" s="89"/>
      <c r="X944" s="89"/>
      <c r="Y944" s="89"/>
      <c r="Z944" s="89"/>
    </row>
    <row r="945" spans="1:26" ht="12.75" x14ac:dyDescent="0.2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89"/>
      <c r="W945" s="89"/>
      <c r="X945" s="89"/>
      <c r="Y945" s="89"/>
      <c r="Z945" s="89"/>
    </row>
    <row r="946" spans="1:26" ht="12.75" x14ac:dyDescent="0.2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89"/>
      <c r="W946" s="89"/>
      <c r="X946" s="89"/>
      <c r="Y946" s="89"/>
      <c r="Z946" s="89"/>
    </row>
    <row r="947" spans="1:26" ht="12.75" x14ac:dyDescent="0.2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89"/>
      <c r="W947" s="89"/>
      <c r="X947" s="89"/>
      <c r="Y947" s="89"/>
      <c r="Z947" s="89"/>
    </row>
    <row r="948" spans="1:26" ht="12.75" x14ac:dyDescent="0.2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89"/>
      <c r="W948" s="89"/>
      <c r="X948" s="89"/>
      <c r="Y948" s="89"/>
      <c r="Z948" s="89"/>
    </row>
    <row r="949" spans="1:26" ht="12.75" x14ac:dyDescent="0.2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89"/>
      <c r="W949" s="89"/>
      <c r="X949" s="89"/>
      <c r="Y949" s="89"/>
      <c r="Z949" s="89"/>
    </row>
    <row r="950" spans="1:26" ht="12.75" x14ac:dyDescent="0.2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89"/>
      <c r="W950" s="89"/>
      <c r="X950" s="89"/>
      <c r="Y950" s="89"/>
      <c r="Z950" s="89"/>
    </row>
    <row r="951" spans="1:26" ht="12.75" x14ac:dyDescent="0.2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89"/>
      <c r="W951" s="89"/>
      <c r="X951" s="89"/>
      <c r="Y951" s="89"/>
      <c r="Z951" s="89"/>
    </row>
    <row r="952" spans="1:26" ht="12.75" x14ac:dyDescent="0.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89"/>
      <c r="W952" s="89"/>
      <c r="X952" s="89"/>
      <c r="Y952" s="89"/>
      <c r="Z952" s="89"/>
    </row>
    <row r="953" spans="1:26" ht="12.75" x14ac:dyDescent="0.2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89"/>
      <c r="W953" s="89"/>
      <c r="X953" s="89"/>
      <c r="Y953" s="89"/>
      <c r="Z953" s="89"/>
    </row>
    <row r="954" spans="1:26" ht="12.75" x14ac:dyDescent="0.2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89"/>
      <c r="W954" s="89"/>
      <c r="X954" s="89"/>
      <c r="Y954" s="89"/>
      <c r="Z954" s="89"/>
    </row>
    <row r="955" spans="1:26" ht="12.75" x14ac:dyDescent="0.2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89"/>
      <c r="W955" s="89"/>
      <c r="X955" s="89"/>
      <c r="Y955" s="89"/>
      <c r="Z955" s="89"/>
    </row>
    <row r="956" spans="1:26" ht="12.75" x14ac:dyDescent="0.2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89"/>
      <c r="W956" s="89"/>
      <c r="X956" s="89"/>
      <c r="Y956" s="89"/>
      <c r="Z956" s="89"/>
    </row>
    <row r="957" spans="1:26" ht="12.75" x14ac:dyDescent="0.2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89"/>
      <c r="W957" s="89"/>
      <c r="X957" s="89"/>
      <c r="Y957" s="89"/>
      <c r="Z957" s="89"/>
    </row>
    <row r="958" spans="1:26" ht="12.75" x14ac:dyDescent="0.2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89"/>
      <c r="W958" s="89"/>
      <c r="X958" s="89"/>
      <c r="Y958" s="89"/>
      <c r="Z958" s="89"/>
    </row>
    <row r="959" spans="1:26" ht="12.75" x14ac:dyDescent="0.2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89"/>
      <c r="W959" s="89"/>
      <c r="X959" s="89"/>
      <c r="Y959" s="89"/>
      <c r="Z959" s="89"/>
    </row>
    <row r="960" spans="1:26" ht="12.75" x14ac:dyDescent="0.2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89"/>
      <c r="W960" s="89"/>
      <c r="X960" s="89"/>
      <c r="Y960" s="89"/>
      <c r="Z960" s="89"/>
    </row>
    <row r="961" spans="1:26" ht="12.75" x14ac:dyDescent="0.2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89"/>
      <c r="W961" s="89"/>
      <c r="X961" s="89"/>
      <c r="Y961" s="89"/>
      <c r="Z961" s="89"/>
    </row>
    <row r="962" spans="1:26" ht="12.75" x14ac:dyDescent="0.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89"/>
      <c r="W962" s="89"/>
      <c r="X962" s="89"/>
      <c r="Y962" s="89"/>
      <c r="Z962" s="89"/>
    </row>
    <row r="963" spans="1:26" ht="12.75" x14ac:dyDescent="0.2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89"/>
      <c r="W963" s="89"/>
      <c r="X963" s="89"/>
      <c r="Y963" s="89"/>
      <c r="Z963" s="89"/>
    </row>
    <row r="964" spans="1:26" ht="12.75" x14ac:dyDescent="0.2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89"/>
      <c r="W964" s="89"/>
      <c r="X964" s="89"/>
      <c r="Y964" s="89"/>
      <c r="Z964" s="89"/>
    </row>
    <row r="965" spans="1:26" ht="12.75" x14ac:dyDescent="0.2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89"/>
      <c r="W965" s="89"/>
      <c r="X965" s="89"/>
      <c r="Y965" s="89"/>
      <c r="Z965" s="89"/>
    </row>
    <row r="966" spans="1:26" ht="12.75" x14ac:dyDescent="0.2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89"/>
      <c r="W966" s="89"/>
      <c r="X966" s="89"/>
      <c r="Y966" s="89"/>
      <c r="Z966" s="89"/>
    </row>
    <row r="967" spans="1:26" ht="12.75" x14ac:dyDescent="0.2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89"/>
      <c r="W967" s="89"/>
      <c r="X967" s="89"/>
      <c r="Y967" s="89"/>
      <c r="Z967" s="89"/>
    </row>
    <row r="968" spans="1:26" ht="12.75" x14ac:dyDescent="0.2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89"/>
      <c r="W968" s="89"/>
      <c r="X968" s="89"/>
      <c r="Y968" s="89"/>
      <c r="Z968" s="89"/>
    </row>
    <row r="969" spans="1:26" ht="12.75" x14ac:dyDescent="0.2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89"/>
      <c r="W969" s="89"/>
      <c r="X969" s="89"/>
      <c r="Y969" s="89"/>
      <c r="Z969" s="89"/>
    </row>
    <row r="970" spans="1:26" ht="12.75" x14ac:dyDescent="0.2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89"/>
      <c r="W970" s="89"/>
      <c r="X970" s="89"/>
      <c r="Y970" s="89"/>
      <c r="Z970" s="89"/>
    </row>
    <row r="971" spans="1:26" ht="12.75" x14ac:dyDescent="0.2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89"/>
      <c r="W971" s="89"/>
      <c r="X971" s="89"/>
      <c r="Y971" s="89"/>
      <c r="Z971" s="89"/>
    </row>
    <row r="972" spans="1:26" ht="12.75" x14ac:dyDescent="0.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89"/>
      <c r="W972" s="89"/>
      <c r="X972" s="89"/>
      <c r="Y972" s="89"/>
      <c r="Z972" s="89"/>
    </row>
    <row r="973" spans="1:26" ht="12.75" x14ac:dyDescent="0.2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89"/>
      <c r="W973" s="89"/>
      <c r="X973" s="89"/>
      <c r="Y973" s="89"/>
      <c r="Z973" s="89"/>
    </row>
    <row r="974" spans="1:26" ht="12.75" x14ac:dyDescent="0.2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89"/>
      <c r="W974" s="89"/>
      <c r="X974" s="89"/>
      <c r="Y974" s="89"/>
      <c r="Z974" s="89"/>
    </row>
    <row r="975" spans="1:26" ht="12.75" x14ac:dyDescent="0.2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89"/>
      <c r="W975" s="89"/>
      <c r="X975" s="89"/>
      <c r="Y975" s="89"/>
      <c r="Z975" s="89"/>
    </row>
    <row r="976" spans="1:26" ht="12.75" x14ac:dyDescent="0.2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89"/>
      <c r="W976" s="89"/>
      <c r="X976" s="89"/>
      <c r="Y976" s="89"/>
      <c r="Z976" s="89"/>
    </row>
    <row r="977" spans="1:26" ht="12.75" x14ac:dyDescent="0.2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89"/>
      <c r="W977" s="89"/>
      <c r="X977" s="89"/>
      <c r="Y977" s="89"/>
      <c r="Z977" s="89"/>
    </row>
    <row r="978" spans="1:26" ht="12.75" x14ac:dyDescent="0.2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89"/>
      <c r="W978" s="89"/>
      <c r="X978" s="89"/>
      <c r="Y978" s="89"/>
      <c r="Z978" s="89"/>
    </row>
    <row r="979" spans="1:26" ht="12.75" x14ac:dyDescent="0.2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89"/>
      <c r="W979" s="89"/>
      <c r="X979" s="89"/>
      <c r="Y979" s="89"/>
      <c r="Z979" s="89"/>
    </row>
    <row r="980" spans="1:26" ht="12.75" x14ac:dyDescent="0.2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89"/>
      <c r="W980" s="89"/>
      <c r="X980" s="89"/>
      <c r="Y980" s="89"/>
      <c r="Z980" s="89"/>
    </row>
    <row r="981" spans="1:26" ht="12.75" x14ac:dyDescent="0.2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89"/>
      <c r="W981" s="89"/>
      <c r="X981" s="89"/>
      <c r="Y981" s="89"/>
      <c r="Z981" s="89"/>
    </row>
    <row r="982" spans="1:26" ht="12.75" x14ac:dyDescent="0.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89"/>
      <c r="W982" s="89"/>
      <c r="X982" s="89"/>
      <c r="Y982" s="89"/>
      <c r="Z982" s="89"/>
    </row>
    <row r="983" spans="1:26" ht="12.75" x14ac:dyDescent="0.2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89"/>
      <c r="W983" s="89"/>
      <c r="X983" s="89"/>
      <c r="Y983" s="89"/>
      <c r="Z983" s="89"/>
    </row>
    <row r="984" spans="1:26" ht="12.75" x14ac:dyDescent="0.2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89"/>
      <c r="W984" s="89"/>
      <c r="X984" s="89"/>
      <c r="Y984" s="89"/>
      <c r="Z984" s="89"/>
    </row>
    <row r="985" spans="1:26" ht="12.75" x14ac:dyDescent="0.2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89"/>
      <c r="W985" s="89"/>
      <c r="X985" s="89"/>
      <c r="Y985" s="89"/>
      <c r="Z985" s="89"/>
    </row>
    <row r="986" spans="1:26" ht="12.75" x14ac:dyDescent="0.2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89"/>
      <c r="W986" s="89"/>
      <c r="X986" s="89"/>
      <c r="Y986" s="89"/>
      <c r="Z986" s="89"/>
    </row>
    <row r="987" spans="1:26" ht="12.75" x14ac:dyDescent="0.2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89"/>
      <c r="W987" s="89"/>
      <c r="X987" s="89"/>
      <c r="Y987" s="89"/>
      <c r="Z987" s="89"/>
    </row>
    <row r="988" spans="1:26" ht="12.75" x14ac:dyDescent="0.2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89"/>
      <c r="W988" s="89"/>
      <c r="X988" s="89"/>
      <c r="Y988" s="89"/>
      <c r="Z988" s="89"/>
    </row>
    <row r="989" spans="1:26" ht="12.75" x14ac:dyDescent="0.2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89"/>
      <c r="W989" s="89"/>
      <c r="X989" s="89"/>
      <c r="Y989" s="89"/>
      <c r="Z989" s="89"/>
    </row>
    <row r="990" spans="1:26" ht="12.75" x14ac:dyDescent="0.2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89"/>
      <c r="W990" s="89"/>
      <c r="X990" s="89"/>
      <c r="Y990" s="89"/>
      <c r="Z990" s="89"/>
    </row>
    <row r="991" spans="1:26" ht="12.75" x14ac:dyDescent="0.2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89"/>
      <c r="W991" s="89"/>
      <c r="X991" s="89"/>
      <c r="Y991" s="89"/>
      <c r="Z991" s="89"/>
    </row>
    <row r="992" spans="1:26" ht="12.75" x14ac:dyDescent="0.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89"/>
      <c r="W992" s="89"/>
      <c r="X992" s="89"/>
      <c r="Y992" s="89"/>
      <c r="Z992" s="89"/>
    </row>
    <row r="993" spans="1:26" ht="12.75" x14ac:dyDescent="0.2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89"/>
      <c r="W993" s="89"/>
      <c r="X993" s="89"/>
      <c r="Y993" s="89"/>
      <c r="Z993" s="89"/>
    </row>
    <row r="994" spans="1:26" ht="12.75" x14ac:dyDescent="0.2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89"/>
      <c r="W994" s="89"/>
      <c r="X994" s="89"/>
      <c r="Y994" s="89"/>
      <c r="Z994" s="89"/>
    </row>
    <row r="995" spans="1:26" ht="12.75" x14ac:dyDescent="0.2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89"/>
      <c r="W995" s="89"/>
      <c r="X995" s="89"/>
      <c r="Y995" s="89"/>
      <c r="Z995" s="89"/>
    </row>
    <row r="996" spans="1:26" ht="12.75" x14ac:dyDescent="0.2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89"/>
      <c r="W996" s="89"/>
      <c r="X996" s="89"/>
      <c r="Y996" s="89"/>
      <c r="Z996" s="89"/>
    </row>
    <row r="997" spans="1:26" ht="12.75" x14ac:dyDescent="0.2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89"/>
      <c r="W997" s="89"/>
      <c r="X997" s="89"/>
      <c r="Y997" s="89"/>
      <c r="Z997" s="89"/>
    </row>
    <row r="998" spans="1:26" ht="12.75" x14ac:dyDescent="0.2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89"/>
      <c r="W998" s="89"/>
      <c r="X998" s="89"/>
      <c r="Y998" s="89"/>
      <c r="Z998" s="89"/>
    </row>
    <row r="999" spans="1:26" ht="12.75" x14ac:dyDescent="0.2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89"/>
      <c r="W999" s="89"/>
      <c r="X999" s="89"/>
      <c r="Y999" s="89"/>
      <c r="Z999" s="89"/>
    </row>
    <row r="1000" spans="1:26" ht="12.75" x14ac:dyDescent="0.2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89"/>
      <c r="W1000" s="89"/>
      <c r="X1000" s="89"/>
      <c r="Y1000" s="89"/>
      <c r="Z1000" s="89"/>
    </row>
  </sheetData>
  <conditionalFormatting sqref="B2:B11">
    <cfRule type="colorScale" priority="120">
      <colorScale>
        <cfvo type="min"/>
        <cfvo type="max"/>
        <color theme="7" tint="0.79998168889431442"/>
        <color rgb="FF7030A0"/>
      </colorScale>
    </cfRule>
  </conditionalFormatting>
  <conditionalFormatting sqref="E2:E11">
    <cfRule type="cellIs" dxfId="95" priority="119" operator="between">
      <formula>"A"</formula>
      <formula>"C"</formula>
    </cfRule>
  </conditionalFormatting>
  <conditionalFormatting sqref="C2:C11">
    <cfRule type="expression" dxfId="94" priority="118">
      <formula>OR($F2="C",$F2="A")</formula>
    </cfRule>
  </conditionalFormatting>
  <conditionalFormatting sqref="D2:D11">
    <cfRule type="expression" dxfId="93" priority="116">
      <formula>SUMPRODUCT(--ISNUMBER(SEARCH(TIER1,D2)))&gt;0</formula>
    </cfRule>
    <cfRule type="expression" dxfId="92" priority="117">
      <formula>SUMPRODUCT(--ISNUMBER(SEARCH(TIER2,D2)))&gt;0</formula>
    </cfRule>
  </conditionalFormatting>
  <conditionalFormatting sqref="G2:G10">
    <cfRule type="colorScale" priority="115">
      <colorScale>
        <cfvo type="min"/>
        <cfvo type="max"/>
        <color theme="7" tint="0.79998168889431442"/>
        <color rgb="FF7030A0"/>
      </colorScale>
    </cfRule>
  </conditionalFormatting>
  <conditionalFormatting sqref="J2:J10">
    <cfRule type="cellIs" dxfId="91" priority="114" operator="between">
      <formula>"A"</formula>
      <formula>"C"</formula>
    </cfRule>
  </conditionalFormatting>
  <conditionalFormatting sqref="H2:H10">
    <cfRule type="expression" dxfId="90" priority="113">
      <formula>OR($F2="C",$F2="A")</formula>
    </cfRule>
  </conditionalFormatting>
  <conditionalFormatting sqref="I2:I10">
    <cfRule type="expression" dxfId="89" priority="111">
      <formula>SUMPRODUCT(--ISNUMBER(SEARCH(TIER1,I2)))&gt;0</formula>
    </cfRule>
    <cfRule type="expression" dxfId="88" priority="112">
      <formula>SUMPRODUCT(--ISNUMBER(SEARCH(TIER2,I2)))&gt;0</formula>
    </cfRule>
  </conditionalFormatting>
  <conditionalFormatting sqref="L2:L11">
    <cfRule type="colorScale" priority="110">
      <colorScale>
        <cfvo type="min"/>
        <cfvo type="max"/>
        <color theme="7" tint="0.79998168889431442"/>
        <color rgb="FF7030A0"/>
      </colorScale>
    </cfRule>
  </conditionalFormatting>
  <conditionalFormatting sqref="O2:O11">
    <cfRule type="cellIs" dxfId="87" priority="109" operator="between">
      <formula>"A"</formula>
      <formula>"C"</formula>
    </cfRule>
  </conditionalFormatting>
  <conditionalFormatting sqref="M2:M11">
    <cfRule type="expression" dxfId="86" priority="108">
      <formula>OR($F2="C",$F2="A")</formula>
    </cfRule>
  </conditionalFormatting>
  <conditionalFormatting sqref="N2:N11">
    <cfRule type="expression" dxfId="85" priority="106">
      <formula>SUMPRODUCT(--ISNUMBER(SEARCH(TIER1,N2)))&gt;0</formula>
    </cfRule>
    <cfRule type="expression" dxfId="84" priority="107">
      <formula>SUMPRODUCT(--ISNUMBER(SEARCH(TIER2,N2)))&gt;0</formula>
    </cfRule>
  </conditionalFormatting>
  <conditionalFormatting sqref="Q2:Q11">
    <cfRule type="colorScale" priority="105">
      <colorScale>
        <cfvo type="min"/>
        <cfvo type="max"/>
        <color theme="7" tint="0.79998168889431442"/>
        <color rgb="FF7030A0"/>
      </colorScale>
    </cfRule>
  </conditionalFormatting>
  <conditionalFormatting sqref="T2:T11">
    <cfRule type="cellIs" dxfId="83" priority="104" operator="between">
      <formula>"A"</formula>
      <formula>"C"</formula>
    </cfRule>
  </conditionalFormatting>
  <conditionalFormatting sqref="R2:R11">
    <cfRule type="expression" dxfId="82" priority="103">
      <formula>OR($F2="C",$F2="A")</formula>
    </cfRule>
  </conditionalFormatting>
  <conditionalFormatting sqref="S2:S11">
    <cfRule type="expression" dxfId="81" priority="101">
      <formula>SUMPRODUCT(--ISNUMBER(SEARCH(TIER1,S2)))&gt;0</formula>
    </cfRule>
    <cfRule type="expression" dxfId="80" priority="102">
      <formula>SUMPRODUCT(--ISNUMBER(SEARCH(TIER2,S2)))&gt;0</formula>
    </cfRule>
  </conditionalFormatting>
  <conditionalFormatting sqref="B13:B22">
    <cfRule type="colorScale" priority="100">
      <colorScale>
        <cfvo type="min"/>
        <cfvo type="max"/>
        <color theme="7" tint="0.79998168889431442"/>
        <color rgb="FF7030A0"/>
      </colorScale>
    </cfRule>
  </conditionalFormatting>
  <conditionalFormatting sqref="E13:E22">
    <cfRule type="cellIs" dxfId="79" priority="99" operator="between">
      <formula>"A"</formula>
      <formula>"C"</formula>
    </cfRule>
  </conditionalFormatting>
  <conditionalFormatting sqref="C13:C22">
    <cfRule type="expression" dxfId="78" priority="98">
      <formula>OR($F13="C",$F13="A")</formula>
    </cfRule>
  </conditionalFormatting>
  <conditionalFormatting sqref="D13:D22">
    <cfRule type="expression" dxfId="77" priority="96">
      <formula>SUMPRODUCT(--ISNUMBER(SEARCH(TIER1,D13)))&gt;0</formula>
    </cfRule>
    <cfRule type="expression" dxfId="76" priority="97">
      <formula>SUMPRODUCT(--ISNUMBER(SEARCH(TIER2,D13)))&gt;0</formula>
    </cfRule>
  </conditionalFormatting>
  <conditionalFormatting sqref="G13:G22">
    <cfRule type="colorScale" priority="95">
      <colorScale>
        <cfvo type="min"/>
        <cfvo type="max"/>
        <color theme="7" tint="0.79998168889431442"/>
        <color rgb="FF7030A0"/>
      </colorScale>
    </cfRule>
  </conditionalFormatting>
  <conditionalFormatting sqref="J13:J22">
    <cfRule type="cellIs" dxfId="75" priority="94" operator="between">
      <formula>"A"</formula>
      <formula>"C"</formula>
    </cfRule>
  </conditionalFormatting>
  <conditionalFormatting sqref="H13:H22">
    <cfRule type="expression" dxfId="74" priority="93">
      <formula>OR($F13="C",$F13="A")</formula>
    </cfRule>
  </conditionalFormatting>
  <conditionalFormatting sqref="I13:I22">
    <cfRule type="expression" dxfId="73" priority="91">
      <formula>SUMPRODUCT(--ISNUMBER(SEARCH(TIER1,I13)))&gt;0</formula>
    </cfRule>
    <cfRule type="expression" dxfId="72" priority="92">
      <formula>SUMPRODUCT(--ISNUMBER(SEARCH(TIER2,I13)))&gt;0</formula>
    </cfRule>
  </conditionalFormatting>
  <conditionalFormatting sqref="L13:L22">
    <cfRule type="colorScale" priority="90">
      <colorScale>
        <cfvo type="min"/>
        <cfvo type="max"/>
        <color theme="7" tint="0.79998168889431442"/>
        <color rgb="FF7030A0"/>
      </colorScale>
    </cfRule>
  </conditionalFormatting>
  <conditionalFormatting sqref="O13:O22">
    <cfRule type="cellIs" dxfId="71" priority="89" operator="between">
      <formula>"A"</formula>
      <formula>"C"</formula>
    </cfRule>
  </conditionalFormatting>
  <conditionalFormatting sqref="M13:M22">
    <cfRule type="expression" dxfId="70" priority="88">
      <formula>OR($F13="C",$F13="A")</formula>
    </cfRule>
  </conditionalFormatting>
  <conditionalFormatting sqref="N13:N22">
    <cfRule type="expression" dxfId="69" priority="86">
      <formula>SUMPRODUCT(--ISNUMBER(SEARCH(TIER1,N13)))&gt;0</formula>
    </cfRule>
    <cfRule type="expression" dxfId="68" priority="87">
      <formula>SUMPRODUCT(--ISNUMBER(SEARCH(TIER2,N13)))&gt;0</formula>
    </cfRule>
  </conditionalFormatting>
  <conditionalFormatting sqref="Q13:Q22">
    <cfRule type="colorScale" priority="85">
      <colorScale>
        <cfvo type="min"/>
        <cfvo type="max"/>
        <color theme="7" tint="0.79998168889431442"/>
        <color rgb="FF7030A0"/>
      </colorScale>
    </cfRule>
  </conditionalFormatting>
  <conditionalFormatting sqref="T13:T22">
    <cfRule type="cellIs" dxfId="67" priority="84" operator="between">
      <formula>"A"</formula>
      <formula>"C"</formula>
    </cfRule>
  </conditionalFormatting>
  <conditionalFormatting sqref="R13:R22">
    <cfRule type="expression" dxfId="66" priority="83">
      <formula>OR($F13="C",$F13="A")</formula>
    </cfRule>
  </conditionalFormatting>
  <conditionalFormatting sqref="S13:S22">
    <cfRule type="expression" dxfId="65" priority="81">
      <formula>SUMPRODUCT(--ISNUMBER(SEARCH(TIER1,S13)))&gt;0</formula>
    </cfRule>
    <cfRule type="expression" dxfId="64" priority="82">
      <formula>SUMPRODUCT(--ISNUMBER(SEARCH(TIER2,S13)))&gt;0</formula>
    </cfRule>
  </conditionalFormatting>
  <conditionalFormatting sqref="B24:B33">
    <cfRule type="colorScale" priority="80">
      <colorScale>
        <cfvo type="min"/>
        <cfvo type="max"/>
        <color theme="7" tint="0.79998168889431442"/>
        <color rgb="FF7030A0"/>
      </colorScale>
    </cfRule>
  </conditionalFormatting>
  <conditionalFormatting sqref="E24:E33">
    <cfRule type="cellIs" dxfId="63" priority="79" operator="between">
      <formula>"A"</formula>
      <formula>"C"</formula>
    </cfRule>
  </conditionalFormatting>
  <conditionalFormatting sqref="C24:C33">
    <cfRule type="expression" dxfId="62" priority="78">
      <formula>OR($F24="C",$F24="A")</formula>
    </cfRule>
  </conditionalFormatting>
  <conditionalFormatting sqref="D24:D33">
    <cfRule type="expression" dxfId="61" priority="76">
      <formula>SUMPRODUCT(--ISNUMBER(SEARCH(TIER1,D24)))&gt;0</formula>
    </cfRule>
    <cfRule type="expression" dxfId="60" priority="77">
      <formula>SUMPRODUCT(--ISNUMBER(SEARCH(TIER2,D24)))&gt;0</formula>
    </cfRule>
  </conditionalFormatting>
  <conditionalFormatting sqref="G24:G33">
    <cfRule type="colorScale" priority="75">
      <colorScale>
        <cfvo type="min"/>
        <cfvo type="max"/>
        <color theme="7" tint="0.79998168889431442"/>
        <color rgb="FF7030A0"/>
      </colorScale>
    </cfRule>
  </conditionalFormatting>
  <conditionalFormatting sqref="J24:J33">
    <cfRule type="cellIs" dxfId="59" priority="74" operator="between">
      <formula>"A"</formula>
      <formula>"C"</formula>
    </cfRule>
  </conditionalFormatting>
  <conditionalFormatting sqref="H24:H33">
    <cfRule type="expression" dxfId="58" priority="73">
      <formula>OR($F24="C",$F24="A")</formula>
    </cfRule>
  </conditionalFormatting>
  <conditionalFormatting sqref="I24:I33">
    <cfRule type="expression" dxfId="57" priority="71">
      <formula>SUMPRODUCT(--ISNUMBER(SEARCH(TIER1,I24)))&gt;0</formula>
    </cfRule>
    <cfRule type="expression" dxfId="56" priority="72">
      <formula>SUMPRODUCT(--ISNUMBER(SEARCH(TIER2,I24)))&gt;0</formula>
    </cfRule>
  </conditionalFormatting>
  <conditionalFormatting sqref="L24:L33">
    <cfRule type="colorScale" priority="70">
      <colorScale>
        <cfvo type="min"/>
        <cfvo type="max"/>
        <color theme="7" tint="0.79998168889431442"/>
        <color rgb="FF7030A0"/>
      </colorScale>
    </cfRule>
  </conditionalFormatting>
  <conditionalFormatting sqref="O24:O33">
    <cfRule type="cellIs" dxfId="55" priority="69" operator="between">
      <formula>"A"</formula>
      <formula>"C"</formula>
    </cfRule>
  </conditionalFormatting>
  <conditionalFormatting sqref="M24:M33">
    <cfRule type="expression" dxfId="54" priority="68">
      <formula>OR($F24="C",$F24="A")</formula>
    </cfRule>
  </conditionalFormatting>
  <conditionalFormatting sqref="N24:N33">
    <cfRule type="expression" dxfId="53" priority="66">
      <formula>SUMPRODUCT(--ISNUMBER(SEARCH(TIER1,N24)))&gt;0</formula>
    </cfRule>
    <cfRule type="expression" dxfId="52" priority="67">
      <formula>SUMPRODUCT(--ISNUMBER(SEARCH(TIER2,N24)))&gt;0</formula>
    </cfRule>
  </conditionalFormatting>
  <conditionalFormatting sqref="Q24:Q33">
    <cfRule type="colorScale" priority="65">
      <colorScale>
        <cfvo type="min"/>
        <cfvo type="max"/>
        <color theme="7" tint="0.79998168889431442"/>
        <color rgb="FF7030A0"/>
      </colorScale>
    </cfRule>
  </conditionalFormatting>
  <conditionalFormatting sqref="T24:T33">
    <cfRule type="cellIs" dxfId="51" priority="64" operator="between">
      <formula>"A"</formula>
      <formula>"C"</formula>
    </cfRule>
  </conditionalFormatting>
  <conditionalFormatting sqref="R24:R33">
    <cfRule type="expression" dxfId="50" priority="63">
      <formula>OR($F24="C",$F24="A")</formula>
    </cfRule>
  </conditionalFormatting>
  <conditionalFormatting sqref="S24:S33">
    <cfRule type="expression" dxfId="49" priority="61">
      <formula>SUMPRODUCT(--ISNUMBER(SEARCH(TIER1,S24)))&gt;0</formula>
    </cfRule>
    <cfRule type="expression" dxfId="48" priority="62">
      <formula>SUMPRODUCT(--ISNUMBER(SEARCH(TIER2,S24)))&gt;0</formula>
    </cfRule>
  </conditionalFormatting>
  <conditionalFormatting sqref="B35:B43">
    <cfRule type="colorScale" priority="60">
      <colorScale>
        <cfvo type="min"/>
        <cfvo type="max"/>
        <color theme="7" tint="0.79998168889431442"/>
        <color rgb="FF7030A0"/>
      </colorScale>
    </cfRule>
  </conditionalFormatting>
  <conditionalFormatting sqref="E35:E43">
    <cfRule type="cellIs" dxfId="47" priority="59" operator="between">
      <formula>"A"</formula>
      <formula>"C"</formula>
    </cfRule>
  </conditionalFormatting>
  <conditionalFormatting sqref="C35:C43">
    <cfRule type="expression" dxfId="46" priority="58">
      <formula>OR($F35="C",$F35="A")</formula>
    </cfRule>
  </conditionalFormatting>
  <conditionalFormatting sqref="D35:D43">
    <cfRule type="expression" dxfId="45" priority="56">
      <formula>SUMPRODUCT(--ISNUMBER(SEARCH(TIER1,D35)))&gt;0</formula>
    </cfRule>
    <cfRule type="expression" dxfId="44" priority="57">
      <formula>SUMPRODUCT(--ISNUMBER(SEARCH(TIER2,D35)))&gt;0</formula>
    </cfRule>
  </conditionalFormatting>
  <conditionalFormatting sqref="G35:G41">
    <cfRule type="colorScale" priority="55">
      <colorScale>
        <cfvo type="min"/>
        <cfvo type="max"/>
        <color theme="7" tint="0.79998168889431442"/>
        <color rgb="FF7030A0"/>
      </colorScale>
    </cfRule>
  </conditionalFormatting>
  <conditionalFormatting sqref="J35:J41">
    <cfRule type="cellIs" dxfId="43" priority="54" operator="between">
      <formula>"A"</formula>
      <formula>"C"</formula>
    </cfRule>
  </conditionalFormatting>
  <conditionalFormatting sqref="H35:H41">
    <cfRule type="expression" dxfId="42" priority="53">
      <formula>OR($F35="C",$F35="A")</formula>
    </cfRule>
  </conditionalFormatting>
  <conditionalFormatting sqref="I35:I41">
    <cfRule type="expression" dxfId="41" priority="51">
      <formula>SUMPRODUCT(--ISNUMBER(SEARCH(TIER1,I35)))&gt;0</formula>
    </cfRule>
    <cfRule type="expression" dxfId="40" priority="52">
      <formula>SUMPRODUCT(--ISNUMBER(SEARCH(TIER2,I35)))&gt;0</formula>
    </cfRule>
  </conditionalFormatting>
  <conditionalFormatting sqref="L35:L42">
    <cfRule type="colorScale" priority="50">
      <colorScale>
        <cfvo type="min"/>
        <cfvo type="max"/>
        <color theme="7" tint="0.79998168889431442"/>
        <color rgb="FF7030A0"/>
      </colorScale>
    </cfRule>
  </conditionalFormatting>
  <conditionalFormatting sqref="O35:O42">
    <cfRule type="cellIs" dxfId="39" priority="49" operator="between">
      <formula>"A"</formula>
      <formula>"C"</formula>
    </cfRule>
  </conditionalFormatting>
  <conditionalFormatting sqref="M35:M42">
    <cfRule type="expression" dxfId="38" priority="48">
      <formula>OR($F35="C",$F35="A")</formula>
    </cfRule>
  </conditionalFormatting>
  <conditionalFormatting sqref="N35:N42">
    <cfRule type="expression" dxfId="37" priority="46">
      <formula>SUMPRODUCT(--ISNUMBER(SEARCH(TIER1,N35)))&gt;0</formula>
    </cfRule>
    <cfRule type="expression" dxfId="36" priority="47">
      <formula>SUMPRODUCT(--ISNUMBER(SEARCH(TIER2,N35)))&gt;0</formula>
    </cfRule>
  </conditionalFormatting>
  <conditionalFormatting sqref="Q35:Q44">
    <cfRule type="colorScale" priority="45">
      <colorScale>
        <cfvo type="min"/>
        <cfvo type="max"/>
        <color theme="7" tint="0.79998168889431442"/>
        <color rgb="FF7030A0"/>
      </colorScale>
    </cfRule>
  </conditionalFormatting>
  <conditionalFormatting sqref="T35:T44">
    <cfRule type="cellIs" dxfId="35" priority="44" operator="between">
      <formula>"A"</formula>
      <formula>"C"</formula>
    </cfRule>
  </conditionalFormatting>
  <conditionalFormatting sqref="R35:R44">
    <cfRule type="expression" dxfId="34" priority="43">
      <formula>OR($F35="C",$F35="A")</formula>
    </cfRule>
  </conditionalFormatting>
  <conditionalFormatting sqref="S35:S44">
    <cfRule type="expression" dxfId="33" priority="41">
      <formula>SUMPRODUCT(--ISNUMBER(SEARCH(TIER1,S35)))&gt;0</formula>
    </cfRule>
    <cfRule type="expression" dxfId="32" priority="42">
      <formula>SUMPRODUCT(--ISNUMBER(SEARCH(TIER2,S35)))&gt;0</formula>
    </cfRule>
  </conditionalFormatting>
  <conditionalFormatting sqref="B46:B55">
    <cfRule type="colorScale" priority="40">
      <colorScale>
        <cfvo type="min"/>
        <cfvo type="max"/>
        <color theme="7" tint="0.79998168889431442"/>
        <color rgb="FF7030A0"/>
      </colorScale>
    </cfRule>
  </conditionalFormatting>
  <conditionalFormatting sqref="E46:E55">
    <cfRule type="cellIs" dxfId="31" priority="39" operator="between">
      <formula>"A"</formula>
      <formula>"C"</formula>
    </cfRule>
  </conditionalFormatting>
  <conditionalFormatting sqref="C46:C55">
    <cfRule type="expression" dxfId="30" priority="38">
      <formula>OR($F46="C",$F46="A")</formula>
    </cfRule>
  </conditionalFormatting>
  <conditionalFormatting sqref="D46:D55">
    <cfRule type="expression" dxfId="29" priority="36">
      <formula>SUMPRODUCT(--ISNUMBER(SEARCH(TIER1,D46)))&gt;0</formula>
    </cfRule>
    <cfRule type="expression" dxfId="28" priority="37">
      <formula>SUMPRODUCT(--ISNUMBER(SEARCH(TIER2,D46)))&gt;0</formula>
    </cfRule>
  </conditionalFormatting>
  <conditionalFormatting sqref="G46:G54">
    <cfRule type="colorScale" priority="35">
      <colorScale>
        <cfvo type="min"/>
        <cfvo type="max"/>
        <color theme="7" tint="0.79998168889431442"/>
        <color rgb="FF7030A0"/>
      </colorScale>
    </cfRule>
  </conditionalFormatting>
  <conditionalFormatting sqref="J46:J54">
    <cfRule type="cellIs" dxfId="27" priority="34" operator="between">
      <formula>"A"</formula>
      <formula>"C"</formula>
    </cfRule>
  </conditionalFormatting>
  <conditionalFormatting sqref="H46:H54">
    <cfRule type="expression" dxfId="26" priority="33">
      <formula>OR($F46="C",$F46="A")</formula>
    </cfRule>
  </conditionalFormatting>
  <conditionalFormatting sqref="I46:I54">
    <cfRule type="expression" dxfId="25" priority="31">
      <formula>SUMPRODUCT(--ISNUMBER(SEARCH(TIER1,I46)))&gt;0</formula>
    </cfRule>
    <cfRule type="expression" dxfId="24" priority="32">
      <formula>SUMPRODUCT(--ISNUMBER(SEARCH(TIER2,I46)))&gt;0</formula>
    </cfRule>
  </conditionalFormatting>
  <conditionalFormatting sqref="L46:L55">
    <cfRule type="colorScale" priority="30">
      <colorScale>
        <cfvo type="min"/>
        <cfvo type="max"/>
        <color theme="7" tint="0.79998168889431442"/>
        <color rgb="FF7030A0"/>
      </colorScale>
    </cfRule>
  </conditionalFormatting>
  <conditionalFormatting sqref="O46:O55">
    <cfRule type="cellIs" dxfId="23" priority="29" operator="between">
      <formula>"A"</formula>
      <formula>"C"</formula>
    </cfRule>
  </conditionalFormatting>
  <conditionalFormatting sqref="M46:M55">
    <cfRule type="expression" dxfId="22" priority="28">
      <formula>OR($F46="C",$F46="A")</formula>
    </cfRule>
  </conditionalFormatting>
  <conditionalFormatting sqref="N46:N55">
    <cfRule type="expression" dxfId="21" priority="26">
      <formula>SUMPRODUCT(--ISNUMBER(SEARCH(TIER1,N46)))&gt;0</formula>
    </cfRule>
    <cfRule type="expression" dxfId="20" priority="27">
      <formula>SUMPRODUCT(--ISNUMBER(SEARCH(TIER2,N46)))&gt;0</formula>
    </cfRule>
  </conditionalFormatting>
  <conditionalFormatting sqref="Q46:Q55">
    <cfRule type="colorScale" priority="25">
      <colorScale>
        <cfvo type="min"/>
        <cfvo type="max"/>
        <color theme="7" tint="0.79998168889431442"/>
        <color rgb="FF7030A0"/>
      </colorScale>
    </cfRule>
  </conditionalFormatting>
  <conditionalFormatting sqref="T46:T55">
    <cfRule type="cellIs" dxfId="19" priority="24" operator="between">
      <formula>"A"</formula>
      <formula>"C"</formula>
    </cfRule>
  </conditionalFormatting>
  <conditionalFormatting sqref="R46:R55">
    <cfRule type="expression" dxfId="18" priority="23">
      <formula>OR($F46="C",$F46="A")</formula>
    </cfRule>
  </conditionalFormatting>
  <conditionalFormatting sqref="S46:S55">
    <cfRule type="expression" dxfId="17" priority="21">
      <formula>SUMPRODUCT(--ISNUMBER(SEARCH(TIER1,S46)))&gt;0</formula>
    </cfRule>
    <cfRule type="expression" dxfId="16" priority="22">
      <formula>SUMPRODUCT(--ISNUMBER(SEARCH(TIER2,S46)))&gt;0</formula>
    </cfRule>
  </conditionalFormatting>
  <conditionalFormatting sqref="B57:B66">
    <cfRule type="colorScale" priority="20">
      <colorScale>
        <cfvo type="min"/>
        <cfvo type="max"/>
        <color theme="7" tint="0.79998168889431442"/>
        <color rgb="FF7030A0"/>
      </colorScale>
    </cfRule>
  </conditionalFormatting>
  <conditionalFormatting sqref="E57:E66">
    <cfRule type="cellIs" dxfId="15" priority="19" operator="between">
      <formula>"A"</formula>
      <formula>"C"</formula>
    </cfRule>
  </conditionalFormatting>
  <conditionalFormatting sqref="C57:C66">
    <cfRule type="expression" dxfId="14" priority="18">
      <formula>OR($F57="C",$F57="A")</formula>
    </cfRule>
  </conditionalFormatting>
  <conditionalFormatting sqref="D57:D66">
    <cfRule type="expression" dxfId="13" priority="16">
      <formula>SUMPRODUCT(--ISNUMBER(SEARCH(TIER1,D57)))&gt;0</formula>
    </cfRule>
    <cfRule type="expression" dxfId="12" priority="17">
      <formula>SUMPRODUCT(--ISNUMBER(SEARCH(TIER2,D57)))&gt;0</formula>
    </cfRule>
  </conditionalFormatting>
  <conditionalFormatting sqref="G57:G65">
    <cfRule type="colorScale" priority="15">
      <colorScale>
        <cfvo type="min"/>
        <cfvo type="max"/>
        <color theme="7" tint="0.79998168889431442"/>
        <color rgb="FF7030A0"/>
      </colorScale>
    </cfRule>
  </conditionalFormatting>
  <conditionalFormatting sqref="J57:J65">
    <cfRule type="cellIs" dxfId="11" priority="14" operator="between">
      <formula>"A"</formula>
      <formula>"C"</formula>
    </cfRule>
  </conditionalFormatting>
  <conditionalFormatting sqref="H57:H65">
    <cfRule type="expression" dxfId="10" priority="13">
      <formula>OR($F57="C",$F57="A")</formula>
    </cfRule>
  </conditionalFormatting>
  <conditionalFormatting sqref="I57:I65">
    <cfRule type="expression" dxfId="9" priority="11">
      <formula>SUMPRODUCT(--ISNUMBER(SEARCH(TIER1,I57)))&gt;0</formula>
    </cfRule>
    <cfRule type="expression" dxfId="8" priority="12">
      <formula>SUMPRODUCT(--ISNUMBER(SEARCH(TIER2,I57)))&gt;0</formula>
    </cfRule>
  </conditionalFormatting>
  <conditionalFormatting sqref="L57:L66">
    <cfRule type="colorScale" priority="10">
      <colorScale>
        <cfvo type="min"/>
        <cfvo type="max"/>
        <color theme="7" tint="0.79998168889431442"/>
        <color rgb="FF7030A0"/>
      </colorScale>
    </cfRule>
  </conditionalFormatting>
  <conditionalFormatting sqref="O57:O66">
    <cfRule type="cellIs" dxfId="7" priority="9" operator="between">
      <formula>"A"</formula>
      <formula>"C"</formula>
    </cfRule>
  </conditionalFormatting>
  <conditionalFormatting sqref="M57:M66">
    <cfRule type="expression" dxfId="6" priority="8">
      <formula>OR($F57="C",$F57="A")</formula>
    </cfRule>
  </conditionalFormatting>
  <conditionalFormatting sqref="N57:N66">
    <cfRule type="expression" dxfId="5" priority="6">
      <formula>SUMPRODUCT(--ISNUMBER(SEARCH(TIER1,N57)))&gt;0</formula>
    </cfRule>
    <cfRule type="expression" dxfId="4" priority="7">
      <formula>SUMPRODUCT(--ISNUMBER(SEARCH(TIER2,N57)))&gt;0</formula>
    </cfRule>
  </conditionalFormatting>
  <conditionalFormatting sqref="Q57:Q66">
    <cfRule type="colorScale" priority="5">
      <colorScale>
        <cfvo type="min"/>
        <cfvo type="max"/>
        <color theme="7" tint="0.79998168889431442"/>
        <color rgb="FF7030A0"/>
      </colorScale>
    </cfRule>
  </conditionalFormatting>
  <conditionalFormatting sqref="T57:T66">
    <cfRule type="cellIs" dxfId="3" priority="4" operator="between">
      <formula>"A"</formula>
      <formula>"C"</formula>
    </cfRule>
  </conditionalFormatting>
  <conditionalFormatting sqref="R57:R66">
    <cfRule type="expression" dxfId="2" priority="3">
      <formula>OR($F57="C",$F57="A")</formula>
    </cfRule>
  </conditionalFormatting>
  <conditionalFormatting sqref="S57:S66">
    <cfRule type="expression" dxfId="1" priority="1">
      <formula>SUMPRODUCT(--ISNUMBER(SEARCH(TIER1,S57)))&gt;0</formula>
    </cfRule>
    <cfRule type="expression" dxfId="0" priority="2">
      <formula>SUMPRODUCT(--ISNUMBER(SEARCH(TIER2,S57)))&gt;0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activeCell="D1" sqref="D1"/>
    </sheetView>
  </sheetViews>
  <sheetFormatPr defaultColWidth="14.42578125" defaultRowHeight="15.75" customHeight="1" x14ac:dyDescent="0.2"/>
  <cols>
    <col min="1" max="16384" width="14.42578125" style="90"/>
  </cols>
  <sheetData>
    <row r="1" spans="1:3" ht="15.75" customHeight="1" x14ac:dyDescent="0.2">
      <c r="A1" s="90" t="str">
        <f>'Rosters (at data freeze)'!C6</f>
        <v>Zak Geier</v>
      </c>
      <c r="B1" s="90" t="str">
        <f>'Rosters (at data freeze)'!D6</f>
        <v>ALU</v>
      </c>
      <c r="C1" s="90" t="str">
        <f>'Rosters (at data freeze)'!E6</f>
        <v>A</v>
      </c>
    </row>
    <row r="2" spans="1:3" ht="15.75" customHeight="1" x14ac:dyDescent="0.2">
      <c r="A2" s="90" t="str">
        <f>'Rosters (at data freeze)'!C7</f>
        <v>Daniel Marino</v>
      </c>
      <c r="B2" s="90" t="str">
        <f>'Rosters (at data freeze)'!D7</f>
        <v>ALU</v>
      </c>
      <c r="C2" s="90" t="str">
        <f>'Rosters (at data freeze)'!E7</f>
        <v>P</v>
      </c>
    </row>
    <row r="3" spans="1:3" ht="15.75" customHeight="1" x14ac:dyDescent="0.2">
      <c r="A3" s="90" t="str">
        <f>'Rosters (at data freeze)'!C8</f>
        <v>Deborah Torrison</v>
      </c>
      <c r="B3" s="90" t="str">
        <f>'Rosters (at data freeze)'!D8</f>
        <v>ALU</v>
      </c>
      <c r="C3" s="90" t="str">
        <f>'Rosters (at data freeze)'!E8</f>
        <v>P</v>
      </c>
    </row>
    <row r="4" spans="1:3" ht="15.75" customHeight="1" x14ac:dyDescent="0.2">
      <c r="A4" s="90" t="str">
        <f>'Rosters (at data freeze)'!C3</f>
        <v>Jackson Mccomish</v>
      </c>
      <c r="B4" s="90" t="str">
        <f>'Rosters (at data freeze)'!D3</f>
        <v>ALU</v>
      </c>
      <c r="C4" s="90" t="str">
        <f>'Rosters (at data freeze)'!E3</f>
        <v>P</v>
      </c>
    </row>
    <row r="5" spans="1:3" ht="15.75" customHeight="1" x14ac:dyDescent="0.2">
      <c r="A5" s="90" t="str">
        <f>'Rosters (at data freeze)'!C9</f>
        <v>Gabrielle Torrison</v>
      </c>
      <c r="B5" s="90" t="str">
        <f>'Rosters (at data freeze)'!D9</f>
        <v>ALU</v>
      </c>
      <c r="C5" s="90" t="str">
        <f>'Rosters (at data freeze)'!E9</f>
        <v>P</v>
      </c>
    </row>
    <row r="6" spans="1:3" ht="15.75" customHeight="1" x14ac:dyDescent="0.2">
      <c r="A6" s="90" t="str">
        <f>'Rosters (at data freeze)'!C2</f>
        <v>Nikolai Shere</v>
      </c>
      <c r="B6" s="90" t="str">
        <f>'Rosters (at data freeze)'!D2</f>
        <v>ALU</v>
      </c>
      <c r="C6" s="90" t="str">
        <f>'Rosters (at data freeze)'!E2</f>
        <v>C</v>
      </c>
    </row>
    <row r="7" spans="1:3" ht="15.75" customHeight="1" x14ac:dyDescent="0.2">
      <c r="A7" s="90" t="str">
        <f>'Rosters (at data freeze)'!C4</f>
        <v>Rachel Stack</v>
      </c>
      <c r="B7" s="90" t="str">
        <f>'Rosters (at data freeze)'!D4</f>
        <v>ALU</v>
      </c>
      <c r="C7" s="90" t="str">
        <f>'Rosters (at data freeze)'!E4</f>
        <v>P</v>
      </c>
    </row>
    <row r="8" spans="1:3" ht="15.75" customHeight="1" x14ac:dyDescent="0.2">
      <c r="A8" s="90" t="str">
        <f>'Rosters (at data freeze)'!C5</f>
        <v>Tony Mitchum</v>
      </c>
      <c r="B8" s="90" t="str">
        <f>'Rosters (at data freeze)'!D5</f>
        <v>ALU</v>
      </c>
      <c r="C8" s="90" t="str">
        <f>'Rosters (at data freeze)'!E5</f>
        <v>P</v>
      </c>
    </row>
    <row r="9" spans="1:3" ht="15.75" customHeight="1" x14ac:dyDescent="0.2">
      <c r="A9" s="90" t="str">
        <f>'Rosters (at data freeze)'!C10</f>
        <v>Kordell Roberts</v>
      </c>
      <c r="B9" s="90" t="str">
        <f>'Rosters (at data freeze)'!D10</f>
        <v>ALU</v>
      </c>
      <c r="C9" s="90" t="str">
        <f>'Rosters (at data freeze)'!E10</f>
        <v>P</v>
      </c>
    </row>
    <row r="10" spans="1:3" ht="15.75" customHeight="1" x14ac:dyDescent="0.2">
      <c r="A10" s="90" t="str">
        <f>'Rosters (at data freeze)'!C11</f>
        <v>Will Shull</v>
      </c>
      <c r="B10" s="90" t="str">
        <f>'Rosters (at data freeze)'!D11</f>
        <v>ALU</v>
      </c>
      <c r="C10" s="90" t="str">
        <f>'Rosters (at data freeze)'!E11</f>
        <v>P</v>
      </c>
    </row>
    <row r="11" spans="1:3" ht="15.75" customHeight="1" x14ac:dyDescent="0.2">
      <c r="A11" s="90" t="str">
        <f>'Rosters (at data freeze)'!H3</f>
        <v>Aaron Bendickson</v>
      </c>
      <c r="B11" s="90" t="str">
        <f>'Rosters (at data freeze)'!I3</f>
        <v>CDC</v>
      </c>
      <c r="C11" s="90" t="str">
        <f>'Rosters (at data freeze)'!J3</f>
        <v>C</v>
      </c>
    </row>
    <row r="12" spans="1:3" ht="15.75" customHeight="1" x14ac:dyDescent="0.2">
      <c r="A12" s="90" t="str">
        <f>'Rosters (at data freeze)'!H7</f>
        <v>Mark McClure</v>
      </c>
      <c r="B12" s="90" t="str">
        <f>'Rosters (at data freeze)'!I7</f>
        <v>CDC</v>
      </c>
      <c r="C12" s="90" t="str">
        <f>'Rosters (at data freeze)'!J7</f>
        <v>A</v>
      </c>
    </row>
    <row r="13" spans="1:3" ht="15.75" customHeight="1" x14ac:dyDescent="0.2">
      <c r="A13" s="90" t="str">
        <f>'Rosters (at data freeze)'!H5</f>
        <v>Jorge Romero</v>
      </c>
      <c r="B13" s="90" t="str">
        <f>'Rosters (at data freeze)'!I5</f>
        <v>CDC</v>
      </c>
      <c r="C13" s="90" t="str">
        <f>'Rosters (at data freeze)'!J5</f>
        <v>P</v>
      </c>
    </row>
    <row r="14" spans="1:3" ht="15.75" customHeight="1" x14ac:dyDescent="0.2">
      <c r="A14" s="90" t="str">
        <f>'Rosters (at data freeze)'!H4</f>
        <v>Robert Rowland</v>
      </c>
      <c r="B14" s="90" t="str">
        <f>'Rosters (at data freeze)'!I4</f>
        <v>CDC</v>
      </c>
      <c r="C14" s="90" t="str">
        <f>'Rosters (at data freeze)'!J4</f>
        <v>P</v>
      </c>
    </row>
    <row r="15" spans="1:3" ht="15.75" customHeight="1" x14ac:dyDescent="0.2">
      <c r="A15" s="90" t="str">
        <f>'Rosters (at data freeze)'!H2</f>
        <v>Kevin Birrell</v>
      </c>
      <c r="B15" s="90" t="str">
        <f>'Rosters (at data freeze)'!I2</f>
        <v>CDC</v>
      </c>
      <c r="C15" s="90" t="str">
        <f>'Rosters (at data freeze)'!J2</f>
        <v>P</v>
      </c>
    </row>
    <row r="16" spans="1:3" ht="15.75" customHeight="1" x14ac:dyDescent="0.2">
      <c r="A16" s="90" t="str">
        <f>'Rosters (at data freeze)'!H6</f>
        <v>Dj Youngblood</v>
      </c>
      <c r="B16" s="90" t="str">
        <f>'Rosters (at data freeze)'!I6</f>
        <v>CDC</v>
      </c>
      <c r="C16" s="90" t="str">
        <f>'Rosters (at data freeze)'!J6</f>
        <v>P</v>
      </c>
    </row>
    <row r="17" spans="1:3" ht="15.75" customHeight="1" x14ac:dyDescent="0.2">
      <c r="A17" s="90" t="str">
        <f>'Rosters (at data freeze)'!H9</f>
        <v>Nick Bates-Benitez</v>
      </c>
      <c r="B17" s="90" t="str">
        <f>'Rosters (at data freeze)'!I9</f>
        <v>CDC</v>
      </c>
      <c r="C17" s="90" t="str">
        <f>'Rosters (at data freeze)'!J9</f>
        <v>P</v>
      </c>
    </row>
    <row r="18" spans="1:3" ht="15.75" customHeight="1" x14ac:dyDescent="0.2">
      <c r="A18" s="90" t="str">
        <f>'Rosters (at data freeze)'!H8</f>
        <v>Clayton Michael</v>
      </c>
      <c r="B18" s="90" t="str">
        <f>'Rosters (at data freeze)'!I8</f>
        <v>CDC</v>
      </c>
      <c r="C18" s="90" t="str">
        <f>'Rosters (at data freeze)'!J8</f>
        <v>P</v>
      </c>
    </row>
    <row r="19" spans="1:3" ht="15.75" customHeight="1" x14ac:dyDescent="0.2">
      <c r="A19" s="90" t="str">
        <f>'Rosters (at data freeze)'!H10</f>
        <v>Mike Cook</v>
      </c>
      <c r="B19" s="90" t="str">
        <f>'Rosters (at data freeze)'!I10</f>
        <v>CDC</v>
      </c>
      <c r="C19" s="90" t="str">
        <f>'Rosters (at data freeze)'!J10</f>
        <v>P</v>
      </c>
    </row>
    <row r="20" spans="1:3" ht="15.75" customHeight="1" x14ac:dyDescent="0.2">
      <c r="A20" s="90">
        <f>'Rosters (at data freeze)'!H11</f>
        <v>0</v>
      </c>
      <c r="B20" s="90" t="str">
        <f>'Rosters (at data freeze)'!I11</f>
        <v>CDC</v>
      </c>
      <c r="C20" s="90">
        <f>'Rosters (at data freeze)'!J11</f>
        <v>0</v>
      </c>
    </row>
    <row r="21" spans="1:3" ht="15.75" customHeight="1" x14ac:dyDescent="0.2">
      <c r="A21" s="90" t="str">
        <f>'Rosters (at data freeze)'!M11</f>
        <v>Dan Atchison</v>
      </c>
      <c r="B21" s="90" t="str">
        <f>'Rosters (at data freeze)'!N11</f>
        <v>CHS</v>
      </c>
      <c r="C21" s="90" t="str">
        <f>'Rosters (at data freeze)'!O11</f>
        <v>P</v>
      </c>
    </row>
    <row r="22" spans="1:3" ht="15.75" customHeight="1" x14ac:dyDescent="0.2">
      <c r="A22" s="90" t="str">
        <f>'Rosters (at data freeze)'!M9</f>
        <v>Richard Pugh</v>
      </c>
      <c r="B22" s="90" t="str">
        <f>'Rosters (at data freeze)'!N9</f>
        <v>CHS</v>
      </c>
      <c r="C22" s="90" t="str">
        <f>'Rosters (at data freeze)'!O9</f>
        <v>P</v>
      </c>
    </row>
    <row r="23" spans="1:3" ht="15.75" customHeight="1" x14ac:dyDescent="0.2">
      <c r="A23" s="90" t="str">
        <f>'Rosters (at data freeze)'!M8</f>
        <v>Richard Scott</v>
      </c>
      <c r="B23" s="90" t="str">
        <f>'Rosters (at data freeze)'!N8</f>
        <v>CHS</v>
      </c>
      <c r="C23" s="90" t="str">
        <f>'Rosters (at data freeze)'!O8</f>
        <v>P</v>
      </c>
    </row>
    <row r="24" spans="1:3" ht="15.75" customHeight="1" x14ac:dyDescent="0.2">
      <c r="A24" s="90" t="str">
        <f>'Rosters (at data freeze)'!M3</f>
        <v>Jesse Mullene</v>
      </c>
      <c r="B24" s="90" t="str">
        <f>'Rosters (at data freeze)'!N3</f>
        <v>CHS</v>
      </c>
      <c r="C24" s="90" t="str">
        <f>'Rosters (at data freeze)'!O3</f>
        <v>A</v>
      </c>
    </row>
    <row r="25" spans="1:3" ht="15.75" customHeight="1" x14ac:dyDescent="0.2">
      <c r="A25" s="90" t="str">
        <f>'Rosters (at data freeze)'!M4</f>
        <v>Mark Demmel</v>
      </c>
      <c r="B25" s="90" t="str">
        <f>'Rosters (at data freeze)'!N4</f>
        <v>CHS</v>
      </c>
      <c r="C25" s="90" t="str">
        <f>'Rosters (at data freeze)'!O4</f>
        <v>P</v>
      </c>
    </row>
    <row r="26" spans="1:3" ht="15.75" customHeight="1" x14ac:dyDescent="0.2">
      <c r="A26" s="90" t="str">
        <f>'Rosters (at data freeze)'!M10</f>
        <v>Nikki Davis</v>
      </c>
      <c r="B26" s="90" t="str">
        <f>'Rosters (at data freeze)'!N10</f>
        <v>CHS</v>
      </c>
      <c r="C26" s="90" t="str">
        <f>'Rosters (at data freeze)'!O10</f>
        <v>P</v>
      </c>
    </row>
    <row r="27" spans="1:3" ht="15.75" customHeight="1" x14ac:dyDescent="0.2">
      <c r="A27" s="90" t="str">
        <f>'Rosters (at data freeze)'!M5</f>
        <v>Ramsey Sierra</v>
      </c>
      <c r="B27" s="90" t="str">
        <f>'Rosters (at data freeze)'!N5</f>
        <v>CHS</v>
      </c>
      <c r="C27" s="90" t="str">
        <f>'Rosters (at data freeze)'!O5</f>
        <v>C</v>
      </c>
    </row>
    <row r="28" spans="1:3" ht="15.75" customHeight="1" x14ac:dyDescent="0.2">
      <c r="A28" s="90" t="str">
        <f>'Rosters (at data freeze)'!M7</f>
        <v>Ian Spicknal</v>
      </c>
      <c r="B28" s="90" t="str">
        <f>'Rosters (at data freeze)'!N7</f>
        <v>CHS</v>
      </c>
      <c r="C28" s="90" t="str">
        <f>'Rosters (at data freeze)'!O7</f>
        <v>P</v>
      </c>
    </row>
    <row r="29" spans="1:3" ht="15.75" customHeight="1" x14ac:dyDescent="0.2">
      <c r="A29" s="90" t="str">
        <f>'Rosters (at data freeze)'!M6</f>
        <v>Jeff Dillaman</v>
      </c>
      <c r="B29" s="90" t="str">
        <f>'Rosters (at data freeze)'!N6</f>
        <v>CHS</v>
      </c>
      <c r="C29" s="90" t="str">
        <f>'Rosters (at data freeze)'!O6</f>
        <v>P</v>
      </c>
    </row>
    <row r="30" spans="1:3" ht="15.75" customHeight="1" x14ac:dyDescent="0.2">
      <c r="A30" s="90" t="str">
        <f>'Rosters (at data freeze)'!M2</f>
        <v>Richie Terry</v>
      </c>
      <c r="B30" s="90" t="str">
        <f>'Rosters (at data freeze)'!N2</f>
        <v>CHS</v>
      </c>
      <c r="C30" s="90" t="str">
        <f>'Rosters (at data freeze)'!O2</f>
        <v>P</v>
      </c>
    </row>
    <row r="31" spans="1:3" ht="15.75" customHeight="1" x14ac:dyDescent="0.2">
      <c r="A31" s="90" t="str">
        <f>'Rosters (at data freeze)'!R6</f>
        <v>Anthony Welters</v>
      </c>
      <c r="B31" s="90" t="str">
        <f>'Rosters (at data freeze)'!S6</f>
        <v>CPO</v>
      </c>
      <c r="C31" s="90" t="str">
        <f>'Rosters (at data freeze)'!T6</f>
        <v>C</v>
      </c>
    </row>
    <row r="32" spans="1:3" ht="15.75" customHeight="1" x14ac:dyDescent="0.2">
      <c r="A32" s="90" t="str">
        <f>'Rosters (at data freeze)'!R3</f>
        <v>Chris Tinney</v>
      </c>
      <c r="B32" s="90" t="str">
        <f>'Rosters (at data freeze)'!S3</f>
        <v>CPO</v>
      </c>
      <c r="C32" s="90" t="str">
        <f>'Rosters (at data freeze)'!T3</f>
        <v>P</v>
      </c>
    </row>
    <row r="33" spans="1:3" ht="15.75" customHeight="1" x14ac:dyDescent="0.2">
      <c r="A33" s="90" t="str">
        <f>'Rosters (at data freeze)'!R8</f>
        <v>Kay Kay</v>
      </c>
      <c r="B33" s="90" t="str">
        <f>'Rosters (at data freeze)'!S8</f>
        <v>CPO</v>
      </c>
      <c r="C33" s="90" t="str">
        <f>'Rosters (at data freeze)'!T8</f>
        <v>A</v>
      </c>
    </row>
    <row r="34" spans="1:3" ht="15.75" customHeight="1" x14ac:dyDescent="0.2">
      <c r="A34" s="90" t="str">
        <f>'Rosters (at data freeze)'!R4</f>
        <v>Kirk Zehrung</v>
      </c>
      <c r="B34" s="90" t="str">
        <f>'Rosters (at data freeze)'!S4</f>
        <v>CPO</v>
      </c>
      <c r="C34" s="90" t="str">
        <f>'Rosters (at data freeze)'!T4</f>
        <v>P</v>
      </c>
    </row>
    <row r="35" spans="1:3" ht="15.75" customHeight="1" x14ac:dyDescent="0.2">
      <c r="A35" s="90" t="str">
        <f>'Rosters (at data freeze)'!R10</f>
        <v>Steven Mendez</v>
      </c>
      <c r="B35" s="90" t="str">
        <f>'Rosters (at data freeze)'!S10</f>
        <v>CPO</v>
      </c>
      <c r="C35" s="90" t="str">
        <f>'Rosters (at data freeze)'!T10</f>
        <v>P</v>
      </c>
    </row>
    <row r="36" spans="1:3" ht="15.75" customHeight="1" x14ac:dyDescent="0.2">
      <c r="A36" s="90" t="str">
        <f>'Rosters (at data freeze)'!R11</f>
        <v>Kolby Krie</v>
      </c>
      <c r="B36" s="90" t="str">
        <f>'Rosters (at data freeze)'!S11</f>
        <v>CPO</v>
      </c>
      <c r="C36" s="90" t="str">
        <f>'Rosters (at data freeze)'!T11</f>
        <v>P</v>
      </c>
    </row>
    <row r="37" spans="1:3" ht="12.75" x14ac:dyDescent="0.2">
      <c r="A37" s="90" t="str">
        <f>'Rosters (at data freeze)'!R5</f>
        <v>Rhett Pearson</v>
      </c>
      <c r="B37" s="90" t="str">
        <f>'Rosters (at data freeze)'!S5</f>
        <v>CPO</v>
      </c>
      <c r="C37" s="90" t="str">
        <f>'Rosters (at data freeze)'!T5</f>
        <v>P</v>
      </c>
    </row>
    <row r="38" spans="1:3" ht="12.75" x14ac:dyDescent="0.2">
      <c r="A38" s="90" t="str">
        <f>'Rosters (at data freeze)'!R2</f>
        <v>Ryan Penrod</v>
      </c>
      <c r="B38" s="90" t="str">
        <f>'Rosters (at data freeze)'!S2</f>
        <v>CPO</v>
      </c>
      <c r="C38" s="90" t="str">
        <f>'Rosters (at data freeze)'!T2</f>
        <v>P</v>
      </c>
    </row>
    <row r="39" spans="1:3" ht="12.75" x14ac:dyDescent="0.2">
      <c r="A39" s="90" t="str">
        <f>'Rosters (at data freeze)'!R7</f>
        <v>Sandy Magallanes</v>
      </c>
      <c r="B39" s="90" t="str">
        <f>'Rosters (at data freeze)'!S7</f>
        <v>CPO</v>
      </c>
      <c r="C39" s="90" t="str">
        <f>'Rosters (at data freeze)'!T7</f>
        <v>P</v>
      </c>
    </row>
    <row r="40" spans="1:3" ht="12.75" x14ac:dyDescent="0.2">
      <c r="A40" s="90" t="str">
        <f>'Rosters (at data freeze)'!R9</f>
        <v>Nathan Tompkins</v>
      </c>
      <c r="B40" s="90" t="str">
        <f>'Rosters (at data freeze)'!S9</f>
        <v>CPO</v>
      </c>
      <c r="C40" s="90" t="str">
        <f>'Rosters (at data freeze)'!T9</f>
        <v>P</v>
      </c>
    </row>
    <row r="41" spans="1:3" ht="12.75" x14ac:dyDescent="0.2">
      <c r="A41" s="90" t="str">
        <f>'Rosters (at data freeze)'!C21</f>
        <v>Elliott Johnson</v>
      </c>
      <c r="B41" s="90" t="str">
        <f>'Rosters (at data freeze)'!D21</f>
        <v>CRA</v>
      </c>
      <c r="C41" s="90" t="str">
        <f>'Rosters (at data freeze)'!E21</f>
        <v>P</v>
      </c>
    </row>
    <row r="42" spans="1:3" ht="12.75" x14ac:dyDescent="0.2">
      <c r="A42" s="90" t="str">
        <f>'Rosters (at data freeze)'!C18</f>
        <v>Dickie Hornaman</v>
      </c>
      <c r="B42" s="90" t="str">
        <f>'Rosters (at data freeze)'!D18</f>
        <v>CRA</v>
      </c>
      <c r="C42" s="90" t="str">
        <f>'Rosters (at data freeze)'!E18</f>
        <v>P</v>
      </c>
    </row>
    <row r="43" spans="1:3" ht="12.75" x14ac:dyDescent="0.2">
      <c r="A43" s="90" t="str">
        <f>'Rosters (at data freeze)'!C13</f>
        <v>John Robinson WA</v>
      </c>
      <c r="B43" s="90" t="str">
        <f>'Rosters (at data freeze)'!D13</f>
        <v>CRA</v>
      </c>
      <c r="C43" s="90" t="str">
        <f>'Rosters (at data freeze)'!E13</f>
        <v>P</v>
      </c>
    </row>
    <row r="44" spans="1:3" ht="12.75" x14ac:dyDescent="0.2">
      <c r="A44" s="90" t="str">
        <f>'Rosters (at data freeze)'!C16</f>
        <v>Jeff Debock</v>
      </c>
      <c r="B44" s="90" t="str">
        <f>'Rosters (at data freeze)'!D16</f>
        <v>CRA</v>
      </c>
      <c r="C44" s="90" t="str">
        <f>'Rosters (at data freeze)'!E16</f>
        <v>P</v>
      </c>
    </row>
    <row r="45" spans="1:3" ht="12.75" x14ac:dyDescent="0.2">
      <c r="A45" s="90" t="str">
        <f>'Rosters (at data freeze)'!C14</f>
        <v>Joshua Francis</v>
      </c>
      <c r="B45" s="90" t="str">
        <f>'Rosters (at data freeze)'!D14</f>
        <v>CRA</v>
      </c>
      <c r="C45" s="90" t="str">
        <f>'Rosters (at data freeze)'!E14</f>
        <v>P</v>
      </c>
    </row>
    <row r="46" spans="1:3" ht="12.75" x14ac:dyDescent="0.2">
      <c r="A46" s="90" t="str">
        <f>'Rosters (at data freeze)'!C15</f>
        <v>Eric Csakany</v>
      </c>
      <c r="B46" s="90" t="str">
        <f>'Rosters (at data freeze)'!D15</f>
        <v>CRA</v>
      </c>
      <c r="C46" s="90" t="str">
        <f>'Rosters (at data freeze)'!E15</f>
        <v>C</v>
      </c>
    </row>
    <row r="47" spans="1:3" ht="12.75" x14ac:dyDescent="0.2">
      <c r="A47" s="90" t="str">
        <f>'Rosters (at data freeze)'!C20</f>
        <v>Mandie Moore</v>
      </c>
      <c r="B47" s="90" t="str">
        <f>'Rosters (at data freeze)'!D20</f>
        <v>CRA</v>
      </c>
      <c r="C47" s="90" t="str">
        <f>'Rosters (at data freeze)'!E20</f>
        <v>P</v>
      </c>
    </row>
    <row r="48" spans="1:3" ht="12.75" x14ac:dyDescent="0.2">
      <c r="A48" s="90" t="str">
        <f>'Rosters (at data freeze)'!C17</f>
        <v>Michael Warfield</v>
      </c>
      <c r="B48" s="90" t="str">
        <f>'Rosters (at data freeze)'!D17</f>
        <v>CRA</v>
      </c>
      <c r="C48" s="90" t="str">
        <f>'Rosters (at data freeze)'!E17</f>
        <v>P</v>
      </c>
    </row>
    <row r="49" spans="1:3" ht="12.75" x14ac:dyDescent="0.2">
      <c r="A49" s="90" t="str">
        <f>'Rosters (at data freeze)'!C19</f>
        <v>Tim Uomoto</v>
      </c>
      <c r="B49" s="90" t="str">
        <f>'Rosters (at data freeze)'!D19</f>
        <v>CRA</v>
      </c>
      <c r="C49" s="90" t="str">
        <f>'Rosters (at data freeze)'!E19</f>
        <v>P</v>
      </c>
    </row>
    <row r="50" spans="1:3" ht="12.75" x14ac:dyDescent="0.2">
      <c r="A50" s="90" t="str">
        <f>'Rosters (at data freeze)'!C22</f>
        <v>David Griffin</v>
      </c>
      <c r="B50" s="90" t="str">
        <f>'Rosters (at data freeze)'!D22</f>
        <v>CRA</v>
      </c>
      <c r="C50" s="90" t="str">
        <f>'Rosters (at data freeze)'!E22</f>
        <v>A</v>
      </c>
    </row>
    <row r="51" spans="1:3" ht="12.75" x14ac:dyDescent="0.2">
      <c r="A51" s="90" t="str">
        <f>'Rosters (at data freeze)'!H19</f>
        <v>Ari Stinson</v>
      </c>
      <c r="B51" s="90" t="str">
        <f>'Rosters (at data freeze)'!I19</f>
        <v>DIH</v>
      </c>
      <c r="C51" s="90" t="str">
        <f>'Rosters (at data freeze)'!J19</f>
        <v>P</v>
      </c>
    </row>
    <row r="52" spans="1:3" ht="12.75" x14ac:dyDescent="0.2">
      <c r="A52" s="90" t="str">
        <f>'Rosters (at data freeze)'!H16</f>
        <v>Chris Harrington</v>
      </c>
      <c r="B52" s="90" t="str">
        <f>'Rosters (at data freeze)'!I16</f>
        <v>DIH</v>
      </c>
      <c r="C52" s="90" t="str">
        <f>'Rosters (at data freeze)'!J16</f>
        <v>P</v>
      </c>
    </row>
    <row r="53" spans="1:3" ht="12.75" x14ac:dyDescent="0.2">
      <c r="A53" s="90" t="str">
        <f>'Rosters (at data freeze)'!H21</f>
        <v>Croix Frigo</v>
      </c>
      <c r="B53" s="90" t="str">
        <f>'Rosters (at data freeze)'!I21</f>
        <v>DIH</v>
      </c>
      <c r="C53" s="90" t="str">
        <f>'Rosters (at data freeze)'!J21</f>
        <v>P</v>
      </c>
    </row>
    <row r="54" spans="1:3" ht="12.75" x14ac:dyDescent="0.2">
      <c r="A54" s="90" t="str">
        <f>'Rosters (at data freeze)'!H15</f>
        <v>Daniel Reddin</v>
      </c>
      <c r="B54" s="90" t="str">
        <f>'Rosters (at data freeze)'!I15</f>
        <v>DIH</v>
      </c>
      <c r="C54" s="90" t="str">
        <f>'Rosters (at data freeze)'!J15</f>
        <v>A</v>
      </c>
    </row>
    <row r="55" spans="1:3" ht="12.75" x14ac:dyDescent="0.2">
      <c r="A55" s="90" t="str">
        <f>'Rosters (at data freeze)'!H17</f>
        <v>Honi Harrison</v>
      </c>
      <c r="B55" s="90" t="str">
        <f>'Rosters (at data freeze)'!I17</f>
        <v>DIH</v>
      </c>
      <c r="C55" s="90" t="str">
        <f>'Rosters (at data freeze)'!J17</f>
        <v>P</v>
      </c>
    </row>
    <row r="56" spans="1:3" ht="12.75" x14ac:dyDescent="0.2">
      <c r="A56" s="90" t="str">
        <f>'Rosters (at data freeze)'!H13</f>
        <v>Jay Sweeney</v>
      </c>
      <c r="B56" s="90" t="str">
        <f>'Rosters (at data freeze)'!I13</f>
        <v>DIH</v>
      </c>
      <c r="C56" s="90" t="str">
        <f>'Rosters (at data freeze)'!J13</f>
        <v>C</v>
      </c>
    </row>
    <row r="57" spans="1:3" ht="12.75" x14ac:dyDescent="0.2">
      <c r="A57" s="90" t="str">
        <f>'Rosters (at data freeze)'!H14</f>
        <v>Jay Waymire</v>
      </c>
      <c r="B57" s="90" t="str">
        <f>'Rosters (at data freeze)'!I14</f>
        <v>DIH</v>
      </c>
      <c r="C57" s="90" t="str">
        <f>'Rosters (at data freeze)'!J14</f>
        <v>P</v>
      </c>
    </row>
    <row r="58" spans="1:3" ht="12.75" x14ac:dyDescent="0.2">
      <c r="A58" s="90" t="str">
        <f>'Rosters (at data freeze)'!H20</f>
        <v>Lauren Aiello</v>
      </c>
      <c r="B58" s="90" t="str">
        <f>'Rosters (at data freeze)'!I20</f>
        <v>DIH</v>
      </c>
      <c r="C58" s="90" t="str">
        <f>'Rosters (at data freeze)'!J20</f>
        <v>P</v>
      </c>
    </row>
    <row r="59" spans="1:3" ht="12.75" x14ac:dyDescent="0.2">
      <c r="A59" s="90" t="str">
        <f>'Rosters (at data freeze)'!H22</f>
        <v>Lucy Hoffman</v>
      </c>
      <c r="B59" s="90" t="str">
        <f>'Rosters (at data freeze)'!I22</f>
        <v>DIH</v>
      </c>
      <c r="C59" s="90" t="str">
        <f>'Rosters (at data freeze)'!J22</f>
        <v>P</v>
      </c>
    </row>
    <row r="60" spans="1:3" ht="12.75" x14ac:dyDescent="0.2">
      <c r="A60" s="90" t="str">
        <f>'Rosters (at data freeze)'!H18</f>
        <v>Matthew Levi Tate</v>
      </c>
      <c r="B60" s="90" t="str">
        <f>'Rosters (at data freeze)'!I18</f>
        <v>DIH</v>
      </c>
      <c r="C60" s="90" t="str">
        <f>'Rosters (at data freeze)'!J18</f>
        <v>P</v>
      </c>
    </row>
    <row r="61" spans="1:3" ht="12.75" x14ac:dyDescent="0.2">
      <c r="A61" s="90" t="str">
        <f>'Rosters (at data freeze)'!M18</f>
        <v>Jonathan Hawthorne</v>
      </c>
      <c r="B61" s="90" t="str">
        <f>'Rosters (at data freeze)'!N18</f>
        <v>DSV</v>
      </c>
      <c r="C61" s="90" t="str">
        <f>'Rosters (at data freeze)'!O18</f>
        <v>P</v>
      </c>
    </row>
    <row r="62" spans="1:3" ht="12.75" x14ac:dyDescent="0.2">
      <c r="A62" s="90" t="str">
        <f>'Rosters (at data freeze)'!M13</f>
        <v>Dave Stewart</v>
      </c>
      <c r="B62" s="90" t="str">
        <f>'Rosters (at data freeze)'!N13</f>
        <v>DSV</v>
      </c>
      <c r="C62" s="90" t="str">
        <f>'Rosters (at data freeze)'!O13</f>
        <v>P</v>
      </c>
    </row>
    <row r="63" spans="1:3" ht="12.75" x14ac:dyDescent="0.2">
      <c r="A63" s="90" t="str">
        <f>'Rosters (at data freeze)'!M19</f>
        <v>Chelsie Hulka</v>
      </c>
      <c r="B63" s="90" t="str">
        <f>'Rosters (at data freeze)'!N19</f>
        <v>DSV</v>
      </c>
      <c r="C63" s="90" t="str">
        <f>'Rosters (at data freeze)'!O19</f>
        <v>P</v>
      </c>
    </row>
    <row r="64" spans="1:3" ht="12.75" x14ac:dyDescent="0.2">
      <c r="A64" s="90" t="str">
        <f>'Rosters (at data freeze)'!M16</f>
        <v>Kevin Lessig</v>
      </c>
      <c r="B64" s="90" t="str">
        <f>'Rosters (at data freeze)'!N16</f>
        <v>DSV</v>
      </c>
      <c r="C64" s="90" t="str">
        <f>'Rosters (at data freeze)'!O16</f>
        <v>P</v>
      </c>
    </row>
    <row r="65" spans="1:3" ht="12.75" x14ac:dyDescent="0.2">
      <c r="A65" s="90" t="str">
        <f>'Rosters (at data freeze)'!M15</f>
        <v>Lauren Aquino</v>
      </c>
      <c r="B65" s="90" t="str">
        <f>'Rosters (at data freeze)'!N15</f>
        <v>DSV</v>
      </c>
      <c r="C65" s="90" t="str">
        <f>'Rosters (at data freeze)'!O15</f>
        <v>A</v>
      </c>
    </row>
    <row r="66" spans="1:3" ht="12.75" x14ac:dyDescent="0.2">
      <c r="A66" s="90" t="str">
        <f>'Rosters (at data freeze)'!M21</f>
        <v>Sarah Hager</v>
      </c>
      <c r="B66" s="90" t="str">
        <f>'Rosters (at data freeze)'!N21</f>
        <v>DSV</v>
      </c>
      <c r="C66" s="90" t="str">
        <f>'Rosters (at data freeze)'!O21</f>
        <v>P</v>
      </c>
    </row>
    <row r="67" spans="1:3" ht="12.75" x14ac:dyDescent="0.2">
      <c r="A67" s="90" t="str">
        <f>'Rosters (at data freeze)'!M22</f>
        <v>Sherry Smith</v>
      </c>
      <c r="B67" s="90" t="str">
        <f>'Rosters (at data freeze)'!N22</f>
        <v>DSV</v>
      </c>
      <c r="C67" s="90" t="str">
        <f>'Rosters (at data freeze)'!O22</f>
        <v>P</v>
      </c>
    </row>
    <row r="68" spans="1:3" ht="12.75" x14ac:dyDescent="0.2">
      <c r="A68" s="90" t="str">
        <f>'Rosters (at data freeze)'!M14</f>
        <v>Tim McCool</v>
      </c>
      <c r="B68" s="90" t="str">
        <f>'Rosters (at data freeze)'!N14</f>
        <v>DSV</v>
      </c>
      <c r="C68" s="90" t="str">
        <f>'Rosters (at data freeze)'!O14</f>
        <v>P</v>
      </c>
    </row>
    <row r="69" spans="1:3" ht="12.75" x14ac:dyDescent="0.2">
      <c r="A69" s="90" t="str">
        <f>'Rosters (at data freeze)'!M20</f>
        <v>Umboon Moore</v>
      </c>
      <c r="B69" s="90" t="str">
        <f>'Rosters (at data freeze)'!N20</f>
        <v>DSV</v>
      </c>
      <c r="C69" s="90" t="str">
        <f>'Rosters (at data freeze)'!O20</f>
        <v>P</v>
      </c>
    </row>
    <row r="70" spans="1:3" ht="12.75" x14ac:dyDescent="0.2">
      <c r="A70" s="90" t="str">
        <f>'Rosters (at data freeze)'!M17</f>
        <v>Zac Petersen</v>
      </c>
      <c r="B70" s="90" t="str">
        <f>'Rosters (at data freeze)'!N17</f>
        <v>DSV</v>
      </c>
      <c r="C70" s="90" t="str">
        <f>'Rosters (at data freeze)'!O17</f>
        <v>C</v>
      </c>
    </row>
    <row r="71" spans="1:3" ht="12.75" x14ac:dyDescent="0.2">
      <c r="A71" s="90" t="str">
        <f>'Rosters (at data freeze)'!R13</f>
        <v>Alex Skinner</v>
      </c>
      <c r="B71" s="90" t="str">
        <f>'Rosters (at data freeze)'!S13</f>
        <v>DTP</v>
      </c>
      <c r="C71" s="90" t="str">
        <f>'Rosters (at data freeze)'!T13</f>
        <v>C</v>
      </c>
    </row>
    <row r="72" spans="1:3" ht="12.75" x14ac:dyDescent="0.2">
      <c r="A72" s="90" t="str">
        <f>'Rosters (at data freeze)'!R21</f>
        <v>Tressa Points</v>
      </c>
      <c r="B72" s="90" t="str">
        <f>'Rosters (at data freeze)'!S21</f>
        <v>DTP</v>
      </c>
      <c r="C72" s="90" t="str">
        <f>'Rosters (at data freeze)'!T21</f>
        <v>P</v>
      </c>
    </row>
    <row r="73" spans="1:3" ht="12.75" x14ac:dyDescent="0.2">
      <c r="A73" s="90" t="str">
        <f>'Rosters (at data freeze)'!R19</f>
        <v>Dwayne Collins</v>
      </c>
      <c r="B73" s="90" t="str">
        <f>'Rosters (at data freeze)'!S19</f>
        <v>DTP</v>
      </c>
      <c r="C73" s="90" t="str">
        <f>'Rosters (at data freeze)'!T19</f>
        <v>A</v>
      </c>
    </row>
    <row r="74" spans="1:3" ht="12.75" x14ac:dyDescent="0.2">
      <c r="A74" s="90" t="str">
        <f>'Rosters (at data freeze)'!R17</f>
        <v>Frank Sposaro</v>
      </c>
      <c r="B74" s="90" t="str">
        <f>'Rosters (at data freeze)'!S17</f>
        <v>DTP</v>
      </c>
      <c r="C74" s="90" t="str">
        <f>'Rosters (at data freeze)'!T17</f>
        <v>P</v>
      </c>
    </row>
    <row r="75" spans="1:3" ht="12.75" x14ac:dyDescent="0.2">
      <c r="A75" s="90" t="str">
        <f>'Rosters (at data freeze)'!R15</f>
        <v>Jamie Winsor</v>
      </c>
      <c r="B75" s="90" t="str">
        <f>'Rosters (at data freeze)'!S15</f>
        <v>DTP</v>
      </c>
      <c r="C75" s="90" t="str">
        <f>'Rosters (at data freeze)'!T15</f>
        <v>P</v>
      </c>
    </row>
    <row r="76" spans="1:3" ht="12.75" x14ac:dyDescent="0.2">
      <c r="A76" s="90" t="str">
        <f>'Rosters (at data freeze)'!R18</f>
        <v>Lucas Arias</v>
      </c>
      <c r="B76" s="90" t="str">
        <f>'Rosters (at data freeze)'!S18</f>
        <v>DTP</v>
      </c>
      <c r="C76" s="90" t="str">
        <f>'Rosters (at data freeze)'!T18</f>
        <v>P</v>
      </c>
    </row>
    <row r="77" spans="1:3" ht="12.75" x14ac:dyDescent="0.2">
      <c r="A77" s="90" t="str">
        <f>'Rosters (at data freeze)'!R14</f>
        <v>Nick Taseris</v>
      </c>
      <c r="B77" s="90" t="str">
        <f>'Rosters (at data freeze)'!S14</f>
        <v>DTP</v>
      </c>
      <c r="C77" s="90" t="str">
        <f>'Rosters (at data freeze)'!T14</f>
        <v>P</v>
      </c>
    </row>
    <row r="78" spans="1:3" ht="12.75" x14ac:dyDescent="0.2">
      <c r="A78" s="90" t="str">
        <f>'Rosters (at data freeze)'!R16</f>
        <v>Sean Irby</v>
      </c>
      <c r="B78" s="90" t="str">
        <f>'Rosters (at data freeze)'!S16</f>
        <v>DTP</v>
      </c>
      <c r="C78" s="90" t="str">
        <f>'Rosters (at data freeze)'!T16</f>
        <v>P</v>
      </c>
    </row>
    <row r="79" spans="1:3" ht="12.75" x14ac:dyDescent="0.2">
      <c r="A79" s="90" t="str">
        <f>'Rosters (at data freeze)'!R20</f>
        <v>Ash Landers</v>
      </c>
      <c r="B79" s="90" t="str">
        <f>'Rosters (at data freeze)'!S20</f>
        <v>DTP</v>
      </c>
      <c r="C79" s="90" t="str">
        <f>'Rosters (at data freeze)'!T20</f>
        <v>P</v>
      </c>
    </row>
    <row r="80" spans="1:3" ht="12.75" x14ac:dyDescent="0.2">
      <c r="A80" s="90" t="str">
        <f>'Rosters (at data freeze)'!R22</f>
        <v>Alex Hawley</v>
      </c>
      <c r="B80" s="90" t="str">
        <f>'Rosters (at data freeze)'!S22</f>
        <v>DTP</v>
      </c>
      <c r="C80" s="90" t="str">
        <f>'Rosters (at data freeze)'!T22</f>
        <v>P</v>
      </c>
    </row>
    <row r="81" spans="1:3" ht="12.75" x14ac:dyDescent="0.2">
      <c r="A81" s="90" t="str">
        <f>'Rosters (at data freeze)'!C32</f>
        <v>Adam Aly</v>
      </c>
      <c r="B81" s="90" t="str">
        <f>'Rosters (at data freeze)'!D32</f>
        <v>FRZ</v>
      </c>
      <c r="C81" s="90" t="str">
        <f>'Rosters (at data freeze)'!E32</f>
        <v>P</v>
      </c>
    </row>
    <row r="82" spans="1:3" ht="12.75" x14ac:dyDescent="0.2">
      <c r="A82" s="90" t="str">
        <f>'Rosters (at data freeze)'!C29</f>
        <v>Alan Woodyard</v>
      </c>
      <c r="B82" s="90" t="str">
        <f>'Rosters (at data freeze)'!D29</f>
        <v>FRZ</v>
      </c>
      <c r="C82" s="90" t="str">
        <f>'Rosters (at data freeze)'!E29</f>
        <v>P</v>
      </c>
    </row>
    <row r="83" spans="1:3" ht="12.75" x14ac:dyDescent="0.2">
      <c r="A83" s="90" t="str">
        <f>'Rosters (at data freeze)'!C27</f>
        <v>Andy Yarritu</v>
      </c>
      <c r="B83" s="90" t="str">
        <f>'Rosters (at data freeze)'!D27</f>
        <v>FRZ</v>
      </c>
      <c r="C83" s="90" t="str">
        <f>'Rosters (at data freeze)'!E27</f>
        <v>P</v>
      </c>
    </row>
    <row r="84" spans="1:3" ht="12.75" x14ac:dyDescent="0.2">
      <c r="A84" s="90" t="str">
        <f>'Rosters (at data freeze)'!C25</f>
        <v>Brooke Borcherding</v>
      </c>
      <c r="B84" s="90" t="str">
        <f>'Rosters (at data freeze)'!D25</f>
        <v>FRZ</v>
      </c>
      <c r="C84" s="90" t="str">
        <f>'Rosters (at data freeze)'!E25</f>
        <v>C</v>
      </c>
    </row>
    <row r="85" spans="1:3" ht="12.75" x14ac:dyDescent="0.2">
      <c r="A85" s="90" t="str">
        <f>'Rosters (at data freeze)'!C30</f>
        <v>Emily Beirne</v>
      </c>
      <c r="B85" s="90" t="str">
        <f>'Rosters (at data freeze)'!D30</f>
        <v>FRZ</v>
      </c>
      <c r="C85" s="90" t="str">
        <f>'Rosters (at data freeze)'!E30</f>
        <v>P</v>
      </c>
    </row>
    <row r="86" spans="1:3" ht="12.75" x14ac:dyDescent="0.2">
      <c r="A86" s="90" t="str">
        <f>'Rosters (at data freeze)'!C31</f>
        <v>Jay Hain</v>
      </c>
      <c r="B86" s="90" t="str">
        <f>'Rosters (at data freeze)'!D31</f>
        <v>FRZ</v>
      </c>
      <c r="C86" s="90" t="str">
        <f>'Rosters (at data freeze)'!E31</f>
        <v>P</v>
      </c>
    </row>
    <row r="87" spans="1:3" ht="12.75" x14ac:dyDescent="0.2">
      <c r="A87" s="90" t="str">
        <f>'Rosters (at data freeze)'!C26</f>
        <v>Kayla Greet</v>
      </c>
      <c r="B87" s="90" t="str">
        <f>'Rosters (at data freeze)'!D26</f>
        <v>FRZ</v>
      </c>
      <c r="C87" s="90" t="str">
        <f>'Rosters (at data freeze)'!E26</f>
        <v>P</v>
      </c>
    </row>
    <row r="88" spans="1:3" ht="12.75" x14ac:dyDescent="0.2">
      <c r="A88" s="90" t="str">
        <f>'Rosters (at data freeze)'!C24</f>
        <v>Maureen Hendrix</v>
      </c>
      <c r="B88" s="90" t="str">
        <f>'Rosters (at data freeze)'!D24</f>
        <v>FRZ</v>
      </c>
      <c r="C88" s="90" t="str">
        <f>'Rosters (at data freeze)'!E24</f>
        <v>A</v>
      </c>
    </row>
    <row r="89" spans="1:3" ht="12.75" x14ac:dyDescent="0.2">
      <c r="A89" s="90" t="str">
        <f>'Rosters (at data freeze)'!C28</f>
        <v>Neil Oney</v>
      </c>
      <c r="B89" s="90" t="str">
        <f>'Rosters (at data freeze)'!D28</f>
        <v>FRZ</v>
      </c>
      <c r="C89" s="90" t="str">
        <f>'Rosters (at data freeze)'!E28</f>
        <v>P</v>
      </c>
    </row>
    <row r="90" spans="1:3" ht="12.75" x14ac:dyDescent="0.2">
      <c r="A90" s="90" t="str">
        <f>'Rosters (at data freeze)'!C33</f>
        <v>Sherae Lascelles</v>
      </c>
      <c r="B90" s="90" t="str">
        <f>'Rosters (at data freeze)'!D33</f>
        <v>FRZ</v>
      </c>
      <c r="C90" s="90" t="str">
        <f>'Rosters (at data freeze)'!E33</f>
        <v>P</v>
      </c>
    </row>
    <row r="91" spans="1:3" ht="12.75" x14ac:dyDescent="0.2">
      <c r="A91" s="90" t="str">
        <f>'Rosters (at data freeze)'!H31</f>
        <v>Alex Hart</v>
      </c>
      <c r="B91" s="90" t="str">
        <f>'Rosters (at data freeze)'!I31</f>
        <v>HHS</v>
      </c>
      <c r="C91" s="90" t="str">
        <f>'Rosters (at data freeze)'!J31</f>
        <v>P</v>
      </c>
    </row>
    <row r="92" spans="1:3" ht="12.75" x14ac:dyDescent="0.2">
      <c r="A92" s="90" t="str">
        <f>'Rosters (at data freeze)'!H25</f>
        <v>Mika Rollin</v>
      </c>
      <c r="B92" s="90" t="str">
        <f>'Rosters (at data freeze)'!I25</f>
        <v>HHS</v>
      </c>
      <c r="C92" s="90" t="str">
        <f>'Rosters (at data freeze)'!J25</f>
        <v>P</v>
      </c>
    </row>
    <row r="93" spans="1:3" ht="12.75" x14ac:dyDescent="0.2">
      <c r="A93" s="90" t="str">
        <f>'Rosters (at data freeze)'!H32</f>
        <v>Andy Glass</v>
      </c>
      <c r="B93" s="90" t="str">
        <f>'Rosters (at data freeze)'!I32</f>
        <v>HHS</v>
      </c>
      <c r="C93" s="90" t="str">
        <f>'Rosters (at data freeze)'!J32</f>
        <v>P</v>
      </c>
    </row>
    <row r="94" spans="1:3" ht="12.75" x14ac:dyDescent="0.2">
      <c r="A94" s="90" t="str">
        <f>'Rosters (at data freeze)'!H33</f>
        <v>Emerson Gelb</v>
      </c>
      <c r="B94" s="90" t="str">
        <f>'Rosters (at data freeze)'!I33</f>
        <v>HHS</v>
      </c>
      <c r="C94" s="90" t="str">
        <f>'Rosters (at data freeze)'!J33</f>
        <v>P</v>
      </c>
    </row>
    <row r="95" spans="1:3" ht="12.75" x14ac:dyDescent="0.2">
      <c r="A95" s="90" t="str">
        <f>'Rosters (at data freeze)'!H26</f>
        <v>Keenan Goodall</v>
      </c>
      <c r="B95" s="90" t="str">
        <f>'Rosters (at data freeze)'!I26</f>
        <v>HHS</v>
      </c>
      <c r="C95" s="90" t="str">
        <f>'Rosters (at data freeze)'!J26</f>
        <v>P</v>
      </c>
    </row>
    <row r="96" spans="1:3" ht="12.75" x14ac:dyDescent="0.2">
      <c r="A96" s="90" t="str">
        <f>'Rosters (at data freeze)'!H29</f>
        <v>Paul White</v>
      </c>
      <c r="B96" s="90" t="str">
        <f>'Rosters (at data freeze)'!I29</f>
        <v>HHS</v>
      </c>
      <c r="C96" s="90" t="str">
        <f>'Rosters (at data freeze)'!J29</f>
        <v>P</v>
      </c>
    </row>
    <row r="97" spans="1:3" ht="12.75" x14ac:dyDescent="0.2">
      <c r="A97" s="90" t="str">
        <f>'Rosters (at data freeze)'!H24</f>
        <v>Alex Singleterry</v>
      </c>
      <c r="B97" s="90" t="str">
        <f>'Rosters (at data freeze)'!I24</f>
        <v>HHS</v>
      </c>
      <c r="C97" s="90" t="str">
        <f>'Rosters (at data freeze)'!J24</f>
        <v>A</v>
      </c>
    </row>
    <row r="98" spans="1:3" ht="12.75" x14ac:dyDescent="0.2">
      <c r="A98" s="90" t="str">
        <f>'Rosters (at data freeze)'!H30</f>
        <v>Megan Czahar</v>
      </c>
      <c r="B98" s="90" t="str">
        <f>'Rosters (at data freeze)'!I30</f>
        <v>HHS</v>
      </c>
      <c r="C98" s="90" t="str">
        <f>'Rosters (at data freeze)'!J30</f>
        <v>C</v>
      </c>
    </row>
    <row r="99" spans="1:3" ht="12.75" x14ac:dyDescent="0.2">
      <c r="A99" s="90" t="str">
        <f>'Rosters (at data freeze)'!H28</f>
        <v>Phillip Dodt</v>
      </c>
      <c r="B99" s="90" t="str">
        <f>'Rosters (at data freeze)'!I28</f>
        <v>HHS</v>
      </c>
      <c r="C99" s="90" t="str">
        <f>'Rosters (at data freeze)'!J28</f>
        <v>P</v>
      </c>
    </row>
    <row r="100" spans="1:3" ht="12.75" x14ac:dyDescent="0.2">
      <c r="A100" s="90" t="str">
        <f>'Rosters (at data freeze)'!H27</f>
        <v>Tyler Moore</v>
      </c>
      <c r="B100" s="90" t="str">
        <f>'Rosters (at data freeze)'!I27</f>
        <v>HHS</v>
      </c>
      <c r="C100" s="90" t="str">
        <f>'Rosters (at data freeze)'!J27</f>
        <v>P</v>
      </c>
    </row>
    <row r="101" spans="1:3" ht="12.75" x14ac:dyDescent="0.2">
      <c r="A101" s="90" t="str">
        <f>'Rosters (at data freeze)'!M26</f>
        <v>Benton Seybold</v>
      </c>
      <c r="B101" s="90" t="str">
        <f>'Rosters (at data freeze)'!N26</f>
        <v>IBL</v>
      </c>
      <c r="C101" s="90" t="str">
        <f>'Rosters (at data freeze)'!O26</f>
        <v>P</v>
      </c>
    </row>
    <row r="102" spans="1:3" ht="12.75" x14ac:dyDescent="0.2">
      <c r="A102" s="90" t="str">
        <f>'Rosters (at data freeze)'!M30</f>
        <v>Oliver Kohut</v>
      </c>
      <c r="B102" s="90" t="str">
        <f>'Rosters (at data freeze)'!N30</f>
        <v>IBL</v>
      </c>
      <c r="C102" s="90" t="str">
        <f>'Rosters (at data freeze)'!O30</f>
        <v>P</v>
      </c>
    </row>
    <row r="103" spans="1:3" ht="12.75" x14ac:dyDescent="0.2">
      <c r="A103" s="90" t="str">
        <f>'Rosters (at data freeze)'!M25</f>
        <v>Jared Baldridge</v>
      </c>
      <c r="B103" s="90" t="str">
        <f>'Rosters (at data freeze)'!N25</f>
        <v>IBL</v>
      </c>
      <c r="C103" s="90" t="str">
        <f>'Rosters (at data freeze)'!O25</f>
        <v>P</v>
      </c>
    </row>
    <row r="104" spans="1:3" ht="12.75" x14ac:dyDescent="0.2">
      <c r="A104" s="90" t="str">
        <f>'Rosters (at data freeze)'!M29</f>
        <v>Jared Gamble</v>
      </c>
      <c r="B104" s="90" t="str">
        <f>'Rosters (at data freeze)'!N29</f>
        <v>IBL</v>
      </c>
      <c r="C104" s="90" t="str">
        <f>'Rosters (at data freeze)'!O29</f>
        <v>C</v>
      </c>
    </row>
    <row r="105" spans="1:3" ht="12.75" x14ac:dyDescent="0.2">
      <c r="A105" s="90" t="str">
        <f>'Rosters (at data freeze)'!M28</f>
        <v>Clayton Stetz</v>
      </c>
      <c r="B105" s="90" t="str">
        <f>'Rosters (at data freeze)'!N28</f>
        <v>IBL</v>
      </c>
      <c r="C105" s="90" t="str">
        <f>'Rosters (at data freeze)'!O28</f>
        <v>A</v>
      </c>
    </row>
    <row r="106" spans="1:3" ht="12.75" x14ac:dyDescent="0.2">
      <c r="A106" s="90" t="str">
        <f>'Rosters (at data freeze)'!M24</f>
        <v>Jon Salzman</v>
      </c>
      <c r="B106" s="90" t="str">
        <f>'Rosters (at data freeze)'!N24</f>
        <v>IBL</v>
      </c>
      <c r="C106" s="90" t="str">
        <f>'Rosters (at data freeze)'!O24</f>
        <v>P</v>
      </c>
    </row>
    <row r="107" spans="1:3" ht="12.75" x14ac:dyDescent="0.2">
      <c r="A107" s="90" t="str">
        <f>'Rosters (at data freeze)'!M32</f>
        <v>Steph Hanlon</v>
      </c>
      <c r="B107" s="90" t="str">
        <f>'Rosters (at data freeze)'!N32</f>
        <v>IBL</v>
      </c>
      <c r="C107" s="90" t="str">
        <f>'Rosters (at data freeze)'!O32</f>
        <v>P</v>
      </c>
    </row>
    <row r="108" spans="1:3" ht="12.75" x14ac:dyDescent="0.2">
      <c r="A108" s="90" t="str">
        <f>'Rosters (at data freeze)'!M27</f>
        <v>Jeremy Edwards</v>
      </c>
      <c r="B108" s="90" t="str">
        <f>'Rosters (at data freeze)'!N27</f>
        <v>IBL</v>
      </c>
      <c r="C108" s="90" t="str">
        <f>'Rosters (at data freeze)'!O27</f>
        <v>P</v>
      </c>
    </row>
    <row r="109" spans="1:3" ht="12.75" x14ac:dyDescent="0.2">
      <c r="A109" s="90" t="str">
        <f>'Rosters (at data freeze)'!M33</f>
        <v>Timothy Kitchen</v>
      </c>
      <c r="B109" s="90" t="str">
        <f>'Rosters (at data freeze)'!N33</f>
        <v>IBL</v>
      </c>
      <c r="C109" s="90" t="str">
        <f>'Rosters (at data freeze)'!O33</f>
        <v>P</v>
      </c>
    </row>
    <row r="110" spans="1:3" ht="12.75" x14ac:dyDescent="0.2">
      <c r="A110" s="90" t="str">
        <f>'Rosters (at data freeze)'!M31</f>
        <v>Matt Slater</v>
      </c>
      <c r="B110" s="90" t="str">
        <f>'Rosters (at data freeze)'!N31</f>
        <v>IBL</v>
      </c>
      <c r="C110" s="90" t="str">
        <f>'Rosters (at data freeze)'!O31</f>
        <v>P</v>
      </c>
    </row>
    <row r="111" spans="1:3" ht="12.75" x14ac:dyDescent="0.2">
      <c r="A111" s="90" t="str">
        <f>'Rosters (at data freeze)'!R33</f>
        <v>Age Diaz</v>
      </c>
      <c r="B111" s="90" t="str">
        <f>'Rosters (at data freeze)'!S33</f>
        <v>JMF</v>
      </c>
      <c r="C111" s="90" t="str">
        <f>'Rosters (at data freeze)'!T33</f>
        <v>P</v>
      </c>
    </row>
    <row r="112" spans="1:3" ht="12.75" x14ac:dyDescent="0.2">
      <c r="A112" s="90" t="str">
        <f>'Rosters (at data freeze)'!R28</f>
        <v>Daniel Salo</v>
      </c>
      <c r="B112" s="90" t="str">
        <f>'Rosters (at data freeze)'!S28</f>
        <v>JMF</v>
      </c>
      <c r="C112" s="90" t="str">
        <f>'Rosters (at data freeze)'!T28</f>
        <v>A</v>
      </c>
    </row>
    <row r="113" spans="1:3" ht="12.75" x14ac:dyDescent="0.2">
      <c r="A113" s="90" t="str">
        <f>'Rosters (at data freeze)'!R31</f>
        <v>Justin Blau</v>
      </c>
      <c r="B113" s="90" t="str">
        <f>'Rosters (at data freeze)'!S31</f>
        <v>JMF</v>
      </c>
      <c r="C113" s="90" t="str">
        <f>'Rosters (at data freeze)'!T31</f>
        <v>P</v>
      </c>
    </row>
    <row r="114" spans="1:3" ht="12.75" x14ac:dyDescent="0.2">
      <c r="A114" s="90" t="str">
        <f>'Rosters (at data freeze)'!R24</f>
        <v>Maka Honig</v>
      </c>
      <c r="B114" s="90" t="str">
        <f>'Rosters (at data freeze)'!S24</f>
        <v>JMF</v>
      </c>
      <c r="C114" s="90" t="str">
        <f>'Rosters (at data freeze)'!T24</f>
        <v>P</v>
      </c>
    </row>
    <row r="115" spans="1:3" ht="12.75" x14ac:dyDescent="0.2">
      <c r="A115" s="90" t="str">
        <f>'Rosters (at data freeze)'!R25</f>
        <v>Max Stiles</v>
      </c>
      <c r="B115" s="90" t="str">
        <f>'Rosters (at data freeze)'!S25</f>
        <v>JMF</v>
      </c>
      <c r="C115" s="90" t="str">
        <f>'Rosters (at data freeze)'!T25</f>
        <v>C</v>
      </c>
    </row>
    <row r="116" spans="1:3" ht="12.75" x14ac:dyDescent="0.2">
      <c r="A116" s="90" t="str">
        <f>'Rosters (at data freeze)'!R32</f>
        <v>Nate Cantor</v>
      </c>
      <c r="B116" s="90" t="str">
        <f>'Rosters (at data freeze)'!S32</f>
        <v>JMF</v>
      </c>
      <c r="C116" s="90" t="str">
        <f>'Rosters (at data freeze)'!T32</f>
        <v>P</v>
      </c>
    </row>
    <row r="117" spans="1:3" ht="12.75" x14ac:dyDescent="0.2">
      <c r="A117" s="90" t="str">
        <f>'Rosters (at data freeze)'!R30</f>
        <v>Phil Harmonic</v>
      </c>
      <c r="B117" s="90" t="str">
        <f>'Rosters (at data freeze)'!S30</f>
        <v>JMF</v>
      </c>
      <c r="C117" s="90" t="str">
        <f>'Rosters (at data freeze)'!T30</f>
        <v>P</v>
      </c>
    </row>
    <row r="118" spans="1:3" ht="12.75" x14ac:dyDescent="0.2">
      <c r="A118" s="90" t="str">
        <f>'Rosters (at data freeze)'!R27</f>
        <v>Sam Atlas</v>
      </c>
      <c r="B118" s="90" t="str">
        <f>'Rosters (at data freeze)'!S27</f>
        <v>JMF</v>
      </c>
      <c r="C118" s="90" t="str">
        <f>'Rosters (at data freeze)'!T27</f>
        <v>P</v>
      </c>
    </row>
    <row r="119" spans="1:3" ht="12.75" x14ac:dyDescent="0.2">
      <c r="A119" s="90" t="str">
        <f>'Rosters (at data freeze)'!R26</f>
        <v>Sam Stiles</v>
      </c>
      <c r="B119" s="90" t="str">
        <f>'Rosters (at data freeze)'!S26</f>
        <v>JMF</v>
      </c>
      <c r="C119" s="90" t="str">
        <f>'Rosters (at data freeze)'!T26</f>
        <v>P</v>
      </c>
    </row>
    <row r="120" spans="1:3" ht="12.75" x14ac:dyDescent="0.2">
      <c r="A120" s="90" t="str">
        <f>'Rosters (at data freeze)'!R29</f>
        <v>Stanlo Slasinski</v>
      </c>
      <c r="B120" s="90" t="str">
        <f>'Rosters (at data freeze)'!S29</f>
        <v>JMF</v>
      </c>
      <c r="C120" s="90" t="str">
        <f>'Rosters (at data freeze)'!T29</f>
        <v>P</v>
      </c>
    </row>
    <row r="121" spans="1:3" ht="12.75" x14ac:dyDescent="0.2">
      <c r="A121" s="90" t="str">
        <f>'Rosters (at data freeze)'!C36</f>
        <v>Jon Shaiman</v>
      </c>
      <c r="B121" s="90" t="str">
        <f>'Rosters (at data freeze)'!D36</f>
        <v>KNR</v>
      </c>
      <c r="C121" s="90" t="str">
        <f>'Rosters (at data freeze)'!E36</f>
        <v>P</v>
      </c>
    </row>
    <row r="122" spans="1:3" ht="12.75" x14ac:dyDescent="0.2">
      <c r="A122" s="90" t="str">
        <f>'Rosters (at data freeze)'!C38</f>
        <v>Chris Kimbrough</v>
      </c>
      <c r="B122" s="90" t="str">
        <f>'Rosters (at data freeze)'!D38</f>
        <v>KNR</v>
      </c>
      <c r="C122" s="90" t="str">
        <f>'Rosters (at data freeze)'!E38</f>
        <v>P</v>
      </c>
    </row>
    <row r="123" spans="1:3" ht="12.75" x14ac:dyDescent="0.2">
      <c r="A123" s="90" t="str">
        <f>'Rosters (at data freeze)'!C40</f>
        <v>Dominique Shadduck</v>
      </c>
      <c r="B123" s="90" t="str">
        <f>'Rosters (at data freeze)'!D40</f>
        <v>KNR</v>
      </c>
      <c r="C123" s="90" t="str">
        <f>'Rosters (at data freeze)'!E40</f>
        <v>P</v>
      </c>
    </row>
    <row r="124" spans="1:3" ht="12.75" x14ac:dyDescent="0.2">
      <c r="A124" s="90" t="str">
        <f>'Rosters (at data freeze)'!C39</f>
        <v>Jacob Bevan</v>
      </c>
      <c r="B124" s="90" t="str">
        <f>'Rosters (at data freeze)'!D39</f>
        <v>KNR</v>
      </c>
      <c r="C124" s="90" t="str">
        <f>'Rosters (at data freeze)'!E39</f>
        <v>P</v>
      </c>
    </row>
    <row r="125" spans="1:3" ht="12.75" x14ac:dyDescent="0.2">
      <c r="A125" s="90" t="str">
        <f>'Rosters (at data freeze)'!C43</f>
        <v>Jeremiah Ratledge</v>
      </c>
      <c r="B125" s="90" t="str">
        <f>'Rosters (at data freeze)'!D43</f>
        <v>KNR</v>
      </c>
      <c r="C125" s="90" t="str">
        <f>'Rosters (at data freeze)'!E43</f>
        <v>P</v>
      </c>
    </row>
    <row r="126" spans="1:3" ht="12.75" x14ac:dyDescent="0.2">
      <c r="A126" s="90" t="str">
        <f>'Rosters (at data freeze)'!C37</f>
        <v>Algird Lisaius</v>
      </c>
      <c r="B126" s="90" t="str">
        <f>'Rosters (at data freeze)'!D37</f>
        <v>KNR</v>
      </c>
      <c r="C126" s="90" t="str">
        <f>'Rosters (at data freeze)'!E37</f>
        <v>P</v>
      </c>
    </row>
    <row r="127" spans="1:3" ht="12.75" x14ac:dyDescent="0.2">
      <c r="A127" s="90" t="str">
        <f>'Rosters (at data freeze)'!C42</f>
        <v>Lauren Shepherd</v>
      </c>
      <c r="B127" s="90" t="str">
        <f>'Rosters (at data freeze)'!D42</f>
        <v>KNR</v>
      </c>
      <c r="C127" s="90" t="str">
        <f>'Rosters (at data freeze)'!E42</f>
        <v>P</v>
      </c>
    </row>
    <row r="128" spans="1:3" ht="12.75" x14ac:dyDescent="0.2">
      <c r="A128" s="90" t="str">
        <f>'Rosters (at data freeze)'!C35</f>
        <v>Robbie Finnigan</v>
      </c>
      <c r="B128" s="90" t="str">
        <f>'Rosters (at data freeze)'!D35</f>
        <v>KNR</v>
      </c>
      <c r="C128" s="90" t="str">
        <f>'Rosters (at data freeze)'!E35</f>
        <v>C</v>
      </c>
    </row>
    <row r="129" spans="1:3" ht="12.75" x14ac:dyDescent="0.2">
      <c r="A129" s="90" t="str">
        <f>'Rosters (at data freeze)'!C41</f>
        <v>Stephen Rakonza</v>
      </c>
      <c r="B129" s="90" t="str">
        <f>'Rosters (at data freeze)'!D41</f>
        <v>KNR</v>
      </c>
      <c r="C129" s="90" t="str">
        <f>'Rosters (at data freeze)'!E41</f>
        <v>A</v>
      </c>
    </row>
    <row r="130" spans="1:3" ht="12.75" x14ac:dyDescent="0.2">
      <c r="A130" s="90">
        <f>'Rosters (at data freeze)'!C44</f>
        <v>0</v>
      </c>
      <c r="B130" s="90" t="str">
        <f>'Rosters (at data freeze)'!D44</f>
        <v>KNR</v>
      </c>
      <c r="C130" s="90">
        <f>'Rosters (at data freeze)'!E44</f>
        <v>0</v>
      </c>
    </row>
    <row r="131" spans="1:3" ht="12.75" x14ac:dyDescent="0.2">
      <c r="A131" s="90" t="str">
        <f>'Rosters (at data freeze)'!H41</f>
        <v>Lo Rojas Sanchez</v>
      </c>
      <c r="B131" s="90" t="str">
        <f>'Rosters (at data freeze)'!I41</f>
        <v>LLK</v>
      </c>
      <c r="C131" s="90" t="str">
        <f>'Rosters (at data freeze)'!J41</f>
        <v>P</v>
      </c>
    </row>
    <row r="132" spans="1:3" ht="12.75" x14ac:dyDescent="0.2">
      <c r="A132" s="90" t="str">
        <f>'Rosters (at data freeze)'!H35</f>
        <v>Greg Balducci</v>
      </c>
      <c r="B132" s="90" t="str">
        <f>'Rosters (at data freeze)'!I35</f>
        <v>LLK</v>
      </c>
      <c r="C132" s="90" t="str">
        <f>'Rosters (at data freeze)'!J35</f>
        <v>C</v>
      </c>
    </row>
    <row r="133" spans="1:3" ht="12.75" x14ac:dyDescent="0.2">
      <c r="A133" s="90" t="str">
        <f>'Rosters (at data freeze)'!H39</f>
        <v>Alicia Seftel</v>
      </c>
      <c r="B133" s="90" t="str">
        <f>'Rosters (at data freeze)'!I39</f>
        <v>LLK</v>
      </c>
      <c r="C133" s="90" t="str">
        <f>'Rosters (at data freeze)'!J39</f>
        <v>A</v>
      </c>
    </row>
    <row r="134" spans="1:3" ht="12.75" x14ac:dyDescent="0.2">
      <c r="A134" s="90" t="str">
        <f>'Rosters (at data freeze)'!H40</f>
        <v>Hannah Schurman</v>
      </c>
      <c r="B134" s="90" t="str">
        <f>'Rosters (at data freeze)'!I40</f>
        <v>LLK</v>
      </c>
      <c r="C134" s="90" t="str">
        <f>'Rosters (at data freeze)'!J40</f>
        <v>P</v>
      </c>
    </row>
    <row r="135" spans="1:3" ht="12.75" x14ac:dyDescent="0.2">
      <c r="A135" s="90" t="str">
        <f>'Rosters (at data freeze)'!H38</f>
        <v>Joshua DeGarmo</v>
      </c>
      <c r="B135" s="90" t="str">
        <f>'Rosters (at data freeze)'!I38</f>
        <v>LLK</v>
      </c>
      <c r="C135" s="90" t="str">
        <f>'Rosters (at data freeze)'!J38</f>
        <v>P</v>
      </c>
    </row>
    <row r="136" spans="1:3" ht="12.75" x14ac:dyDescent="0.2">
      <c r="A136" s="90" t="str">
        <f>'Rosters (at data freeze)'!H36</f>
        <v>Philip Pinette</v>
      </c>
      <c r="B136" s="90" t="str">
        <f>'Rosters (at data freeze)'!I36</f>
        <v>LLK</v>
      </c>
      <c r="C136" s="90" t="str">
        <f>'Rosters (at data freeze)'!J36</f>
        <v>P</v>
      </c>
    </row>
    <row r="137" spans="1:3" ht="12.75" x14ac:dyDescent="0.2">
      <c r="A137" s="90" t="str">
        <f>'Rosters (at data freeze)'!H37</f>
        <v>Stephen Brundle</v>
      </c>
      <c r="B137" s="90" t="str">
        <f>'Rosters (at data freeze)'!I37</f>
        <v>LLK</v>
      </c>
      <c r="C137" s="90" t="str">
        <f>'Rosters (at data freeze)'!J37</f>
        <v>P</v>
      </c>
    </row>
    <row r="138" spans="1:3" ht="12.75" x14ac:dyDescent="0.2">
      <c r="A138" s="90">
        <f>'Rosters (at data freeze)'!H42</f>
        <v>0</v>
      </c>
      <c r="B138" s="90" t="str">
        <f>'Rosters (at data freeze)'!I42</f>
        <v>LLK</v>
      </c>
      <c r="C138" s="90">
        <f>'Rosters (at data freeze)'!J42</f>
        <v>0</v>
      </c>
    </row>
    <row r="139" spans="1:3" ht="12.75" x14ac:dyDescent="0.2">
      <c r="A139" s="90">
        <f>'Rosters (at data freeze)'!H43</f>
        <v>0</v>
      </c>
      <c r="B139" s="90" t="str">
        <f>'Rosters (at data freeze)'!I43</f>
        <v>LLK</v>
      </c>
      <c r="C139" s="90">
        <f>'Rosters (at data freeze)'!J43</f>
        <v>0</v>
      </c>
    </row>
    <row r="140" spans="1:3" ht="12.75" x14ac:dyDescent="0.2">
      <c r="A140" s="90">
        <f>'Rosters (at data freeze)'!H44</f>
        <v>0</v>
      </c>
      <c r="B140" s="90" t="str">
        <f>'Rosters (at data freeze)'!I44</f>
        <v>LLK</v>
      </c>
      <c r="C140" s="90">
        <f>'Rosters (at data freeze)'!J44</f>
        <v>0</v>
      </c>
    </row>
    <row r="141" spans="1:3" ht="12.75" x14ac:dyDescent="0.2">
      <c r="A141" s="90" t="str">
        <f>'Rosters (at data freeze)'!M37</f>
        <v>Brett Wolfe</v>
      </c>
      <c r="B141" s="90" t="str">
        <f>'Rosters (at data freeze)'!N37</f>
        <v>NLT</v>
      </c>
      <c r="C141" s="90" t="str">
        <f>'Rosters (at data freeze)'!O37</f>
        <v>C</v>
      </c>
    </row>
    <row r="142" spans="1:3" ht="12.75" x14ac:dyDescent="0.2">
      <c r="A142" s="90" t="str">
        <f>'Rosters (at data freeze)'!M36</f>
        <v>James Thompson</v>
      </c>
      <c r="B142" s="90" t="str">
        <f>'Rosters (at data freeze)'!N36</f>
        <v>NLT</v>
      </c>
      <c r="C142" s="90" t="str">
        <f>'Rosters (at data freeze)'!O36</f>
        <v>P</v>
      </c>
    </row>
    <row r="143" spans="1:3" ht="12.75" x14ac:dyDescent="0.2">
      <c r="A143" s="90" t="str">
        <f>'Rosters (at data freeze)'!M38</f>
        <v>Jason Heitt</v>
      </c>
      <c r="B143" s="90" t="str">
        <f>'Rosters (at data freeze)'!N38</f>
        <v>NLT</v>
      </c>
      <c r="C143" s="90" t="str">
        <f>'Rosters (at data freeze)'!O38</f>
        <v>P</v>
      </c>
    </row>
    <row r="144" spans="1:3" ht="12.75" x14ac:dyDescent="0.2">
      <c r="A144" s="90" t="str">
        <f>'Rosters (at data freeze)'!M41</f>
        <v>Jessica Dengler</v>
      </c>
      <c r="B144" s="90" t="str">
        <f>'Rosters (at data freeze)'!N41</f>
        <v>NLT</v>
      </c>
      <c r="C144" s="90" t="str">
        <f>'Rosters (at data freeze)'!O41</f>
        <v>P</v>
      </c>
    </row>
    <row r="145" spans="1:3" ht="12.75" x14ac:dyDescent="0.2">
      <c r="A145" s="90" t="str">
        <f>'Rosters (at data freeze)'!M42</f>
        <v>Laura Bodine</v>
      </c>
      <c r="B145" s="90" t="str">
        <f>'Rosters (at data freeze)'!N42</f>
        <v>NLT</v>
      </c>
      <c r="C145" s="90" t="str">
        <f>'Rosters (at data freeze)'!O42</f>
        <v>P</v>
      </c>
    </row>
    <row r="146" spans="1:3" ht="12.75" x14ac:dyDescent="0.2">
      <c r="A146" s="90" t="str">
        <f>'Rosters (at data freeze)'!M39</f>
        <v>Sam Snyder</v>
      </c>
      <c r="B146" s="90" t="str">
        <f>'Rosters (at data freeze)'!N39</f>
        <v>NLT</v>
      </c>
      <c r="C146" s="90" t="str">
        <f>'Rosters (at data freeze)'!O39</f>
        <v>P</v>
      </c>
    </row>
    <row r="147" spans="1:3" ht="12.75" x14ac:dyDescent="0.2">
      <c r="A147" s="90" t="str">
        <f>'Rosters (at data freeze)'!M40</f>
        <v>Sean Detore</v>
      </c>
      <c r="B147" s="90" t="str">
        <f>'Rosters (at data freeze)'!N40</f>
        <v>NLT</v>
      </c>
      <c r="C147" s="90" t="str">
        <f>'Rosters (at data freeze)'!O40</f>
        <v>P</v>
      </c>
    </row>
    <row r="148" spans="1:3" ht="12.75" x14ac:dyDescent="0.2">
      <c r="A148" s="90" t="str">
        <f>'Rosters (at data freeze)'!M35</f>
        <v>Taylor Minter</v>
      </c>
      <c r="B148" s="90" t="str">
        <f>'Rosters (at data freeze)'!N35</f>
        <v>NLT</v>
      </c>
      <c r="C148" s="90" t="str">
        <f>'Rosters (at data freeze)'!O35</f>
        <v>A</v>
      </c>
    </row>
    <row r="149" spans="1:3" ht="12.75" x14ac:dyDescent="0.2">
      <c r="A149" s="90">
        <f>'Rosters (at data freeze)'!M43</f>
        <v>0</v>
      </c>
      <c r="B149" s="90" t="str">
        <f>'Rosters (at data freeze)'!N43</f>
        <v>NLT</v>
      </c>
      <c r="C149" s="90">
        <f>'Rosters (at data freeze)'!O43</f>
        <v>0</v>
      </c>
    </row>
    <row r="150" spans="1:3" ht="12.75" x14ac:dyDescent="0.2">
      <c r="A150" s="90">
        <f>'Rosters (at data freeze)'!M44</f>
        <v>0</v>
      </c>
      <c r="B150" s="90" t="str">
        <f>'Rosters (at data freeze)'!N44</f>
        <v>NLT</v>
      </c>
      <c r="C150" s="90">
        <f>'Rosters (at data freeze)'!O44</f>
        <v>0</v>
      </c>
    </row>
    <row r="151" spans="1:3" ht="12.75" x14ac:dyDescent="0.2">
      <c r="A151" s="90" t="str">
        <f>'Rosters (at data freeze)'!R44</f>
        <v>Bre Lloyd</v>
      </c>
      <c r="B151" s="90" t="str">
        <f>'Rosters (at data freeze)'!S44</f>
        <v>PBR</v>
      </c>
      <c r="C151" s="90" t="str">
        <f>'Rosters (at data freeze)'!T44</f>
        <v>A</v>
      </c>
    </row>
    <row r="152" spans="1:3" ht="12.75" x14ac:dyDescent="0.2">
      <c r="A152" s="90" t="str">
        <f>'Rosters (at data freeze)'!R36</f>
        <v>Brian Hyder</v>
      </c>
      <c r="B152" s="90" t="str">
        <f>'Rosters (at data freeze)'!S36</f>
        <v>PBR</v>
      </c>
      <c r="C152" s="90" t="str">
        <f>'Rosters (at data freeze)'!T36</f>
        <v>P</v>
      </c>
    </row>
    <row r="153" spans="1:3" ht="12.75" x14ac:dyDescent="0.2">
      <c r="A153" s="90" t="str">
        <f>'Rosters (at data freeze)'!R39</f>
        <v>Dan Danger</v>
      </c>
      <c r="B153" s="90" t="str">
        <f>'Rosters (at data freeze)'!S39</f>
        <v>PBR</v>
      </c>
      <c r="C153" s="90" t="str">
        <f>'Rosters (at data freeze)'!T39</f>
        <v>P</v>
      </c>
    </row>
    <row r="154" spans="1:3" ht="12.75" x14ac:dyDescent="0.2">
      <c r="A154" s="90" t="str">
        <f>'Rosters (at data freeze)'!R37</f>
        <v>Geoff Simons</v>
      </c>
      <c r="B154" s="90" t="str">
        <f>'Rosters (at data freeze)'!S37</f>
        <v>PBR</v>
      </c>
      <c r="C154" s="90" t="str">
        <f>'Rosters (at data freeze)'!T37</f>
        <v>P</v>
      </c>
    </row>
    <row r="155" spans="1:3" ht="12.75" x14ac:dyDescent="0.2">
      <c r="A155" s="90" t="str">
        <f>'Rosters (at data freeze)'!R43</f>
        <v>Hayden McCabe</v>
      </c>
      <c r="B155" s="90" t="str">
        <f>'Rosters (at data freeze)'!S43</f>
        <v>PBR</v>
      </c>
      <c r="C155" s="90" t="str">
        <f>'Rosters (at data freeze)'!T43</f>
        <v>P</v>
      </c>
    </row>
    <row r="156" spans="1:3" ht="12.75" x14ac:dyDescent="0.2">
      <c r="A156" s="90" t="str">
        <f>'Rosters (at data freeze)'!R40</f>
        <v>Matt Watts</v>
      </c>
      <c r="B156" s="90" t="str">
        <f>'Rosters (at data freeze)'!S40</f>
        <v>PBR</v>
      </c>
      <c r="C156" s="90" t="str">
        <f>'Rosters (at data freeze)'!T40</f>
        <v>P</v>
      </c>
    </row>
    <row r="157" spans="1:3" ht="12.75" x14ac:dyDescent="0.2">
      <c r="A157" s="90" t="str">
        <f>'Rosters (at data freeze)'!R35</f>
        <v>Matt Bollinger</v>
      </c>
      <c r="B157" s="90" t="str">
        <f>'Rosters (at data freeze)'!S35</f>
        <v>PBR</v>
      </c>
      <c r="C157" s="90" t="str">
        <f>'Rosters (at data freeze)'!T35</f>
        <v>P</v>
      </c>
    </row>
    <row r="158" spans="1:3" ht="12.75" x14ac:dyDescent="0.2">
      <c r="A158" s="90" t="str">
        <f>'Rosters (at data freeze)'!R41</f>
        <v>Josh Hornbaker</v>
      </c>
      <c r="B158" s="90" t="str">
        <f>'Rosters (at data freeze)'!S41</f>
        <v>PBR</v>
      </c>
      <c r="C158" s="90" t="str">
        <f>'Rosters (at data freeze)'!T41</f>
        <v>P</v>
      </c>
    </row>
    <row r="159" spans="1:3" ht="12.75" x14ac:dyDescent="0.2">
      <c r="A159" s="90" t="str">
        <f>'Rosters (at data freeze)'!R42</f>
        <v>Matt Wolfe</v>
      </c>
      <c r="B159" s="90" t="str">
        <f>'Rosters (at data freeze)'!S42</f>
        <v>PBR</v>
      </c>
      <c r="C159" s="90" t="str">
        <f>'Rosters (at data freeze)'!T42</f>
        <v>P</v>
      </c>
    </row>
    <row r="160" spans="1:3" ht="12.75" x14ac:dyDescent="0.2">
      <c r="A160" s="90" t="str">
        <f>'Rosters (at data freeze)'!R38</f>
        <v>Sophie Spickard</v>
      </c>
      <c r="B160" s="90" t="str">
        <f>'Rosters (at data freeze)'!S38</f>
        <v>PBR</v>
      </c>
      <c r="C160" s="90" t="str">
        <f>'Rosters (at data freeze)'!T38</f>
        <v>C</v>
      </c>
    </row>
    <row r="161" spans="1:3" ht="12.75" x14ac:dyDescent="0.2">
      <c r="A161" s="90" t="str">
        <f>'Rosters (at data freeze)'!C50</f>
        <v>Altwin Hawksford</v>
      </c>
      <c r="B161" s="90" t="str">
        <f>'Rosters (at data freeze)'!D50</f>
        <v>PGN</v>
      </c>
      <c r="C161" s="90" t="str">
        <f>'Rosters (at data freeze)'!E50</f>
        <v>P</v>
      </c>
    </row>
    <row r="162" spans="1:3" ht="12.75" x14ac:dyDescent="0.2">
      <c r="A162" s="90" t="str">
        <f>'Rosters (at data freeze)'!C49</f>
        <v>Matt Lauro</v>
      </c>
      <c r="B162" s="90" t="str">
        <f>'Rosters (at data freeze)'!D49</f>
        <v>PGN</v>
      </c>
      <c r="C162" s="90" t="str">
        <f>'Rosters (at data freeze)'!E49</f>
        <v>P</v>
      </c>
    </row>
    <row r="163" spans="1:3" ht="12.75" x14ac:dyDescent="0.2">
      <c r="A163" s="90" t="str">
        <f>'Rosters (at data freeze)'!C52</f>
        <v>Ryan Tupper</v>
      </c>
      <c r="B163" s="90" t="str">
        <f>'Rosters (at data freeze)'!D52</f>
        <v>PGN</v>
      </c>
      <c r="C163" s="90" t="str">
        <f>'Rosters (at data freeze)'!E52</f>
        <v>P</v>
      </c>
    </row>
    <row r="164" spans="1:3" ht="12.75" x14ac:dyDescent="0.2">
      <c r="A164" s="90" t="str">
        <f>'Rosters (at data freeze)'!C53</f>
        <v>Erin Shadensack</v>
      </c>
      <c r="B164" s="90" t="str">
        <f>'Rosters (at data freeze)'!D53</f>
        <v>PGN</v>
      </c>
      <c r="C164" s="90" t="str">
        <f>'Rosters (at data freeze)'!E53</f>
        <v>C</v>
      </c>
    </row>
    <row r="165" spans="1:3" ht="12.75" x14ac:dyDescent="0.2">
      <c r="A165" s="90" t="str">
        <f>'Rosters (at data freeze)'!C48</f>
        <v>Anthony McCammant</v>
      </c>
      <c r="B165" s="90" t="str">
        <f>'Rosters (at data freeze)'!D48</f>
        <v>PGN</v>
      </c>
      <c r="C165" s="90" t="str">
        <f>'Rosters (at data freeze)'!E48</f>
        <v>P</v>
      </c>
    </row>
    <row r="166" spans="1:3" ht="12.75" x14ac:dyDescent="0.2">
      <c r="A166" s="90" t="str">
        <f>'Rosters (at data freeze)'!C47</f>
        <v>Eyehole Man</v>
      </c>
      <c r="B166" s="90" t="str">
        <f>'Rosters (at data freeze)'!D47</f>
        <v>PGN</v>
      </c>
      <c r="C166" s="90" t="str">
        <f>'Rosters (at data freeze)'!E47</f>
        <v>P</v>
      </c>
    </row>
    <row r="167" spans="1:3" ht="12.75" x14ac:dyDescent="0.2">
      <c r="A167" s="90" t="str">
        <f>'Rosters (at data freeze)'!C46</f>
        <v>Philip Joupperi</v>
      </c>
      <c r="B167" s="90" t="str">
        <f>'Rosters (at data freeze)'!D46</f>
        <v>PGN</v>
      </c>
      <c r="C167" s="90" t="str">
        <f>'Rosters (at data freeze)'!E46</f>
        <v>P</v>
      </c>
    </row>
    <row r="168" spans="1:3" ht="12.75" x14ac:dyDescent="0.2">
      <c r="A168" s="90" t="str">
        <f>'Rosters (at data freeze)'!C54</f>
        <v>Randall Olson</v>
      </c>
      <c r="B168" s="90" t="str">
        <f>'Rosters (at data freeze)'!D54</f>
        <v>PGN</v>
      </c>
      <c r="C168" s="90" t="str">
        <f>'Rosters (at data freeze)'!E54</f>
        <v>A</v>
      </c>
    </row>
    <row r="169" spans="1:3" ht="12.75" x14ac:dyDescent="0.2">
      <c r="A169" s="90" t="str">
        <f>'Rosters (at data freeze)'!C51</f>
        <v>Brodi B</v>
      </c>
      <c r="B169" s="90" t="str">
        <f>'Rosters (at data freeze)'!D51</f>
        <v>PGN</v>
      </c>
      <c r="C169" s="90" t="str">
        <f>'Rosters (at data freeze)'!E51</f>
        <v>P</v>
      </c>
    </row>
    <row r="170" spans="1:3" ht="12.75" x14ac:dyDescent="0.2">
      <c r="A170" s="90" t="str">
        <f>'Rosters (at data freeze)'!C55</f>
        <v>Sam Bury</v>
      </c>
      <c r="B170" s="90" t="str">
        <f>'Rosters (at data freeze)'!D55</f>
        <v>PGN</v>
      </c>
      <c r="C170" s="90" t="str">
        <f>'Rosters (at data freeze)'!E55</f>
        <v>P</v>
      </c>
    </row>
    <row r="171" spans="1:3" ht="12.75" x14ac:dyDescent="0.2">
      <c r="A171" s="90" t="str">
        <f>'Rosters (at data freeze)'!H51</f>
        <v>Atticus Wiman</v>
      </c>
      <c r="B171" s="90" t="str">
        <f>'Rosters (at data freeze)'!I51</f>
        <v>RMS</v>
      </c>
      <c r="C171" s="90" t="str">
        <f>'Rosters (at data freeze)'!J51</f>
        <v>P</v>
      </c>
    </row>
    <row r="172" spans="1:3" ht="12.75" x14ac:dyDescent="0.2">
      <c r="A172" s="90" t="str">
        <f>'Rosters (at data freeze)'!H52</f>
        <v>Dave Kane</v>
      </c>
      <c r="B172" s="90" t="str">
        <f>'Rosters (at data freeze)'!I52</f>
        <v>RMS</v>
      </c>
      <c r="C172" s="90" t="str">
        <f>'Rosters (at data freeze)'!J52</f>
        <v>P</v>
      </c>
    </row>
    <row r="173" spans="1:3" ht="12.75" x14ac:dyDescent="0.2">
      <c r="A173" s="90" t="str">
        <f>'Rosters (at data freeze)'!H48</f>
        <v>Joe Ricci</v>
      </c>
      <c r="B173" s="90" t="str">
        <f>'Rosters (at data freeze)'!I48</f>
        <v>RMS</v>
      </c>
      <c r="C173" s="90" t="str">
        <f>'Rosters (at data freeze)'!J48</f>
        <v>P</v>
      </c>
    </row>
    <row r="174" spans="1:3" ht="12.75" x14ac:dyDescent="0.2">
      <c r="A174" s="90" t="str">
        <f>'Rosters (at data freeze)'!H53</f>
        <v>Josh Schaffner</v>
      </c>
      <c r="B174" s="90" t="str">
        <f>'Rosters (at data freeze)'!I53</f>
        <v>RMS</v>
      </c>
      <c r="C174" s="90" t="str">
        <f>'Rosters (at data freeze)'!J53</f>
        <v>P</v>
      </c>
    </row>
    <row r="175" spans="1:3" ht="12.75" x14ac:dyDescent="0.2">
      <c r="A175" s="90" t="str">
        <f>'Rosters (at data freeze)'!H54</f>
        <v>Josh Swaney</v>
      </c>
      <c r="B175" s="90" t="str">
        <f>'Rosters (at data freeze)'!I54</f>
        <v>RMS</v>
      </c>
      <c r="C175" s="90" t="str">
        <f>'Rosters (at data freeze)'!J54</f>
        <v>P</v>
      </c>
    </row>
    <row r="176" spans="1:3" ht="12.75" x14ac:dyDescent="0.2">
      <c r="A176" s="90" t="str">
        <f>'Rosters (at data freeze)'!H47</f>
        <v>Michael Zuino</v>
      </c>
      <c r="B176" s="90" t="str">
        <f>'Rosters (at data freeze)'!I47</f>
        <v>RMS</v>
      </c>
      <c r="C176" s="90" t="str">
        <f>'Rosters (at data freeze)'!J47</f>
        <v>C</v>
      </c>
    </row>
    <row r="177" spans="1:3" ht="12.75" x14ac:dyDescent="0.2">
      <c r="A177" s="90" t="str">
        <f>'Rosters (at data freeze)'!H50</f>
        <v>Nif Ward</v>
      </c>
      <c r="B177" s="90" t="str">
        <f>'Rosters (at data freeze)'!I50</f>
        <v>RMS</v>
      </c>
      <c r="C177" s="90" t="str">
        <f>'Rosters (at data freeze)'!J50</f>
        <v>A</v>
      </c>
    </row>
    <row r="178" spans="1:3" ht="12.75" x14ac:dyDescent="0.2">
      <c r="A178" s="90" t="str">
        <f>'Rosters (at data freeze)'!H49</f>
        <v>Randy Huynh</v>
      </c>
      <c r="B178" s="90" t="str">
        <f>'Rosters (at data freeze)'!I49</f>
        <v>RMS</v>
      </c>
      <c r="C178" s="90" t="str">
        <f>'Rosters (at data freeze)'!J49</f>
        <v>P</v>
      </c>
    </row>
    <row r="179" spans="1:3" ht="12.75" x14ac:dyDescent="0.2">
      <c r="A179" s="90" t="str">
        <f>'Rosters (at data freeze)'!H46</f>
        <v>Ryan Henak</v>
      </c>
      <c r="B179" s="90" t="str">
        <f>'Rosters (at data freeze)'!I46</f>
        <v>RMS</v>
      </c>
      <c r="C179" s="90" t="str">
        <f>'Rosters (at data freeze)'!J46</f>
        <v>P</v>
      </c>
    </row>
    <row r="180" spans="1:3" ht="12.75" x14ac:dyDescent="0.2">
      <c r="A180" s="90">
        <f>'Rosters (at data freeze)'!H55</f>
        <v>0</v>
      </c>
      <c r="B180" s="90" t="str">
        <f>'Rosters (at data freeze)'!I55</f>
        <v>RMS</v>
      </c>
      <c r="C180" s="90">
        <f>'Rosters (at data freeze)'!J55</f>
        <v>0</v>
      </c>
    </row>
    <row r="181" spans="1:3" ht="12.75" x14ac:dyDescent="0.2">
      <c r="A181" s="90" t="str">
        <f>'Rosters (at data freeze)'!M53</f>
        <v>Aaron Donny-Clark</v>
      </c>
      <c r="B181" s="90" t="str">
        <f>'Rosters (at data freeze)'!N53</f>
        <v>SCN</v>
      </c>
      <c r="C181" s="90" t="str">
        <f>'Rosters (at data freeze)'!O53</f>
        <v>P</v>
      </c>
    </row>
    <row r="182" spans="1:3" ht="12.75" x14ac:dyDescent="0.2">
      <c r="A182" s="90" t="str">
        <f>'Rosters (at data freeze)'!M52</f>
        <v>Bryn Bomar</v>
      </c>
      <c r="B182" s="90" t="str">
        <f>'Rosters (at data freeze)'!N52</f>
        <v>SCN</v>
      </c>
      <c r="C182" s="90" t="str">
        <f>'Rosters (at data freeze)'!O52</f>
        <v>A</v>
      </c>
    </row>
    <row r="183" spans="1:3" ht="12.75" x14ac:dyDescent="0.2">
      <c r="A183" s="90" t="str">
        <f>'Rosters (at data freeze)'!M49</f>
        <v>Matt Golden</v>
      </c>
      <c r="B183" s="90" t="str">
        <f>'Rosters (at data freeze)'!N49</f>
        <v>SCN</v>
      </c>
      <c r="C183" s="90" t="str">
        <f>'Rosters (at data freeze)'!O49</f>
        <v>P</v>
      </c>
    </row>
    <row r="184" spans="1:3" ht="12.75" x14ac:dyDescent="0.2">
      <c r="A184" s="90" t="str">
        <f>'Rosters (at data freeze)'!M47</f>
        <v>Corbin Sheffels</v>
      </c>
      <c r="B184" s="90" t="str">
        <f>'Rosters (at data freeze)'!N47</f>
        <v>SCN</v>
      </c>
      <c r="C184" s="90" t="str">
        <f>'Rosters (at data freeze)'!O47</f>
        <v>P</v>
      </c>
    </row>
    <row r="185" spans="1:3" ht="12.75" x14ac:dyDescent="0.2">
      <c r="A185" s="90" t="str">
        <f>'Rosters (at data freeze)'!M51</f>
        <v>Danielle Crowson</v>
      </c>
      <c r="B185" s="90" t="str">
        <f>'Rosters (at data freeze)'!N51</f>
        <v>SCN</v>
      </c>
      <c r="C185" s="90" t="str">
        <f>'Rosters (at data freeze)'!O51</f>
        <v>P</v>
      </c>
    </row>
    <row r="186" spans="1:3" ht="12.75" x14ac:dyDescent="0.2">
      <c r="A186" s="90" t="str">
        <f>'Rosters (at data freeze)'!M54</f>
        <v>David Palen</v>
      </c>
      <c r="B186" s="90" t="str">
        <f>'Rosters (at data freeze)'!N54</f>
        <v>SCN</v>
      </c>
      <c r="C186" s="90" t="str">
        <f>'Rosters (at data freeze)'!O54</f>
        <v>P</v>
      </c>
    </row>
    <row r="187" spans="1:3" ht="12.75" x14ac:dyDescent="0.2">
      <c r="A187" s="90" t="str">
        <f>'Rosters (at data freeze)'!M50</f>
        <v>Claire Burke</v>
      </c>
      <c r="B187" s="90" t="str">
        <f>'Rosters (at data freeze)'!N50</f>
        <v>SCN</v>
      </c>
      <c r="C187" s="90" t="str">
        <f>'Rosters (at data freeze)'!O50</f>
        <v>C</v>
      </c>
    </row>
    <row r="188" spans="1:3" ht="12.75" x14ac:dyDescent="0.2">
      <c r="A188" s="90" t="str">
        <f>'Rosters (at data freeze)'!M48</f>
        <v>Michael Darigol</v>
      </c>
      <c r="B188" s="90" t="str">
        <f>'Rosters (at data freeze)'!N48</f>
        <v>SCN</v>
      </c>
      <c r="C188" s="90" t="str">
        <f>'Rosters (at data freeze)'!O48</f>
        <v>P</v>
      </c>
    </row>
    <row r="189" spans="1:3" ht="12.75" x14ac:dyDescent="0.2">
      <c r="A189" s="90" t="str">
        <f>'Rosters (at data freeze)'!M46</f>
        <v>Nic Crowson</v>
      </c>
      <c r="B189" s="90" t="str">
        <f>'Rosters (at data freeze)'!N46</f>
        <v>SCN</v>
      </c>
      <c r="C189" s="90" t="str">
        <f>'Rosters (at data freeze)'!O46</f>
        <v>P</v>
      </c>
    </row>
    <row r="190" spans="1:3" ht="12.75" x14ac:dyDescent="0.2">
      <c r="A190" s="90" t="str">
        <f>'Rosters (at data freeze)'!M55</f>
        <v>Sarah Ledray</v>
      </c>
      <c r="B190" s="90" t="str">
        <f>'Rosters (at data freeze)'!N55</f>
        <v>SCN</v>
      </c>
      <c r="C190" s="90" t="str">
        <f>'Rosters (at data freeze)'!O55</f>
        <v>P</v>
      </c>
    </row>
    <row r="191" spans="1:3" ht="12.75" x14ac:dyDescent="0.2">
      <c r="A191" s="90" t="str">
        <f>'Rosters (at data freeze)'!R55</f>
        <v>Allison Mcclure</v>
      </c>
      <c r="B191" s="90" t="str">
        <f>'Rosters (at data freeze)'!S55</f>
        <v>SJK</v>
      </c>
      <c r="C191" s="90" t="str">
        <f>'Rosters (at data freeze)'!T55</f>
        <v>P</v>
      </c>
    </row>
    <row r="192" spans="1:3" ht="12.75" x14ac:dyDescent="0.2">
      <c r="A192" s="90" t="str">
        <f>'Rosters (at data freeze)'!R54</f>
        <v>Ari Golding</v>
      </c>
      <c r="B192" s="90" t="str">
        <f>'Rosters (at data freeze)'!S54</f>
        <v>SJK</v>
      </c>
      <c r="C192" s="90" t="str">
        <f>'Rosters (at data freeze)'!T54</f>
        <v>P</v>
      </c>
    </row>
    <row r="193" spans="1:3" ht="12.75" x14ac:dyDescent="0.2">
      <c r="A193" s="90" t="str">
        <f>'Rosters (at data freeze)'!R52</f>
        <v>Austin Arlitt</v>
      </c>
      <c r="B193" s="90" t="str">
        <f>'Rosters (at data freeze)'!S52</f>
        <v>SJK</v>
      </c>
      <c r="C193" s="90" t="str">
        <f>'Rosters (at data freeze)'!T52</f>
        <v>P</v>
      </c>
    </row>
    <row r="194" spans="1:3" ht="12.75" x14ac:dyDescent="0.2">
      <c r="A194" s="90" t="str">
        <f>'Rosters (at data freeze)'!R49</f>
        <v>Bobby Conover</v>
      </c>
      <c r="B194" s="90" t="str">
        <f>'Rosters (at data freeze)'!S49</f>
        <v>SJK</v>
      </c>
      <c r="C194" s="90" t="str">
        <f>'Rosters (at data freeze)'!T49</f>
        <v>C</v>
      </c>
    </row>
    <row r="195" spans="1:3" ht="12.75" x14ac:dyDescent="0.2">
      <c r="A195" s="90" t="str">
        <f>'Rosters (at data freeze)'!R50</f>
        <v>Danny Rashid</v>
      </c>
      <c r="B195" s="90" t="str">
        <f>'Rosters (at data freeze)'!S50</f>
        <v>SJK</v>
      </c>
      <c r="C195" s="90" t="str">
        <f>'Rosters (at data freeze)'!T50</f>
        <v>P</v>
      </c>
    </row>
    <row r="196" spans="1:3" ht="12.75" x14ac:dyDescent="0.2">
      <c r="A196" s="90" t="str">
        <f>'Rosters (at data freeze)'!R47</f>
        <v>Jarrett Gaddy</v>
      </c>
      <c r="B196" s="90" t="str">
        <f>'Rosters (at data freeze)'!S47</f>
        <v>SJK</v>
      </c>
      <c r="C196" s="90" t="str">
        <f>'Rosters (at data freeze)'!T47</f>
        <v>P</v>
      </c>
    </row>
    <row r="197" spans="1:3" ht="12.75" x14ac:dyDescent="0.2">
      <c r="A197" s="90" t="str">
        <f>'Rosters (at data freeze)'!R48</f>
        <v>John McAllister</v>
      </c>
      <c r="B197" s="90" t="str">
        <f>'Rosters (at data freeze)'!S48</f>
        <v>SJK</v>
      </c>
      <c r="C197" s="90" t="str">
        <f>'Rosters (at data freeze)'!T48</f>
        <v>P</v>
      </c>
    </row>
    <row r="198" spans="1:3" ht="12.75" x14ac:dyDescent="0.2">
      <c r="A198" s="90" t="str">
        <f>'Rosters (at data freeze)'!R51</f>
        <v>Matt Galbraith</v>
      </c>
      <c r="B198" s="90" t="str">
        <f>'Rosters (at data freeze)'!S51</f>
        <v>SJK</v>
      </c>
      <c r="C198" s="90" t="str">
        <f>'Rosters (at data freeze)'!T51</f>
        <v>P</v>
      </c>
    </row>
    <row r="199" spans="1:3" ht="12.75" x14ac:dyDescent="0.2">
      <c r="A199" s="90" t="str">
        <f>'Rosters (at data freeze)'!R53</f>
        <v>Phil Piwonka</v>
      </c>
      <c r="B199" s="90" t="str">
        <f>'Rosters (at data freeze)'!S53</f>
        <v>SJK</v>
      </c>
      <c r="C199" s="90" t="str">
        <f>'Rosters (at data freeze)'!T53</f>
        <v>P</v>
      </c>
    </row>
    <row r="200" spans="1:3" ht="12.75" x14ac:dyDescent="0.2">
      <c r="A200" s="90" t="str">
        <f>'Rosters (at data freeze)'!R46</f>
        <v>Raymond Davidson</v>
      </c>
      <c r="B200" s="90" t="str">
        <f>'Rosters (at data freeze)'!S46</f>
        <v>SJK</v>
      </c>
      <c r="C200" s="90" t="str">
        <f>'Rosters (at data freeze)'!T46</f>
        <v>A</v>
      </c>
    </row>
    <row r="201" spans="1:3" ht="12.75" x14ac:dyDescent="0.2">
      <c r="A201" s="90" t="str">
        <f>'Rosters (at data freeze)'!C59</f>
        <v>Andy Burton</v>
      </c>
      <c r="B201" s="90" t="str">
        <f>'Rosters (at data freeze)'!D59</f>
        <v>SSS</v>
      </c>
      <c r="C201" s="90" t="str">
        <f>'Rosters (at data freeze)'!E59</f>
        <v>P</v>
      </c>
    </row>
    <row r="202" spans="1:3" ht="12.75" x14ac:dyDescent="0.2">
      <c r="A202" s="90" t="str">
        <f>'Rosters (at data freeze)'!C65</f>
        <v>Brad Hayden</v>
      </c>
      <c r="B202" s="90" t="str">
        <f>'Rosters (at data freeze)'!D65</f>
        <v>SSS</v>
      </c>
      <c r="C202" s="90" t="str">
        <f>'Rosters (at data freeze)'!E65</f>
        <v>P</v>
      </c>
    </row>
    <row r="203" spans="1:3" ht="12.75" x14ac:dyDescent="0.2">
      <c r="A203" s="90" t="str">
        <f>'Rosters (at data freeze)'!C60</f>
        <v>Brian Chesbrough</v>
      </c>
      <c r="B203" s="90" t="str">
        <f>'Rosters (at data freeze)'!D60</f>
        <v>SSS</v>
      </c>
      <c r="C203" s="90" t="str">
        <f>'Rosters (at data freeze)'!E60</f>
        <v>A</v>
      </c>
    </row>
    <row r="204" spans="1:3" ht="12.75" x14ac:dyDescent="0.2">
      <c r="A204" s="90" t="str">
        <f>'Rosters (at data freeze)'!C66</f>
        <v>Corey Klier</v>
      </c>
      <c r="B204" s="90" t="str">
        <f>'Rosters (at data freeze)'!D66</f>
        <v>SSS</v>
      </c>
      <c r="C204" s="90" t="str">
        <f>'Rosters (at data freeze)'!E66</f>
        <v>P</v>
      </c>
    </row>
    <row r="205" spans="1:3" ht="12.75" x14ac:dyDescent="0.2">
      <c r="A205" s="90" t="str">
        <f>'Rosters (at data freeze)'!C57</f>
        <v>Elijah Nelson</v>
      </c>
      <c r="B205" s="90" t="str">
        <f>'Rosters (at data freeze)'!D57</f>
        <v>SSS</v>
      </c>
      <c r="C205" s="90" t="str">
        <f>'Rosters (at data freeze)'!E57</f>
        <v>P</v>
      </c>
    </row>
    <row r="206" spans="1:3" ht="12.75" x14ac:dyDescent="0.2">
      <c r="A206" s="90" t="str">
        <f>'Rosters (at data freeze)'!C62</f>
        <v>Heather Loudon</v>
      </c>
      <c r="B206" s="90" t="str">
        <f>'Rosters (at data freeze)'!D62</f>
        <v>SSS</v>
      </c>
      <c r="C206" s="90" t="str">
        <f>'Rosters (at data freeze)'!E62</f>
        <v>C</v>
      </c>
    </row>
    <row r="207" spans="1:3" ht="12.75" x14ac:dyDescent="0.2">
      <c r="A207" s="90" t="str">
        <f>'Rosters (at data freeze)'!C63</f>
        <v>Max Davidoff</v>
      </c>
      <c r="B207" s="90" t="str">
        <f>'Rosters (at data freeze)'!D63</f>
        <v>SSS</v>
      </c>
      <c r="C207" s="90" t="str">
        <f>'Rosters (at data freeze)'!E63</f>
        <v>P</v>
      </c>
    </row>
    <row r="208" spans="1:3" ht="12.75" x14ac:dyDescent="0.2">
      <c r="A208" s="90" t="str">
        <f>'Rosters (at data freeze)'!C61</f>
        <v>Nycole Hyatt</v>
      </c>
      <c r="B208" s="90" t="str">
        <f>'Rosters (at data freeze)'!D61</f>
        <v>SSS</v>
      </c>
      <c r="C208" s="90" t="str">
        <f>'Rosters (at data freeze)'!E61</f>
        <v>P</v>
      </c>
    </row>
    <row r="209" spans="1:3" ht="12.75" x14ac:dyDescent="0.2">
      <c r="A209" s="90" t="str">
        <f>'Rosters (at data freeze)'!C58</f>
        <v>Sagel Frazier</v>
      </c>
      <c r="B209" s="90" t="str">
        <f>'Rosters (at data freeze)'!D58</f>
        <v>SSS</v>
      </c>
      <c r="C209" s="90" t="str">
        <f>'Rosters (at data freeze)'!E58</f>
        <v>P</v>
      </c>
    </row>
    <row r="210" spans="1:3" ht="12.75" x14ac:dyDescent="0.2">
      <c r="A210" s="90" t="str">
        <f>'Rosters (at data freeze)'!C64</f>
        <v>Whitney Zissou</v>
      </c>
      <c r="B210" s="90" t="str">
        <f>'Rosters (at data freeze)'!D64</f>
        <v>SSS</v>
      </c>
      <c r="C210" s="90" t="str">
        <f>'Rosters (at data freeze)'!E64</f>
        <v>P</v>
      </c>
    </row>
    <row r="211" spans="1:3" ht="12.75" x14ac:dyDescent="0.2">
      <c r="A211" s="90" t="str">
        <f>'Rosters (at data freeze)'!H60</f>
        <v>Ashley Weaver</v>
      </c>
      <c r="B211" s="90" t="str">
        <f>'Rosters (at data freeze)'!I60</f>
        <v>SWL</v>
      </c>
      <c r="C211" s="90" t="str">
        <f>'Rosters (at data freeze)'!J60</f>
        <v>P</v>
      </c>
    </row>
    <row r="212" spans="1:3" ht="12.75" x14ac:dyDescent="0.2">
      <c r="A212" s="90" t="str">
        <f>'Rosters (at data freeze)'!H59</f>
        <v>Fabian Benabente</v>
      </c>
      <c r="B212" s="90" t="str">
        <f>'Rosters (at data freeze)'!I59</f>
        <v>SWL</v>
      </c>
      <c r="C212" s="90" t="str">
        <f>'Rosters (at data freeze)'!J59</f>
        <v>P</v>
      </c>
    </row>
    <row r="213" spans="1:3" ht="12.75" x14ac:dyDescent="0.2">
      <c r="A213" s="90" t="str">
        <f>'Rosters (at data freeze)'!H63</f>
        <v>Tim Collins</v>
      </c>
      <c r="B213" s="90" t="str">
        <f>'Rosters (at data freeze)'!I63</f>
        <v>SWL</v>
      </c>
      <c r="C213" s="90" t="str">
        <f>'Rosters (at data freeze)'!J63</f>
        <v>P</v>
      </c>
    </row>
    <row r="214" spans="1:3" ht="12.75" x14ac:dyDescent="0.2">
      <c r="A214" s="90" t="str">
        <f>'Rosters (at data freeze)'!H62</f>
        <v>John Garnett</v>
      </c>
      <c r="B214" s="90" t="str">
        <f>'Rosters (at data freeze)'!I62</f>
        <v>SWL</v>
      </c>
      <c r="C214" s="90" t="str">
        <f>'Rosters (at data freeze)'!J62</f>
        <v>P</v>
      </c>
    </row>
    <row r="215" spans="1:3" ht="12.75" x14ac:dyDescent="0.2">
      <c r="A215" s="90" t="str">
        <f>'Rosters (at data freeze)'!H61</f>
        <v>Katie Eichenberger</v>
      </c>
      <c r="B215" s="90" t="str">
        <f>'Rosters (at data freeze)'!I61</f>
        <v>SWL</v>
      </c>
      <c r="C215" s="90" t="str">
        <f>'Rosters (at data freeze)'!J61</f>
        <v>P</v>
      </c>
    </row>
    <row r="216" spans="1:3" ht="12.75" x14ac:dyDescent="0.2">
      <c r="A216" s="90" t="str">
        <f>'Rosters (at data freeze)'!H57</f>
        <v>Matt Anderson</v>
      </c>
      <c r="B216" s="90" t="str">
        <f>'Rosters (at data freeze)'!I57</f>
        <v>SWL</v>
      </c>
      <c r="C216" s="90" t="str">
        <f>'Rosters (at data freeze)'!J57</f>
        <v>A</v>
      </c>
    </row>
    <row r="217" spans="1:3" ht="12.75" x14ac:dyDescent="0.2">
      <c r="A217" s="90" t="str">
        <f>'Rosters (at data freeze)'!H58</f>
        <v>Michael Adcock</v>
      </c>
      <c r="B217" s="90" t="str">
        <f>'Rosters (at data freeze)'!I58</f>
        <v>SWL</v>
      </c>
      <c r="C217" s="90" t="str">
        <f>'Rosters (at data freeze)'!J58</f>
        <v>C</v>
      </c>
    </row>
    <row r="218" spans="1:3" ht="12.75" x14ac:dyDescent="0.2">
      <c r="A218" s="90" t="str">
        <f>'Rosters (at data freeze)'!H64</f>
        <v>Heather Thompson</v>
      </c>
      <c r="B218" s="90" t="str">
        <f>'Rosters (at data freeze)'!I64</f>
        <v>SWL</v>
      </c>
      <c r="C218" s="90" t="str">
        <f>'Rosters (at data freeze)'!J64</f>
        <v>P</v>
      </c>
    </row>
    <row r="219" spans="1:3" ht="12.75" x14ac:dyDescent="0.2">
      <c r="A219" s="90" t="str">
        <f>'Rosters (at data freeze)'!M65</f>
        <v>Abdulla Syed</v>
      </c>
      <c r="B219" s="90" t="str">
        <f>'Rosters (at data freeze)'!N65</f>
        <v>TBT</v>
      </c>
      <c r="C219" s="90" t="str">
        <f>'Rosters (at data freeze)'!O65</f>
        <v>P</v>
      </c>
    </row>
    <row r="220" spans="1:3" ht="12.75" x14ac:dyDescent="0.2">
      <c r="A220" s="90" t="str">
        <f>'Rosters (at data freeze)'!M57</f>
        <v>Blake Mitchell</v>
      </c>
      <c r="B220" s="90" t="str">
        <f>'Rosters (at data freeze)'!N57</f>
        <v>TBT</v>
      </c>
      <c r="C220" s="90" t="str">
        <f>'Rosters (at data freeze)'!O57</f>
        <v>C</v>
      </c>
    </row>
    <row r="221" spans="1:3" ht="12.75" x14ac:dyDescent="0.2">
      <c r="A221" s="90" t="str">
        <f>'Rosters (at data freeze)'!M64</f>
        <v>Fernando Pizarro</v>
      </c>
      <c r="B221" s="90" t="str">
        <f>'Rosters (at data freeze)'!N64</f>
        <v>TBT</v>
      </c>
      <c r="C221" s="90" t="str">
        <f>'Rosters (at data freeze)'!O64</f>
        <v>P</v>
      </c>
    </row>
    <row r="222" spans="1:3" ht="12.75" x14ac:dyDescent="0.2">
      <c r="A222" s="90" t="str">
        <f>'Rosters (at data freeze)'!M58</f>
        <v>Flash Haze</v>
      </c>
      <c r="B222" s="90" t="str">
        <f>'Rosters (at data freeze)'!N58</f>
        <v>TBT</v>
      </c>
      <c r="C222" s="90" t="str">
        <f>'Rosters (at data freeze)'!O58</f>
        <v>P</v>
      </c>
    </row>
    <row r="223" spans="1:3" ht="12.75" x14ac:dyDescent="0.2">
      <c r="A223" s="90" t="str">
        <f>'Rosters (at data freeze)'!M62</f>
        <v>Lawrence Campbell</v>
      </c>
      <c r="B223" s="90" t="str">
        <f>'Rosters (at data freeze)'!N62</f>
        <v>TBT</v>
      </c>
      <c r="C223" s="90" t="str">
        <f>'Rosters (at data freeze)'!O62</f>
        <v>P</v>
      </c>
    </row>
    <row r="224" spans="1:3" ht="12.75" x14ac:dyDescent="0.2">
      <c r="A224" s="90" t="str">
        <f>'Rosters (at data freeze)'!M61</f>
        <v>Nick Gibson</v>
      </c>
      <c r="B224" s="90" t="str">
        <f>'Rosters (at data freeze)'!N61</f>
        <v>TBT</v>
      </c>
      <c r="C224" s="90" t="str">
        <f>'Rosters (at data freeze)'!O61</f>
        <v>P</v>
      </c>
    </row>
    <row r="225" spans="1:3" ht="12.75" x14ac:dyDescent="0.2">
      <c r="A225" s="90" t="str">
        <f>'Rosters (at data freeze)'!M59</f>
        <v>Nina Ricciardi</v>
      </c>
      <c r="B225" s="90" t="str">
        <f>'Rosters (at data freeze)'!N59</f>
        <v>TBT</v>
      </c>
      <c r="C225" s="90" t="str">
        <f>'Rosters (at data freeze)'!O59</f>
        <v>P</v>
      </c>
    </row>
    <row r="226" spans="1:3" ht="12.75" x14ac:dyDescent="0.2">
      <c r="A226" s="90" t="str">
        <f>'Rosters (at data freeze)'!M63</f>
        <v>Ren Logan</v>
      </c>
      <c r="B226" s="90" t="str">
        <f>'Rosters (at data freeze)'!N63</f>
        <v>TBT</v>
      </c>
      <c r="C226" s="90" t="str">
        <f>'Rosters (at data freeze)'!O63</f>
        <v>P</v>
      </c>
    </row>
    <row r="227" spans="1:3" ht="12.75" x14ac:dyDescent="0.2">
      <c r="A227" s="90" t="str">
        <f>'Rosters (at data freeze)'!M66</f>
        <v>Sarah Decory</v>
      </c>
      <c r="B227" s="90" t="str">
        <f>'Rosters (at data freeze)'!N66</f>
        <v>TBT</v>
      </c>
      <c r="C227" s="90" t="str">
        <f>'Rosters (at data freeze)'!O66</f>
        <v>P</v>
      </c>
    </row>
    <row r="228" spans="1:3" ht="12.75" x14ac:dyDescent="0.2">
      <c r="A228" s="90" t="str">
        <f>'Rosters (at data freeze)'!M60</f>
        <v>Tyler Morgan</v>
      </c>
      <c r="B228" s="90" t="str">
        <f>'Rosters (at data freeze)'!N60</f>
        <v>TBT</v>
      </c>
      <c r="C228" s="90" t="str">
        <f>'Rosters (at data freeze)'!O60</f>
        <v>A</v>
      </c>
    </row>
    <row r="229" spans="1:3" ht="12.75" x14ac:dyDescent="0.2">
      <c r="A229" s="90" t="str">
        <f>'Rosters (at data freeze)'!R61</f>
        <v>Alan Wiley</v>
      </c>
      <c r="B229" s="90" t="str">
        <f>'Rosters (at data freeze)'!S61</f>
        <v>TWC</v>
      </c>
      <c r="C229" s="90" t="str">
        <f>'Rosters (at data freeze)'!T61</f>
        <v>P</v>
      </c>
    </row>
    <row r="230" spans="1:3" ht="12.75" x14ac:dyDescent="0.2">
      <c r="A230" s="90" t="str">
        <f>'Rosters (at data freeze)'!R60</f>
        <v>Bryan Eastman</v>
      </c>
      <c r="B230" s="90" t="str">
        <f>'Rosters (at data freeze)'!S60</f>
        <v>TWC</v>
      </c>
      <c r="C230" s="90" t="str">
        <f>'Rosters (at data freeze)'!T60</f>
        <v>P</v>
      </c>
    </row>
    <row r="231" spans="1:3" ht="12.75" x14ac:dyDescent="0.2">
      <c r="A231" s="90" t="str">
        <f>'Rosters (at data freeze)'!R59</f>
        <v>Alexa Philbeck</v>
      </c>
      <c r="B231" s="90" t="str">
        <f>'Rosters (at data freeze)'!S59</f>
        <v>TWC</v>
      </c>
      <c r="C231" s="90" t="str">
        <f>'Rosters (at data freeze)'!T59</f>
        <v>C</v>
      </c>
    </row>
    <row r="232" spans="1:3" ht="12.75" x14ac:dyDescent="0.2">
      <c r="A232" s="90" t="str">
        <f>'Rosters (at data freeze)'!R57</f>
        <v>Erik Gust</v>
      </c>
      <c r="B232" s="90" t="str">
        <f>'Rosters (at data freeze)'!S57</f>
        <v>TWC</v>
      </c>
      <c r="C232" s="90" t="str">
        <f>'Rosters (at data freeze)'!T57</f>
        <v>P</v>
      </c>
    </row>
    <row r="233" spans="1:3" ht="12.75" x14ac:dyDescent="0.2">
      <c r="A233" s="90" t="str">
        <f>'Rosters (at data freeze)'!R63</f>
        <v>Kellan Kirkland</v>
      </c>
      <c r="B233" s="90" t="str">
        <f>'Rosters (at data freeze)'!S63</f>
        <v>TWC</v>
      </c>
      <c r="C233" s="90" t="str">
        <f>'Rosters (at data freeze)'!T63</f>
        <v>P</v>
      </c>
    </row>
    <row r="234" spans="1:3" ht="12.75" x14ac:dyDescent="0.2">
      <c r="A234" s="90" t="str">
        <f>'Rosters (at data freeze)'!R66</f>
        <v>Kylie Waibel</v>
      </c>
      <c r="B234" s="90" t="str">
        <f>'Rosters (at data freeze)'!S66</f>
        <v>TWC</v>
      </c>
      <c r="C234" s="90" t="str">
        <f>'Rosters (at data freeze)'!T66</f>
        <v>P</v>
      </c>
    </row>
    <row r="235" spans="1:3" ht="12.75" x14ac:dyDescent="0.2">
      <c r="A235" s="90" t="str">
        <f>'Rosters (at data freeze)'!R64</f>
        <v>Luke Camarda</v>
      </c>
      <c r="B235" s="90" t="str">
        <f>'Rosters (at data freeze)'!S64</f>
        <v>TWC</v>
      </c>
      <c r="C235" s="90" t="str">
        <f>'Rosters (at data freeze)'!T64</f>
        <v>P</v>
      </c>
    </row>
    <row r="236" spans="1:3" ht="12.75" x14ac:dyDescent="0.2">
      <c r="A236" s="90" t="str">
        <f>'Rosters (at data freeze)'!R65</f>
        <v>Rachel Helm</v>
      </c>
      <c r="B236" s="90" t="str">
        <f>'Rosters (at data freeze)'!S65</f>
        <v>TWC</v>
      </c>
      <c r="C236" s="90" t="str">
        <f>'Rosters (at data freeze)'!T65</f>
        <v>P</v>
      </c>
    </row>
    <row r="237" spans="1:3" ht="12.75" x14ac:dyDescent="0.2">
      <c r="A237" s="90" t="str">
        <f>'Rosters (at data freeze)'!R62</f>
        <v>Ryan Newstrum</v>
      </c>
      <c r="B237" s="90" t="str">
        <f>'Rosters (at data freeze)'!S62</f>
        <v>TWC</v>
      </c>
      <c r="C237" s="90" t="str">
        <f>'Rosters (at data freeze)'!T62</f>
        <v>A</v>
      </c>
    </row>
    <row r="238" spans="1:3" ht="12.75" x14ac:dyDescent="0.2">
      <c r="A238" s="90" t="str">
        <f>'Rosters (at data freeze)'!R58</f>
        <v>Travis Maisch</v>
      </c>
      <c r="B238" s="90" t="str">
        <f>'Rosters (at data freeze)'!S58</f>
        <v>TWC</v>
      </c>
      <c r="C238" s="90" t="str">
        <f>'Rosters (at data freeze)'!T58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Players</vt:lpstr>
      <vt:lpstr>Teams</vt:lpstr>
      <vt:lpstr>IPR Method</vt:lpstr>
      <vt:lpstr>Rosters (at data freeze)</vt:lpstr>
      <vt:lpstr>players-csv (at data freeze)</vt:lpstr>
      <vt:lpstr>Players!_FilterDatabase</vt:lpstr>
      <vt:lpstr>TIER1</vt:lpstr>
      <vt:lpstr>TIER2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Adcock</dc:creator>
  <cp:lastModifiedBy>Michael Adcock</cp:lastModifiedBy>
  <cp:lastPrinted>2018-01-16T09:49:49Z</cp:lastPrinted>
  <dcterms:created xsi:type="dcterms:W3CDTF">2017-12-22T11:26:26Z</dcterms:created>
  <dcterms:modified xsi:type="dcterms:W3CDTF">2018-02-07T14:42:07Z</dcterms:modified>
</cp:coreProperties>
</file>