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7.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8.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10.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11.xml" ContentType="application/vnd.openxmlformats-officedocument.drawing+xml"/>
  <Override PartName="/xl/charts/chart60.xml" ContentType="application/vnd.openxmlformats-officedocument.drawingml.chart+xml"/>
  <Override PartName="/xl/charts/style3.xml" ContentType="application/vnd.ms-office.chartstyle+xml"/>
  <Override PartName="/xl/charts/colors3.xml" ContentType="application/vnd.ms-office.chartcolorstyle+xml"/>
  <Override PartName="/xl/charts/chart61.xml" ContentType="application/vnd.openxmlformats-officedocument.drawingml.chart+xml"/>
  <Override PartName="/xl/charts/style4.xml" ContentType="application/vnd.ms-office.chartstyle+xml"/>
  <Override PartName="/xl/charts/colors4.xml" ContentType="application/vnd.ms-office.chartcolorstyle+xml"/>
  <Override PartName="/xl/charts/chart62.xml" ContentType="application/vnd.openxmlformats-officedocument.drawingml.chart+xml"/>
  <Override PartName="/xl/charts/style5.xml" ContentType="application/vnd.ms-office.chartstyle+xml"/>
  <Override PartName="/xl/charts/colors5.xml" ContentType="application/vnd.ms-office.chartcolorstyle+xml"/>
  <Override PartName="/xl/charts/chart6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A6609E19-50E1-4E8F-ADD4-B6AE2450017B}" xr6:coauthVersionLast="34" xr6:coauthVersionMax="34" xr10:uidLastSave="{00000000-0000-0000-0000-000000000000}"/>
  <bookViews>
    <workbookView xWindow="0" yWindow="0" windowWidth="25200" windowHeight="11475" tabRatio="882" xr2:uid="{00000000-000D-0000-FFFF-FFFF00000000}"/>
  </bookViews>
  <sheets>
    <sheet name="Cover page" sheetId="27" r:id="rId1"/>
    <sheet name="Definitions" sheetId="3" r:id="rId2"/>
    <sheet name="TOC" sheetId="59" r:id="rId3"/>
    <sheet name="Summary" sheetId="2" r:id="rId4"/>
    <sheet name="Residential" sheetId="9" r:id="rId5"/>
    <sheet name="Enterprise" sheetId="61" r:id="rId6"/>
    <sheet name="Carrier Indoor" sheetId="16" r:id="rId7"/>
    <sheet name="Carrier Outdoor" sheetId="60" r:id="rId8"/>
    <sheet name="Regions" sheetId="24" r:id="rId9"/>
    <sheet name="SC Installed Base" sheetId="46" r:id="rId10"/>
    <sheet name="Market Shares" sheetId="57" r:id="rId11"/>
  </sheets>
  <calcPr calcId="162913"/>
  <fileRecoveryPr autoRecover="0"/>
</workbook>
</file>

<file path=xl/calcChain.xml><?xml version="1.0" encoding="utf-8"?>
<calcChain xmlns="http://schemas.openxmlformats.org/spreadsheetml/2006/main">
  <c r="N56" i="9" l="1"/>
  <c r="N50" i="9"/>
  <c r="N43" i="9"/>
  <c r="N38" i="9"/>
  <c r="N37" i="9"/>
  <c r="N36" i="9"/>
  <c r="N24" i="9"/>
  <c r="N25" i="9"/>
  <c r="N26" i="9"/>
  <c r="N27" i="9"/>
  <c r="N28" i="9"/>
  <c r="N29" i="9"/>
  <c r="N23" i="9"/>
  <c r="C21" i="59" l="1"/>
  <c r="C19" i="59"/>
  <c r="B14" i="59"/>
  <c r="B4" i="3" l="1"/>
  <c r="H2" i="3"/>
  <c r="C81" i="59"/>
  <c r="B81" i="59"/>
  <c r="C80" i="59"/>
  <c r="B80" i="59"/>
  <c r="C79" i="59"/>
  <c r="B79" i="59"/>
  <c r="C78" i="59"/>
  <c r="B78" i="59"/>
  <c r="B76" i="59"/>
  <c r="C75" i="59"/>
  <c r="B75" i="59"/>
  <c r="C74" i="59"/>
  <c r="B74" i="59"/>
  <c r="C73" i="59"/>
  <c r="B73" i="59"/>
  <c r="C71" i="59"/>
  <c r="B71" i="59"/>
  <c r="C70" i="59"/>
  <c r="B70" i="59"/>
  <c r="C69" i="59"/>
  <c r="B69" i="59"/>
  <c r="C68" i="59"/>
  <c r="B68" i="59"/>
  <c r="C67" i="59"/>
  <c r="B67" i="59"/>
  <c r="C66" i="59"/>
  <c r="B66" i="59"/>
  <c r="C65" i="59"/>
  <c r="B65" i="59"/>
  <c r="C64" i="59"/>
  <c r="B64" i="59"/>
  <c r="C62" i="59"/>
  <c r="B62" i="59"/>
  <c r="C61" i="59"/>
  <c r="B61" i="59"/>
  <c r="C60" i="59"/>
  <c r="B60" i="59"/>
  <c r="C59" i="59"/>
  <c r="B59" i="59"/>
  <c r="C58" i="59"/>
  <c r="B58" i="59"/>
  <c r="C57" i="59"/>
  <c r="B57" i="59"/>
  <c r="C56" i="59"/>
  <c r="B56" i="59"/>
  <c r="C55" i="59"/>
  <c r="B55" i="59"/>
  <c r="C54" i="59"/>
  <c r="B54" i="59"/>
  <c r="C52" i="59"/>
  <c r="B52" i="59"/>
  <c r="C51" i="59"/>
  <c r="B51" i="59"/>
  <c r="C50" i="59"/>
  <c r="B50" i="59"/>
  <c r="C49" i="59"/>
  <c r="B49" i="59"/>
  <c r="C48" i="59"/>
  <c r="B48" i="59"/>
  <c r="C47" i="59"/>
  <c r="B47" i="59"/>
  <c r="C46" i="59"/>
  <c r="B46" i="59"/>
  <c r="C45" i="59"/>
  <c r="B45" i="59"/>
  <c r="C43" i="59"/>
  <c r="B43" i="59"/>
  <c r="C42" i="59"/>
  <c r="B42" i="59"/>
  <c r="C41" i="59"/>
  <c r="B41" i="59"/>
  <c r="C40" i="59"/>
  <c r="B40" i="59"/>
  <c r="C39" i="59"/>
  <c r="B39" i="59"/>
  <c r="C38" i="59"/>
  <c r="B38" i="59"/>
  <c r="C37" i="59"/>
  <c r="B37" i="59"/>
  <c r="C36" i="59"/>
  <c r="B36" i="59"/>
  <c r="C34" i="59"/>
  <c r="B34" i="59"/>
  <c r="C33" i="59"/>
  <c r="B33" i="59"/>
  <c r="C32" i="59"/>
  <c r="B32" i="59"/>
  <c r="C31" i="59"/>
  <c r="B31" i="59"/>
  <c r="C30" i="59"/>
  <c r="B30" i="59"/>
  <c r="C29" i="59"/>
  <c r="B29" i="59"/>
  <c r="C28" i="59"/>
  <c r="B28" i="59"/>
  <c r="C27" i="59"/>
  <c r="B27" i="59"/>
  <c r="C25" i="59"/>
  <c r="C24" i="59"/>
  <c r="C23" i="59"/>
  <c r="C22" i="59"/>
  <c r="C20" i="59"/>
  <c r="C18" i="59"/>
  <c r="C17" i="59"/>
  <c r="B18" i="59"/>
  <c r="C16" i="59"/>
  <c r="B17" i="59"/>
  <c r="C15" i="59"/>
  <c r="B16" i="59"/>
  <c r="C14" i="59"/>
  <c r="B15" i="59"/>
  <c r="C13" i="59"/>
  <c r="B13" i="59"/>
  <c r="C12" i="59"/>
  <c r="B12" i="59"/>
  <c r="C11" i="59"/>
  <c r="B11" i="59"/>
  <c r="B4" i="59"/>
  <c r="B3" i="59"/>
  <c r="G2" i="59"/>
</calcChain>
</file>

<file path=xl/sharedStrings.xml><?xml version="1.0" encoding="utf-8"?>
<sst xmlns="http://schemas.openxmlformats.org/spreadsheetml/2006/main" count="641" uniqueCount="342">
  <si>
    <t>TD-SCDMA</t>
  </si>
  <si>
    <t>TD-LTE</t>
  </si>
  <si>
    <t>Mobile Experts</t>
  </si>
  <si>
    <t>Relay</t>
  </si>
  <si>
    <t>Definitions</t>
  </si>
  <si>
    <t>Antenna Location</t>
  </si>
  <si>
    <t>Backhaul</t>
  </si>
  <si>
    <t>Operator managed</t>
  </si>
  <si>
    <t xml:space="preserve">Indoor  </t>
  </si>
  <si>
    <t>Indoor mostly</t>
  </si>
  <si>
    <t>Utility pole or rooftop</t>
  </si>
  <si>
    <t>Aggregated at hub</t>
  </si>
  <si>
    <t>Wall or ceiling mounted</t>
  </si>
  <si>
    <t>Rooftop or higher, sectorized</t>
  </si>
  <si>
    <t>Indoor or outdoor, Utility pole or wall</t>
  </si>
  <si>
    <t>Indoor or Outdoor</t>
  </si>
  <si>
    <t>Demodulated &amp; shifted for orthogonality</t>
  </si>
  <si>
    <t>Indoor</t>
  </si>
  <si>
    <t>Any</t>
  </si>
  <si>
    <t>China</t>
  </si>
  <si>
    <t>USA and Canada</t>
  </si>
  <si>
    <t>North America:</t>
  </si>
  <si>
    <t>Latin America:</t>
  </si>
  <si>
    <t>Mexico through South America, including Caribbean</t>
  </si>
  <si>
    <t>Western and Eastern Europe, including Russia</t>
  </si>
  <si>
    <t>India through Australia/Micronesia, excluding China</t>
  </si>
  <si>
    <t>Pakistan and Turkey through Africa</t>
  </si>
  <si>
    <t>Middle East/Africa:</t>
  </si>
  <si>
    <t>Asia Pacific:</t>
  </si>
  <si>
    <t>China:</t>
  </si>
  <si>
    <t>Europe:</t>
  </si>
  <si>
    <t>Multimode:</t>
  </si>
  <si>
    <t>Capable of multiple simultaneous air interface standards (LTE, HSPA, GSM, etc)</t>
  </si>
  <si>
    <t>Single-mode:</t>
  </si>
  <si>
    <t xml:space="preserve">Capable of only one air interface standard  </t>
  </si>
  <si>
    <t>Outdoor</t>
  </si>
  <si>
    <t>TOTAL</t>
  </si>
  <si>
    <t>Onboard aircraft, ships, remote locations</t>
  </si>
  <si>
    <t>Satellite-based Access Node</t>
  </si>
  <si>
    <t>Capacity</t>
  </si>
  <si>
    <t>8-32 users</t>
  </si>
  <si>
    <t>Same RF signal repeated</t>
  </si>
  <si>
    <t>North America</t>
  </si>
  <si>
    <t>Latin America</t>
  </si>
  <si>
    <t>Europe</t>
  </si>
  <si>
    <t>Asia Pacific</t>
  </si>
  <si>
    <t>MEA</t>
  </si>
  <si>
    <t>Mostly outdoor, utility pole, wall, roof</t>
  </si>
  <si>
    <t>Architecture</t>
  </si>
  <si>
    <t>China, including Tibet and Hong Kong</t>
  </si>
  <si>
    <t>Repeater:  Consumer</t>
  </si>
  <si>
    <t>Repeater:  Operator</t>
  </si>
  <si>
    <t>Up to 8 users</t>
  </si>
  <si>
    <t>Multiple</t>
  </si>
  <si>
    <t>APAC</t>
  </si>
  <si>
    <t>Outdoor DAS</t>
  </si>
  <si>
    <t>Indoor DAS</t>
  </si>
  <si>
    <t>Macrocell</t>
  </si>
  <si>
    <t>CDMA/EVDO</t>
  </si>
  <si>
    <t>FDD LTE</t>
  </si>
  <si>
    <t>Adaptable:</t>
  </si>
  <si>
    <t>Capable of one air interface standard at a time, but reprogrammable</t>
  </si>
  <si>
    <t>Segment Definitions</t>
  </si>
  <si>
    <t>TOTALS</t>
  </si>
  <si>
    <t>Joe Madden, Principal Analyst</t>
  </si>
  <si>
    <t>(408) 540-7284</t>
  </si>
  <si>
    <t>joe@mobile-experts.net</t>
  </si>
  <si>
    <t>Others</t>
  </si>
  <si>
    <t>Closely controlled cells</t>
  </si>
  <si>
    <t>Multiband:</t>
  </si>
  <si>
    <t>Carrier Aggregation Units:</t>
  </si>
  <si>
    <t>Over 32 users</t>
  </si>
  <si>
    <t>RF Power</t>
  </si>
  <si>
    <t>N Amer</t>
  </si>
  <si>
    <t>Eur</t>
  </si>
  <si>
    <t>Macro sector</t>
  </si>
  <si>
    <t>Autonomous node (Gateway)</t>
  </si>
  <si>
    <t>Active Antenna System</t>
  </si>
  <si>
    <t>Any power</t>
  </si>
  <si>
    <t>Multiple antennas using waveforms and beamsteering</t>
  </si>
  <si>
    <t>up to 1W per antenna</t>
  </si>
  <si>
    <t>5-60W composite</t>
  </si>
  <si>
    <t>0-4W composite</t>
  </si>
  <si>
    <t>RNC or BSC architecture (2G/3G)</t>
  </si>
  <si>
    <t>No baseband processing in radio unit</t>
  </si>
  <si>
    <t xml:space="preserve">Indoor or Outdoor, wall or ceiling </t>
  </si>
  <si>
    <t>Inter-band CA units</t>
  </si>
  <si>
    <t>None, over the air</t>
  </si>
  <si>
    <t>Satellite</t>
  </si>
  <si>
    <t>Coordinated with macro layer, LTE or 3G gateway</t>
  </si>
  <si>
    <t>Mobile Experts Small Cell Forecast</t>
  </si>
  <si>
    <t>50 to 300 mW/antenna</t>
  </si>
  <si>
    <t>&lt;300 mW per antenna</t>
  </si>
  <si>
    <t>&lt;50 mW/antenna</t>
  </si>
  <si>
    <t>Lightly Coordinated with macro layer, LTE or 3G gateway</t>
  </si>
  <si>
    <t>Units which operate in multiple bands with a single baseband datastream (inter-band CA)</t>
  </si>
  <si>
    <t>Capable of operating in multiple frequency bands, one at a time or simultaneously with separate baseband datastreams</t>
  </si>
  <si>
    <t>Consumer or SOHO managed</t>
  </si>
  <si>
    <t>Enterprise Small Cell</t>
  </si>
  <si>
    <t>5.1-29W composite</t>
  </si>
  <si>
    <t>300 mW to 5W composite</t>
  </si>
  <si>
    <t>Multi-operator capable</t>
  </si>
  <si>
    <t>CPRI, OBSAI, ORI to separate baseband unit</t>
  </si>
  <si>
    <t>Autonomous node (Gateway) or local controller.</t>
  </si>
  <si>
    <t>Last Updated:</t>
  </si>
  <si>
    <t>SMALL BASE STATIONS TOTAL</t>
  </si>
  <si>
    <t>L Amer</t>
  </si>
  <si>
    <t>Enterprise  SC</t>
  </si>
  <si>
    <t>N America</t>
  </si>
  <si>
    <t>L America</t>
  </si>
  <si>
    <t>Residential Femtocells</t>
  </si>
  <si>
    <t>CUM SHIPMENTS TOTAL</t>
  </si>
  <si>
    <t>UNITS REMOVED ANNUALLY</t>
  </si>
  <si>
    <t>INSTALLED BASE TOTAL</t>
  </si>
  <si>
    <t>Mobile Experts Small Cell  Forecast</t>
  </si>
  <si>
    <t>Note:  Installed Base refers to the number in the field on December 31 of the listed year</t>
  </si>
  <si>
    <t>Small Cell Regional Analysis</t>
  </si>
  <si>
    <t>Enterprise</t>
  </si>
  <si>
    <t>Licensed to:</t>
  </si>
  <si>
    <t>Residential Femto</t>
  </si>
  <si>
    <t>Low power CPRI RRH</t>
  </si>
  <si>
    <t>Low Power Split-Baseband RRH</t>
  </si>
  <si>
    <t>Proprietary  format</t>
  </si>
  <si>
    <t>Traditional Picocell</t>
  </si>
  <si>
    <t>Traditional Microcell</t>
  </si>
  <si>
    <t>Rooftop or higher</t>
  </si>
  <si>
    <t>Split Baseband RRH</t>
  </si>
  <si>
    <t>Carrier Indoor</t>
  </si>
  <si>
    <t>Carrier Outdoor</t>
  </si>
  <si>
    <t>Carrier Indoor SC</t>
  </si>
  <si>
    <t>Carrier Outdoor SC</t>
  </si>
  <si>
    <t>Number shown at December 31 of each year</t>
  </si>
  <si>
    <t>Ericsson</t>
  </si>
  <si>
    <t>Samsung</t>
  </si>
  <si>
    <t>Huawei</t>
  </si>
  <si>
    <t>Market Shares</t>
  </si>
  <si>
    <t>ZTE</t>
  </si>
  <si>
    <t>Airspan</t>
  </si>
  <si>
    <t>ip.access</t>
  </si>
  <si>
    <t>Cisco</t>
  </si>
  <si>
    <t>PRE-5G</t>
  </si>
  <si>
    <t>Others (ODMs)</t>
  </si>
  <si>
    <t>Cisco/ip.access</t>
  </si>
  <si>
    <t>Fujitsu</t>
  </si>
  <si>
    <t>Note:  Nokia units include semi-outdoor units at venues</t>
  </si>
  <si>
    <t>Kyung Mun, Senior Analyst</t>
  </si>
  <si>
    <t>kyung@mobile-experts.net</t>
  </si>
  <si>
    <t>Split baseband with scheduler in RRH and other baseband functions centralized</t>
  </si>
  <si>
    <t>DRS</t>
  </si>
  <si>
    <t>Coordinated with macro layer, LTE or 3G gateway; some fixed wireless application</t>
  </si>
  <si>
    <t>TABLE OF CONTENTS</t>
  </si>
  <si>
    <t>Tables:</t>
  </si>
  <si>
    <t>Charts:</t>
  </si>
  <si>
    <t>NEC</t>
  </si>
  <si>
    <t>WCDMA</t>
  </si>
  <si>
    <t>Multiband</t>
  </si>
  <si>
    <t>CPRI RRH</t>
  </si>
  <si>
    <t>Integrated</t>
  </si>
  <si>
    <t>Carrier  Outdoor Small Cells</t>
  </si>
  <si>
    <t>Low Power (&lt;5W per antenna)</t>
  </si>
  <si>
    <t>High Power (&gt;5W per antenna)</t>
  </si>
  <si>
    <t>Avg. number of bands per unit</t>
  </si>
  <si>
    <t>Enterprise Small Cells</t>
  </si>
  <si>
    <t>2T2R</t>
  </si>
  <si>
    <t>4T4R</t>
  </si>
  <si>
    <t>8T8R</t>
  </si>
  <si>
    <t>64T64R</t>
  </si>
  <si>
    <t>CAGR ('16-'22)</t>
  </si>
  <si>
    <t>Pre/5G</t>
  </si>
  <si>
    <t>Outdoor Small Cells with Wi-Fi</t>
  </si>
  <si>
    <t>Indoor Small Cells with Wi-Fi</t>
  </si>
  <si>
    <t>Enterprise Small Cells with Wi-Fi</t>
  </si>
  <si>
    <t>1H'16</t>
  </si>
  <si>
    <t>2H'16</t>
  </si>
  <si>
    <t>Nokia</t>
  </si>
  <si>
    <t>TOTAL excl. Residential Femto</t>
  </si>
  <si>
    <t xml:space="preserve">Residential Femtocell (below 50 mW).  </t>
  </si>
  <si>
    <t>Includes Residential and SOHO</t>
  </si>
  <si>
    <t>Carrier Indoor Small Cell (&lt;300 mW/antenna)</t>
  </si>
  <si>
    <t>Regional Analysis</t>
  </si>
  <si>
    <t>Installed Base</t>
  </si>
  <si>
    <t>Single band</t>
  </si>
  <si>
    <t>Single Band</t>
  </si>
  <si>
    <t>Residential Femto with Wi-Fi</t>
  </si>
  <si>
    <t>CBRS Multiband</t>
  </si>
  <si>
    <t>Carrier Indoor Small Cell</t>
  </si>
  <si>
    <t>Residential Femtocell</t>
  </si>
  <si>
    <t>Commscope</t>
  </si>
  <si>
    <t>40W+ composite</t>
  </si>
  <si>
    <t>Carrier Outdoor (High Power) Small Cell</t>
  </si>
  <si>
    <t>Carrier Outdoor (Low Power) Small Cell</t>
  </si>
  <si>
    <t>5.1W/ant-40W composite</t>
  </si>
  <si>
    <t>Non-residential Small Cells</t>
  </si>
  <si>
    <t>1H'17</t>
  </si>
  <si>
    <t>Contela</t>
  </si>
  <si>
    <t xml:space="preserve">CBRS Outdoor </t>
  </si>
  <si>
    <t>CBRS Indoor</t>
  </si>
  <si>
    <t>CBRS Enterprise</t>
  </si>
  <si>
    <t>2H'17</t>
  </si>
  <si>
    <t>=</t>
  </si>
  <si>
    <t>300 mW to 5W per antenna. Below +52 dBm for mMIMO arrays</t>
  </si>
  <si>
    <t>CAGR ('17-'23)</t>
  </si>
  <si>
    <t>Comba</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</si>
  <si>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</si>
  <si>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Commscope (Airvana)</t>
  </si>
  <si>
    <t>Corning (Spidercloud)</t>
  </si>
  <si>
    <t>Chart 6-1:   N. America, Small Cell Shipment Forecast, by Business Segment, 2017-2023</t>
  </si>
  <si>
    <t>Chart 6-2:   Latin America, Small Cell Shipment Forecast, by Business Segment, 2017-2023</t>
  </si>
  <si>
    <t>Chart 6-3:   Europe, Small Cell Shipment Forecast, by Business Segment, 2017-2023</t>
  </si>
  <si>
    <t>Chart 6-4:   China, Small Cell Shipment Forecast, by Business Segment, 2017-2023</t>
  </si>
  <si>
    <t>Chart 6-5:   APAC, Small Cell Shipment Forecast, by Business Segment, 2017-2023</t>
  </si>
  <si>
    <t>Chart 6-6:   MEA, Small Cell Shipment Forecast, by Business Segment, 2017-2023</t>
  </si>
  <si>
    <t>Chart 6-7:   Overall Small Cell Shipment Forecast, by Region, 2017-2023</t>
  </si>
  <si>
    <r>
      <t xml:space="preserve">Chart 6-8:  Small Cell Shipment Forecast, by Region, </t>
    </r>
    <r>
      <rPr>
        <b/>
        <u/>
        <sz val="11"/>
        <color theme="1"/>
        <rFont val="Candara"/>
        <family val="2"/>
      </rPr>
      <t>excluding</t>
    </r>
    <r>
      <rPr>
        <b/>
        <sz val="11"/>
        <color theme="1"/>
        <rFont val="Candara"/>
        <family val="2"/>
      </rPr>
      <t xml:space="preserve"> Residential Femtocells, 2017-2023</t>
    </r>
  </si>
  <si>
    <r>
      <t xml:space="preserve">Table 6-8:  Small Cell Shipment Forecast, by Region, </t>
    </r>
    <r>
      <rPr>
        <b/>
        <u/>
        <sz val="11"/>
        <color theme="1"/>
        <rFont val="Candara"/>
        <family val="2"/>
      </rPr>
      <t>excluding</t>
    </r>
    <r>
      <rPr>
        <b/>
        <sz val="11"/>
        <color theme="1"/>
        <rFont val="Candara"/>
        <family val="2"/>
      </rPr>
      <t xml:space="preserve"> Residential Femtocells, 2013-2023</t>
    </r>
  </si>
  <si>
    <t>Table 6-7:  Overall Small Cell Shipment Forecast, by Region, 2013-2023</t>
  </si>
  <si>
    <t>Table 6-6: Middle East Africa, Small Cell Shipment Forecast, by Business Segment, 2013-2023</t>
  </si>
  <si>
    <t>Table 6-5: Asia-Pacific, Small Cell Shipment Forecast, by Business Segment, 2013-2023</t>
  </si>
  <si>
    <t>Table 6-4: China, Small Cell Shipment Forecast, by Business Segment, 2013-2023</t>
  </si>
  <si>
    <t>Table 6-3: Europe, Small Cell Shipment Forecast, by Business Segment, 2013-2023</t>
  </si>
  <si>
    <t>Table 6-2:  Latin America, Small Cell Shipment Forecast, by Business Segment, 2013-2023</t>
  </si>
  <si>
    <t>Table 6-1:  North America, Small Cell Shipment Forecast, by Business Segment, 2013-2023</t>
  </si>
  <si>
    <t>Chart 1-1:   Total Small Cell Shipment Forecast, 2017-2023</t>
  </si>
  <si>
    <t>Chart 1-2:   Small Cell Share, by Product Type, 2017-2023</t>
  </si>
  <si>
    <t>Chart 1-4:   Residential Femtocell Shipment Forecast, 2017-2023</t>
  </si>
  <si>
    <t>Chart 1-5:   Enterprise Small Cell Shipment Forecast, 2017-2023</t>
  </si>
  <si>
    <t>Chart 1-6:   Carrier Indoor Small Cell Shipment Forecast, 2017-2023</t>
  </si>
  <si>
    <t>Chart 1-3:   Total Small Cell Shipment Forecast excluding Residential Femtocells, 2013-2023</t>
  </si>
  <si>
    <t>Chart 1-7:   Carrier Outdoor Small Cell Shipment Forecast, 2017-2023</t>
  </si>
  <si>
    <t>Chart 3-1:  Enterprise Small Cell Shipment, by Technology, 2017-2023</t>
  </si>
  <si>
    <t>Chart 3-2:  Enterprise Small Cell Shipment, by Technology, 2017-2023</t>
  </si>
  <si>
    <t>Chart 3-3:  Enterprise Small Cell Shipment, by Region, 2017-2023</t>
  </si>
  <si>
    <t>Chart 3-4:  Enterprise Small Cell Shipment, by Multiband Type, 2017-2023</t>
  </si>
  <si>
    <t>Chart 3-5:  Enterprise Small Cell Shipment, by Antenna Configuration 2017-2023</t>
  </si>
  <si>
    <t>Chart 1-8:   Total Small Cell Revenue Forecast, 2017-2023</t>
  </si>
  <si>
    <t>Chart 2-1:  Residential Femtocell Shipment, by Technology, 2017-2023</t>
  </si>
  <si>
    <t>Chart 2-2:  Residential Femtocell Shipment, by Region, 2017-2023</t>
  </si>
  <si>
    <t>Chart 2-3:  Residential Femtocell Multiband Adoption, 2017-2023</t>
  </si>
  <si>
    <t>Chart 2-8:  Residential Femtocell Shipment, with 3.5GHz CBRS, 2017-2023</t>
  </si>
  <si>
    <t>Chart 2-7:  Residential Femtocell Shipment, with 5GHz Unlicensed Radios, 2017-2023</t>
  </si>
  <si>
    <t>Chart 2-6:  Residential Femtocell Shipment, with Carrier Aggregation, 2017-2023</t>
  </si>
  <si>
    <t>Chart 2-5:  Average number of bands per unit, 2017-2023</t>
  </si>
  <si>
    <t>Chart 2-4:  Residential Femtocell Antenna Configuration, 2017-2023</t>
  </si>
  <si>
    <t>Chart 3-6:  Average number of bands per unit, 2017-2023</t>
  </si>
  <si>
    <t>Chart 3-7:  Enterprise Small Cell Shipment, with 5GHz Unlicensed Radios, 2017-2023</t>
  </si>
  <si>
    <t>Chart 3-8:  Enterprise Small Cell Shipment, with 3.5GHz CBRS, 2017-2023</t>
  </si>
  <si>
    <t>Chart 4-1:  Carrier Indoor Shipment, by Fronthaul/Backhaul, 2017-2023</t>
  </si>
  <si>
    <t>Chart 4-2:  Carrier Indoor Shipment, by Technology, 2017-2023</t>
  </si>
  <si>
    <t>Chart 4-3:  Carrier Indoor Small Cell Shipment, by Region, 2017-2023</t>
  </si>
  <si>
    <t>Chart 4-4:  Carrier Indoor Small Cell Shipment, by Multiband Type, 2017-2023</t>
  </si>
  <si>
    <t>Chart 4-5:  Carrier Indoor Shipment, by Antenna Configuration, 2017-2023</t>
  </si>
  <si>
    <t>Chart 4-6:  Average number of bands per Carrier Indoor unit, 2017-2023</t>
  </si>
  <si>
    <t>Chart 4-7:  Carrier Indoor Small Cell Shipment, with 5GHz Unlicensed Radios, 2017-2023</t>
  </si>
  <si>
    <t>Chart 4-8:  Carrier Indoor Small Cell Shipment, with 3.5GHz CBRS, 2017-2023</t>
  </si>
  <si>
    <t>Chart 5-1:  Carrier Outdoor Shipment, by Power, 2017-2023</t>
  </si>
  <si>
    <t>Chart 5-2:  Carrier Outdoor Shipment, by Fronthaul/Backhaul, 2017-2023</t>
  </si>
  <si>
    <t>Chart 5-3:  Carrier Outdoor Shipment, by Technology, 2017-2023</t>
  </si>
  <si>
    <t>Chart 5-4:  Carrier Outdoor Small Cell Shipment, by Region, 2017-2023</t>
  </si>
  <si>
    <t>Chart 5-5:  Carrier Outdoor Small Cell Shipment, by Multiband Type, 2017-2023</t>
  </si>
  <si>
    <t>Chart 5-6:  Carrier Outdoor Shipment, by Antenna Configuration, 2017-2023</t>
  </si>
  <si>
    <t>Chart 5-7:  Average number of bands per Carrier Outdoor unit, 2017-2023</t>
  </si>
  <si>
    <t>Chart 5-8:  Carrier Outdoor Small Cell Shipment, with 3.5GHz CBRS, 2017-2023</t>
  </si>
  <si>
    <t>Chart 5-9:  Carrier Outdoor Small Cell Shipment, with 3.5GHz CBRS, 2017-2023</t>
  </si>
  <si>
    <t>Chart 7-1:   Cumulative Small Cell Shipments Forecast, 2017-2023</t>
  </si>
  <si>
    <t>Chart 7-2:   Small Cell Installed Base Forecast, 2017-2023</t>
  </si>
  <si>
    <t>Chart 7-3:   Small Cell Installed Base, by Region, 2017-2023</t>
  </si>
  <si>
    <t>Residential Femto with LAA</t>
  </si>
  <si>
    <t>Indoor Small Cells with LAA</t>
  </si>
  <si>
    <t>64T64R / 128T128R</t>
  </si>
  <si>
    <t>* Note:  Enteprise and Neutral Host deployments of CBRS small cells are not reflected above.  (The comprehensive CBRS small cell deployments by Carriers, Enterprises, and Neutral Hosts are reported in the CBRS Report.)</t>
  </si>
  <si>
    <t>Outdoor Small Cells with LAA</t>
  </si>
  <si>
    <t>Distributed Radio System (DRS)</t>
  </si>
  <si>
    <t>"Deeper" CRAN architecture where remote hub unit distribute IF signal to multiple radio units</t>
  </si>
  <si>
    <t>Table 1-1:  Small Base Station Shipments, 2013-2023</t>
  </si>
  <si>
    <t>Table 1-2:  Small Base Station Revenue Forecast, 2013-2023</t>
  </si>
  <si>
    <t>Table 1-3:  Small Cell Shipment, by Technology, 2013-2023</t>
  </si>
  <si>
    <t>Table 1-5:  Small Cell Shipment, by Antenna Configuration, 2013-2023</t>
  </si>
  <si>
    <t>Table 1-6:  Small Cells Shipments, with LTE-U/LAA, 2013-2023</t>
  </si>
  <si>
    <t>Table 1-7:  Small Cells Shipments, with 3.5 GHz CBRS multiband, 2013-2023</t>
  </si>
  <si>
    <t>Table 1-8:  Overall Market Share, by Revenue</t>
  </si>
  <si>
    <t>* Carrier Indoor revenue includes the revenue contribution from DRS Hub unit sales (it reflects DRS radio plus Hub unit sales)</t>
  </si>
  <si>
    <t>Chart 1-10:  Small Cell Shipment, by Technology, 2017-2023</t>
  </si>
  <si>
    <t>Chart 1-12:  Small Cell Shipment Share, by Antenna Configuration, 2017-2023</t>
  </si>
  <si>
    <t>Chart 1-13:  Small Cells Shipments, with LTE-U/LAA, 2017-2023</t>
  </si>
  <si>
    <t>Chart 1-14:  Small Cells Shipments, with 3.5 GHz CBRS multiband, 2017-2023</t>
  </si>
  <si>
    <t>Chart 1-15:  Small Cell Market Share by Revenue, 2017</t>
  </si>
  <si>
    <t>Table 2-1:  Residential Femtocell Shipment, by Technology, 2013-2023</t>
  </si>
  <si>
    <t>Table 2-2:  Residential Femtocell Shipment, by Region, 2013-2023</t>
  </si>
  <si>
    <t>Table 2-3:  Residential Femtocell Shipment, by Multiband Type, 2013-2023</t>
  </si>
  <si>
    <t>Table 2-4:  Residential Femtocell Shipment, by Antenna Configuration, 2013-2023</t>
  </si>
  <si>
    <t>Table 2-5:  Avg. number of bands per unit, 2013-2023</t>
  </si>
  <si>
    <t>Table 2-6:  Residential Femtocell Shipment, with Carrier Aggregation, 2013-2023</t>
  </si>
  <si>
    <t>Table 2-7:  Residential Femtocell Shipment, with 5GHz Unlicensed Radios, 2013-2023</t>
  </si>
  <si>
    <t>Table 2-8:  Residential Femtocell Shipment, with 3.5GHz CBRS, 2013-2023</t>
  </si>
  <si>
    <t>Table 3-1:  Enterprise Small Cell Shipment, by Technology, 2013-2023</t>
  </si>
  <si>
    <t>Table 3-2:  Enterprise Small Cell Shipment, by Fronthaul/Backhaul, 2013-2023</t>
  </si>
  <si>
    <t>Table 3-3:  Enterprise Small Cell Shipment, by Region, 2013-2023</t>
  </si>
  <si>
    <t>Table 3-4:  Enterprise Small Cell Shipment, by Multiband Type, 2013-2023</t>
  </si>
  <si>
    <t>Table 3-5:  Enterprise Small Cell Shipment, by Antenna Configuration, 2013-2023</t>
  </si>
  <si>
    <t>Table 3-6:  Avg. number of bands per unit, 2013-2023</t>
  </si>
  <si>
    <t>Table 3-7:  Enterprise Small Cell Shipment, with 5GHz Unlicensed Radios, 2013-2023</t>
  </si>
  <si>
    <t>Table 3-8:  Enterprise Small Cell Shipment, with 3.5GHz CBRS, 2013-2023</t>
  </si>
  <si>
    <t>Table 4-1:  Carrier Indoor Shipment, by Fronthaul/Backhaul, 2013-2023</t>
  </si>
  <si>
    <t>Table 4-2:  Carrier Indoor Shipment, by Technology, 2013-2023</t>
  </si>
  <si>
    <t>Table 4-3:  Carrier Indoor Small Cell Shipment, by Region, 2013-2023</t>
  </si>
  <si>
    <t>Table 4-4:  Carrier Indoor Small Cell Shipment, by Multiband Type, 2013-2023</t>
  </si>
  <si>
    <t>Table 4-5:  Carrier Indoor Shipment, by Antenna Configuration, 2013-2023</t>
  </si>
  <si>
    <t>Table 4-6:  Avg. number of bands per Carrier Indoor unit 2013-2023</t>
  </si>
  <si>
    <t>Table 4-7:  Carrier Indoor Small Cell Shipment, with 5GHz Unlicensed Radios, 2013-2023</t>
  </si>
  <si>
    <t>Table 4-8:  Carrier Indoor Small Cell Shipment, with 3.5GHz CBRS, 2013-2023</t>
  </si>
  <si>
    <t>Table 5-1:  Carrier Outdoor Shipment, by Power, 2013-2023</t>
  </si>
  <si>
    <t>Table 5-2:  Carrier Outdoor Shipment, by Fronthaul/Backhaul, 2013-2023</t>
  </si>
  <si>
    <t>Table 5-3:  Carrier Outdoor Shipment, by Technology, 2013-2023</t>
  </si>
  <si>
    <t>Table 5-4:  Carrier Outdoor Small Cell Shipment, by Region, 2013-2023</t>
  </si>
  <si>
    <t>Table 5-5:  Carrier Outdoor Small Cell Shipment, by Multiband Type, 2013-2023</t>
  </si>
  <si>
    <t>Table 5-6:  Carrier Outdoor Shipment, by Antenna Configuration, 2013-2023</t>
  </si>
  <si>
    <t>Table 5-7:  Avg. number of bands per Carrier Outdoor unit, 2013-2023</t>
  </si>
  <si>
    <t>Table 5-8:  Carrier Outdoor Small Cell Shipment, with 5GHz Unlicensed Radios, 2013-2023</t>
  </si>
  <si>
    <t>Table 5-9:  Carrier Outdoor Small Cell Shipment, with 3.5GHz CBRS, 2013-2023</t>
  </si>
  <si>
    <t>Table 7-1:  Cumulative Small Cell Shipments Forecast, 2013-2023</t>
  </si>
  <si>
    <t>Table 7-2:  Annual Small Cell Decommissioned Forecast, 2013-2023</t>
  </si>
  <si>
    <t>Table 7-3:  Small Cell Installed Base Forecast, 2013-2023</t>
  </si>
  <si>
    <t>Table 7-4:  Small Cell Installed Base, by Region, 2013-2023</t>
  </si>
  <si>
    <t>Table 8-4: Residential Femtocell Market Share, 2017</t>
  </si>
  <si>
    <t>Table 8-3: Enterprise Small Cell Market Share, 2017</t>
  </si>
  <si>
    <t>Table 8-2: Carrier Indoor Small Cell Market Share, 2017</t>
  </si>
  <si>
    <t>Table 8-1: Carrier Outdoor Small Cell Market Share, 2017</t>
  </si>
  <si>
    <t>Table 1-4:  5G Small Cell Shipment, by Product Type 2013-2023</t>
  </si>
  <si>
    <t>Chart 1-11:  5G Small Cell Shipment, by Product Type 2017-2023</t>
  </si>
  <si>
    <t>Chart 1-9:   Small Cell Revenue Share by Product Type, 2017</t>
  </si>
  <si>
    <t>* Note:  CBRS and LAA can be integrated in a single Small Cell unit.</t>
  </si>
  <si>
    <t>Enterprise Small Cells with LAA</t>
  </si>
  <si>
    <t>16T16R</t>
  </si>
  <si>
    <t>1H'18</t>
  </si>
  <si>
    <t>Chart 8-1: Carrier Outdoor Small Cell Market Share, 1H 2018</t>
  </si>
  <si>
    <t>Sercomm</t>
  </si>
  <si>
    <t>Casa Systems</t>
  </si>
  <si>
    <t>Chart 8-4: Residential Femtocell Market Share, 1H 2018</t>
  </si>
  <si>
    <t>Chart 8-3: Enterprise Small Cell Market Share, 1H 2018</t>
  </si>
  <si>
    <t>Chart 8-2: Carrier Indoor Small Cell Market Share, 1H 2018</t>
  </si>
  <si>
    <t>COMPANY</t>
  </si>
  <si>
    <t>Enterprise or Neutral Host purchased and managed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</si>
</sst>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409]d\-mmm\-yyyy;@"/>
    <numFmt numFmtId="165" formatCode="_(* #,##0_);_(* \(#,##0\);_(* &quot;-&quot;??_);_(@_)"/>
    <numFmt numFmtId="166" formatCode="_(&quot;$&quot;* #,##0_);_(&quot;$&quot;* \(#,##0\);_(&quot;$&quot;* &quot;-&quot;??_);_(@_)"/>
    <numFmt numFmtId="167" formatCode="0_);\(0\)"/>
    <numFmt numFmtId="168" formatCode="#,##0.0"/>
    <numFmt numFmtId="169" formatCode="&quot;$&quot;#,###,,&quot; M&quot;"/>
    <numFmt numFmtId="170" formatCode="0.0%"/>
    <numFmt numFmtId="171" formatCode="_(* #,##0.0_);_(* \(#,##0.0\);_(* &quot;-&quot;??_);_(@_)"/>
  </numFmts>
  <fonts count="40"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sz val="11"/>
      <color rgb="FFFF0000"/>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sz val="11"/>
      <color theme="4"/>
      <name val="Candara"/>
      <family val="2"/>
    </font>
    <font>
      <sz val="11"/>
      <color theme="3"/>
      <name val="Candara"/>
      <family val="2"/>
    </font>
    <font>
      <b/>
      <sz val="11"/>
      <name val="Candara"/>
      <family val="2"/>
    </font>
    <font>
      <sz val="11"/>
      <color rgb="FFC00000"/>
      <name val="Candara"/>
      <family val="2"/>
    </font>
    <font>
      <sz val="11"/>
      <color theme="0"/>
      <name val="Calibri"/>
      <family val="2"/>
      <scheme val="minor"/>
    </font>
    <font>
      <sz val="10"/>
      <name val="Arial"/>
      <family val="2"/>
    </font>
    <font>
      <u/>
      <sz val="10"/>
      <color indexed="12"/>
      <name val="Arial"/>
      <family val="2"/>
    </font>
    <font>
      <sz val="10"/>
      <name val="Arial"/>
      <family val="2"/>
    </font>
    <font>
      <b/>
      <sz val="11"/>
      <color rgb="FFFF0000"/>
      <name val="Candara"/>
      <family val="2"/>
    </font>
    <font>
      <sz val="12"/>
      <color theme="1"/>
      <name val="Candara"/>
      <family val="2"/>
    </font>
    <font>
      <sz val="12"/>
      <color theme="3"/>
      <name val="Candara"/>
      <family val="2"/>
    </font>
    <font>
      <sz val="11"/>
      <color theme="0"/>
      <name val="Candara"/>
      <family val="2"/>
    </font>
    <font>
      <u/>
      <sz val="11"/>
      <color theme="11"/>
      <name val="Calibri"/>
      <family val="2"/>
      <scheme val="minor"/>
    </font>
    <font>
      <b/>
      <sz val="10"/>
      <name val="Candara"/>
      <family val="2"/>
    </font>
    <font>
      <b/>
      <u/>
      <sz val="11"/>
      <color theme="1"/>
      <name val="Candara"/>
      <family val="2"/>
    </font>
    <font>
      <sz val="11"/>
      <color theme="0" tint="-0.499984740745262"/>
      <name val="Candara"/>
      <family val="2"/>
    </font>
    <font>
      <sz val="11"/>
      <color theme="0" tint="-0.499984740745262"/>
      <name val="Calibri"/>
      <family val="2"/>
      <scheme val="minor"/>
    </font>
    <font>
      <sz val="11"/>
      <color theme="1"/>
      <name val="Candara"/>
      <family val="2"/>
    </font>
    <font>
      <sz val="11"/>
      <color theme="0"/>
      <name val="Calibri"/>
      <family val="2"/>
      <scheme val="minor"/>
    </font>
    <font>
      <sz val="11"/>
      <color theme="1"/>
      <name val="Calibri"/>
      <family val="2"/>
      <scheme val="minor"/>
    </font>
    <font>
      <b/>
      <sz val="11"/>
      <color theme="1"/>
      <name val="Candara"/>
      <family val="2"/>
    </font>
    <font>
      <sz val="11"/>
      <color rgb="FFFF0000"/>
      <name val="Candara"/>
      <family val="2"/>
    </font>
    <font>
      <sz val="11"/>
      <name val="Candara"/>
      <family val="2"/>
    </font>
    <font>
      <b/>
      <sz val="11"/>
      <name val="Candara"/>
      <family val="2"/>
    </font>
  </fonts>
  <fills count="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6">
    <xf numFmtId="164" fontId="0" fillId="0" borderId="0"/>
    <xf numFmtId="43" fontId="7" fillId="0" borderId="0" applyFont="0" applyFill="0" applyBorder="0" applyAlignment="0" applyProtection="0"/>
    <xf numFmtId="9" fontId="7" fillId="0" borderId="0" applyFont="0" applyFill="0" applyBorder="0" applyAlignment="0" applyProtection="0"/>
    <xf numFmtId="164" fontId="13" fillId="0" borderId="0" applyNumberFormat="0" applyFill="0" applyBorder="0" applyAlignment="0" applyProtection="0"/>
    <xf numFmtId="44" fontId="7" fillId="0" borderId="0" applyFont="0" applyFill="0" applyBorder="0" applyAlignment="0" applyProtection="0"/>
    <xf numFmtId="0" fontId="21" fillId="0" borderId="0"/>
    <xf numFmtId="43" fontId="21" fillId="0" borderId="0" applyFont="0" applyFill="0" applyBorder="0" applyAlignment="0" applyProtection="0"/>
    <xf numFmtId="43" fontId="23" fillId="0" borderId="0" applyFont="0" applyFill="0" applyBorder="0" applyAlignment="0" applyProtection="0"/>
    <xf numFmtId="0" fontId="22" fillId="0" borderId="0" applyNumberFormat="0" applyFill="0" applyBorder="0" applyAlignment="0" applyProtection="0">
      <alignment vertical="top"/>
      <protection locked="0"/>
    </xf>
    <xf numFmtId="9" fontId="21" fillId="0" borderId="0" applyFont="0" applyFill="0" applyBorder="0" applyAlignment="0" applyProtection="0"/>
    <xf numFmtId="9" fontId="23" fillId="0" borderId="0" applyFon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cellStyleXfs>
  <cellXfs count="185">
    <xf numFmtId="164" fontId="0" fillId="0" borderId="0" xfId="0"/>
    <xf numFmtId="164" fontId="8" fillId="0" borderId="0" xfId="0" applyFont="1"/>
    <xf numFmtId="164" fontId="9" fillId="0" borderId="0" xfId="0" applyFont="1"/>
    <xf numFmtId="164" fontId="9" fillId="2" borderId="0" xfId="0" applyFont="1" applyFill="1"/>
    <xf numFmtId="164" fontId="9" fillId="0" borderId="0" xfId="0" applyFont="1" applyAlignment="1">
      <alignment horizontal="right"/>
    </xf>
    <xf numFmtId="3" fontId="9" fillId="0" borderId="0" xfId="0" applyNumberFormat="1" applyFont="1"/>
    <xf numFmtId="164" fontId="9" fillId="0" borderId="0" xfId="0" applyNumberFormat="1" applyFont="1" applyAlignment="1">
      <alignment horizontal="left"/>
    </xf>
    <xf numFmtId="0" fontId="9" fillId="2" borderId="0" xfId="0" applyNumberFormat="1" applyFont="1" applyFill="1"/>
    <xf numFmtId="0" fontId="11" fillId="2" borderId="0" xfId="0" applyNumberFormat="1" applyFont="1" applyFill="1"/>
    <xf numFmtId="9" fontId="9" fillId="0" borderId="0" xfId="2" applyFont="1"/>
    <xf numFmtId="164" fontId="9" fillId="0" borderId="0" xfId="0" applyFont="1" applyAlignment="1">
      <alignment horizontal="left"/>
    </xf>
    <xf numFmtId="164" fontId="9" fillId="0" borderId="0" xfId="0" applyFont="1" applyFill="1"/>
    <xf numFmtId="3" fontId="12" fillId="0" borderId="0" xfId="0" applyNumberFormat="1" applyFont="1"/>
    <xf numFmtId="3" fontId="9" fillId="0" borderId="0" xfId="0" applyNumberFormat="1" applyFont="1" applyFill="1"/>
    <xf numFmtId="3" fontId="9" fillId="2" borderId="0" xfId="0" applyNumberFormat="1" applyFont="1" applyFill="1"/>
    <xf numFmtId="165" fontId="12" fillId="0" borderId="0" xfId="1" applyNumberFormat="1" applyFont="1"/>
    <xf numFmtId="164" fontId="15" fillId="0" borderId="0" xfId="3" applyFont="1"/>
    <xf numFmtId="165" fontId="9" fillId="0" borderId="0" xfId="1" applyNumberFormat="1" applyFont="1"/>
    <xf numFmtId="9" fontId="17" fillId="0" borderId="0" xfId="2" applyFont="1"/>
    <xf numFmtId="168" fontId="9" fillId="0" borderId="0" xfId="0" applyNumberFormat="1" applyFont="1"/>
    <xf numFmtId="0" fontId="11" fillId="0" borderId="0" xfId="0" applyNumberFormat="1" applyFont="1" applyFill="1"/>
    <xf numFmtId="9" fontId="10" fillId="0" borderId="0" xfId="2" applyFont="1" applyFill="1"/>
    <xf numFmtId="9" fontId="9" fillId="0" borderId="0" xfId="2" applyFont="1" applyFill="1"/>
    <xf numFmtId="165" fontId="9" fillId="0" borderId="0" xfId="1" applyNumberFormat="1" applyFont="1" applyFill="1"/>
    <xf numFmtId="164" fontId="11" fillId="0" borderId="0" xfId="0" applyFont="1" applyAlignment="1">
      <alignment horizontal="right"/>
    </xf>
    <xf numFmtId="165" fontId="11" fillId="0" borderId="0" xfId="1" applyNumberFormat="1" applyFont="1"/>
    <xf numFmtId="164" fontId="11" fillId="0" borderId="0" xfId="0" applyFont="1"/>
    <xf numFmtId="164" fontId="12" fillId="0" borderId="0" xfId="0" applyFont="1"/>
    <xf numFmtId="3" fontId="18" fillId="0" borderId="0" xfId="0" applyNumberFormat="1" applyFont="1"/>
    <xf numFmtId="3" fontId="11" fillId="0" borderId="0" xfId="0" applyNumberFormat="1" applyFont="1"/>
    <xf numFmtId="164" fontId="10" fillId="0" borderId="0" xfId="0" applyFont="1" applyFill="1"/>
    <xf numFmtId="9" fontId="18" fillId="0" borderId="0" xfId="2" applyFont="1" applyAlignment="1">
      <alignment horizontal="right"/>
    </xf>
    <xf numFmtId="3" fontId="9" fillId="0" borderId="0" xfId="2" applyNumberFormat="1" applyFont="1" applyFill="1"/>
    <xf numFmtId="9" fontId="17" fillId="0" borderId="0" xfId="2" applyFont="1" applyFill="1"/>
    <xf numFmtId="169" fontId="11" fillId="0" borderId="0" xfId="4" applyNumberFormat="1" applyFont="1"/>
    <xf numFmtId="164" fontId="19" fillId="0" borderId="0" xfId="0" applyFont="1"/>
    <xf numFmtId="165" fontId="10" fillId="0" borderId="0" xfId="1" applyNumberFormat="1" applyFont="1" applyFill="1"/>
    <xf numFmtId="164" fontId="12" fillId="0" borderId="0" xfId="0" applyFont="1" applyFill="1"/>
    <xf numFmtId="165" fontId="18" fillId="0" borderId="0" xfId="1" applyNumberFormat="1" applyFont="1" applyFill="1"/>
    <xf numFmtId="9" fontId="0" fillId="0" borderId="0" xfId="2" applyFont="1"/>
    <xf numFmtId="164" fontId="20" fillId="0" borderId="0" xfId="0" applyFont="1"/>
    <xf numFmtId="3" fontId="24" fillId="0" borderId="0" xfId="0" applyNumberFormat="1" applyFont="1"/>
    <xf numFmtId="164" fontId="25" fillId="2" borderId="10" xfId="0" applyFont="1" applyFill="1" applyBorder="1" applyAlignment="1">
      <alignment wrapText="1"/>
    </xf>
    <xf numFmtId="164" fontId="25" fillId="2" borderId="11" xfId="0" applyFont="1" applyFill="1" applyBorder="1" applyAlignment="1">
      <alignment wrapText="1"/>
    </xf>
    <xf numFmtId="164" fontId="25" fillId="2" borderId="12" xfId="0" applyFont="1" applyFill="1" applyBorder="1" applyAlignment="1">
      <alignment wrapText="1"/>
    </xf>
    <xf numFmtId="164" fontId="25" fillId="0" borderId="2" xfId="0" applyFont="1" applyBorder="1" applyAlignment="1">
      <alignment wrapText="1"/>
    </xf>
    <xf numFmtId="164" fontId="25" fillId="0" borderId="3" xfId="0" applyFont="1" applyBorder="1" applyAlignment="1">
      <alignment wrapText="1"/>
    </xf>
    <xf numFmtId="164" fontId="25" fillId="0" borderId="4" xfId="0" applyFont="1" applyBorder="1" applyAlignment="1">
      <alignment wrapText="1"/>
    </xf>
    <xf numFmtId="164" fontId="25" fillId="0" borderId="5" xfId="0" applyFont="1" applyBorder="1" applyAlignment="1">
      <alignment wrapText="1"/>
    </xf>
    <xf numFmtId="164" fontId="25" fillId="0" borderId="1" xfId="0" applyFont="1" applyBorder="1" applyAlignment="1">
      <alignment wrapText="1"/>
    </xf>
    <xf numFmtId="164" fontId="25" fillId="0" borderId="6" xfId="0" applyFont="1" applyBorder="1" applyAlignment="1">
      <alignment wrapText="1"/>
    </xf>
    <xf numFmtId="164" fontId="26" fillId="0" borderId="5" xfId="0" applyFont="1" applyBorder="1" applyAlignment="1">
      <alignment wrapText="1"/>
    </xf>
    <xf numFmtId="164" fontId="26" fillId="0" borderId="1" xfId="0" applyFont="1" applyBorder="1" applyAlignment="1">
      <alignment wrapText="1"/>
    </xf>
    <xf numFmtId="164" fontId="26" fillId="0" borderId="6" xfId="0" applyFont="1" applyBorder="1" applyAlignment="1">
      <alignment wrapText="1"/>
    </xf>
    <xf numFmtId="164" fontId="26" fillId="0" borderId="7" xfId="0" applyFont="1" applyBorder="1" applyAlignment="1">
      <alignment wrapText="1"/>
    </xf>
    <xf numFmtId="164" fontId="26" fillId="0" borderId="8" xfId="0" applyFont="1" applyBorder="1" applyAlignment="1">
      <alignment wrapText="1"/>
    </xf>
    <xf numFmtId="164" fontId="26" fillId="0" borderId="9" xfId="0" applyFont="1" applyBorder="1" applyAlignment="1">
      <alignment wrapText="1"/>
    </xf>
    <xf numFmtId="164" fontId="25" fillId="0" borderId="7" xfId="0" applyFont="1" applyBorder="1" applyAlignment="1">
      <alignment wrapText="1"/>
    </xf>
    <xf numFmtId="164" fontId="25" fillId="0" borderId="8" xfId="0" applyFont="1" applyBorder="1" applyAlignment="1">
      <alignment wrapText="1"/>
    </xf>
    <xf numFmtId="164" fontId="25" fillId="0" borderId="9" xfId="0" applyFont="1" applyBorder="1" applyAlignment="1">
      <alignment wrapText="1"/>
    </xf>
    <xf numFmtId="164" fontId="6" fillId="0" borderId="0" xfId="0" applyFont="1"/>
    <xf numFmtId="164" fontId="5" fillId="0" borderId="0" xfId="0" applyFont="1"/>
    <xf numFmtId="164" fontId="27" fillId="0" borderId="0" xfId="0" applyFont="1"/>
    <xf numFmtId="43" fontId="5" fillId="0" borderId="0" xfId="1" applyFont="1"/>
    <xf numFmtId="164" fontId="5" fillId="0" borderId="0" xfId="0" applyFont="1" applyFill="1"/>
    <xf numFmtId="166" fontId="5" fillId="0" borderId="0" xfId="4" applyNumberFormat="1" applyFont="1"/>
    <xf numFmtId="9" fontId="11" fillId="0" borderId="0" xfId="2" applyFont="1"/>
    <xf numFmtId="164" fontId="4" fillId="0" borderId="0" xfId="0" applyFont="1"/>
    <xf numFmtId="164" fontId="3" fillId="0" borderId="0" xfId="0" applyFont="1"/>
    <xf numFmtId="164" fontId="2" fillId="0" borderId="0" xfId="0" applyFont="1"/>
    <xf numFmtId="164" fontId="2" fillId="0" borderId="0" xfId="0" applyFont="1" applyAlignment="1">
      <alignment horizontal="left"/>
    </xf>
    <xf numFmtId="164" fontId="13" fillId="0" borderId="0" xfId="3"/>
    <xf numFmtId="165" fontId="2" fillId="0" borderId="0" xfId="1" applyNumberFormat="1" applyFont="1"/>
    <xf numFmtId="164" fontId="2" fillId="0" borderId="0" xfId="0" applyFont="1" applyFill="1"/>
    <xf numFmtId="164" fontId="2" fillId="0" borderId="13" xfId="0" applyFont="1" applyFill="1" applyBorder="1"/>
    <xf numFmtId="164" fontId="25" fillId="3" borderId="0" xfId="0" applyFont="1" applyFill="1" applyAlignment="1">
      <alignment wrapText="1"/>
    </xf>
    <xf numFmtId="164" fontId="2" fillId="0" borderId="2" xfId="0" applyFont="1" applyBorder="1"/>
    <xf numFmtId="164" fontId="2" fillId="0" borderId="5" xfId="0" applyFont="1" applyBorder="1"/>
    <xf numFmtId="164" fontId="2" fillId="0" borderId="7" xfId="0" applyFont="1" applyBorder="1"/>
    <xf numFmtId="165" fontId="2" fillId="0" borderId="0" xfId="1" applyNumberFormat="1" applyFont="1" applyFill="1"/>
    <xf numFmtId="9" fontId="2" fillId="0" borderId="0" xfId="2" applyFont="1" applyFill="1"/>
    <xf numFmtId="43" fontId="2" fillId="0" borderId="0" xfId="1" applyFont="1"/>
    <xf numFmtId="164" fontId="2" fillId="0" borderId="0" xfId="0" applyNumberFormat="1" applyFont="1" applyAlignment="1">
      <alignment horizontal="left"/>
    </xf>
    <xf numFmtId="1" fontId="2" fillId="0" borderId="0" xfId="0" applyNumberFormat="1" applyFont="1"/>
    <xf numFmtId="164" fontId="2" fillId="2" borderId="0" xfId="0" applyFont="1" applyFill="1"/>
    <xf numFmtId="164" fontId="2" fillId="0" borderId="0" xfId="0" applyFont="1" applyAlignment="1">
      <alignment horizontal="right"/>
    </xf>
    <xf numFmtId="164" fontId="24" fillId="0" borderId="0" xfId="0" applyFont="1" applyFill="1"/>
    <xf numFmtId="164" fontId="1" fillId="0" borderId="0" xfId="0" applyFont="1"/>
    <xf numFmtId="164" fontId="1" fillId="0" borderId="0" xfId="0" applyFont="1" applyFill="1"/>
    <xf numFmtId="164" fontId="29" fillId="0" borderId="0" xfId="0" applyFont="1"/>
    <xf numFmtId="164" fontId="8" fillId="0" borderId="0" xfId="0" applyFont="1" applyBorder="1"/>
    <xf numFmtId="164" fontId="8" fillId="2" borderId="0" xfId="0" applyFont="1" applyFill="1" applyBorder="1"/>
    <xf numFmtId="165" fontId="1" fillId="0" borderId="0" xfId="1" applyNumberFormat="1" applyFont="1"/>
    <xf numFmtId="4" fontId="11" fillId="0" borderId="0" xfId="0" applyNumberFormat="1" applyFont="1"/>
    <xf numFmtId="3" fontId="1" fillId="0" borderId="0" xfId="0" applyNumberFormat="1" applyFont="1"/>
    <xf numFmtId="164" fontId="1" fillId="0" borderId="0" xfId="0" applyNumberFormat="1" applyFont="1" applyAlignment="1">
      <alignment horizontal="left"/>
    </xf>
    <xf numFmtId="169" fontId="1" fillId="0" borderId="0" xfId="4" applyNumberFormat="1" applyFont="1"/>
    <xf numFmtId="9" fontId="11" fillId="0" borderId="0" xfId="2" applyFont="1" applyFill="1"/>
    <xf numFmtId="3" fontId="11" fillId="0" borderId="0" xfId="0" applyNumberFormat="1" applyFont="1" applyFill="1"/>
    <xf numFmtId="164" fontId="1" fillId="0" borderId="0" xfId="0" applyFont="1" applyFill="1" applyAlignment="1">
      <alignment horizontal="left"/>
    </xf>
    <xf numFmtId="3" fontId="1" fillId="0" borderId="0" xfId="0" applyNumberFormat="1" applyFont="1" applyFill="1"/>
    <xf numFmtId="171" fontId="9" fillId="0" borderId="0" xfId="0" applyNumberFormat="1" applyFont="1"/>
    <xf numFmtId="3" fontId="10" fillId="0" borderId="0" xfId="0" applyNumberFormat="1" applyFont="1" applyFill="1"/>
    <xf numFmtId="164" fontId="11" fillId="2" borderId="0" xfId="0" applyFont="1" applyFill="1"/>
    <xf numFmtId="164" fontId="11" fillId="0" borderId="0" xfId="0" applyFont="1" applyFill="1"/>
    <xf numFmtId="164" fontId="1" fillId="0" borderId="0" xfId="0" applyFont="1" applyFill="1" applyAlignment="1">
      <alignment horizontal="right"/>
    </xf>
    <xf numFmtId="165" fontId="2" fillId="0" borderId="0" xfId="2" applyNumberFormat="1" applyFont="1" applyFill="1"/>
    <xf numFmtId="164" fontId="9" fillId="0" borderId="0" xfId="0" applyNumberFormat="1" applyFont="1" applyAlignment="1">
      <alignment horizontal="left" indent="2"/>
    </xf>
    <xf numFmtId="165" fontId="1" fillId="0" borderId="0" xfId="1" applyNumberFormat="1" applyFont="1" applyFill="1"/>
    <xf numFmtId="9" fontId="2" fillId="0" borderId="0" xfId="2" applyFont="1"/>
    <xf numFmtId="164" fontId="25" fillId="4" borderId="5" xfId="0" applyFont="1" applyFill="1" applyBorder="1" applyAlignment="1">
      <alignment wrapText="1"/>
    </xf>
    <xf numFmtId="164" fontId="25" fillId="4" borderId="1" xfId="0" applyFont="1" applyFill="1" applyBorder="1" applyAlignment="1">
      <alignment wrapText="1"/>
    </xf>
    <xf numFmtId="164" fontId="25" fillId="4" borderId="6" xfId="0" applyFont="1" applyFill="1" applyBorder="1" applyAlignment="1">
      <alignment wrapText="1"/>
    </xf>
    <xf numFmtId="164" fontId="25" fillId="4" borderId="14" xfId="0" applyFont="1" applyFill="1" applyBorder="1" applyAlignment="1">
      <alignment wrapText="1"/>
    </xf>
    <xf numFmtId="164" fontId="25" fillId="4" borderId="15" xfId="0" applyFont="1" applyFill="1" applyBorder="1" applyAlignment="1">
      <alignment wrapText="1"/>
    </xf>
    <xf numFmtId="164" fontId="25" fillId="4" borderId="16" xfId="0" applyFont="1" applyFill="1" applyBorder="1" applyAlignment="1">
      <alignment wrapText="1"/>
    </xf>
    <xf numFmtId="164" fontId="25" fillId="4" borderId="2" xfId="0" applyFont="1" applyFill="1" applyBorder="1" applyAlignment="1">
      <alignment wrapText="1"/>
    </xf>
    <xf numFmtId="164" fontId="25" fillId="4" borderId="3" xfId="0" applyFont="1" applyFill="1" applyBorder="1" applyAlignment="1">
      <alignment wrapText="1"/>
    </xf>
    <xf numFmtId="164" fontId="25" fillId="4" borderId="4" xfId="0" applyFont="1" applyFill="1" applyBorder="1" applyAlignment="1">
      <alignment wrapText="1"/>
    </xf>
    <xf numFmtId="164" fontId="8" fillId="0" borderId="0" xfId="0" applyFont="1" applyFill="1" applyBorder="1"/>
    <xf numFmtId="164" fontId="0" fillId="0" borderId="0" xfId="0" applyFill="1"/>
    <xf numFmtId="164" fontId="26" fillId="0" borderId="5" xfId="0" applyFont="1" applyFill="1" applyBorder="1" applyAlignment="1">
      <alignment wrapText="1"/>
    </xf>
    <xf numFmtId="164" fontId="26" fillId="0" borderId="1" xfId="0" applyFont="1" applyFill="1" applyBorder="1" applyAlignment="1">
      <alignment wrapText="1"/>
    </xf>
    <xf numFmtId="164" fontId="26" fillId="0" borderId="6" xfId="0" applyFont="1" applyFill="1" applyBorder="1" applyAlignment="1">
      <alignment wrapText="1"/>
    </xf>
    <xf numFmtId="164" fontId="31" fillId="0" borderId="0" xfId="0" applyFont="1"/>
    <xf numFmtId="164" fontId="32" fillId="0" borderId="0" xfId="0" applyFont="1"/>
    <xf numFmtId="165" fontId="31" fillId="0" borderId="0" xfId="1" applyNumberFormat="1" applyFont="1"/>
    <xf numFmtId="164" fontId="33" fillId="0" borderId="0" xfId="0" applyFont="1"/>
    <xf numFmtId="164" fontId="34" fillId="0" borderId="0" xfId="0" applyFont="1"/>
    <xf numFmtId="164" fontId="35" fillId="0" borderId="0" xfId="0" applyFont="1"/>
    <xf numFmtId="164" fontId="33" fillId="0" borderId="0" xfId="0" applyFont="1" applyAlignment="1">
      <alignment horizontal="left"/>
    </xf>
    <xf numFmtId="164" fontId="33" fillId="0" borderId="0" xfId="0" applyNumberFormat="1" applyFont="1" applyAlignment="1">
      <alignment horizontal="left"/>
    </xf>
    <xf numFmtId="164" fontId="36" fillId="0" borderId="0" xfId="0" applyFont="1"/>
    <xf numFmtId="3" fontId="36" fillId="0" borderId="0" xfId="0" applyNumberFormat="1" applyFont="1"/>
    <xf numFmtId="164" fontId="33" fillId="2" borderId="0" xfId="0" applyFont="1" applyFill="1"/>
    <xf numFmtId="0" fontId="36" fillId="2" borderId="0" xfId="0" applyNumberFormat="1" applyFont="1" applyFill="1"/>
    <xf numFmtId="164" fontId="38" fillId="0" borderId="0" xfId="0" applyFont="1" applyFill="1"/>
    <xf numFmtId="3" fontId="33" fillId="0" borderId="0" xfId="0" applyNumberFormat="1" applyFont="1"/>
    <xf numFmtId="9" fontId="36" fillId="0" borderId="0" xfId="2" applyFont="1"/>
    <xf numFmtId="165" fontId="33" fillId="0" borderId="0" xfId="1" applyNumberFormat="1" applyFont="1"/>
    <xf numFmtId="165" fontId="38" fillId="0" borderId="0" xfId="5" applyNumberFormat="1" applyFont="1"/>
    <xf numFmtId="9" fontId="33" fillId="0" borderId="0" xfId="2" applyFont="1" applyFill="1"/>
    <xf numFmtId="3" fontId="33" fillId="0" borderId="0" xfId="0" applyNumberFormat="1" applyFont="1" applyFill="1"/>
    <xf numFmtId="164" fontId="39" fillId="0" borderId="0" xfId="0" applyFont="1"/>
    <xf numFmtId="3" fontId="39" fillId="0" borderId="0" xfId="0" applyNumberFormat="1" applyFont="1"/>
    <xf numFmtId="9" fontId="33" fillId="0" borderId="0" xfId="2" applyFont="1"/>
    <xf numFmtId="164" fontId="33" fillId="0" borderId="0" xfId="0" applyFont="1" applyFill="1"/>
    <xf numFmtId="164" fontId="36" fillId="0" borderId="0" xfId="0" applyFont="1" applyAlignment="1">
      <alignment horizontal="right"/>
    </xf>
    <xf numFmtId="9" fontId="36" fillId="0" borderId="0" xfId="2" applyFont="1" applyFill="1"/>
    <xf numFmtId="171" fontId="33" fillId="0" borderId="0" xfId="0" applyNumberFormat="1" applyFont="1"/>
    <xf numFmtId="164" fontId="33" fillId="0" borderId="0" xfId="0" applyFont="1" applyFill="1" applyAlignment="1">
      <alignment horizontal="left"/>
    </xf>
    <xf numFmtId="3" fontId="36" fillId="0" borderId="0" xfId="0" applyNumberFormat="1" applyFont="1" applyFill="1"/>
    <xf numFmtId="164" fontId="37" fillId="0" borderId="0" xfId="0" applyFont="1" applyFill="1"/>
    <xf numFmtId="164" fontId="18" fillId="0" borderId="0" xfId="0" applyFont="1" applyFill="1"/>
    <xf numFmtId="3" fontId="18" fillId="0" borderId="0" xfId="0" applyNumberFormat="1" applyFont="1" applyFill="1"/>
    <xf numFmtId="3" fontId="24" fillId="0" borderId="0" xfId="0" applyNumberFormat="1" applyFont="1" applyFill="1"/>
    <xf numFmtId="168" fontId="11" fillId="0" borderId="0" xfId="0" applyNumberFormat="1" applyFont="1"/>
    <xf numFmtId="43" fontId="1" fillId="0" borderId="0" xfId="1" applyFont="1"/>
    <xf numFmtId="167" fontId="11" fillId="2" borderId="0" xfId="1" applyNumberFormat="1" applyFont="1" applyFill="1"/>
    <xf numFmtId="165" fontId="10" fillId="0" borderId="0" xfId="1" applyNumberFormat="1" applyFont="1"/>
    <xf numFmtId="164" fontId="16" fillId="0" borderId="0" xfId="0" applyFont="1"/>
    <xf numFmtId="164" fontId="17" fillId="0" borderId="0" xfId="0" applyFont="1" applyFill="1"/>
    <xf numFmtId="9" fontId="18" fillId="0" borderId="0" xfId="2" applyNumberFormat="1" applyFont="1" applyAlignment="1">
      <alignment horizontal="right"/>
    </xf>
    <xf numFmtId="9" fontId="24" fillId="0" borderId="0" xfId="2" applyFont="1"/>
    <xf numFmtId="44" fontId="5" fillId="0" borderId="0" xfId="4" applyFont="1"/>
    <xf numFmtId="164" fontId="17" fillId="0" borderId="0" xfId="0" applyFont="1"/>
    <xf numFmtId="165" fontId="16" fillId="0" borderId="0" xfId="1" applyNumberFormat="1" applyFont="1"/>
    <xf numFmtId="170" fontId="33" fillId="0" borderId="0" xfId="2" applyNumberFormat="1" applyFont="1"/>
    <xf numFmtId="165" fontId="36" fillId="0" borderId="0" xfId="1" applyNumberFormat="1" applyFont="1"/>
    <xf numFmtId="9" fontId="5" fillId="0" borderId="0" xfId="2" applyFont="1"/>
    <xf numFmtId="164" fontId="14" fillId="0" borderId="0" xfId="0" applyFont="1" applyAlignment="1">
      <alignment horizontal="left" vertical="center" wrapText="1"/>
    </xf>
    <xf numFmtId="164" fontId="2" fillId="0" borderId="8" xfId="0" applyFont="1" applyBorder="1" applyAlignment="1">
      <alignment horizontal="left" wrapText="1"/>
    </xf>
    <xf numFmtId="164" fontId="2" fillId="0" borderId="9" xfId="0" applyFont="1" applyBorder="1" applyAlignment="1">
      <alignment horizontal="left" wrapText="1"/>
    </xf>
    <xf numFmtId="164" fontId="2" fillId="0" borderId="8" xfId="0" applyFont="1" applyBorder="1" applyAlignment="1">
      <alignment horizontal="left"/>
    </xf>
    <xf numFmtId="164" fontId="2" fillId="0" borderId="9" xfId="0" applyFont="1" applyBorder="1" applyAlignment="1">
      <alignment horizontal="left"/>
    </xf>
    <xf numFmtId="164" fontId="2" fillId="0" borderId="3" xfId="0" applyFont="1" applyBorder="1" applyAlignment="1">
      <alignment horizontal="left"/>
    </xf>
    <xf numFmtId="164" fontId="2" fillId="0" borderId="4" xfId="0" applyFont="1" applyBorder="1" applyAlignment="1">
      <alignment horizontal="left"/>
    </xf>
    <xf numFmtId="164" fontId="2" fillId="0" borderId="17" xfId="0" applyFont="1" applyBorder="1" applyAlignment="1">
      <alignment horizontal="left"/>
    </xf>
    <xf numFmtId="164" fontId="2" fillId="0" borderId="18" xfId="0" applyFont="1" applyBorder="1" applyAlignment="1">
      <alignment horizontal="left"/>
    </xf>
    <xf numFmtId="164" fontId="2" fillId="0" borderId="19" xfId="0" applyFont="1" applyBorder="1" applyAlignment="1">
      <alignment horizontal="left"/>
    </xf>
    <xf numFmtId="164" fontId="2" fillId="0" borderId="20" xfId="0" applyFont="1" applyBorder="1" applyAlignment="1">
      <alignment horizontal="left"/>
    </xf>
    <xf numFmtId="164" fontId="2" fillId="0" borderId="3" xfId="0" applyFont="1" applyBorder="1" applyAlignment="1">
      <alignment horizontal="left" wrapText="1"/>
    </xf>
    <xf numFmtId="164" fontId="2" fillId="0" borderId="4" xfId="0" applyFont="1" applyBorder="1" applyAlignment="1">
      <alignment horizontal="left" wrapText="1"/>
    </xf>
    <xf numFmtId="164" fontId="2" fillId="0" borderId="1" xfId="0" applyFont="1" applyBorder="1" applyAlignment="1">
      <alignment horizontal="left"/>
    </xf>
    <xf numFmtId="164" fontId="2" fillId="0" borderId="6" xfId="0" applyFont="1" applyBorder="1" applyAlignment="1">
      <alignment horizontal="left"/>
    </xf>
  </cellXfs>
  <cellStyles count="16">
    <cellStyle name="Comma" xfId="1" builtinId="3"/>
    <cellStyle name="Comma 2" xfId="7" xr:uid="{00000000-0005-0000-0000-000001000000}"/>
    <cellStyle name="Comma 3" xfId="6" xr:uid="{00000000-0005-0000-0000-000002000000}"/>
    <cellStyle name="Currency" xfId="4" builtinId="4"/>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3" builtinId="8"/>
    <cellStyle name="Hyperlink 2" xfId="8" xr:uid="{00000000-0005-0000-0000-00000A000000}"/>
    <cellStyle name="Normal" xfId="0" builtinId="0"/>
    <cellStyle name="Normal 2" xfId="5" xr:uid="{00000000-0005-0000-0000-00000C000000}"/>
    <cellStyle name="Percent" xfId="2" builtinId="5"/>
    <cellStyle name="Percent 2" xfId="10" xr:uid="{00000000-0005-0000-0000-00000E000000}"/>
    <cellStyle name="Percent 3" xfId="9" xr:uid="{00000000-0005-0000-0000-00000F000000}"/>
  </cellStyles>
  <dxfs count="0"/>
  <tableStyles count="0" defaultTableStyle="TableStyleMedium2" defaultPivotStyle="PivotStyleLight16"/>
  <colors>
    <mruColors>
      <color rgb="FF2CCA3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Summary!$G$10:$M$10</c:f>
              <c:numCache>
                <c:formatCode>_(* #,##0_);_(* \(#,##0\);_(* "-"??_);_(@_)</c:formatCode>
                <c:ptCount val="7"/>
                <c:pt idx="0">
                  <c:v>1584700</c:v>
                </c:pt>
                <c:pt idx="1">
                  <c:v>1320100</c:v>
                </c:pt>
                <c:pt idx="2">
                  <c:v>1238040</c:v>
                </c:pt>
                <c:pt idx="3">
                  <c:v>1229608</c:v>
                </c:pt>
                <c:pt idx="4">
                  <c:v>1300000</c:v>
                </c:pt>
                <c:pt idx="5">
                  <c:v>1500000</c:v>
                </c:pt>
                <c:pt idx="6">
                  <c:v>1600000</c:v>
                </c:pt>
              </c:numCache>
            </c:numRef>
          </c:val>
          <c:extLst>
            <c:ext xmlns:c16="http://schemas.microsoft.com/office/drawing/2014/chart" uri="{C3380CC4-5D6E-409C-BE32-E72D297353CC}">
              <c16:uniqueId val="{00000000-D043-47DF-A6F6-9B7E295A6633}"/>
            </c:ext>
          </c:extLst>
        </c:ser>
        <c:ser>
          <c:idx val="1"/>
          <c:order val="1"/>
          <c:tx>
            <c:strRef>
              <c:f>Summary!$B$11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Summary!$G$11:$M$11</c:f>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1-D043-47DF-A6F6-9B7E295A6633}"/>
            </c:ext>
          </c:extLst>
        </c:ser>
        <c:ser>
          <c:idx val="2"/>
          <c:order val="2"/>
          <c:tx>
            <c:strRef>
              <c:f>Summary!$B$12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Summary!$G$12:$M$12</c:f>
              <c:numCache>
                <c:formatCode>_(* #,##0_);_(* \(#,##0\);_(* "-"??_);_(@_)</c:formatCode>
                <c:ptCount val="7"/>
                <c:pt idx="0">
                  <c:v>1188994</c:v>
                </c:pt>
                <c:pt idx="1">
                  <c:v>2006774.3000000003</c:v>
                </c:pt>
                <c:pt idx="2">
                  <c:v>2506553.14</c:v>
                </c:pt>
                <c:pt idx="3">
                  <c:v>3001656.0900000003</c:v>
                </c:pt>
                <c:pt idx="4">
                  <c:v>3492272.4840000002</c:v>
                </c:pt>
                <c:pt idx="5">
                  <c:v>4015372.5346500003</c:v>
                </c:pt>
                <c:pt idx="6">
                  <c:v>4560226.3028024994</c:v>
                </c:pt>
              </c:numCache>
            </c:numRef>
          </c:val>
          <c:extLst>
            <c:ext xmlns:c16="http://schemas.microsoft.com/office/drawing/2014/chart" uri="{C3380CC4-5D6E-409C-BE32-E72D297353CC}">
              <c16:uniqueId val="{00000002-D043-47DF-A6F6-9B7E295A6633}"/>
            </c:ext>
          </c:extLst>
        </c:ser>
        <c:ser>
          <c:idx val="3"/>
          <c:order val="3"/>
          <c:tx>
            <c:strRef>
              <c:f>Summary!$B$13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Summary!$G$13:$M$13</c:f>
              <c:numCache>
                <c:formatCode>_(* #,##0_);_(* \(#,##0\);_(* "-"??_);_(@_)</c:formatCode>
                <c:ptCount val="7"/>
                <c:pt idx="0">
                  <c:v>279114.2</c:v>
                </c:pt>
                <c:pt idx="1">
                  <c:v>297387.7</c:v>
                </c:pt>
                <c:pt idx="2">
                  <c:v>358403.51</c:v>
                </c:pt>
                <c:pt idx="3">
                  <c:v>416916.80999999994</c:v>
                </c:pt>
                <c:pt idx="4">
                  <c:v>462683.91599999997</c:v>
                </c:pt>
                <c:pt idx="5">
                  <c:v>517066.96635</c:v>
                </c:pt>
                <c:pt idx="6">
                  <c:v>568830.26454750006</c:v>
                </c:pt>
              </c:numCache>
            </c:numRef>
          </c:val>
          <c:extLst>
            <c:ext xmlns:c16="http://schemas.microsoft.com/office/drawing/2014/chart" uri="{C3380CC4-5D6E-409C-BE32-E72D297353CC}">
              <c16:uniqueId val="{00000003-D043-47DF-A6F6-9B7E295A6633}"/>
            </c:ext>
          </c:extLst>
        </c:ser>
        <c:dLbls>
          <c:showLegendKey val="0"/>
          <c:showVal val="0"/>
          <c:showCatName val="0"/>
          <c:showSerName val="0"/>
          <c:showPercent val="0"/>
          <c:showBubbleSize val="0"/>
        </c:dLbls>
        <c:gapWidth val="150"/>
        <c:overlap val="100"/>
        <c:axId val="459748256"/>
        <c:axId val="459749432"/>
      </c:barChart>
      <c:catAx>
        <c:axId val="459748256"/>
        <c:scaling>
          <c:orientation val="minMax"/>
        </c:scaling>
        <c:delete val="0"/>
        <c:axPos val="b"/>
        <c:numFmt formatCode="General" sourceLinked="1"/>
        <c:majorTickMark val="out"/>
        <c:minorTickMark val="none"/>
        <c:tickLblPos val="nextTo"/>
        <c:crossAx val="459749432"/>
        <c:crossesAt val="0"/>
        <c:auto val="1"/>
        <c:lblAlgn val="ctr"/>
        <c:lblOffset val="100"/>
        <c:noMultiLvlLbl val="1"/>
      </c:catAx>
      <c:valAx>
        <c:axId val="4597494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quot;M&quot;" sourceLinked="0"/>
        <c:majorTickMark val="out"/>
        <c:minorTickMark val="none"/>
        <c:tickLblPos val="nextTo"/>
        <c:crossAx val="459748256"/>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2269178327523"/>
          <c:y val="5.1400554097404502E-2"/>
          <c:w val="0.70894477801281552"/>
          <c:h val="0.83261956838728501"/>
        </c:manualLayout>
      </c:layout>
      <c:barChart>
        <c:barDir val="col"/>
        <c:grouping val="stacked"/>
        <c:varyColors val="0"/>
        <c:ser>
          <c:idx val="0"/>
          <c:order val="0"/>
          <c:tx>
            <c:strRef>
              <c:f>Summary!$B$52</c:f>
              <c:strCache>
                <c:ptCount val="1"/>
                <c:pt idx="0">
                  <c:v>2T2R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Summary!$G$52:$M$52</c:f>
              <c:numCache>
                <c:formatCode>#,##0</c:formatCode>
                <c:ptCount val="7"/>
                <c:pt idx="0">
                  <c:v>1667398.48</c:v>
                </c:pt>
                <c:pt idx="1">
                  <c:v>2763347.2250000001</c:v>
                </c:pt>
                <c:pt idx="2">
                  <c:v>3322367.0375200002</c:v>
                </c:pt>
                <c:pt idx="3">
                  <c:v>3905656.2286750004</c:v>
                </c:pt>
                <c:pt idx="4">
                  <c:v>4523798.1896815002</c:v>
                </c:pt>
                <c:pt idx="5">
                  <c:v>5298682.1668683998</c:v>
                </c:pt>
                <c:pt idx="6">
                  <c:v>5987356.3717380995</c:v>
                </c:pt>
              </c:numCache>
            </c:numRef>
          </c:val>
          <c:extLst>
            <c:ext xmlns:c16="http://schemas.microsoft.com/office/drawing/2014/chart" uri="{C3380CC4-5D6E-409C-BE32-E72D297353CC}">
              <c16:uniqueId val="{00000000-A483-4976-A22D-C3EA47CB4A54}"/>
            </c:ext>
          </c:extLst>
        </c:ser>
        <c:ser>
          <c:idx val="1"/>
          <c:order val="1"/>
          <c:tx>
            <c:strRef>
              <c:f>Summary!$B$53</c:f>
              <c:strCache>
                <c:ptCount val="1"/>
                <c:pt idx="0">
                  <c:v>4T4R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Summary!$G$53:$M$53</c:f>
              <c:numCache>
                <c:formatCode>#,##0</c:formatCode>
                <c:ptCount val="7"/>
                <c:pt idx="0">
                  <c:v>180632.22000000003</c:v>
                </c:pt>
                <c:pt idx="1">
                  <c:v>251333.65000000008</c:v>
                </c:pt>
                <c:pt idx="2">
                  <c:v>362432.26247999992</c:v>
                </c:pt>
                <c:pt idx="3">
                  <c:v>469680.71882499993</c:v>
                </c:pt>
                <c:pt idx="4">
                  <c:v>621758.66256850003</c:v>
                </c:pt>
                <c:pt idx="5">
                  <c:v>762587.74115660018</c:v>
                </c:pt>
                <c:pt idx="6">
                  <c:v>943387.56193439988</c:v>
                </c:pt>
              </c:numCache>
            </c:numRef>
          </c:val>
          <c:extLst>
            <c:ext xmlns:c16="http://schemas.microsoft.com/office/drawing/2014/chart" uri="{C3380CC4-5D6E-409C-BE32-E72D297353CC}">
              <c16:uniqueId val="{00000001-A483-4976-A22D-C3EA47CB4A54}"/>
            </c:ext>
          </c:extLst>
        </c:ser>
        <c:ser>
          <c:idx val="2"/>
          <c:order val="2"/>
          <c:tx>
            <c:strRef>
              <c:f>Summary!$B$54</c:f>
              <c:strCache>
                <c:ptCount val="1"/>
                <c:pt idx="0">
                  <c:v>8T8R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Summary!$G$54:$M$54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A483-4976-A22D-C3EA47CB4A54}"/>
            </c:ext>
          </c:extLst>
        </c:ser>
        <c:ser>
          <c:idx val="3"/>
          <c:order val="3"/>
          <c:tx>
            <c:strRef>
              <c:f>Summary!$B$55</c:f>
              <c:strCache>
                <c:ptCount val="1"/>
                <c:pt idx="0">
                  <c:v>16T16R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Summary!$G$55:$M$55</c:f>
              <c:numCache>
                <c:formatCode>#,##0</c:formatCode>
                <c:ptCount val="7"/>
                <c:pt idx="0">
                  <c:v>0</c:v>
                </c:pt>
                <c:pt idx="1">
                  <c:v>0</c:v>
                </c:pt>
                <c:pt idx="2">
                  <c:v>5000</c:v>
                </c:pt>
                <c:pt idx="3">
                  <c:v>15000</c:v>
                </c:pt>
                <c:pt idx="4">
                  <c:v>22500</c:v>
                </c:pt>
                <c:pt idx="5">
                  <c:v>27500</c:v>
                </c:pt>
                <c:pt idx="6">
                  <c:v>35000</c:v>
                </c:pt>
              </c:numCache>
            </c:numRef>
          </c:val>
          <c:extLst>
            <c:ext xmlns:c16="http://schemas.microsoft.com/office/drawing/2014/chart" uri="{C3380CC4-5D6E-409C-BE32-E72D297353CC}">
              <c16:uniqueId val="{00000003-A483-4976-A22D-C3EA47CB4A54}"/>
            </c:ext>
          </c:extLst>
        </c:ser>
        <c:dLbls>
          <c:showLegendKey val="0"/>
          <c:showVal val="0"/>
          <c:showCatName val="0"/>
          <c:showSerName val="0"/>
          <c:showPercent val="0"/>
          <c:showBubbleSize val="0"/>
        </c:dLbls>
        <c:gapWidth val="150"/>
        <c:overlap val="100"/>
        <c:axId val="463829400"/>
        <c:axId val="464150816"/>
      </c:barChart>
      <c:catAx>
        <c:axId val="463829400"/>
        <c:scaling>
          <c:orientation val="minMax"/>
        </c:scaling>
        <c:delete val="0"/>
        <c:axPos val="b"/>
        <c:numFmt formatCode="General" sourceLinked="1"/>
        <c:majorTickMark val="out"/>
        <c:minorTickMark val="none"/>
        <c:tickLblPos val="nextTo"/>
        <c:crossAx val="464150816"/>
        <c:crosses val="autoZero"/>
        <c:auto val="1"/>
        <c:lblAlgn val="ctr"/>
        <c:lblOffset val="100"/>
        <c:noMultiLvlLbl val="0"/>
      </c:catAx>
      <c:valAx>
        <c:axId val="464150816"/>
        <c:scaling>
          <c:orientation val="minMax"/>
        </c:scaling>
        <c:delete val="0"/>
        <c:axPos val="l"/>
        <c:majorGridlines/>
        <c:title>
          <c:tx>
            <c:rich>
              <a:bodyPr rot="-5400000" vert="horz"/>
              <a:lstStyle/>
              <a:p>
                <a:pPr>
                  <a:defRPr/>
                </a:pPr>
                <a:r>
                  <a:rPr lang="en-US"/>
                  <a:t>Small Cell Shipment</a:t>
                </a:r>
              </a:p>
            </c:rich>
          </c:tx>
          <c:layout>
            <c:manualLayout>
              <c:xMode val="edge"/>
              <c:yMode val="edge"/>
              <c:x val="1.9056570619678501E-2"/>
              <c:y val="0.29370780904182964"/>
            </c:manualLayout>
          </c:layout>
          <c:overlay val="0"/>
        </c:title>
        <c:numFmt formatCode="#,##0,,\ &quot;M&quot;" sourceLinked="0"/>
        <c:majorTickMark val="out"/>
        <c:minorTickMark val="none"/>
        <c:tickLblPos val="nextTo"/>
        <c:crossAx val="463829400"/>
        <c:crosses val="autoZero"/>
        <c:crossBetween val="between"/>
      </c:valAx>
    </c:plotArea>
    <c:legend>
      <c:legendPos val="r"/>
      <c:layout>
        <c:manualLayout>
          <c:xMode val="edge"/>
          <c:yMode val="edge"/>
          <c:x val="0.8545887761645985"/>
          <c:y val="0.32473763237891823"/>
          <c:w val="0.1228776440382989"/>
          <c:h val="0.28932670529974969"/>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8516421305434"/>
          <c:y val="3.7177857325914103E-2"/>
          <c:w val="0.63558259201522405"/>
          <c:h val="0.86559605792294203"/>
        </c:manualLayout>
      </c:layout>
      <c:barChart>
        <c:barDir val="col"/>
        <c:grouping val="stacked"/>
        <c:varyColors val="0"/>
        <c:ser>
          <c:idx val="0"/>
          <c:order val="0"/>
          <c:tx>
            <c:strRef>
              <c:f>Summary!$B$60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Summary!$G$60:$M$60</c:f>
              <c:numCache>
                <c:formatCode>#,##0</c:formatCode>
                <c:ptCount val="7"/>
                <c:pt idx="0">
                  <c:v>0</c:v>
                </c:pt>
                <c:pt idx="1">
                  <c:v>0</c:v>
                </c:pt>
                <c:pt idx="2">
                  <c:v>0</c:v>
                </c:pt>
                <c:pt idx="3">
                  <c:v>5999.9999999999991</c:v>
                </c:pt>
                <c:pt idx="4">
                  <c:v>12999.999999999998</c:v>
                </c:pt>
                <c:pt idx="5">
                  <c:v>14999.999999999998</c:v>
                </c:pt>
                <c:pt idx="6">
                  <c:v>15999.999999999998</c:v>
                </c:pt>
              </c:numCache>
            </c:numRef>
          </c:val>
          <c:extLst>
            <c:ext xmlns:c16="http://schemas.microsoft.com/office/drawing/2014/chart" uri="{C3380CC4-5D6E-409C-BE32-E72D297353CC}">
              <c16:uniqueId val="{00000000-8A39-4A95-838D-2AA6C3E7B5F1}"/>
            </c:ext>
          </c:extLst>
        </c:ser>
        <c:ser>
          <c:idx val="1"/>
          <c:order val="1"/>
          <c:tx>
            <c:strRef>
              <c:f>Summary!$B$61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Summary!$G$61:$M$61</c:f>
              <c:numCache>
                <c:formatCode>#,##0</c:formatCode>
                <c:ptCount val="7"/>
                <c:pt idx="0">
                  <c:v>1398.425</c:v>
                </c:pt>
                <c:pt idx="1">
                  <c:v>31903.774999999994</c:v>
                </c:pt>
                <c:pt idx="2">
                  <c:v>37968.529999999992</c:v>
                </c:pt>
                <c:pt idx="3">
                  <c:v>44352.809499999996</c:v>
                </c:pt>
                <c:pt idx="4">
                  <c:v>54620.090449999996</c:v>
                </c:pt>
                <c:pt idx="5">
                  <c:v>63766.081404999997</c:v>
                </c:pt>
                <c:pt idx="6">
                  <c:v>73337.473264500004</c:v>
                </c:pt>
              </c:numCache>
            </c:numRef>
          </c:val>
          <c:extLst>
            <c:ext xmlns:c16="http://schemas.microsoft.com/office/drawing/2014/chart" uri="{C3380CC4-5D6E-409C-BE32-E72D297353CC}">
              <c16:uniqueId val="{00000001-8A39-4A95-838D-2AA6C3E7B5F1}"/>
            </c:ext>
          </c:extLst>
        </c:ser>
        <c:ser>
          <c:idx val="2"/>
          <c:order val="2"/>
          <c:tx>
            <c:strRef>
              <c:f>Summary!$B$62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Summary!$G$62:$M$62</c:f>
              <c:numCache>
                <c:formatCode>#,##0</c:formatCode>
                <c:ptCount val="7"/>
                <c:pt idx="0">
                  <c:v>15697.263754400001</c:v>
                </c:pt>
                <c:pt idx="1">
                  <c:v>30927.974375000002</c:v>
                </c:pt>
                <c:pt idx="2">
                  <c:v>40419.736454999998</c:v>
                </c:pt>
                <c:pt idx="3">
                  <c:v>50456.876355</c:v>
                </c:pt>
                <c:pt idx="4">
                  <c:v>61283.915343000001</c:v>
                </c:pt>
                <c:pt idx="5">
                  <c:v>70451.870314612504</c:v>
                </c:pt>
                <c:pt idx="6">
                  <c:v>79109.368136308127</c:v>
                </c:pt>
              </c:numCache>
            </c:numRef>
          </c:val>
          <c:extLst>
            <c:ext xmlns:c16="http://schemas.microsoft.com/office/drawing/2014/chart" uri="{C3380CC4-5D6E-409C-BE32-E72D297353CC}">
              <c16:uniqueId val="{00000002-8A39-4A95-838D-2AA6C3E7B5F1}"/>
            </c:ext>
          </c:extLst>
        </c:ser>
        <c:ser>
          <c:idx val="3"/>
          <c:order val="3"/>
          <c:tx>
            <c:strRef>
              <c:f>Summary!$B$63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Summary!$G$63:$M$63</c:f>
              <c:numCache>
                <c:formatCode>#,##0</c:formatCode>
                <c:ptCount val="7"/>
                <c:pt idx="0">
                  <c:v>61634.3</c:v>
                </c:pt>
                <c:pt idx="1">
                  <c:v>84925.713599999988</c:v>
                </c:pt>
                <c:pt idx="2">
                  <c:v>127657.47450749997</c:v>
                </c:pt>
                <c:pt idx="3">
                  <c:v>175791.99851999996</c:v>
                </c:pt>
                <c:pt idx="4">
                  <c:v>194698.00490400003</c:v>
                </c:pt>
                <c:pt idx="5">
                  <c:v>211311.28676610003</c:v>
                </c:pt>
                <c:pt idx="6">
                  <c:v>226591.17323989503</c:v>
                </c:pt>
              </c:numCache>
            </c:numRef>
          </c:val>
          <c:extLst>
            <c:ext xmlns:c16="http://schemas.microsoft.com/office/drawing/2014/chart" uri="{C3380CC4-5D6E-409C-BE32-E72D297353CC}">
              <c16:uniqueId val="{00000003-8A39-4A95-838D-2AA6C3E7B5F1}"/>
            </c:ext>
          </c:extLst>
        </c:ser>
        <c:dLbls>
          <c:showLegendKey val="0"/>
          <c:showVal val="0"/>
          <c:showCatName val="0"/>
          <c:showSerName val="0"/>
          <c:showPercent val="0"/>
          <c:showBubbleSize val="0"/>
        </c:dLbls>
        <c:gapWidth val="150"/>
        <c:overlap val="100"/>
        <c:axId val="464151600"/>
        <c:axId val="464151992"/>
      </c:barChart>
      <c:catAx>
        <c:axId val="464151600"/>
        <c:scaling>
          <c:orientation val="minMax"/>
        </c:scaling>
        <c:delete val="0"/>
        <c:axPos val="b"/>
        <c:numFmt formatCode="General" sourceLinked="1"/>
        <c:majorTickMark val="out"/>
        <c:minorTickMark val="none"/>
        <c:tickLblPos val="nextTo"/>
        <c:crossAx val="464151992"/>
        <c:crossesAt val="0"/>
        <c:auto val="1"/>
        <c:lblAlgn val="ctr"/>
        <c:lblOffset val="100"/>
        <c:noMultiLvlLbl val="1"/>
      </c:catAx>
      <c:valAx>
        <c:axId val="464151992"/>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Small Cell Shipments, wiht LAA</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46415160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3616386555152"/>
          <c:y val="3.7177857325914103E-2"/>
          <c:w val="0.6248315923627269"/>
          <c:h val="0.86559605792294203"/>
        </c:manualLayout>
      </c:layout>
      <c:barChart>
        <c:barDir val="col"/>
        <c:grouping val="stacked"/>
        <c:varyColors val="0"/>
        <c:ser>
          <c:idx val="0"/>
          <c:order val="0"/>
          <c:tx>
            <c:strRef>
              <c:f>Summary!$B$69</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Summary!$G$69:$M$69</c:f>
              <c:numCache>
                <c:formatCode>#,##0</c:formatCode>
                <c:ptCount val="7"/>
                <c:pt idx="0">
                  <c:v>0</c:v>
                </c:pt>
                <c:pt idx="1">
                  <c:v>0</c:v>
                </c:pt>
                <c:pt idx="2">
                  <c:v>0</c:v>
                </c:pt>
                <c:pt idx="3">
                  <c:v>2213.2943999999998</c:v>
                </c:pt>
                <c:pt idx="4">
                  <c:v>15600</c:v>
                </c:pt>
                <c:pt idx="5">
                  <c:v>27000</c:v>
                </c:pt>
                <c:pt idx="6">
                  <c:v>43200</c:v>
                </c:pt>
              </c:numCache>
            </c:numRef>
          </c:val>
          <c:extLst>
            <c:ext xmlns:c16="http://schemas.microsoft.com/office/drawing/2014/chart" uri="{C3380CC4-5D6E-409C-BE32-E72D297353CC}">
              <c16:uniqueId val="{00000000-C5C3-4CA4-80D3-5F28AFC8E062}"/>
            </c:ext>
          </c:extLst>
        </c:ser>
        <c:ser>
          <c:idx val="1"/>
          <c:order val="1"/>
          <c:tx>
            <c:strRef>
              <c:f>Summary!$B$70</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Summary!$G$70:$M$70</c:f>
              <c:numCache>
                <c:formatCode>#,##0</c:formatCode>
                <c:ptCount val="7"/>
                <c:pt idx="0">
                  <c:v>0</c:v>
                </c:pt>
                <c:pt idx="1">
                  <c:v>0</c:v>
                </c:pt>
                <c:pt idx="2">
                  <c:v>0</c:v>
                </c:pt>
                <c:pt idx="3">
                  <c:v>12629.910000000002</c:v>
                </c:pt>
                <c:pt idx="4">
                  <c:v>25259.820000000003</c:v>
                </c:pt>
                <c:pt idx="5">
                  <c:v>63149.55</c:v>
                </c:pt>
                <c:pt idx="6">
                  <c:v>101039.28000000001</c:v>
                </c:pt>
              </c:numCache>
            </c:numRef>
          </c:val>
          <c:extLst>
            <c:ext xmlns:c16="http://schemas.microsoft.com/office/drawing/2014/chart" uri="{C3380CC4-5D6E-409C-BE32-E72D297353CC}">
              <c16:uniqueId val="{00000001-C5C3-4CA4-80D3-5F28AFC8E062}"/>
            </c:ext>
          </c:extLst>
        </c:ser>
        <c:ser>
          <c:idx val="2"/>
          <c:order val="2"/>
          <c:tx>
            <c:strRef>
              <c:f>Summary!$B$71</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Summary!$G$71:$M$71</c:f>
              <c:numCache>
                <c:formatCode>#,##0</c:formatCode>
                <c:ptCount val="7"/>
                <c:pt idx="0">
                  <c:v>0</c:v>
                </c:pt>
                <c:pt idx="1">
                  <c:v>0</c:v>
                </c:pt>
                <c:pt idx="2">
                  <c:v>3450.8625000000002</c:v>
                </c:pt>
                <c:pt idx="3">
                  <c:v>6901.7250000000004</c:v>
                </c:pt>
                <c:pt idx="4">
                  <c:v>17254.312500000004</c:v>
                </c:pt>
                <c:pt idx="5">
                  <c:v>27606.900000000009</c:v>
                </c:pt>
                <c:pt idx="6">
                  <c:v>34508.625000000015</c:v>
                </c:pt>
              </c:numCache>
            </c:numRef>
          </c:val>
          <c:extLst>
            <c:ext xmlns:c16="http://schemas.microsoft.com/office/drawing/2014/chart" uri="{C3380CC4-5D6E-409C-BE32-E72D297353CC}">
              <c16:uniqueId val="{00000002-C5C3-4CA4-80D3-5F28AFC8E062}"/>
            </c:ext>
          </c:extLst>
        </c:ser>
        <c:ser>
          <c:idx val="3"/>
          <c:order val="3"/>
          <c:tx>
            <c:strRef>
              <c:f>Summary!$B$72</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Summary!$G$72:$M$72</c:f>
              <c:numCache>
                <c:formatCode>#,##0</c:formatCode>
                <c:ptCount val="7"/>
                <c:pt idx="0">
                  <c:v>0</c:v>
                </c:pt>
                <c:pt idx="1">
                  <c:v>0</c:v>
                </c:pt>
                <c:pt idx="2">
                  <c:v>1103</c:v>
                </c:pt>
                <c:pt idx="3">
                  <c:v>7284.6666666666679</c:v>
                </c:pt>
                <c:pt idx="4">
                  <c:v>37540.533333333333</c:v>
                </c:pt>
                <c:pt idx="5">
                  <c:v>74071.600000000006</c:v>
                </c:pt>
                <c:pt idx="6">
                  <c:v>132601.84</c:v>
                </c:pt>
              </c:numCache>
            </c:numRef>
          </c:val>
          <c:extLst>
            <c:ext xmlns:c16="http://schemas.microsoft.com/office/drawing/2014/chart" uri="{C3380CC4-5D6E-409C-BE32-E72D297353CC}">
              <c16:uniqueId val="{00000003-C5C3-4CA4-80D3-5F28AFC8E062}"/>
            </c:ext>
          </c:extLst>
        </c:ser>
        <c:dLbls>
          <c:showLegendKey val="0"/>
          <c:showVal val="0"/>
          <c:showCatName val="0"/>
          <c:showSerName val="0"/>
          <c:showPercent val="0"/>
          <c:showBubbleSize val="0"/>
        </c:dLbls>
        <c:gapWidth val="150"/>
        <c:overlap val="100"/>
        <c:axId val="464152776"/>
        <c:axId val="464153168"/>
      </c:barChart>
      <c:catAx>
        <c:axId val="464152776"/>
        <c:scaling>
          <c:orientation val="minMax"/>
        </c:scaling>
        <c:delete val="0"/>
        <c:axPos val="b"/>
        <c:numFmt formatCode="General" sourceLinked="1"/>
        <c:majorTickMark val="out"/>
        <c:minorTickMark val="none"/>
        <c:tickLblPos val="nextTo"/>
        <c:crossAx val="464153168"/>
        <c:crossesAt val="0"/>
        <c:auto val="1"/>
        <c:lblAlgn val="ctr"/>
        <c:lblOffset val="100"/>
        <c:noMultiLvlLbl val="1"/>
      </c:catAx>
      <c:valAx>
        <c:axId val="464153168"/>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 3.5 GHz CBRS </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464152776"/>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957732283464569"/>
          <c:y val="0.13742730878070866"/>
          <c:w val="0.44184377952755904"/>
          <c:h val="0.67377051699858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242-45D3-B2FD-A4F9BEFDD8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242-45D3-B2FD-A4F9BEFDD8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48-463D-B932-1F6706D310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6242-45D3-B2FD-A4F9BEFDD8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6242-45D3-B2FD-A4F9BEFDD8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48-463D-B932-1F6706D310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6242-45D3-B2FD-A4F9BEFDD8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B-6242-45D3-B2FD-A4F9BEFDD81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7-6242-45D3-B2FD-A4F9BEFDD81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6-6242-45D3-B2FD-A4F9BEFDD81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5-6242-45D3-B2FD-A4F9BEFDD81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8-6242-45D3-B2FD-A4F9BEFDD81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2-6242-45D3-B2FD-A4F9BEFDD81E}"/>
              </c:ext>
            </c:extLst>
          </c:dPt>
          <c:dLbls>
            <c:dLbl>
              <c:idx val="0"/>
              <c:layout>
                <c:manualLayout>
                  <c:x val="4.8430500113767185E-2"/>
                  <c:y val="-9.292499549343705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6242-45D3-B2FD-A4F9BEFDD81E}"/>
                </c:ext>
              </c:extLst>
            </c:dLbl>
            <c:dLbl>
              <c:idx val="1"/>
              <c:layout>
                <c:manualLayout>
                  <c:x val="9.9432020997375331E-2"/>
                  <c:y val="-8.463464037177945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6242-45D3-B2FD-A4F9BEFDD81E}"/>
                </c:ext>
              </c:extLst>
            </c:dLbl>
            <c:dLbl>
              <c:idx val="3"/>
              <c:delete val="1"/>
              <c:extLst>
                <c:ext xmlns:c15="http://schemas.microsoft.com/office/drawing/2012/chart" uri="{CE6537A1-D6FC-4f65-9D91-7224C49458BB}"/>
                <c:ext xmlns:c16="http://schemas.microsoft.com/office/drawing/2014/chart" uri="{C3380CC4-5D6E-409C-BE32-E72D297353CC}">
                  <c16:uniqueId val="{00000009-6242-45D3-B2FD-A4F9BEFDD81E}"/>
                </c:ext>
              </c:extLst>
            </c:dLbl>
            <c:dLbl>
              <c:idx val="4"/>
              <c:layout>
                <c:manualLayout>
                  <c:x val="0.12131548556430446"/>
                  <c:y val="-8.9201835843519487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242-45D3-B2FD-A4F9BEFDD81E}"/>
                </c:ext>
              </c:extLst>
            </c:dLbl>
            <c:dLbl>
              <c:idx val="6"/>
              <c:layout>
                <c:manualLayout>
                  <c:x val="0.12914800030337917"/>
                  <c:y val="0.1013727223564767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242-45D3-B2FD-A4F9BEFDD81E}"/>
                </c:ext>
              </c:extLst>
            </c:dLbl>
            <c:dLbl>
              <c:idx val="7"/>
              <c:layout>
                <c:manualLayout>
                  <c:x val="6.4574000151689584E-2"/>
                  <c:y val="0.1224920395140761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6242-45D3-B2FD-A4F9BEFDD81E}"/>
                </c:ext>
              </c:extLst>
            </c:dLbl>
            <c:dLbl>
              <c:idx val="8"/>
              <c:layout>
                <c:manualLayout>
                  <c:x val="-5.6502250132728429E-2"/>
                  <c:y val="8.02534051988772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242-45D3-B2FD-A4F9BEFDD81E}"/>
                </c:ext>
              </c:extLst>
            </c:dLbl>
            <c:dLbl>
              <c:idx val="9"/>
              <c:layout>
                <c:manualLayout>
                  <c:x val="-0.14260091700164781"/>
                  <c:y val="8.447726863039731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6242-45D3-B2FD-A4F9BEFDD81E}"/>
                </c:ext>
              </c:extLst>
            </c:dLbl>
            <c:dLbl>
              <c:idx val="10"/>
              <c:layout>
                <c:manualLayout>
                  <c:x val="-0.16950675039818514"/>
                  <c:y val="-4.2238634315198654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242-45D3-B2FD-A4F9BEFDD81E}"/>
                </c:ext>
              </c:extLst>
            </c:dLbl>
            <c:dLbl>
              <c:idx val="11"/>
              <c:layout>
                <c:manualLayout>
                  <c:x val="-6.9955166830997076E-2"/>
                  <c:y val="-5.913408804127816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6242-45D3-B2FD-A4F9BEFDD81E}"/>
                </c:ext>
              </c:extLst>
            </c:dLbl>
            <c:dLbl>
              <c:idx val="12"/>
              <c:layout>
                <c:manualLayout>
                  <c:x val="-6.9955166830997048E-2"/>
                  <c:y val="-6.75818149043178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6242-45D3-B2FD-A4F9BEFDD81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Summary!$B$78:$B$90</c:f>
              <c:strCache>
                <c:ptCount val="13"/>
                <c:pt idx="0">
                  <c:v>Airspan</c:v>
                </c:pt>
                <c:pt idx="1">
                  <c:v>Comba</c:v>
                </c:pt>
                <c:pt idx="2">
                  <c:v>Commscope</c:v>
                </c:pt>
                <c:pt idx="3">
                  <c:v>Contela</c:v>
                </c:pt>
                <c:pt idx="4">
                  <c:v>Ericsson</c:v>
                </c:pt>
                <c:pt idx="5">
                  <c:v>Fujitsu</c:v>
                </c:pt>
                <c:pt idx="6">
                  <c:v>Huawei</c:v>
                </c:pt>
                <c:pt idx="7">
                  <c:v>NEC</c:v>
                </c:pt>
                <c:pt idx="8">
                  <c:v>Nokia</c:v>
                </c:pt>
                <c:pt idx="9">
                  <c:v>Samsung</c:v>
                </c:pt>
                <c:pt idx="10">
                  <c:v>Corning (Spidercloud)</c:v>
                </c:pt>
                <c:pt idx="11">
                  <c:v>ZTE</c:v>
                </c:pt>
                <c:pt idx="12">
                  <c:v>Others</c:v>
                </c:pt>
              </c:strCache>
            </c:strRef>
          </c:cat>
          <c:val>
            <c:numRef>
              <c:f>Summary!$G$78:$G$90</c:f>
              <c:numCache>
                <c:formatCode>"$"#,###,," M"</c:formatCode>
                <c:ptCount val="13"/>
                <c:pt idx="0">
                  <c:v>235555214.41381332</c:v>
                </c:pt>
                <c:pt idx="1">
                  <c:v>37830000</c:v>
                </c:pt>
                <c:pt idx="3">
                  <c:v>9166997.5225011017</c:v>
                </c:pt>
                <c:pt idx="4">
                  <c:v>216618515.83968693</c:v>
                </c:pt>
                <c:pt idx="6">
                  <c:v>459852767.046875</c:v>
                </c:pt>
                <c:pt idx="7">
                  <c:v>24179681.216057587</c:v>
                </c:pt>
                <c:pt idx="8">
                  <c:v>516155676</c:v>
                </c:pt>
                <c:pt idx="9">
                  <c:v>124504010.26974806</c:v>
                </c:pt>
                <c:pt idx="10">
                  <c:v>81460566</c:v>
                </c:pt>
                <c:pt idx="11">
                  <c:v>198494608.72979891</c:v>
                </c:pt>
                <c:pt idx="12">
                  <c:v>434382435.29787636</c:v>
                </c:pt>
              </c:numCache>
            </c:numRef>
          </c:val>
          <c:extLst>
            <c:ext xmlns:c16="http://schemas.microsoft.com/office/drawing/2014/chart" uri="{C3380CC4-5D6E-409C-BE32-E72D297353CC}">
              <c16:uniqueId val="{00000000-6242-45D3-B2FD-A4F9BEFDD81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70630992651368"/>
          <c:y val="5.1400554097404502E-2"/>
          <c:w val="0.62746108509449372"/>
          <c:h val="0.83261956838728501"/>
        </c:manualLayout>
      </c:layout>
      <c:barChart>
        <c:barDir val="col"/>
        <c:grouping val="stacked"/>
        <c:varyColors val="0"/>
        <c:ser>
          <c:idx val="0"/>
          <c:order val="0"/>
          <c:tx>
            <c:strRef>
              <c:f>Summary!$B$43</c:f>
              <c:strCache>
                <c:ptCount val="1"/>
                <c:pt idx="0">
                  <c:v>Residential Femto</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Summary!$G$43:$M$43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9A1-4EE4-81A9-D0106D214D24}"/>
            </c:ext>
          </c:extLst>
        </c:ser>
        <c:ser>
          <c:idx val="1"/>
          <c:order val="1"/>
          <c:tx>
            <c:strRef>
              <c:f>Summary!$B$44</c:f>
              <c:strCache>
                <c:ptCount val="1"/>
                <c:pt idx="0">
                  <c:v>Enterprise</c:v>
                </c:pt>
              </c:strCache>
            </c:strRef>
          </c:tx>
          <c:spPr>
            <a:solidFill>
              <a:schemeClr val="accent2"/>
            </a:solidFill>
          </c:spPr>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Summary!$G$44:$M$44</c:f>
              <c:numCache>
                <c:formatCode>#,##0</c:formatCode>
                <c:ptCount val="7"/>
                <c:pt idx="0">
                  <c:v>0</c:v>
                </c:pt>
                <c:pt idx="1">
                  <c:v>0</c:v>
                </c:pt>
                <c:pt idx="2">
                  <c:v>0</c:v>
                </c:pt>
                <c:pt idx="3">
                  <c:v>0</c:v>
                </c:pt>
                <c:pt idx="4">
                  <c:v>0</c:v>
                </c:pt>
                <c:pt idx="5">
                  <c:v>17500</c:v>
                </c:pt>
                <c:pt idx="6">
                  <c:v>20000</c:v>
                </c:pt>
              </c:numCache>
            </c:numRef>
          </c:val>
          <c:extLst>
            <c:ext xmlns:c16="http://schemas.microsoft.com/office/drawing/2014/chart" uri="{C3380CC4-5D6E-409C-BE32-E72D297353CC}">
              <c16:uniqueId val="{00000001-A9A1-4EE4-81A9-D0106D214D24}"/>
            </c:ext>
          </c:extLst>
        </c:ser>
        <c:ser>
          <c:idx val="2"/>
          <c:order val="2"/>
          <c:tx>
            <c:strRef>
              <c:f>Summary!$B$45</c:f>
              <c:strCache>
                <c:ptCount val="1"/>
                <c:pt idx="0">
                  <c:v>Carrier Indoor</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Summary!$G$45:$M$45</c:f>
              <c:numCache>
                <c:formatCode>#,##0</c:formatCode>
                <c:ptCount val="7"/>
                <c:pt idx="0">
                  <c:v>0</c:v>
                </c:pt>
                <c:pt idx="1">
                  <c:v>0</c:v>
                </c:pt>
                <c:pt idx="2">
                  <c:v>27091.96875</c:v>
                </c:pt>
                <c:pt idx="3">
                  <c:v>86694.3</c:v>
                </c:pt>
                <c:pt idx="4">
                  <c:v>199396.89</c:v>
                </c:pt>
                <c:pt idx="5">
                  <c:v>429949.5440625</c:v>
                </c:pt>
                <c:pt idx="6">
                  <c:v>988883.95134374988</c:v>
                </c:pt>
              </c:numCache>
            </c:numRef>
          </c:val>
          <c:extLst>
            <c:ext xmlns:c16="http://schemas.microsoft.com/office/drawing/2014/chart" uri="{C3380CC4-5D6E-409C-BE32-E72D297353CC}">
              <c16:uniqueId val="{00000002-A9A1-4EE4-81A9-D0106D214D24}"/>
            </c:ext>
          </c:extLst>
        </c:ser>
        <c:ser>
          <c:idx val="3"/>
          <c:order val="3"/>
          <c:tx>
            <c:strRef>
              <c:f>Summary!$B$46</c:f>
              <c:strCache>
                <c:ptCount val="1"/>
                <c:pt idx="0">
                  <c:v>Carrier Outdoor</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Summary!$G$46:$M$46</c:f>
              <c:numCache>
                <c:formatCode>#,##0</c:formatCode>
                <c:ptCount val="7"/>
                <c:pt idx="0">
                  <c:v>0</c:v>
                </c:pt>
                <c:pt idx="1">
                  <c:v>0</c:v>
                </c:pt>
                <c:pt idx="2">
                  <c:v>10000</c:v>
                </c:pt>
                <c:pt idx="3">
                  <c:v>30000</c:v>
                </c:pt>
                <c:pt idx="4">
                  <c:v>45000</c:v>
                </c:pt>
                <c:pt idx="5">
                  <c:v>55000</c:v>
                </c:pt>
                <c:pt idx="6">
                  <c:v>70000</c:v>
                </c:pt>
              </c:numCache>
            </c:numRef>
          </c:val>
          <c:extLst>
            <c:ext xmlns:c16="http://schemas.microsoft.com/office/drawing/2014/chart" uri="{C3380CC4-5D6E-409C-BE32-E72D297353CC}">
              <c16:uniqueId val="{00000003-A9A1-4EE4-81A9-D0106D214D24}"/>
            </c:ext>
          </c:extLst>
        </c:ser>
        <c:dLbls>
          <c:showLegendKey val="0"/>
          <c:showVal val="0"/>
          <c:showCatName val="0"/>
          <c:showSerName val="0"/>
          <c:showPercent val="0"/>
          <c:showBubbleSize val="0"/>
        </c:dLbls>
        <c:gapWidth val="150"/>
        <c:overlap val="100"/>
        <c:axId val="464449800"/>
        <c:axId val="464450192"/>
      </c:barChart>
      <c:catAx>
        <c:axId val="464449800"/>
        <c:scaling>
          <c:orientation val="minMax"/>
        </c:scaling>
        <c:delete val="0"/>
        <c:axPos val="b"/>
        <c:numFmt formatCode="General" sourceLinked="1"/>
        <c:majorTickMark val="out"/>
        <c:minorTickMark val="none"/>
        <c:tickLblPos val="nextTo"/>
        <c:crossAx val="464450192"/>
        <c:crosses val="autoZero"/>
        <c:auto val="1"/>
        <c:lblAlgn val="ctr"/>
        <c:lblOffset val="100"/>
        <c:noMultiLvlLbl val="0"/>
      </c:catAx>
      <c:valAx>
        <c:axId val="464450192"/>
        <c:scaling>
          <c:orientation val="minMax"/>
        </c:scaling>
        <c:delete val="0"/>
        <c:axPos val="l"/>
        <c:majorGridlines/>
        <c:title>
          <c:tx>
            <c:rich>
              <a:bodyPr rot="-5400000" vert="horz"/>
              <a:lstStyle/>
              <a:p>
                <a:pPr>
                  <a:defRPr/>
                </a:pPr>
                <a:r>
                  <a:rPr lang="en-US"/>
                  <a:t>5G Small Cell Shipment</a:t>
                </a:r>
              </a:p>
            </c:rich>
          </c:tx>
          <c:layout>
            <c:manualLayout>
              <c:xMode val="edge"/>
              <c:yMode val="edge"/>
              <c:x val="2.2741334173557278E-2"/>
              <c:y val="0.24298840215388068"/>
            </c:manualLayout>
          </c:layout>
          <c:overlay val="0"/>
        </c:title>
        <c:numFmt formatCode="#,##0.0,,&quot; M&quot;" sourceLinked="0"/>
        <c:majorTickMark val="out"/>
        <c:minorTickMark val="none"/>
        <c:tickLblPos val="nextTo"/>
        <c:crossAx val="464449800"/>
        <c:crosses val="autoZero"/>
        <c:crossBetween val="between"/>
      </c:valAx>
    </c:plotArea>
    <c:legend>
      <c:legendPos val="r"/>
      <c:layout>
        <c:manualLayout>
          <c:xMode val="edge"/>
          <c:yMode val="edge"/>
          <c:x val="0.80516475156996514"/>
          <c:y val="0.34274494205202843"/>
          <c:w val="0.19290498923647975"/>
          <c:h val="0.4018721046279166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AE4-4576-9BBD-84AA97FD72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4-4576-9BBD-84AA97FD72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AE4-4576-9BBD-84AA97FD72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2AE4-4576-9BBD-84AA97FD729B}"/>
              </c:ext>
            </c:extLst>
          </c:dPt>
          <c:dLbls>
            <c:dLbl>
              <c:idx val="0"/>
              <c:layout>
                <c:manualLayout>
                  <c:x val="-1.6666666666666666E-2"/>
                  <c:y val="0.16662146398366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AE4-4576-9BBD-84AA97FD729B}"/>
                </c:ext>
              </c:extLst>
            </c:dLbl>
            <c:dLbl>
              <c:idx val="1"/>
              <c:layout>
                <c:manualLayout>
                  <c:x val="7.4999999999999997E-2"/>
                  <c:y val="-6.94444444444444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E4-4576-9BBD-84AA97FD729B}"/>
                </c:ext>
              </c:extLst>
            </c:dLbl>
            <c:dLbl>
              <c:idx val="2"/>
              <c:layout>
                <c:manualLayout>
                  <c:x val="0.15833333333333324"/>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AE4-4576-9BBD-84AA97FD729B}"/>
                </c:ext>
              </c:extLst>
            </c:dLbl>
            <c:dLbl>
              <c:idx val="3"/>
              <c:layout>
                <c:manualLayout>
                  <c:x val="-8.8888888888888865E-2"/>
                  <c:y val="-3.24074074074074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E4-4576-9BBD-84AA97FD729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Summary!$B$22:$B$25</c:f>
              <c:strCache>
                <c:ptCount val="4"/>
                <c:pt idx="0">
                  <c:v>Residential Femto</c:v>
                </c:pt>
                <c:pt idx="1">
                  <c:v>Enterprise</c:v>
                </c:pt>
                <c:pt idx="2">
                  <c:v>Carrier Indoor</c:v>
                </c:pt>
                <c:pt idx="3">
                  <c:v>Carrier Outdoor</c:v>
                </c:pt>
              </c:strCache>
            </c:strRef>
          </c:cat>
          <c:val>
            <c:numRef>
              <c:f>Summary!$G$22:$G$25</c:f>
              <c:numCache>
                <c:formatCode>"$"#,###,," M"</c:formatCode>
                <c:ptCount val="4"/>
                <c:pt idx="0">
                  <c:v>142623000</c:v>
                </c:pt>
                <c:pt idx="1">
                  <c:v>319453200</c:v>
                </c:pt>
                <c:pt idx="2">
                  <c:v>1208984060.8028793</c:v>
                </c:pt>
                <c:pt idx="3">
                  <c:v>667140211.53347802</c:v>
                </c:pt>
              </c:numCache>
            </c:numRef>
          </c:val>
          <c:extLst>
            <c:ext xmlns:c16="http://schemas.microsoft.com/office/drawing/2014/chart" uri="{C3380CC4-5D6E-409C-BE32-E72D297353CC}">
              <c16:uniqueId val="{00000000-2AE4-4576-9BBD-84AA97FD729B}"/>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61798652747833"/>
          <c:y val="5.1400554097404502E-2"/>
          <c:w val="0.65005942406666073"/>
          <c:h val="0.83261956838728501"/>
        </c:manualLayout>
      </c:layout>
      <c:barChart>
        <c:barDir val="col"/>
        <c:grouping val="stacked"/>
        <c:varyColors val="0"/>
        <c:ser>
          <c:idx val="0"/>
          <c:order val="0"/>
          <c:tx>
            <c:strRef>
              <c:f>Residential!$B$37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Residential!$C$35:$M$35</c15:sqref>
                  </c15:fullRef>
                </c:ext>
              </c:extLst>
              <c:f>Residential!$G$35:$M$35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Residential!$C$37:$M$37</c15:sqref>
                  </c15:fullRef>
                </c:ext>
              </c:extLst>
              <c:f>Residential!$G$37:$M$37</c:f>
              <c:numCache>
                <c:formatCode>#,##0</c:formatCode>
                <c:ptCount val="7"/>
                <c:pt idx="0">
                  <c:v>1426230</c:v>
                </c:pt>
                <c:pt idx="1">
                  <c:v>1188090</c:v>
                </c:pt>
                <c:pt idx="2">
                  <c:v>990432</c:v>
                </c:pt>
                <c:pt idx="3">
                  <c:v>860725.6</c:v>
                </c:pt>
                <c:pt idx="4">
                  <c:v>780000</c:v>
                </c:pt>
                <c:pt idx="5">
                  <c:v>900000</c:v>
                </c:pt>
                <c:pt idx="6">
                  <c:v>640000</c:v>
                </c:pt>
              </c:numCache>
            </c:numRef>
          </c:val>
          <c:extLst>
            <c:ext xmlns:c16="http://schemas.microsoft.com/office/drawing/2014/chart" uri="{C3380CC4-5D6E-409C-BE32-E72D297353CC}">
              <c16:uniqueId val="{00000000-D327-46C4-B255-BD0FCBA47261}"/>
            </c:ext>
          </c:extLst>
        </c:ser>
        <c:ser>
          <c:idx val="1"/>
          <c:order val="1"/>
          <c:tx>
            <c:strRef>
              <c:f>Residential!$B$36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Residential!$C$35:$M$35</c15:sqref>
                  </c15:fullRef>
                </c:ext>
              </c:extLst>
              <c:f>Residential!$G$35:$M$35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Residential!$C$36:$M$36</c15:sqref>
                  </c15:fullRef>
                </c:ext>
              </c:extLst>
              <c:f>Residential!$G$36:$M$36</c:f>
              <c:numCache>
                <c:formatCode>#,##0</c:formatCode>
                <c:ptCount val="7"/>
                <c:pt idx="0">
                  <c:v>158470</c:v>
                </c:pt>
                <c:pt idx="1">
                  <c:v>132010</c:v>
                </c:pt>
                <c:pt idx="2">
                  <c:v>247608</c:v>
                </c:pt>
                <c:pt idx="3">
                  <c:v>368882.39999999997</c:v>
                </c:pt>
                <c:pt idx="4">
                  <c:v>520000</c:v>
                </c:pt>
                <c:pt idx="5">
                  <c:v>600000</c:v>
                </c:pt>
                <c:pt idx="6">
                  <c:v>960000</c:v>
                </c:pt>
              </c:numCache>
            </c:numRef>
          </c:val>
          <c:extLst>
            <c:ext xmlns:c16="http://schemas.microsoft.com/office/drawing/2014/chart" uri="{C3380CC4-5D6E-409C-BE32-E72D297353CC}">
              <c16:uniqueId val="{00000001-D327-46C4-B255-BD0FCBA47261}"/>
            </c:ext>
          </c:extLst>
        </c:ser>
        <c:dLbls>
          <c:showLegendKey val="0"/>
          <c:showVal val="0"/>
          <c:showCatName val="0"/>
          <c:showSerName val="0"/>
          <c:showPercent val="0"/>
          <c:showBubbleSize val="0"/>
        </c:dLbls>
        <c:gapWidth val="150"/>
        <c:overlap val="100"/>
        <c:axId val="464451368"/>
        <c:axId val="464451760"/>
      </c:barChart>
      <c:catAx>
        <c:axId val="464451368"/>
        <c:scaling>
          <c:orientation val="minMax"/>
        </c:scaling>
        <c:delete val="0"/>
        <c:axPos val="b"/>
        <c:numFmt formatCode="General" sourceLinked="1"/>
        <c:majorTickMark val="out"/>
        <c:minorTickMark val="none"/>
        <c:tickLblPos val="nextTo"/>
        <c:crossAx val="464451760"/>
        <c:crosses val="autoZero"/>
        <c:auto val="1"/>
        <c:lblAlgn val="ctr"/>
        <c:lblOffset val="100"/>
        <c:noMultiLvlLbl val="0"/>
      </c:catAx>
      <c:valAx>
        <c:axId val="464451760"/>
        <c:scaling>
          <c:orientation val="minMax"/>
        </c:scaling>
        <c:delete val="0"/>
        <c:axPos val="l"/>
        <c:majorGridlines/>
        <c:title>
          <c:tx>
            <c:rich>
              <a:bodyPr rot="-5400000" vert="horz"/>
              <a:lstStyle/>
              <a:p>
                <a:pPr>
                  <a:defRPr/>
                </a:pPr>
                <a:r>
                  <a:rPr lang="en-US"/>
                  <a:t>Residential Femtocell Multiband Adoption</a:t>
                </a:r>
              </a:p>
            </c:rich>
          </c:tx>
          <c:layout>
            <c:manualLayout>
              <c:xMode val="edge"/>
              <c:yMode val="edge"/>
              <c:x val="1.9739408074581657E-2"/>
              <c:y val="0.15398500815023988"/>
            </c:manualLayout>
          </c:layout>
          <c:overlay val="0"/>
        </c:title>
        <c:numFmt formatCode="#,##0.0,,&quot; M&quot;" sourceLinked="0"/>
        <c:majorTickMark val="out"/>
        <c:minorTickMark val="none"/>
        <c:tickLblPos val="nextTo"/>
        <c:crossAx val="464451368"/>
        <c:crosses val="autoZero"/>
        <c:crossBetween val="between"/>
      </c:valAx>
    </c:plotArea>
    <c:legend>
      <c:legendPos val="r"/>
      <c:layout>
        <c:manualLayout>
          <c:xMode val="edge"/>
          <c:yMode val="edge"/>
          <c:x val="0.83434954460714861"/>
          <c:y val="0.41761764756525932"/>
          <c:w val="0.16183274701005998"/>
          <c:h val="0.16476470486948136"/>
        </c:manualLayout>
      </c:layout>
      <c:overlay val="0"/>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Residential!$B$56</c:f>
              <c:strCache>
                <c:ptCount val="1"/>
                <c:pt idx="0">
                  <c:v>Inter-band CA units</c:v>
                </c:pt>
              </c:strCache>
            </c:strRef>
          </c:tx>
          <c:spPr>
            <a:solidFill>
              <a:schemeClr val="tx1"/>
            </a:solidFill>
          </c:spPr>
          <c:invertIfNegative val="0"/>
          <c:cat>
            <c:numRef>
              <c:f>Residential!$G$55:$M$55</c:f>
              <c:numCache>
                <c:formatCode>General</c:formatCode>
                <c:ptCount val="7"/>
                <c:pt idx="0">
                  <c:v>2017</c:v>
                </c:pt>
                <c:pt idx="1">
                  <c:v>2018</c:v>
                </c:pt>
                <c:pt idx="2">
                  <c:v>2019</c:v>
                </c:pt>
                <c:pt idx="3">
                  <c:v>2020</c:v>
                </c:pt>
                <c:pt idx="4">
                  <c:v>2021</c:v>
                </c:pt>
                <c:pt idx="5">
                  <c:v>2022</c:v>
                </c:pt>
                <c:pt idx="6">
                  <c:v>2023</c:v>
                </c:pt>
              </c:numCache>
            </c:numRef>
          </c:cat>
          <c:val>
            <c:numRef>
              <c:f>Residential!$G$56:$M$56</c:f>
              <c:numCache>
                <c:formatCode>#,##0</c:formatCode>
                <c:ptCount val="7"/>
                <c:pt idx="0">
                  <c:v>19760</c:v>
                </c:pt>
                <c:pt idx="1">
                  <c:v>98000</c:v>
                </c:pt>
                <c:pt idx="2">
                  <c:v>220000</c:v>
                </c:pt>
                <c:pt idx="3">
                  <c:v>360000</c:v>
                </c:pt>
                <c:pt idx="4">
                  <c:v>520000</c:v>
                </c:pt>
                <c:pt idx="5">
                  <c:v>750000</c:v>
                </c:pt>
                <c:pt idx="6">
                  <c:v>960000</c:v>
                </c:pt>
              </c:numCache>
            </c:numRef>
          </c:val>
          <c:extLst>
            <c:ext xmlns:c16="http://schemas.microsoft.com/office/drawing/2014/chart" uri="{C3380CC4-5D6E-409C-BE32-E72D297353CC}">
              <c16:uniqueId val="{00000000-99F4-49E0-B675-BDDD2B6BF8AB}"/>
            </c:ext>
          </c:extLst>
        </c:ser>
        <c:dLbls>
          <c:showLegendKey val="0"/>
          <c:showVal val="0"/>
          <c:showCatName val="0"/>
          <c:showSerName val="0"/>
          <c:showPercent val="0"/>
          <c:showBubbleSize val="0"/>
        </c:dLbls>
        <c:gapWidth val="150"/>
        <c:axId val="464452544"/>
        <c:axId val="464452936"/>
      </c:barChart>
      <c:catAx>
        <c:axId val="464452544"/>
        <c:scaling>
          <c:orientation val="minMax"/>
        </c:scaling>
        <c:delete val="0"/>
        <c:axPos val="b"/>
        <c:numFmt formatCode="General" sourceLinked="1"/>
        <c:majorTickMark val="out"/>
        <c:minorTickMark val="none"/>
        <c:tickLblPos val="nextTo"/>
        <c:crossAx val="464452936"/>
        <c:crosses val="autoZero"/>
        <c:auto val="1"/>
        <c:lblAlgn val="ctr"/>
        <c:lblOffset val="100"/>
        <c:noMultiLvlLbl val="0"/>
      </c:catAx>
      <c:valAx>
        <c:axId val="464452936"/>
        <c:scaling>
          <c:orientation val="minMax"/>
        </c:scaling>
        <c:delete val="0"/>
        <c:axPos val="l"/>
        <c:majorGridlines/>
        <c:title>
          <c:tx>
            <c:rich>
              <a:bodyPr rot="-5400000" vert="horz"/>
              <a:lstStyle/>
              <a:p>
                <a:pPr>
                  <a:defRPr/>
                </a:pPr>
                <a:r>
                  <a:rPr lang="en-US"/>
                  <a:t>Consumer Femtos shipped with CA</a:t>
                </a:r>
              </a:p>
            </c:rich>
          </c:tx>
          <c:overlay val="0"/>
        </c:title>
        <c:numFmt formatCode="#,###.0,,\ &quot;M&quot;" sourceLinked="0"/>
        <c:majorTickMark val="out"/>
        <c:minorTickMark val="none"/>
        <c:tickLblPos val="nextTo"/>
        <c:crossAx val="464452544"/>
        <c:crosses val="autoZero"/>
        <c:crossBetween val="between"/>
      </c:valAx>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Residential!$B$11</c:f>
              <c:strCache>
                <c:ptCount val="1"/>
                <c:pt idx="0">
                  <c:v>CDMA/EVDO</c:v>
                </c:pt>
              </c:strCache>
            </c:strRef>
          </c:tx>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Residential!$F$11:$M$11</c15:sqref>
                  </c15:fullRef>
                </c:ext>
              </c:extLst>
              <c:f>Residential!$G$11:$M$11</c:f>
              <c:numCache>
                <c:formatCode>#,##0</c:formatCode>
                <c:ptCount val="7"/>
                <c:pt idx="0">
                  <c:v>122500</c:v>
                </c:pt>
                <c:pt idx="1">
                  <c:v>20000</c:v>
                </c:pt>
                <c:pt idx="2">
                  <c:v>10000</c:v>
                </c:pt>
                <c:pt idx="3">
                  <c:v>4000</c:v>
                </c:pt>
                <c:pt idx="4">
                  <c:v>0</c:v>
                </c:pt>
                <c:pt idx="5">
                  <c:v>0</c:v>
                </c:pt>
                <c:pt idx="6">
                  <c:v>0</c:v>
                </c:pt>
              </c:numCache>
            </c:numRef>
          </c:val>
          <c:extLst>
            <c:ext xmlns:c16="http://schemas.microsoft.com/office/drawing/2014/chart" uri="{C3380CC4-5D6E-409C-BE32-E72D297353CC}">
              <c16:uniqueId val="{00000000-62AA-4FEA-9AF5-0FE0C096CF65}"/>
            </c:ext>
          </c:extLst>
        </c:ser>
        <c:ser>
          <c:idx val="1"/>
          <c:order val="1"/>
          <c:tx>
            <c:strRef>
              <c:f>Residential!$B$12</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Residential!$F$12:$M$12</c15:sqref>
                  </c15:fullRef>
                </c:ext>
              </c:extLst>
              <c:f>Residential!$G$12:$M$12</c:f>
              <c:numCache>
                <c:formatCode>#,##0</c:formatCode>
                <c:ptCount val="7"/>
                <c:pt idx="0">
                  <c:v>1067000</c:v>
                </c:pt>
                <c:pt idx="1">
                  <c:v>320100</c:v>
                </c:pt>
                <c:pt idx="2">
                  <c:v>128040</c:v>
                </c:pt>
                <c:pt idx="3">
                  <c:v>25608</c:v>
                </c:pt>
                <c:pt idx="4">
                  <c:v>0</c:v>
                </c:pt>
                <c:pt idx="5">
                  <c:v>0</c:v>
                </c:pt>
                <c:pt idx="6">
                  <c:v>0</c:v>
                </c:pt>
              </c:numCache>
            </c:numRef>
          </c:val>
          <c:extLst>
            <c:ext xmlns:c16="http://schemas.microsoft.com/office/drawing/2014/chart" uri="{C3380CC4-5D6E-409C-BE32-E72D297353CC}">
              <c16:uniqueId val="{00000001-62AA-4FEA-9AF5-0FE0C096CF65}"/>
            </c:ext>
          </c:extLst>
        </c:ser>
        <c:ser>
          <c:idx val="2"/>
          <c:order val="2"/>
          <c:tx>
            <c:strRef>
              <c:f>Residential!$B$13</c:f>
              <c:strCache>
                <c:ptCount val="1"/>
                <c:pt idx="0">
                  <c:v>TD-LTE</c:v>
                </c:pt>
              </c:strCache>
            </c:strRef>
          </c:tx>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Residential!$F$13:$M$13</c15:sqref>
                  </c15:fullRef>
                </c:ext>
              </c:extLst>
              <c:f>Residential!$G$13:$M$13</c:f>
              <c:numCache>
                <c:formatCode>#,##0</c:formatCode>
                <c:ptCount val="7"/>
                <c:pt idx="0">
                  <c:v>100000</c:v>
                </c:pt>
                <c:pt idx="1">
                  <c:v>500000</c:v>
                </c:pt>
                <c:pt idx="2">
                  <c:v>500000</c:v>
                </c:pt>
                <c:pt idx="3">
                  <c:v>500000</c:v>
                </c:pt>
                <c:pt idx="4">
                  <c:v>500000</c:v>
                </c:pt>
                <c:pt idx="5">
                  <c:v>500000</c:v>
                </c:pt>
                <c:pt idx="6">
                  <c:v>600000</c:v>
                </c:pt>
              </c:numCache>
            </c:numRef>
          </c:val>
          <c:extLst>
            <c:ext xmlns:c16="http://schemas.microsoft.com/office/drawing/2014/chart" uri="{C3380CC4-5D6E-409C-BE32-E72D297353CC}">
              <c16:uniqueId val="{00000002-62AA-4FEA-9AF5-0FE0C096CF65}"/>
            </c:ext>
          </c:extLst>
        </c:ser>
        <c:ser>
          <c:idx val="3"/>
          <c:order val="3"/>
          <c:tx>
            <c:strRef>
              <c:f>Residential!$B$15</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Residential!$F$15:$M$15</c15:sqref>
                  </c15:fullRef>
                </c:ext>
              </c:extLst>
              <c:f>Residential!$G$15:$M$15</c:f>
              <c:numCache>
                <c:formatCode>#,##0</c:formatCode>
                <c:ptCount val="7"/>
                <c:pt idx="0">
                  <c:v>295200</c:v>
                </c:pt>
                <c:pt idx="1">
                  <c:v>480000</c:v>
                </c:pt>
                <c:pt idx="2">
                  <c:v>600000</c:v>
                </c:pt>
                <c:pt idx="3">
                  <c:v>700000</c:v>
                </c:pt>
                <c:pt idx="4">
                  <c:v>800000</c:v>
                </c:pt>
                <c:pt idx="5">
                  <c:v>1000000</c:v>
                </c:pt>
                <c:pt idx="6">
                  <c:v>1000000</c:v>
                </c:pt>
              </c:numCache>
            </c:numRef>
          </c:val>
          <c:extLst>
            <c:ext xmlns:c16="http://schemas.microsoft.com/office/drawing/2014/chart" uri="{C3380CC4-5D6E-409C-BE32-E72D297353CC}">
              <c16:uniqueId val="{00000003-62AA-4FEA-9AF5-0FE0C096CF65}"/>
            </c:ext>
          </c:extLst>
        </c:ser>
        <c:ser>
          <c:idx val="4"/>
          <c:order val="4"/>
          <c:tx>
            <c:strRef>
              <c:f>Residential!$B$16</c:f>
              <c:strCache>
                <c:ptCount val="1"/>
                <c:pt idx="0">
                  <c:v>PRE-5G</c:v>
                </c:pt>
              </c:strCache>
            </c:strRef>
          </c:tx>
          <c:spPr>
            <a:solidFill>
              <a:schemeClr val="accent3">
                <a:lumMod val="50000"/>
              </a:schemeClr>
            </a:solidFill>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Residential!$F$16:$M$16</c15:sqref>
                  </c15:fullRef>
                </c:ext>
              </c:extLst>
              <c:f>Residential!$G$16:$M$16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2AA-4FEA-9AF5-0FE0C096CF65}"/>
            </c:ext>
          </c:extLst>
        </c:ser>
        <c:dLbls>
          <c:showLegendKey val="0"/>
          <c:showVal val="0"/>
          <c:showCatName val="0"/>
          <c:showSerName val="0"/>
          <c:showPercent val="0"/>
          <c:showBubbleSize val="0"/>
        </c:dLbls>
        <c:gapWidth val="150"/>
        <c:overlap val="100"/>
        <c:axId val="463480864"/>
        <c:axId val="463481256"/>
      </c:barChart>
      <c:catAx>
        <c:axId val="463480864"/>
        <c:scaling>
          <c:orientation val="minMax"/>
        </c:scaling>
        <c:delete val="0"/>
        <c:axPos val="b"/>
        <c:numFmt formatCode="General" sourceLinked="1"/>
        <c:majorTickMark val="out"/>
        <c:minorTickMark val="none"/>
        <c:tickLblPos val="nextTo"/>
        <c:crossAx val="463481256"/>
        <c:crosses val="autoZero"/>
        <c:auto val="1"/>
        <c:lblAlgn val="ctr"/>
        <c:lblOffset val="100"/>
        <c:noMultiLvlLbl val="0"/>
      </c:catAx>
      <c:valAx>
        <c:axId val="463481256"/>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463480864"/>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Residential!$B$23</c:f>
              <c:strCache>
                <c:ptCount val="1"/>
                <c:pt idx="0">
                  <c:v>North America</c:v>
                </c:pt>
              </c:strCache>
            </c:strRef>
          </c:tx>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Residential!$G$23:$M$23</c:f>
              <c:numCache>
                <c:formatCode>#,##0</c:formatCode>
                <c:ptCount val="7"/>
                <c:pt idx="0">
                  <c:v>483333.5</c:v>
                </c:pt>
                <c:pt idx="1">
                  <c:v>422432</c:v>
                </c:pt>
                <c:pt idx="2">
                  <c:v>371412</c:v>
                </c:pt>
                <c:pt idx="3">
                  <c:v>368882.39999999997</c:v>
                </c:pt>
                <c:pt idx="4">
                  <c:v>390000</c:v>
                </c:pt>
                <c:pt idx="5">
                  <c:v>450000</c:v>
                </c:pt>
                <c:pt idx="6">
                  <c:v>480000</c:v>
                </c:pt>
              </c:numCache>
            </c:numRef>
          </c:val>
          <c:extLst>
            <c:ext xmlns:c16="http://schemas.microsoft.com/office/drawing/2014/chart" uri="{C3380CC4-5D6E-409C-BE32-E72D297353CC}">
              <c16:uniqueId val="{00000000-BE25-4254-8B67-6D84A8479C0B}"/>
            </c:ext>
          </c:extLst>
        </c:ser>
        <c:ser>
          <c:idx val="1"/>
          <c:order val="1"/>
          <c:tx>
            <c:strRef>
              <c:f>Residential!$B$24</c:f>
              <c:strCache>
                <c:ptCount val="1"/>
                <c:pt idx="0">
                  <c:v>Latin America</c:v>
                </c:pt>
              </c:strCache>
            </c:strRef>
          </c:tx>
          <c:spPr>
            <a:solidFill>
              <a:schemeClr val="bg2">
                <a:lumMod val="90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Residential!$G$24:$M$24</c:f>
              <c:numCache>
                <c:formatCode>#,##0</c:formatCode>
                <c:ptCount val="7"/>
                <c:pt idx="0">
                  <c:v>96666.7</c:v>
                </c:pt>
                <c:pt idx="1">
                  <c:v>79206</c:v>
                </c:pt>
                <c:pt idx="2">
                  <c:v>49521.599999999999</c:v>
                </c:pt>
                <c:pt idx="3">
                  <c:v>49184.32</c:v>
                </c:pt>
                <c:pt idx="4">
                  <c:v>52000</c:v>
                </c:pt>
                <c:pt idx="5">
                  <c:v>60000</c:v>
                </c:pt>
                <c:pt idx="6">
                  <c:v>64000</c:v>
                </c:pt>
              </c:numCache>
            </c:numRef>
          </c:val>
          <c:extLst>
            <c:ext xmlns:c16="http://schemas.microsoft.com/office/drawing/2014/chart" uri="{C3380CC4-5D6E-409C-BE32-E72D297353CC}">
              <c16:uniqueId val="{00000001-BE25-4254-8B67-6D84A8479C0B}"/>
            </c:ext>
          </c:extLst>
        </c:ser>
        <c:ser>
          <c:idx val="2"/>
          <c:order val="2"/>
          <c:tx>
            <c:strRef>
              <c:f>Residential!$B$25</c:f>
              <c:strCache>
                <c:ptCount val="1"/>
                <c:pt idx="0">
                  <c:v>Europe</c:v>
                </c:pt>
              </c:strCache>
            </c:strRef>
          </c:tx>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Residential!$G$25:$M$25</c:f>
              <c:numCache>
                <c:formatCode>#,##0</c:formatCode>
                <c:ptCount val="7"/>
                <c:pt idx="0">
                  <c:v>475410</c:v>
                </c:pt>
                <c:pt idx="1">
                  <c:v>264020</c:v>
                </c:pt>
                <c:pt idx="2">
                  <c:v>247608</c:v>
                </c:pt>
                <c:pt idx="3">
                  <c:v>184441.19999999998</c:v>
                </c:pt>
                <c:pt idx="4">
                  <c:v>195000</c:v>
                </c:pt>
                <c:pt idx="5">
                  <c:v>225000</c:v>
                </c:pt>
                <c:pt idx="6">
                  <c:v>240000</c:v>
                </c:pt>
              </c:numCache>
            </c:numRef>
          </c:val>
          <c:extLst>
            <c:ext xmlns:c16="http://schemas.microsoft.com/office/drawing/2014/chart" uri="{C3380CC4-5D6E-409C-BE32-E72D297353CC}">
              <c16:uniqueId val="{00000002-BE25-4254-8B67-6D84A8479C0B}"/>
            </c:ext>
          </c:extLst>
        </c:ser>
        <c:ser>
          <c:idx val="3"/>
          <c:order val="3"/>
          <c:tx>
            <c:strRef>
              <c:f>Residential!$B$26</c:f>
              <c:strCache>
                <c:ptCount val="1"/>
                <c:pt idx="0">
                  <c:v>China</c:v>
                </c:pt>
              </c:strCache>
            </c:strRef>
          </c:tx>
          <c:spPr>
            <a:solidFill>
              <a:schemeClr val="accent2">
                <a:lumMod val="60000"/>
                <a:lumOff val="40000"/>
              </a:schemeClr>
            </a:solidFill>
            <a:ln>
              <a:noFill/>
            </a:ln>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Residential!$G$26:$M$26</c:f>
              <c:numCache>
                <c:formatCode>#,##0</c:formatCode>
                <c:ptCount val="7"/>
                <c:pt idx="0">
                  <c:v>110929.00000000001</c:v>
                </c:pt>
                <c:pt idx="1">
                  <c:v>105608</c:v>
                </c:pt>
                <c:pt idx="2">
                  <c:v>99043.199999999997</c:v>
                </c:pt>
                <c:pt idx="3">
                  <c:v>122960.8</c:v>
                </c:pt>
                <c:pt idx="4">
                  <c:v>130000</c:v>
                </c:pt>
                <c:pt idx="5">
                  <c:v>150000</c:v>
                </c:pt>
                <c:pt idx="6">
                  <c:v>160000</c:v>
                </c:pt>
              </c:numCache>
            </c:numRef>
          </c:val>
          <c:extLst>
            <c:ext xmlns:c16="http://schemas.microsoft.com/office/drawing/2014/chart" uri="{C3380CC4-5D6E-409C-BE32-E72D297353CC}">
              <c16:uniqueId val="{00000003-BE25-4254-8B67-6D84A8479C0B}"/>
            </c:ext>
          </c:extLst>
        </c:ser>
        <c:ser>
          <c:idx val="4"/>
          <c:order val="4"/>
          <c:tx>
            <c:strRef>
              <c:f>Residential!$B$27</c:f>
              <c:strCache>
                <c:ptCount val="1"/>
                <c:pt idx="0">
                  <c:v>Asia Pacific</c:v>
                </c:pt>
              </c:strCache>
            </c:strRef>
          </c:tx>
          <c:spPr>
            <a:solidFill>
              <a:schemeClr val="accent3">
                <a:lumMod val="50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Residential!$G$27:$M$27</c:f>
              <c:numCache>
                <c:formatCode>#,##0</c:formatCode>
                <c:ptCount val="7"/>
                <c:pt idx="0">
                  <c:v>315355.3</c:v>
                </c:pt>
                <c:pt idx="1">
                  <c:v>369628.00000000006</c:v>
                </c:pt>
                <c:pt idx="2">
                  <c:v>408553.2</c:v>
                </c:pt>
                <c:pt idx="3">
                  <c:v>442658.88</c:v>
                </c:pt>
                <c:pt idx="4">
                  <c:v>468000</c:v>
                </c:pt>
                <c:pt idx="5">
                  <c:v>540000</c:v>
                </c:pt>
                <c:pt idx="6">
                  <c:v>576000</c:v>
                </c:pt>
              </c:numCache>
            </c:numRef>
          </c:val>
          <c:extLst>
            <c:ext xmlns:c16="http://schemas.microsoft.com/office/drawing/2014/chart" uri="{C3380CC4-5D6E-409C-BE32-E72D297353CC}">
              <c16:uniqueId val="{00000004-BE25-4254-8B67-6D84A8479C0B}"/>
            </c:ext>
          </c:extLst>
        </c:ser>
        <c:ser>
          <c:idx val="5"/>
          <c:order val="5"/>
          <c:tx>
            <c:strRef>
              <c:f>Residential!$B$28</c:f>
              <c:strCache>
                <c:ptCount val="1"/>
                <c:pt idx="0">
                  <c:v>MEA</c:v>
                </c:pt>
              </c:strCache>
            </c:strRef>
          </c:tx>
          <c:spPr>
            <a:solidFill>
              <a:schemeClr val="accent5">
                <a:lumMod val="75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Residential!$G$28:$M$28</c:f>
              <c:numCache>
                <c:formatCode>#,##0</c:formatCode>
                <c:ptCount val="7"/>
                <c:pt idx="0">
                  <c:v>103005.5</c:v>
                </c:pt>
                <c:pt idx="1">
                  <c:v>79206</c:v>
                </c:pt>
                <c:pt idx="2">
                  <c:v>61902</c:v>
                </c:pt>
                <c:pt idx="3">
                  <c:v>61480.4</c:v>
                </c:pt>
                <c:pt idx="4">
                  <c:v>65000</c:v>
                </c:pt>
                <c:pt idx="5">
                  <c:v>75000</c:v>
                </c:pt>
                <c:pt idx="6">
                  <c:v>80000</c:v>
                </c:pt>
              </c:numCache>
            </c:numRef>
          </c:val>
          <c:extLst>
            <c:ext xmlns:c16="http://schemas.microsoft.com/office/drawing/2014/chart" uri="{C3380CC4-5D6E-409C-BE32-E72D297353CC}">
              <c16:uniqueId val="{00000005-BE25-4254-8B67-6D84A8479C0B}"/>
            </c:ext>
          </c:extLst>
        </c:ser>
        <c:dLbls>
          <c:showLegendKey val="0"/>
          <c:showVal val="0"/>
          <c:showCatName val="0"/>
          <c:showSerName val="0"/>
          <c:showPercent val="0"/>
          <c:showBubbleSize val="0"/>
        </c:dLbls>
        <c:gapWidth val="150"/>
        <c:overlap val="100"/>
        <c:axId val="463482040"/>
        <c:axId val="463482432"/>
      </c:barChart>
      <c:catAx>
        <c:axId val="463482040"/>
        <c:scaling>
          <c:orientation val="minMax"/>
        </c:scaling>
        <c:delete val="0"/>
        <c:axPos val="b"/>
        <c:numFmt formatCode="General" sourceLinked="1"/>
        <c:majorTickMark val="out"/>
        <c:minorTickMark val="none"/>
        <c:tickLblPos val="nextTo"/>
        <c:crossAx val="463482432"/>
        <c:crosses val="autoZero"/>
        <c:auto val="1"/>
        <c:lblAlgn val="ctr"/>
        <c:lblOffset val="100"/>
        <c:noMultiLvlLbl val="0"/>
      </c:catAx>
      <c:valAx>
        <c:axId val="463482432"/>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463482040"/>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Summary!$B$15</c:f>
              <c:strCache>
                <c:ptCount val="1"/>
                <c:pt idx="0">
                  <c:v>TOTAL excl. Residential Femto</c:v>
                </c:pt>
              </c:strCache>
            </c:strRef>
          </c:tx>
          <c:spPr>
            <a:solidFill>
              <a:schemeClr val="bg2">
                <a:lumMod val="25000"/>
              </a:schemeClr>
            </a:solidFill>
          </c:spPr>
          <c:invertIfNegative val="0"/>
          <c:cat>
            <c:numRef>
              <c:f>Summary!$C$9:$M$9</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Summary!$C$15:$M$15</c:f>
              <c:numCache>
                <c:formatCode>_(* #,##0_);_(* \(#,##0\);_(* "-"??_);_(@_)</c:formatCode>
                <c:ptCount val="11"/>
                <c:pt idx="0">
                  <c:v>298495</c:v>
                </c:pt>
                <c:pt idx="1">
                  <c:v>383668</c:v>
                </c:pt>
                <c:pt idx="2">
                  <c:v>716177</c:v>
                </c:pt>
                <c:pt idx="3">
                  <c:v>1207107.7</c:v>
                </c:pt>
                <c:pt idx="4">
                  <c:v>1689950.7</c:v>
                </c:pt>
                <c:pt idx="5">
                  <c:v>2524680.8750000005</c:v>
                </c:pt>
                <c:pt idx="6">
                  <c:v>3084799.3</c:v>
                </c:pt>
                <c:pt idx="7">
                  <c:v>3670336.9475000002</c:v>
                </c:pt>
                <c:pt idx="8">
                  <c:v>4258056.8522500005</c:v>
                </c:pt>
                <c:pt idx="9">
                  <c:v>4888769.9080250002</c:v>
                </c:pt>
                <c:pt idx="10">
                  <c:v>5525743.9336724989</c:v>
                </c:pt>
              </c:numCache>
            </c:numRef>
          </c:val>
          <c:extLst>
            <c:ext xmlns:c16="http://schemas.microsoft.com/office/drawing/2014/chart" uri="{C3380CC4-5D6E-409C-BE32-E72D297353CC}">
              <c16:uniqueId val="{00000000-507A-4B0E-B4E5-655093ED88C7}"/>
            </c:ext>
          </c:extLst>
        </c:ser>
        <c:dLbls>
          <c:showLegendKey val="0"/>
          <c:showVal val="0"/>
          <c:showCatName val="0"/>
          <c:showSerName val="0"/>
          <c:showPercent val="0"/>
          <c:showBubbleSize val="0"/>
        </c:dLbls>
        <c:gapWidth val="150"/>
        <c:overlap val="100"/>
        <c:axId val="461597240"/>
        <c:axId val="461596848"/>
        <c:extLst/>
      </c:barChart>
      <c:catAx>
        <c:axId val="461597240"/>
        <c:scaling>
          <c:orientation val="minMax"/>
        </c:scaling>
        <c:delete val="0"/>
        <c:axPos val="b"/>
        <c:numFmt formatCode="General" sourceLinked="1"/>
        <c:majorTickMark val="out"/>
        <c:minorTickMark val="none"/>
        <c:tickLblPos val="nextTo"/>
        <c:crossAx val="461596848"/>
        <c:crossesAt val="0"/>
        <c:auto val="1"/>
        <c:lblAlgn val="ctr"/>
        <c:lblOffset val="100"/>
        <c:noMultiLvlLbl val="1"/>
      </c:catAx>
      <c:valAx>
        <c:axId val="461596848"/>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Non-residential Small</a:t>
                </a:r>
                <a:r>
                  <a:rPr lang="en-US" baseline="0"/>
                  <a:t> Cell </a:t>
                </a:r>
                <a:r>
                  <a:rPr lang="en-US"/>
                  <a:t>Shipments</a:t>
                </a:r>
              </a:p>
            </c:rich>
          </c:tx>
          <c:layout>
            <c:manualLayout>
              <c:xMode val="edge"/>
              <c:yMode val="edge"/>
              <c:x val="1.6241568567105232E-2"/>
              <c:y val="9.8183948634100751E-2"/>
            </c:manualLayout>
          </c:layout>
          <c:overlay val="0"/>
        </c:title>
        <c:numFmt formatCode="#,##0,,\ &quot;M&quot;" sourceLinked="0"/>
        <c:majorTickMark val="out"/>
        <c:minorTickMark val="none"/>
        <c:tickLblPos val="nextTo"/>
        <c:crossAx val="4615972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Residential!$B$50</c:f>
              <c:strCache>
                <c:ptCount val="1"/>
                <c:pt idx="0">
                  <c:v>Avg. number of bands per unit</c:v>
                </c:pt>
              </c:strCache>
            </c:strRef>
          </c:tx>
          <c:invertIfNegative val="0"/>
          <c:cat>
            <c:numRef>
              <c:f>Residential!$G$49:$M$49</c:f>
              <c:numCache>
                <c:formatCode>General</c:formatCode>
                <c:ptCount val="7"/>
                <c:pt idx="0">
                  <c:v>2017</c:v>
                </c:pt>
                <c:pt idx="1">
                  <c:v>2018</c:v>
                </c:pt>
                <c:pt idx="2">
                  <c:v>2019</c:v>
                </c:pt>
                <c:pt idx="3">
                  <c:v>2020</c:v>
                </c:pt>
                <c:pt idx="4">
                  <c:v>2021</c:v>
                </c:pt>
                <c:pt idx="5">
                  <c:v>2022</c:v>
                </c:pt>
                <c:pt idx="6">
                  <c:v>2023</c:v>
                </c:pt>
              </c:numCache>
            </c:numRef>
          </c:cat>
          <c:val>
            <c:numRef>
              <c:f>Residential!$G$50:$M$50</c:f>
              <c:numCache>
                <c:formatCode>_(* #,##0.0_);_(* \(#,##0.0\);_(* "-"??_);_(@_)</c:formatCode>
                <c:ptCount val="7"/>
                <c:pt idx="0">
                  <c:v>2</c:v>
                </c:pt>
                <c:pt idx="1">
                  <c:v>2.2000000000000002</c:v>
                </c:pt>
                <c:pt idx="2">
                  <c:v>2.3499999999999996</c:v>
                </c:pt>
                <c:pt idx="3">
                  <c:v>2.5</c:v>
                </c:pt>
                <c:pt idx="4">
                  <c:v>2.8000000000000003</c:v>
                </c:pt>
                <c:pt idx="5">
                  <c:v>2.8000000000000003</c:v>
                </c:pt>
                <c:pt idx="6">
                  <c:v>2.8000000000000003</c:v>
                </c:pt>
              </c:numCache>
            </c:numRef>
          </c:val>
          <c:extLst>
            <c:ext xmlns:c16="http://schemas.microsoft.com/office/drawing/2014/chart" uri="{C3380CC4-5D6E-409C-BE32-E72D297353CC}">
              <c16:uniqueId val="{00000000-A8AA-4C31-896D-47A83E76B2FB}"/>
            </c:ext>
          </c:extLst>
        </c:ser>
        <c:dLbls>
          <c:showLegendKey val="0"/>
          <c:showVal val="0"/>
          <c:showCatName val="0"/>
          <c:showSerName val="0"/>
          <c:showPercent val="0"/>
          <c:showBubbleSize val="0"/>
        </c:dLbls>
        <c:gapWidth val="150"/>
        <c:axId val="463483216"/>
        <c:axId val="463483608"/>
      </c:barChart>
      <c:catAx>
        <c:axId val="463483216"/>
        <c:scaling>
          <c:orientation val="minMax"/>
        </c:scaling>
        <c:delete val="0"/>
        <c:axPos val="b"/>
        <c:numFmt formatCode="General" sourceLinked="1"/>
        <c:majorTickMark val="out"/>
        <c:minorTickMark val="none"/>
        <c:tickLblPos val="nextTo"/>
        <c:crossAx val="463483608"/>
        <c:crosses val="autoZero"/>
        <c:auto val="1"/>
        <c:lblAlgn val="ctr"/>
        <c:lblOffset val="100"/>
        <c:noMultiLvlLbl val="0"/>
      </c:catAx>
      <c:valAx>
        <c:axId val="463483608"/>
        <c:scaling>
          <c:orientation val="minMax"/>
          <c:min val="0"/>
        </c:scaling>
        <c:delete val="0"/>
        <c:axPos val="l"/>
        <c:majorGridlines/>
        <c:title>
          <c:tx>
            <c:rich>
              <a:bodyPr rot="-5400000" vert="horz"/>
              <a:lstStyle/>
              <a:p>
                <a:pPr>
                  <a:defRPr/>
                </a:pPr>
                <a:r>
                  <a:rPr lang="en-US"/>
                  <a:t>Avg.</a:t>
                </a:r>
                <a:r>
                  <a:rPr lang="en-US" baseline="0"/>
                  <a:t> # of Bands per Residential Femtocell</a:t>
                </a:r>
                <a:endParaRPr lang="en-US"/>
              </a:p>
            </c:rich>
          </c:tx>
          <c:overlay val="0"/>
        </c:title>
        <c:numFmt formatCode="#,##0.0" sourceLinked="0"/>
        <c:majorTickMark val="out"/>
        <c:minorTickMark val="none"/>
        <c:tickLblPos val="nextTo"/>
        <c:crossAx val="463483216"/>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Residential!$B$43</c:f>
              <c:strCache>
                <c:ptCount val="1"/>
                <c:pt idx="0">
                  <c:v>2T2R</c:v>
                </c:pt>
              </c:strCache>
            </c:strRef>
          </c:tx>
          <c:invertIfNegative val="0"/>
          <c:cat>
            <c:numRef>
              <c:f>Residential!$G$42:$M$42</c:f>
              <c:numCache>
                <c:formatCode>General</c:formatCode>
                <c:ptCount val="7"/>
                <c:pt idx="0">
                  <c:v>2017</c:v>
                </c:pt>
                <c:pt idx="1">
                  <c:v>2018</c:v>
                </c:pt>
                <c:pt idx="2">
                  <c:v>2019</c:v>
                </c:pt>
                <c:pt idx="3">
                  <c:v>2020</c:v>
                </c:pt>
                <c:pt idx="4">
                  <c:v>2021</c:v>
                </c:pt>
                <c:pt idx="5">
                  <c:v>2022</c:v>
                </c:pt>
                <c:pt idx="6">
                  <c:v>2023</c:v>
                </c:pt>
              </c:numCache>
            </c:numRef>
          </c:cat>
          <c:val>
            <c:numRef>
              <c:f>Residential!$G$43:$M$43</c:f>
              <c:numCache>
                <c:formatCode>#,##0</c:formatCode>
                <c:ptCount val="7"/>
                <c:pt idx="0">
                  <c:v>158080</c:v>
                </c:pt>
                <c:pt idx="1">
                  <c:v>490000</c:v>
                </c:pt>
                <c:pt idx="2">
                  <c:v>605000</c:v>
                </c:pt>
                <c:pt idx="3">
                  <c:v>720000</c:v>
                </c:pt>
                <c:pt idx="4">
                  <c:v>910000</c:v>
                </c:pt>
                <c:pt idx="5">
                  <c:v>1200000</c:v>
                </c:pt>
                <c:pt idx="6">
                  <c:v>1440000</c:v>
                </c:pt>
              </c:numCache>
            </c:numRef>
          </c:val>
          <c:extLst>
            <c:ext xmlns:c16="http://schemas.microsoft.com/office/drawing/2014/chart" uri="{C3380CC4-5D6E-409C-BE32-E72D297353CC}">
              <c16:uniqueId val="{00000000-EA62-4691-9143-C2848938362A}"/>
            </c:ext>
          </c:extLst>
        </c:ser>
        <c:ser>
          <c:idx val="1"/>
          <c:order val="1"/>
          <c:tx>
            <c:strRef>
              <c:f>Residential!$B$44</c:f>
              <c:strCache>
                <c:ptCount val="1"/>
                <c:pt idx="0">
                  <c:v>4T4R</c:v>
                </c:pt>
              </c:strCache>
            </c:strRef>
          </c:tx>
          <c:invertIfNegative val="0"/>
          <c:cat>
            <c:numRef>
              <c:f>Residential!$G$42:$M$42</c:f>
              <c:numCache>
                <c:formatCode>General</c:formatCode>
                <c:ptCount val="7"/>
                <c:pt idx="0">
                  <c:v>2017</c:v>
                </c:pt>
                <c:pt idx="1">
                  <c:v>2018</c:v>
                </c:pt>
                <c:pt idx="2">
                  <c:v>2019</c:v>
                </c:pt>
                <c:pt idx="3">
                  <c:v>2020</c:v>
                </c:pt>
                <c:pt idx="4">
                  <c:v>2021</c:v>
                </c:pt>
                <c:pt idx="5">
                  <c:v>2022</c:v>
                </c:pt>
                <c:pt idx="6">
                  <c:v>2023</c:v>
                </c:pt>
              </c:numCache>
            </c:numRef>
          </c:cat>
          <c:val>
            <c:numRef>
              <c:f>Residential!$G$44:$M$44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A62-4691-9143-C2848938362A}"/>
            </c:ext>
          </c:extLst>
        </c:ser>
        <c:dLbls>
          <c:showLegendKey val="0"/>
          <c:showVal val="0"/>
          <c:showCatName val="0"/>
          <c:showSerName val="0"/>
          <c:showPercent val="0"/>
          <c:showBubbleSize val="0"/>
        </c:dLbls>
        <c:gapWidth val="150"/>
        <c:overlap val="100"/>
        <c:axId val="463484392"/>
        <c:axId val="465260472"/>
      </c:barChart>
      <c:catAx>
        <c:axId val="463484392"/>
        <c:scaling>
          <c:orientation val="minMax"/>
        </c:scaling>
        <c:delete val="0"/>
        <c:axPos val="b"/>
        <c:numFmt formatCode="General" sourceLinked="1"/>
        <c:majorTickMark val="out"/>
        <c:minorTickMark val="none"/>
        <c:tickLblPos val="nextTo"/>
        <c:crossAx val="465260472"/>
        <c:crosses val="autoZero"/>
        <c:auto val="1"/>
        <c:lblAlgn val="ctr"/>
        <c:lblOffset val="100"/>
        <c:noMultiLvlLbl val="0"/>
      </c:catAx>
      <c:valAx>
        <c:axId val="465260472"/>
        <c:scaling>
          <c:orientation val="minMax"/>
        </c:scaling>
        <c:delete val="0"/>
        <c:axPos val="l"/>
        <c:majorGridlines/>
        <c:title>
          <c:tx>
            <c:rich>
              <a:bodyPr rot="-5400000" vert="horz"/>
              <a:lstStyle/>
              <a:p>
                <a:pPr>
                  <a:defRPr/>
                </a:pPr>
                <a:r>
                  <a:rPr lang="en-US"/>
                  <a:t>Carrier Outdoor Shipments</a:t>
                </a:r>
              </a:p>
            </c:rich>
          </c:tx>
          <c:overlay val="0"/>
        </c:title>
        <c:numFmt formatCode="#,##0" sourceLinked="1"/>
        <c:majorTickMark val="out"/>
        <c:minorTickMark val="none"/>
        <c:tickLblPos val="nextTo"/>
        <c:crossAx val="463484392"/>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2529998328344"/>
          <c:y val="5.1400554097404502E-2"/>
          <c:w val="0.70389753237722485"/>
          <c:h val="0.83261956838728501"/>
        </c:manualLayout>
      </c:layout>
      <c:barChart>
        <c:barDir val="col"/>
        <c:grouping val="stacked"/>
        <c:varyColors val="0"/>
        <c:ser>
          <c:idx val="1"/>
          <c:order val="0"/>
          <c:tx>
            <c:strRef>
              <c:f>Residential!$B$69</c:f>
              <c:strCache>
                <c:ptCount val="1"/>
                <c:pt idx="0">
                  <c:v>CBRS Multiband</c:v>
                </c:pt>
              </c:strCache>
            </c:strRef>
          </c:tx>
          <c:spPr>
            <a:solidFill>
              <a:schemeClr val="bg2">
                <a:lumMod val="50000"/>
              </a:schemeClr>
            </a:solidFill>
          </c:spPr>
          <c:invertIfNegative val="0"/>
          <c:cat>
            <c:numRef>
              <c:f>Residential!$G$68:$M$68</c:f>
              <c:numCache>
                <c:formatCode>General</c:formatCode>
                <c:ptCount val="7"/>
                <c:pt idx="0">
                  <c:v>2017</c:v>
                </c:pt>
                <c:pt idx="1">
                  <c:v>2018</c:v>
                </c:pt>
                <c:pt idx="2">
                  <c:v>2019</c:v>
                </c:pt>
                <c:pt idx="3">
                  <c:v>2020</c:v>
                </c:pt>
                <c:pt idx="4">
                  <c:v>2021</c:v>
                </c:pt>
                <c:pt idx="5">
                  <c:v>2022</c:v>
                </c:pt>
                <c:pt idx="6">
                  <c:v>2023</c:v>
                </c:pt>
              </c:numCache>
            </c:numRef>
          </c:cat>
          <c:val>
            <c:numRef>
              <c:f>Residential!$G$69:$M$69</c:f>
              <c:numCache>
                <c:formatCode>_(* #,##0_);_(* \(#,##0\);_(* "-"??_);_(@_)</c:formatCode>
                <c:ptCount val="7"/>
                <c:pt idx="0">
                  <c:v>0</c:v>
                </c:pt>
                <c:pt idx="1">
                  <c:v>0</c:v>
                </c:pt>
                <c:pt idx="2">
                  <c:v>0</c:v>
                </c:pt>
                <c:pt idx="3">
                  <c:v>2213.2943999999998</c:v>
                </c:pt>
                <c:pt idx="4">
                  <c:v>15600</c:v>
                </c:pt>
                <c:pt idx="5">
                  <c:v>27000</c:v>
                </c:pt>
                <c:pt idx="6">
                  <c:v>43200</c:v>
                </c:pt>
              </c:numCache>
            </c:numRef>
          </c:val>
          <c:extLst>
            <c:ext xmlns:c16="http://schemas.microsoft.com/office/drawing/2014/chart" uri="{C3380CC4-5D6E-409C-BE32-E72D297353CC}">
              <c16:uniqueId val="{00000001-8B96-4A25-8EA3-0061BD6029B6}"/>
            </c:ext>
          </c:extLst>
        </c:ser>
        <c:dLbls>
          <c:showLegendKey val="0"/>
          <c:showVal val="0"/>
          <c:showCatName val="0"/>
          <c:showSerName val="0"/>
          <c:showPercent val="0"/>
          <c:showBubbleSize val="0"/>
        </c:dLbls>
        <c:gapWidth val="150"/>
        <c:overlap val="100"/>
        <c:axId val="465261256"/>
        <c:axId val="465261648"/>
      </c:barChart>
      <c:catAx>
        <c:axId val="465261256"/>
        <c:scaling>
          <c:orientation val="minMax"/>
        </c:scaling>
        <c:delete val="0"/>
        <c:axPos val="b"/>
        <c:numFmt formatCode="General" sourceLinked="1"/>
        <c:majorTickMark val="out"/>
        <c:minorTickMark val="none"/>
        <c:tickLblPos val="nextTo"/>
        <c:crossAx val="465261648"/>
        <c:crosses val="autoZero"/>
        <c:auto val="1"/>
        <c:lblAlgn val="ctr"/>
        <c:lblOffset val="100"/>
        <c:noMultiLvlLbl val="0"/>
      </c:catAx>
      <c:valAx>
        <c:axId val="465261648"/>
        <c:scaling>
          <c:orientation val="minMax"/>
        </c:scaling>
        <c:delete val="0"/>
        <c:axPos val="l"/>
        <c:majorGridlines/>
        <c:title>
          <c:tx>
            <c:rich>
              <a:bodyPr rot="-5400000" vert="horz"/>
              <a:lstStyle/>
              <a:p>
                <a:pPr>
                  <a:defRPr/>
                </a:pPr>
                <a:r>
                  <a:rPr lang="en-US"/>
                  <a:t>  Residential</a:t>
                </a:r>
                <a:r>
                  <a:rPr lang="en-US" baseline="0"/>
                  <a:t> Femto</a:t>
                </a:r>
                <a:r>
                  <a:rPr lang="en-US"/>
                  <a:t>, w/ 3.5 CBRS Multiband</a:t>
                </a:r>
              </a:p>
            </c:rich>
          </c:tx>
          <c:layout>
            <c:manualLayout>
              <c:xMode val="edge"/>
              <c:yMode val="edge"/>
              <c:x val="1.4555680517679503E-2"/>
              <c:y val="0.13220262312130107"/>
            </c:manualLayout>
          </c:layout>
          <c:overlay val="0"/>
        </c:title>
        <c:numFmt formatCode="_(* #,##0_);_(* \(#,##0\);_(* &quot;-&quot;??_);_(@_)" sourceLinked="1"/>
        <c:majorTickMark val="out"/>
        <c:minorTickMark val="none"/>
        <c:tickLblPos val="nextTo"/>
        <c:crossAx val="465261256"/>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Residential!$B$61</c:f>
              <c:strCache>
                <c:ptCount val="1"/>
                <c:pt idx="0">
                  <c:v>Residential Femto with LAA</c:v>
                </c:pt>
              </c:strCache>
            </c:strRef>
          </c:tx>
          <c:invertIfNegative val="0"/>
          <c:cat>
            <c:numRef>
              <c:extLst>
                <c:ext xmlns:c15="http://schemas.microsoft.com/office/drawing/2012/chart" uri="{02D57815-91ED-43cb-92C2-25804820EDAC}">
                  <c15:fullRef>
                    <c15:sqref>Residential!$F$60:$M$60</c15:sqref>
                  </c15:fullRef>
                </c:ext>
              </c:extLst>
              <c:f>Residential!$G$60:$M$60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Residential!$F$61:$M$61</c15:sqref>
                  </c15:fullRef>
                </c:ext>
              </c:extLst>
              <c:f>Residential!$G$61:$M$61</c:f>
              <c:numCache>
                <c:formatCode>_(* #,##0_);_(* \(#,##0\);_(* "-"??_);_(@_)</c:formatCode>
                <c:ptCount val="7"/>
                <c:pt idx="0">
                  <c:v>0</c:v>
                </c:pt>
                <c:pt idx="1">
                  <c:v>0</c:v>
                </c:pt>
                <c:pt idx="2">
                  <c:v>0</c:v>
                </c:pt>
                <c:pt idx="3">
                  <c:v>5999.9999999999991</c:v>
                </c:pt>
                <c:pt idx="4">
                  <c:v>12999.999999999998</c:v>
                </c:pt>
                <c:pt idx="5">
                  <c:v>14999.999999999998</c:v>
                </c:pt>
                <c:pt idx="6">
                  <c:v>15999.999999999998</c:v>
                </c:pt>
              </c:numCache>
            </c:numRef>
          </c:val>
          <c:extLst>
            <c:ext xmlns:c16="http://schemas.microsoft.com/office/drawing/2014/chart" uri="{C3380CC4-5D6E-409C-BE32-E72D297353CC}">
              <c16:uniqueId val="{00000000-5FCD-4151-96E7-959973A3648B}"/>
            </c:ext>
          </c:extLst>
        </c:ser>
        <c:ser>
          <c:idx val="1"/>
          <c:order val="1"/>
          <c:tx>
            <c:strRef>
              <c:f>Residential!$B$62</c:f>
              <c:strCache>
                <c:ptCount val="1"/>
                <c:pt idx="0">
                  <c:v>Residential Femto with Wi-Fi</c:v>
                </c:pt>
              </c:strCache>
            </c:strRef>
          </c:tx>
          <c:invertIfNegative val="0"/>
          <c:cat>
            <c:numRef>
              <c:extLst>
                <c:ext xmlns:c15="http://schemas.microsoft.com/office/drawing/2012/chart" uri="{02D57815-91ED-43cb-92C2-25804820EDAC}">
                  <c15:fullRef>
                    <c15:sqref>Residential!$F$60:$M$60</c15:sqref>
                  </c15:fullRef>
                </c:ext>
              </c:extLst>
              <c:f>Residential!$G$60:$M$60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Residential!$F$62:$M$62</c15:sqref>
                  </c15:fullRef>
                </c:ext>
              </c:extLst>
              <c:f>Residential!$G$62:$M$62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FCD-4151-96E7-959973A3648B}"/>
            </c:ext>
          </c:extLst>
        </c:ser>
        <c:dLbls>
          <c:showLegendKey val="0"/>
          <c:showVal val="0"/>
          <c:showCatName val="0"/>
          <c:showSerName val="0"/>
          <c:showPercent val="0"/>
          <c:showBubbleSize val="0"/>
        </c:dLbls>
        <c:gapWidth val="150"/>
        <c:overlap val="100"/>
        <c:axId val="465262432"/>
        <c:axId val="465262824"/>
      </c:barChart>
      <c:catAx>
        <c:axId val="465262432"/>
        <c:scaling>
          <c:orientation val="minMax"/>
        </c:scaling>
        <c:delete val="0"/>
        <c:axPos val="b"/>
        <c:numFmt formatCode="General" sourceLinked="1"/>
        <c:majorTickMark val="out"/>
        <c:minorTickMark val="none"/>
        <c:tickLblPos val="nextTo"/>
        <c:crossAx val="465262824"/>
        <c:crosses val="autoZero"/>
        <c:auto val="1"/>
        <c:lblAlgn val="ctr"/>
        <c:lblOffset val="100"/>
        <c:noMultiLvlLbl val="0"/>
      </c:catAx>
      <c:valAx>
        <c:axId val="465262824"/>
        <c:scaling>
          <c:orientation val="minMax"/>
        </c:scaling>
        <c:delete val="0"/>
        <c:axPos val="l"/>
        <c:majorGridlines/>
        <c:title>
          <c:tx>
            <c:rich>
              <a:bodyPr rot="-5400000" vert="horz"/>
              <a:lstStyle/>
              <a:p>
                <a:pPr>
                  <a:defRPr/>
                </a:pPr>
                <a:r>
                  <a:rPr lang="en-US"/>
                  <a:t>Residential Femto 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465262432"/>
        <c:crosses val="autoZero"/>
        <c:crossBetween val="between"/>
      </c:valAx>
    </c:plotArea>
    <c:legend>
      <c:legendPos val="r"/>
      <c:layout>
        <c:manualLayout>
          <c:xMode val="edge"/>
          <c:yMode val="edge"/>
          <c:x val="0.22287820206438788"/>
          <c:y val="0.10802057378236489"/>
          <c:w val="0.43315914470515038"/>
          <c:h val="0.13654749486020612"/>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Enterprise!$B$10</c:f>
              <c:strCache>
                <c:ptCount val="1"/>
                <c:pt idx="0">
                  <c:v>CDMA/EVDO</c:v>
                </c:pt>
              </c:strCache>
            </c:strRef>
          </c:tx>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Enterprise!$F$10:$M$10</c15:sqref>
                  </c15:fullRef>
                </c:ext>
              </c:extLst>
              <c:f>Enterprise!$G$10:$M$10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F40-46E9-8173-908921C7DE8A}"/>
            </c:ext>
          </c:extLst>
        </c:ser>
        <c:ser>
          <c:idx val="1"/>
          <c:order val="1"/>
          <c:tx>
            <c:strRef>
              <c:f>Enterprise!$B$11</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Enterprise!$F$11:$M$11</c15:sqref>
                  </c15:fullRef>
                </c:ext>
              </c:extLst>
              <c:f>Enterprise!$G$11:$M$11</c:f>
              <c:numCache>
                <c:formatCode>#,##0</c:formatCode>
                <c:ptCount val="7"/>
                <c:pt idx="0">
                  <c:v>82000</c:v>
                </c:pt>
                <c:pt idx="1">
                  <c:v>61000</c:v>
                </c:pt>
                <c:pt idx="2">
                  <c:v>30000</c:v>
                </c:pt>
                <c:pt idx="3">
                  <c:v>30000</c:v>
                </c:pt>
                <c:pt idx="4">
                  <c:v>30000</c:v>
                </c:pt>
                <c:pt idx="5">
                  <c:v>20000</c:v>
                </c:pt>
                <c:pt idx="6">
                  <c:v>10000</c:v>
                </c:pt>
              </c:numCache>
            </c:numRef>
          </c:val>
          <c:extLst>
            <c:ext xmlns:c16="http://schemas.microsoft.com/office/drawing/2014/chart" uri="{C3380CC4-5D6E-409C-BE32-E72D297353CC}">
              <c16:uniqueId val="{00000001-6F40-46E9-8173-908921C7DE8A}"/>
            </c:ext>
          </c:extLst>
        </c:ser>
        <c:ser>
          <c:idx val="2"/>
          <c:order val="2"/>
          <c:tx>
            <c:strRef>
              <c:f>Enterprise!$B$12</c:f>
              <c:strCache>
                <c:ptCount val="1"/>
                <c:pt idx="0">
                  <c:v>TD-LTE</c:v>
                </c:pt>
              </c:strCache>
            </c:strRef>
          </c:tx>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Enterprise!$F$12:$M$12</c15:sqref>
                  </c15:fullRef>
                </c:ext>
              </c:extLst>
              <c:f>Enterprise!$G$12:$M$12</c:f>
              <c:numCache>
                <c:formatCode>#,##0</c:formatCode>
                <c:ptCount val="7"/>
                <c:pt idx="0">
                  <c:v>18000</c:v>
                </c:pt>
                <c:pt idx="1">
                  <c:v>19400</c:v>
                </c:pt>
                <c:pt idx="2">
                  <c:v>21700</c:v>
                </c:pt>
                <c:pt idx="3">
                  <c:v>28400</c:v>
                </c:pt>
                <c:pt idx="4">
                  <c:v>60400</c:v>
                </c:pt>
                <c:pt idx="5">
                  <c:v>127400</c:v>
                </c:pt>
                <c:pt idx="6">
                  <c:v>194400</c:v>
                </c:pt>
              </c:numCache>
            </c:numRef>
          </c:val>
          <c:extLst>
            <c:ext xmlns:c16="http://schemas.microsoft.com/office/drawing/2014/chart" uri="{C3380CC4-5D6E-409C-BE32-E72D297353CC}">
              <c16:uniqueId val="{00000002-6F40-46E9-8173-908921C7DE8A}"/>
            </c:ext>
          </c:extLst>
        </c:ser>
        <c:ser>
          <c:idx val="3"/>
          <c:order val="3"/>
          <c:tx>
            <c:strRef>
              <c:f>Enterprise!$B$14</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Enterprise!$F$14:$M$14</c15:sqref>
                  </c15:fullRef>
                </c:ext>
              </c:extLst>
              <c:f>Enterprise!$G$14:$M$14</c:f>
              <c:numCache>
                <c:formatCode>#,##0</c:formatCode>
                <c:ptCount val="7"/>
                <c:pt idx="0">
                  <c:v>121842.49999999999</c:v>
                </c:pt>
                <c:pt idx="1">
                  <c:v>140118.87499999997</c:v>
                </c:pt>
                <c:pt idx="2">
                  <c:v>168142.64999999997</c:v>
                </c:pt>
                <c:pt idx="3">
                  <c:v>193364.04749999996</c:v>
                </c:pt>
                <c:pt idx="4">
                  <c:v>212700.45224999997</c:v>
                </c:pt>
                <c:pt idx="5">
                  <c:v>191430.40702499999</c:v>
                </c:pt>
                <c:pt idx="6">
                  <c:v>172287.36632249999</c:v>
                </c:pt>
              </c:numCache>
            </c:numRef>
          </c:val>
          <c:extLst>
            <c:ext xmlns:c16="http://schemas.microsoft.com/office/drawing/2014/chart" uri="{C3380CC4-5D6E-409C-BE32-E72D297353CC}">
              <c16:uniqueId val="{00000003-6F40-46E9-8173-908921C7DE8A}"/>
            </c:ext>
          </c:extLst>
        </c:ser>
        <c:ser>
          <c:idx val="4"/>
          <c:order val="4"/>
          <c:tx>
            <c:strRef>
              <c:f>Enterprise!$B$15</c:f>
              <c:strCache>
                <c:ptCount val="1"/>
                <c:pt idx="0">
                  <c:v>Pre/5G</c:v>
                </c:pt>
              </c:strCache>
            </c:strRef>
          </c:tx>
          <c:spPr>
            <a:solidFill>
              <a:schemeClr val="accent3">
                <a:lumMod val="50000"/>
              </a:schemeClr>
            </a:solidFill>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Enterprise!$F$15:$M$15</c15:sqref>
                  </c15:fullRef>
                </c:ext>
              </c:extLst>
              <c:f>Enterprise!$G$15:$M$15</c:f>
              <c:numCache>
                <c:formatCode>#,##0</c:formatCode>
                <c:ptCount val="7"/>
                <c:pt idx="0">
                  <c:v>0</c:v>
                </c:pt>
                <c:pt idx="1">
                  <c:v>0</c:v>
                </c:pt>
                <c:pt idx="2">
                  <c:v>0</c:v>
                </c:pt>
                <c:pt idx="3">
                  <c:v>0</c:v>
                </c:pt>
                <c:pt idx="4">
                  <c:v>0</c:v>
                </c:pt>
                <c:pt idx="5">
                  <c:v>17500</c:v>
                </c:pt>
                <c:pt idx="6">
                  <c:v>20000</c:v>
                </c:pt>
              </c:numCache>
            </c:numRef>
          </c:val>
          <c:extLst>
            <c:ext xmlns:c16="http://schemas.microsoft.com/office/drawing/2014/chart" uri="{C3380CC4-5D6E-409C-BE32-E72D297353CC}">
              <c16:uniqueId val="{00000004-6F40-46E9-8173-908921C7DE8A}"/>
            </c:ext>
          </c:extLst>
        </c:ser>
        <c:dLbls>
          <c:showLegendKey val="0"/>
          <c:showVal val="0"/>
          <c:showCatName val="0"/>
          <c:showSerName val="0"/>
          <c:showPercent val="0"/>
          <c:showBubbleSize val="0"/>
        </c:dLbls>
        <c:gapWidth val="150"/>
        <c:overlap val="100"/>
        <c:axId val="465263608"/>
        <c:axId val="465264000"/>
      </c:barChart>
      <c:catAx>
        <c:axId val="465263608"/>
        <c:scaling>
          <c:orientation val="minMax"/>
        </c:scaling>
        <c:delete val="0"/>
        <c:axPos val="b"/>
        <c:numFmt formatCode="General" sourceLinked="1"/>
        <c:majorTickMark val="out"/>
        <c:minorTickMark val="none"/>
        <c:tickLblPos val="nextTo"/>
        <c:crossAx val="465264000"/>
        <c:crosses val="autoZero"/>
        <c:auto val="1"/>
        <c:lblAlgn val="ctr"/>
        <c:lblOffset val="100"/>
        <c:noMultiLvlLbl val="0"/>
      </c:catAx>
      <c:valAx>
        <c:axId val="46526400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6797237955344848E-2"/>
              <c:y val="0.1279915938061339"/>
            </c:manualLayout>
          </c:layout>
          <c:overlay val="0"/>
        </c:title>
        <c:numFmt formatCode="#,#00" sourceLinked="0"/>
        <c:majorTickMark val="out"/>
        <c:minorTickMark val="none"/>
        <c:tickLblPos val="nextTo"/>
        <c:crossAx val="46526360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Enterprise!$B$30</c:f>
              <c:strCache>
                <c:ptCount val="1"/>
                <c:pt idx="0">
                  <c:v>North America</c:v>
                </c:pt>
              </c:strCache>
            </c:strRef>
          </c:tx>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Enterprise!$G$30:$M$30</c:f>
              <c:numCache>
                <c:formatCode>#,##0</c:formatCode>
                <c:ptCount val="7"/>
                <c:pt idx="0">
                  <c:v>130887.075</c:v>
                </c:pt>
                <c:pt idx="1">
                  <c:v>132311.32499999998</c:v>
                </c:pt>
                <c:pt idx="2">
                  <c:v>134104.01649999997</c:v>
                </c:pt>
                <c:pt idx="3">
                  <c:v>151058.42849999998</c:v>
                </c:pt>
                <c:pt idx="4">
                  <c:v>178829.26682749999</c:v>
                </c:pt>
                <c:pt idx="5">
                  <c:v>213798.24421499998</c:v>
                </c:pt>
                <c:pt idx="6">
                  <c:v>238012.41979349998</c:v>
                </c:pt>
              </c:numCache>
            </c:numRef>
          </c:val>
          <c:extLst>
            <c:ext xmlns:c16="http://schemas.microsoft.com/office/drawing/2014/chart" uri="{C3380CC4-5D6E-409C-BE32-E72D297353CC}">
              <c16:uniqueId val="{00000000-2CF3-4804-8385-CC3F12F17552}"/>
            </c:ext>
          </c:extLst>
        </c:ser>
        <c:ser>
          <c:idx val="1"/>
          <c:order val="1"/>
          <c:tx>
            <c:strRef>
              <c:f>Enterprise!$B$31</c:f>
              <c:strCache>
                <c:ptCount val="1"/>
                <c:pt idx="0">
                  <c:v>Latin America</c:v>
                </c:pt>
              </c:strCache>
            </c:strRef>
          </c:tx>
          <c:spPr>
            <a:solidFill>
              <a:schemeClr val="bg2">
                <a:lumMod val="90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Enterprise!$G$31:$M$31</c:f>
              <c:numCache>
                <c:formatCode>#,##0</c:formatCode>
                <c:ptCount val="7"/>
                <c:pt idx="0">
                  <c:v>6655.2749999999996</c:v>
                </c:pt>
                <c:pt idx="1">
                  <c:v>6615.5662499999989</c:v>
                </c:pt>
                <c:pt idx="2">
                  <c:v>6595.2794999999987</c:v>
                </c:pt>
                <c:pt idx="3">
                  <c:v>7552.9214249999986</c:v>
                </c:pt>
                <c:pt idx="4">
                  <c:v>9093.0135674999983</c:v>
                </c:pt>
                <c:pt idx="5">
                  <c:v>10689.912210749999</c:v>
                </c:pt>
                <c:pt idx="6">
                  <c:v>11900.620989674999</c:v>
                </c:pt>
              </c:numCache>
            </c:numRef>
          </c:val>
          <c:extLst>
            <c:ext xmlns:c16="http://schemas.microsoft.com/office/drawing/2014/chart" uri="{C3380CC4-5D6E-409C-BE32-E72D297353CC}">
              <c16:uniqueId val="{00000001-2CF3-4804-8385-CC3F12F17552}"/>
            </c:ext>
          </c:extLst>
        </c:ser>
        <c:ser>
          <c:idx val="2"/>
          <c:order val="2"/>
          <c:tx>
            <c:strRef>
              <c:f>Enterprise!$B$32</c:f>
              <c:strCache>
                <c:ptCount val="1"/>
                <c:pt idx="0">
                  <c:v>Europe</c:v>
                </c:pt>
              </c:strCache>
            </c:strRef>
          </c:tx>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Enterprise!$G$32:$M$32</c:f>
              <c:numCache>
                <c:formatCode>#,##0</c:formatCode>
                <c:ptCount val="7"/>
                <c:pt idx="0">
                  <c:v>46586.924999999996</c:v>
                </c:pt>
                <c:pt idx="1">
                  <c:v>44103.774999999994</c:v>
                </c:pt>
                <c:pt idx="2">
                  <c:v>43968.53</c:v>
                </c:pt>
                <c:pt idx="3">
                  <c:v>50352.809499999996</c:v>
                </c:pt>
                <c:pt idx="4">
                  <c:v>60620.090449999996</c:v>
                </c:pt>
                <c:pt idx="5">
                  <c:v>71266.08140499999</c:v>
                </c:pt>
                <c:pt idx="6">
                  <c:v>79337.473264500004</c:v>
                </c:pt>
              </c:numCache>
            </c:numRef>
          </c:val>
          <c:extLst>
            <c:ext xmlns:c16="http://schemas.microsoft.com/office/drawing/2014/chart" uri="{C3380CC4-5D6E-409C-BE32-E72D297353CC}">
              <c16:uniqueId val="{00000002-2CF3-4804-8385-CC3F12F17552}"/>
            </c:ext>
          </c:extLst>
        </c:ser>
        <c:ser>
          <c:idx val="3"/>
          <c:order val="3"/>
          <c:tx>
            <c:strRef>
              <c:f>Enterprise!$B$33</c:f>
              <c:strCache>
                <c:ptCount val="1"/>
                <c:pt idx="0">
                  <c:v>China</c:v>
                </c:pt>
              </c:strCache>
            </c:strRef>
          </c:tx>
          <c:spPr>
            <a:solidFill>
              <a:schemeClr val="accent2">
                <a:lumMod val="60000"/>
                <a:lumOff val="40000"/>
              </a:schemeClr>
            </a:solidFill>
            <a:ln>
              <a:noFill/>
            </a:ln>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Enterprise!$G$33:$M$33</c:f>
              <c:numCache>
                <c:formatCode>#,##0</c:formatCode>
                <c:ptCount val="7"/>
                <c:pt idx="0">
                  <c:v>2218.4250000000002</c:v>
                </c:pt>
                <c:pt idx="1">
                  <c:v>2205.1887499999998</c:v>
                </c:pt>
                <c:pt idx="2">
                  <c:v>2198.4264999999996</c:v>
                </c:pt>
                <c:pt idx="3">
                  <c:v>2517.6404749999997</c:v>
                </c:pt>
                <c:pt idx="4">
                  <c:v>3031.0045224999999</c:v>
                </c:pt>
                <c:pt idx="5">
                  <c:v>3563.3040702499998</c:v>
                </c:pt>
                <c:pt idx="6">
                  <c:v>3966.8736632250002</c:v>
                </c:pt>
              </c:numCache>
            </c:numRef>
          </c:val>
          <c:extLst>
            <c:ext xmlns:c16="http://schemas.microsoft.com/office/drawing/2014/chart" uri="{C3380CC4-5D6E-409C-BE32-E72D297353CC}">
              <c16:uniqueId val="{00000003-2CF3-4804-8385-CC3F12F17552}"/>
            </c:ext>
          </c:extLst>
        </c:ser>
        <c:ser>
          <c:idx val="4"/>
          <c:order val="4"/>
          <c:tx>
            <c:strRef>
              <c:f>Enterprise!$B$34</c:f>
              <c:strCache>
                <c:ptCount val="1"/>
                <c:pt idx="0">
                  <c:v>Asia Pacific</c:v>
                </c:pt>
              </c:strCache>
            </c:strRef>
          </c:tx>
          <c:spPr>
            <a:solidFill>
              <a:schemeClr val="accent3">
                <a:lumMod val="50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Enterprise!$G$34:$M$34</c:f>
              <c:numCache>
                <c:formatCode>#,##0</c:formatCode>
                <c:ptCount val="7"/>
                <c:pt idx="0">
                  <c:v>17747.400000000001</c:v>
                </c:pt>
                <c:pt idx="1">
                  <c:v>19846.698749999996</c:v>
                </c:pt>
                <c:pt idx="2">
                  <c:v>19785.838499999994</c:v>
                </c:pt>
                <c:pt idx="3">
                  <c:v>22658.764274999994</c:v>
                </c:pt>
                <c:pt idx="4">
                  <c:v>27279.040702499995</c:v>
                </c:pt>
                <c:pt idx="5">
                  <c:v>32069.736632249995</c:v>
                </c:pt>
                <c:pt idx="6">
                  <c:v>35701.862969024995</c:v>
                </c:pt>
              </c:numCache>
            </c:numRef>
          </c:val>
          <c:extLst>
            <c:ext xmlns:c16="http://schemas.microsoft.com/office/drawing/2014/chart" uri="{C3380CC4-5D6E-409C-BE32-E72D297353CC}">
              <c16:uniqueId val="{00000004-2CF3-4804-8385-CC3F12F17552}"/>
            </c:ext>
          </c:extLst>
        </c:ser>
        <c:ser>
          <c:idx val="5"/>
          <c:order val="5"/>
          <c:tx>
            <c:strRef>
              <c:f>Enterprise!$B$35</c:f>
              <c:strCache>
                <c:ptCount val="1"/>
                <c:pt idx="0">
                  <c:v>MEA</c:v>
                </c:pt>
              </c:strCache>
            </c:strRef>
          </c:tx>
          <c:spPr>
            <a:solidFill>
              <a:schemeClr val="accent5">
                <a:lumMod val="75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Enterprise!$G$35:$M$35</c:f>
              <c:numCache>
                <c:formatCode>#,##0</c:formatCode>
                <c:ptCount val="7"/>
                <c:pt idx="0">
                  <c:v>17747.400000000001</c:v>
                </c:pt>
                <c:pt idx="1">
                  <c:v>15436.321249999999</c:v>
                </c:pt>
                <c:pt idx="2">
                  <c:v>13190.558999999997</c:v>
                </c:pt>
                <c:pt idx="3">
                  <c:v>17623.483324999997</c:v>
                </c:pt>
                <c:pt idx="4">
                  <c:v>24248.036179999999</c:v>
                </c:pt>
                <c:pt idx="5">
                  <c:v>24943.128491750002</c:v>
                </c:pt>
                <c:pt idx="6">
                  <c:v>27768.115642575001</c:v>
                </c:pt>
              </c:numCache>
            </c:numRef>
          </c:val>
          <c:extLst>
            <c:ext xmlns:c16="http://schemas.microsoft.com/office/drawing/2014/chart" uri="{C3380CC4-5D6E-409C-BE32-E72D297353CC}">
              <c16:uniqueId val="{00000005-2CF3-4804-8385-CC3F12F17552}"/>
            </c:ext>
          </c:extLst>
        </c:ser>
        <c:dLbls>
          <c:showLegendKey val="0"/>
          <c:showVal val="0"/>
          <c:showCatName val="0"/>
          <c:showSerName val="0"/>
          <c:showPercent val="0"/>
          <c:showBubbleSize val="0"/>
        </c:dLbls>
        <c:gapWidth val="150"/>
        <c:overlap val="100"/>
        <c:axId val="465115544"/>
        <c:axId val="465115936"/>
      </c:barChart>
      <c:catAx>
        <c:axId val="465115544"/>
        <c:scaling>
          <c:orientation val="minMax"/>
        </c:scaling>
        <c:delete val="0"/>
        <c:axPos val="b"/>
        <c:numFmt formatCode="General" sourceLinked="1"/>
        <c:majorTickMark val="out"/>
        <c:minorTickMark val="none"/>
        <c:tickLblPos val="nextTo"/>
        <c:crossAx val="465115936"/>
        <c:crosses val="autoZero"/>
        <c:auto val="1"/>
        <c:lblAlgn val="ctr"/>
        <c:lblOffset val="100"/>
        <c:noMultiLvlLbl val="0"/>
      </c:catAx>
      <c:valAx>
        <c:axId val="465115936"/>
        <c:scaling>
          <c:orientation val="minMax"/>
        </c:scaling>
        <c:delete val="0"/>
        <c:axPos val="l"/>
        <c:majorGridlines/>
        <c:title>
          <c:tx>
            <c:rich>
              <a:bodyPr rot="-5400000" vert="horz"/>
              <a:lstStyle/>
              <a:p>
                <a:pPr>
                  <a:defRPr/>
                </a:pPr>
                <a:r>
                  <a:rPr lang="en-US"/>
                  <a:t>Enterprise Small</a:t>
                </a:r>
                <a:r>
                  <a:rPr lang="en-US" baseline="0"/>
                  <a:t> Cel</a:t>
                </a:r>
                <a:r>
                  <a:rPr lang="en-US"/>
                  <a:t>l Shipment</a:t>
                </a:r>
              </a:p>
            </c:rich>
          </c:tx>
          <c:layout>
            <c:manualLayout>
              <c:xMode val="edge"/>
              <c:yMode val="edge"/>
              <c:x val="1.9231314723442881E-2"/>
              <c:y val="0.16002388998397837"/>
            </c:manualLayout>
          </c:layout>
          <c:overlay val="0"/>
        </c:title>
        <c:numFmt formatCode="#,#00" sourceLinked="0"/>
        <c:majorTickMark val="out"/>
        <c:minorTickMark val="none"/>
        <c:tickLblPos val="nextTo"/>
        <c:crossAx val="465115544"/>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Enterprise!$B$21</c:f>
              <c:strCache>
                <c:ptCount val="1"/>
                <c:pt idx="0">
                  <c:v>CPRI RRH</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Enterprise!$G$21:$M$21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A03-4488-B651-61664B36E481}"/>
            </c:ext>
          </c:extLst>
        </c:ser>
        <c:ser>
          <c:idx val="1"/>
          <c:order val="1"/>
          <c:tx>
            <c:strRef>
              <c:f>Enterprise!$B$22</c:f>
              <c:strCache>
                <c:ptCount val="1"/>
                <c:pt idx="0">
                  <c:v>Split Baseband RRH</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Enterprise!$G$22:$M$22</c:f>
              <c:numCache>
                <c:formatCode>#,##0</c:formatCode>
                <c:ptCount val="7"/>
                <c:pt idx="0">
                  <c:v>64765.276288189845</c:v>
                </c:pt>
                <c:pt idx="1">
                  <c:v>100254.0236251593</c:v>
                </c:pt>
                <c:pt idx="2">
                  <c:v>99855.005306169565</c:v>
                </c:pt>
                <c:pt idx="3">
                  <c:v>114069.88779246184</c:v>
                </c:pt>
                <c:pt idx="4">
                  <c:v>132121.57984884371</c:v>
                </c:pt>
                <c:pt idx="5">
                  <c:v>155287.44854866355</c:v>
                </c:pt>
                <c:pt idx="6">
                  <c:v>179908.72701423647</c:v>
                </c:pt>
              </c:numCache>
            </c:numRef>
          </c:val>
          <c:extLst>
            <c:ext xmlns:c16="http://schemas.microsoft.com/office/drawing/2014/chart" uri="{C3380CC4-5D6E-409C-BE32-E72D297353CC}">
              <c16:uniqueId val="{00000001-CA03-4488-B651-61664B36E481}"/>
            </c:ext>
          </c:extLst>
        </c:ser>
        <c:ser>
          <c:idx val="2"/>
          <c:order val="2"/>
          <c:tx>
            <c:strRef>
              <c:f>Enterprise!$B$23</c:f>
              <c:strCache>
                <c:ptCount val="1"/>
                <c:pt idx="0">
                  <c:v>Integrated</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Enterprise!$G$23:$M$23</c:f>
              <c:numCache>
                <c:formatCode>#,##0</c:formatCode>
                <c:ptCount val="7"/>
                <c:pt idx="0">
                  <c:v>157077.22371181016</c:v>
                </c:pt>
                <c:pt idx="1">
                  <c:v>120264.85137484067</c:v>
                </c:pt>
                <c:pt idx="2">
                  <c:v>119987.6446938304</c:v>
                </c:pt>
                <c:pt idx="3">
                  <c:v>137694.15970753811</c:v>
                </c:pt>
                <c:pt idx="4">
                  <c:v>170978.87240115626</c:v>
                </c:pt>
                <c:pt idx="5">
                  <c:v>201042.95847633641</c:v>
                </c:pt>
                <c:pt idx="6">
                  <c:v>216778.63930826352</c:v>
                </c:pt>
              </c:numCache>
            </c:numRef>
          </c:val>
          <c:extLst>
            <c:ext xmlns:c16="http://schemas.microsoft.com/office/drawing/2014/chart" uri="{C3380CC4-5D6E-409C-BE32-E72D297353CC}">
              <c16:uniqueId val="{00000002-CA03-4488-B651-61664B36E481}"/>
            </c:ext>
          </c:extLst>
        </c:ser>
        <c:dLbls>
          <c:showLegendKey val="0"/>
          <c:showVal val="0"/>
          <c:showCatName val="0"/>
          <c:showSerName val="0"/>
          <c:showPercent val="0"/>
          <c:showBubbleSize val="0"/>
        </c:dLbls>
        <c:gapWidth val="150"/>
        <c:overlap val="100"/>
        <c:axId val="465116720"/>
        <c:axId val="465117112"/>
      </c:barChart>
      <c:catAx>
        <c:axId val="465116720"/>
        <c:scaling>
          <c:orientation val="minMax"/>
        </c:scaling>
        <c:delete val="0"/>
        <c:axPos val="b"/>
        <c:numFmt formatCode="General" sourceLinked="1"/>
        <c:majorTickMark val="out"/>
        <c:minorTickMark val="none"/>
        <c:tickLblPos val="nextTo"/>
        <c:crossAx val="465117112"/>
        <c:crosses val="autoZero"/>
        <c:auto val="1"/>
        <c:lblAlgn val="ctr"/>
        <c:lblOffset val="100"/>
        <c:noMultiLvlLbl val="0"/>
      </c:catAx>
      <c:valAx>
        <c:axId val="465117112"/>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7414434550238146E-2"/>
              <c:y val="0.10707744424273859"/>
            </c:manualLayout>
          </c:layout>
          <c:overlay val="0"/>
        </c:title>
        <c:numFmt formatCode="#,#00" sourceLinked="0"/>
        <c:majorTickMark val="out"/>
        <c:minorTickMark val="none"/>
        <c:tickLblPos val="nextTo"/>
        <c:crossAx val="465116720"/>
        <c:crosses val="autoZero"/>
        <c:crossBetween val="between"/>
      </c:valAx>
    </c:plotArea>
    <c:legend>
      <c:legendPos val="r"/>
      <c:layout>
        <c:manualLayout>
          <c:xMode val="edge"/>
          <c:yMode val="edge"/>
          <c:x val="0.78391807951420234"/>
          <c:y val="0.28627537367974354"/>
          <c:w val="0.21608192048579769"/>
          <c:h val="0.4830352196105243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Enterprise!$B$71</c:f>
              <c:strCache>
                <c:ptCount val="1"/>
                <c:pt idx="0">
                  <c:v>CBRS Enterprise</c:v>
                </c:pt>
              </c:strCache>
            </c:strRef>
          </c:tx>
          <c:invertIfNegative val="0"/>
          <c:cat>
            <c:numRef>
              <c:f>Enterprise!$G$70:$M$70</c:f>
              <c:numCache>
                <c:formatCode>General</c:formatCode>
                <c:ptCount val="7"/>
                <c:pt idx="0">
                  <c:v>2017</c:v>
                </c:pt>
                <c:pt idx="1">
                  <c:v>2018</c:v>
                </c:pt>
                <c:pt idx="2">
                  <c:v>2019</c:v>
                </c:pt>
                <c:pt idx="3">
                  <c:v>2020</c:v>
                </c:pt>
                <c:pt idx="4">
                  <c:v>2021</c:v>
                </c:pt>
                <c:pt idx="5">
                  <c:v>2022</c:v>
                </c:pt>
                <c:pt idx="6">
                  <c:v>2023</c:v>
                </c:pt>
              </c:numCache>
            </c:numRef>
          </c:cat>
          <c:val>
            <c:numRef>
              <c:f>Enterprise!$G$71:$M$71</c:f>
              <c:numCache>
                <c:formatCode>_(* #,##0_);_(* \(#,##0\);_(* "-"??_);_(@_)</c:formatCode>
                <c:ptCount val="7"/>
                <c:pt idx="2">
                  <c:v>0</c:v>
                </c:pt>
                <c:pt idx="3">
                  <c:v>12629.910000000002</c:v>
                </c:pt>
                <c:pt idx="4">
                  <c:v>25259.820000000003</c:v>
                </c:pt>
                <c:pt idx="5">
                  <c:v>63149.55</c:v>
                </c:pt>
                <c:pt idx="6">
                  <c:v>101039.28000000001</c:v>
                </c:pt>
              </c:numCache>
            </c:numRef>
          </c:val>
          <c:extLst>
            <c:ext xmlns:c16="http://schemas.microsoft.com/office/drawing/2014/chart" uri="{C3380CC4-5D6E-409C-BE32-E72D297353CC}">
              <c16:uniqueId val="{00000000-FE54-4FE9-AB64-E359D5F20CE7}"/>
            </c:ext>
          </c:extLst>
        </c:ser>
        <c:dLbls>
          <c:showLegendKey val="0"/>
          <c:showVal val="0"/>
          <c:showCatName val="0"/>
          <c:showSerName val="0"/>
          <c:showPercent val="0"/>
          <c:showBubbleSize val="0"/>
        </c:dLbls>
        <c:gapWidth val="150"/>
        <c:overlap val="100"/>
        <c:axId val="465117896"/>
        <c:axId val="465118288"/>
      </c:barChart>
      <c:catAx>
        <c:axId val="465117896"/>
        <c:scaling>
          <c:orientation val="minMax"/>
        </c:scaling>
        <c:delete val="0"/>
        <c:axPos val="b"/>
        <c:numFmt formatCode="General" sourceLinked="1"/>
        <c:majorTickMark val="out"/>
        <c:minorTickMark val="none"/>
        <c:tickLblPos val="nextTo"/>
        <c:crossAx val="465118288"/>
        <c:crosses val="autoZero"/>
        <c:auto val="1"/>
        <c:lblAlgn val="ctr"/>
        <c:lblOffset val="100"/>
        <c:noMultiLvlLbl val="0"/>
      </c:catAx>
      <c:valAx>
        <c:axId val="465118288"/>
        <c:scaling>
          <c:orientation val="minMax"/>
        </c:scaling>
        <c:delete val="0"/>
        <c:axPos val="l"/>
        <c:majorGridlines/>
        <c:title>
          <c:tx>
            <c:rich>
              <a:bodyPr rot="-5400000" vert="horz"/>
              <a:lstStyle/>
              <a:p>
                <a:pPr>
                  <a:defRPr/>
                </a:pPr>
                <a:r>
                  <a:rPr lang="en-US"/>
                  <a:t>  Enteprrise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465117896"/>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Enterprise!$B$58</c:f>
              <c:strCache>
                <c:ptCount val="1"/>
                <c:pt idx="0">
                  <c:v>Avg. number of bands per unit</c:v>
                </c:pt>
              </c:strCache>
            </c:strRef>
          </c:tx>
          <c:invertIfNegative val="0"/>
          <c:cat>
            <c:numRef>
              <c:f>Enterprise!$G$57:$M$57</c:f>
              <c:numCache>
                <c:formatCode>General</c:formatCode>
                <c:ptCount val="7"/>
                <c:pt idx="0">
                  <c:v>2017</c:v>
                </c:pt>
                <c:pt idx="1">
                  <c:v>2018</c:v>
                </c:pt>
                <c:pt idx="2">
                  <c:v>2019</c:v>
                </c:pt>
                <c:pt idx="3">
                  <c:v>2020</c:v>
                </c:pt>
                <c:pt idx="4">
                  <c:v>2021</c:v>
                </c:pt>
                <c:pt idx="5">
                  <c:v>2022</c:v>
                </c:pt>
                <c:pt idx="6">
                  <c:v>2023</c:v>
                </c:pt>
              </c:numCache>
            </c:numRef>
          </c:cat>
          <c:val>
            <c:numRef>
              <c:f>Enterprise!$G$58:$M$58</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7AAE-44C5-A35E-D199A0504FB3}"/>
            </c:ext>
          </c:extLst>
        </c:ser>
        <c:dLbls>
          <c:showLegendKey val="0"/>
          <c:showVal val="0"/>
          <c:showCatName val="0"/>
          <c:showSerName val="0"/>
          <c:showPercent val="0"/>
          <c:showBubbleSize val="0"/>
        </c:dLbls>
        <c:gapWidth val="150"/>
        <c:axId val="466198240"/>
        <c:axId val="466198632"/>
      </c:barChart>
      <c:catAx>
        <c:axId val="466198240"/>
        <c:scaling>
          <c:orientation val="minMax"/>
        </c:scaling>
        <c:delete val="0"/>
        <c:axPos val="b"/>
        <c:numFmt formatCode="General" sourceLinked="1"/>
        <c:majorTickMark val="out"/>
        <c:minorTickMark val="none"/>
        <c:tickLblPos val="nextTo"/>
        <c:crossAx val="466198632"/>
        <c:crosses val="autoZero"/>
        <c:auto val="1"/>
        <c:lblAlgn val="ctr"/>
        <c:lblOffset val="100"/>
        <c:noMultiLvlLbl val="0"/>
      </c:catAx>
      <c:valAx>
        <c:axId val="466198632"/>
        <c:scaling>
          <c:orientation val="minMax"/>
          <c:min val="0"/>
        </c:scaling>
        <c:delete val="0"/>
        <c:axPos val="l"/>
        <c:majorGridlines/>
        <c:title>
          <c:tx>
            <c:rich>
              <a:bodyPr rot="-5400000" vert="horz"/>
              <a:lstStyle/>
              <a:p>
                <a:pPr>
                  <a:defRPr/>
                </a:pPr>
                <a:r>
                  <a:rPr lang="en-US"/>
                  <a:t>Avg.</a:t>
                </a:r>
                <a:r>
                  <a:rPr lang="en-US" baseline="0"/>
                  <a:t> # of Bands per Enterprise Small Cell</a:t>
                </a:r>
                <a:endParaRPr lang="en-US"/>
              </a:p>
            </c:rich>
          </c:tx>
          <c:overlay val="0"/>
        </c:title>
        <c:numFmt formatCode="#,##0.0" sourceLinked="0"/>
        <c:majorTickMark val="out"/>
        <c:minorTickMark val="none"/>
        <c:tickLblPos val="nextTo"/>
        <c:crossAx val="46619824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Enterprise!$B$64</c:f>
              <c:strCache>
                <c:ptCount val="1"/>
                <c:pt idx="0">
                  <c:v>Enterprise Small Cells with LAA</c:v>
                </c:pt>
              </c:strCache>
            </c:strRef>
          </c:tx>
          <c:invertIfNegative val="0"/>
          <c:cat>
            <c:numRef>
              <c:extLst>
                <c:ext xmlns:c15="http://schemas.microsoft.com/office/drawing/2012/chart" uri="{02D57815-91ED-43cb-92C2-25804820EDAC}">
                  <c15:fullRef>
                    <c15:sqref>Enterprise!$F$63:$M$63</c15:sqref>
                  </c15:fullRef>
                </c:ext>
              </c:extLst>
              <c:f>Enterprise!$G$63:$M$63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Enterprise!$F$64:$M$64</c15:sqref>
                  </c15:fullRef>
                </c:ext>
              </c:extLst>
              <c:f>Enterprise!$G$64:$M$64</c:f>
              <c:numCache>
                <c:formatCode>_(* #,##0_);_(* \(#,##0\);_(* "-"??_);_(@_)</c:formatCode>
                <c:ptCount val="7"/>
                <c:pt idx="0">
                  <c:v>1398.425</c:v>
                </c:pt>
                <c:pt idx="1">
                  <c:v>31903.774999999994</c:v>
                </c:pt>
                <c:pt idx="2">
                  <c:v>37968.529999999992</c:v>
                </c:pt>
                <c:pt idx="3">
                  <c:v>44352.809499999996</c:v>
                </c:pt>
                <c:pt idx="4">
                  <c:v>54620.090449999996</c:v>
                </c:pt>
                <c:pt idx="5">
                  <c:v>63766.081404999997</c:v>
                </c:pt>
                <c:pt idx="6">
                  <c:v>73337.473264500004</c:v>
                </c:pt>
              </c:numCache>
            </c:numRef>
          </c:val>
          <c:extLst>
            <c:ext xmlns:c16="http://schemas.microsoft.com/office/drawing/2014/chart" uri="{C3380CC4-5D6E-409C-BE32-E72D297353CC}">
              <c16:uniqueId val="{00000000-DB24-47B4-B8C3-9FF949B0EAF9}"/>
            </c:ext>
          </c:extLst>
        </c:ser>
        <c:ser>
          <c:idx val="1"/>
          <c:order val="1"/>
          <c:tx>
            <c:strRef>
              <c:f>Enterprise!$B$65</c:f>
              <c:strCache>
                <c:ptCount val="1"/>
                <c:pt idx="0">
                  <c:v>Enterprise Small Cells with Wi-Fi</c:v>
                </c:pt>
              </c:strCache>
            </c:strRef>
          </c:tx>
          <c:invertIfNegative val="0"/>
          <c:cat>
            <c:numRef>
              <c:extLst>
                <c:ext xmlns:c15="http://schemas.microsoft.com/office/drawing/2012/chart" uri="{02D57815-91ED-43cb-92C2-25804820EDAC}">
                  <c15:fullRef>
                    <c15:sqref>Enterprise!$F$63:$M$63</c15:sqref>
                  </c15:fullRef>
                </c:ext>
              </c:extLst>
              <c:f>Enterprise!$G$63:$M$63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Enterprise!$F$65:$M$65</c15:sqref>
                  </c15:fullRef>
                </c:ext>
              </c:extLst>
              <c:f>Enterprise!$G$65:$M$65</c:f>
              <c:numCache>
                <c:formatCode>#,##0</c:formatCode>
                <c:ptCount val="7"/>
                <c:pt idx="0">
                  <c:v>175255.57500000001</c:v>
                </c:pt>
                <c:pt idx="1">
                  <c:v>176415.09999999998</c:v>
                </c:pt>
                <c:pt idx="2">
                  <c:v>175874.12</c:v>
                </c:pt>
                <c:pt idx="3">
                  <c:v>201411.23799999998</c:v>
                </c:pt>
                <c:pt idx="4">
                  <c:v>242480.36179999998</c:v>
                </c:pt>
                <c:pt idx="5">
                  <c:v>285064.32561999996</c:v>
                </c:pt>
                <c:pt idx="6">
                  <c:v>317349.89305800002</c:v>
                </c:pt>
              </c:numCache>
            </c:numRef>
          </c:val>
          <c:extLst>
            <c:ext xmlns:c16="http://schemas.microsoft.com/office/drawing/2014/chart" uri="{C3380CC4-5D6E-409C-BE32-E72D297353CC}">
              <c16:uniqueId val="{00000001-DB24-47B4-B8C3-9FF949B0EAF9}"/>
            </c:ext>
          </c:extLst>
        </c:ser>
        <c:dLbls>
          <c:showLegendKey val="0"/>
          <c:showVal val="0"/>
          <c:showCatName val="0"/>
          <c:showSerName val="0"/>
          <c:showPercent val="0"/>
          <c:showBubbleSize val="0"/>
        </c:dLbls>
        <c:gapWidth val="150"/>
        <c:overlap val="100"/>
        <c:axId val="466199416"/>
        <c:axId val="466199808"/>
      </c:barChart>
      <c:catAx>
        <c:axId val="466199416"/>
        <c:scaling>
          <c:orientation val="minMax"/>
        </c:scaling>
        <c:delete val="0"/>
        <c:axPos val="b"/>
        <c:numFmt formatCode="General" sourceLinked="1"/>
        <c:majorTickMark val="out"/>
        <c:minorTickMark val="none"/>
        <c:tickLblPos val="nextTo"/>
        <c:crossAx val="466199808"/>
        <c:crosses val="autoZero"/>
        <c:auto val="1"/>
        <c:lblAlgn val="ctr"/>
        <c:lblOffset val="100"/>
        <c:noMultiLvlLbl val="0"/>
      </c:catAx>
      <c:valAx>
        <c:axId val="466199808"/>
        <c:scaling>
          <c:orientation val="minMax"/>
        </c:scaling>
        <c:delete val="0"/>
        <c:axPos val="l"/>
        <c:majorGridlines/>
        <c:title>
          <c:tx>
            <c:rich>
              <a:bodyPr rot="-5400000" vert="horz"/>
              <a:lstStyle/>
              <a:p>
                <a:pPr>
                  <a:defRPr/>
                </a:pPr>
                <a:r>
                  <a:rPr lang="en-US"/>
                  <a:t>Enterprise</a:t>
                </a:r>
                <a:r>
                  <a:rPr lang="en-US" baseline="0"/>
                  <a:t> </a:t>
                </a:r>
                <a:r>
                  <a:rPr lang="en-US"/>
                  <a:t>SC</a:t>
                </a:r>
                <a:r>
                  <a:rPr lang="en-US" baseline="0"/>
                  <a:t> </a:t>
                </a:r>
                <a:r>
                  <a:rPr lang="en-US"/>
                  <a:t>with LAA/MulteFire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466199416"/>
        <c:crosses val="autoZero"/>
        <c:crossBetween val="between"/>
      </c:valAx>
    </c:plotArea>
    <c:legend>
      <c:legendPos val="r"/>
      <c:layout>
        <c:manualLayout>
          <c:xMode val="edge"/>
          <c:yMode val="edge"/>
          <c:x val="0.2141045856938395"/>
          <c:y val="0.15053266401389603"/>
          <c:w val="0.46653625227487355"/>
          <c:h val="0.144276965811393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65782891737"/>
          <c:y val="3.7177857325914103E-2"/>
          <c:w val="0.62913698859611555"/>
          <c:h val="0.86559605792294203"/>
        </c:manualLayout>
      </c:layout>
      <c:areaChart>
        <c:grouping val="stacked"/>
        <c:varyColors val="0"/>
        <c:ser>
          <c:idx val="0"/>
          <c:order val="0"/>
          <c:tx>
            <c:strRef>
              <c:f>Summary!$B$22</c:f>
              <c:strCache>
                <c:ptCount val="1"/>
                <c:pt idx="0">
                  <c:v>Residential Femto</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Summary!$G$22:$M$22</c:f>
              <c:numCache>
                <c:formatCode>"$"#,###,," M"</c:formatCode>
                <c:ptCount val="7"/>
                <c:pt idx="0">
                  <c:v>142623000</c:v>
                </c:pt>
                <c:pt idx="1">
                  <c:v>118809000</c:v>
                </c:pt>
                <c:pt idx="2">
                  <c:v>111423600</c:v>
                </c:pt>
                <c:pt idx="3">
                  <c:v>110664720</c:v>
                </c:pt>
                <c:pt idx="4">
                  <c:v>117000000</c:v>
                </c:pt>
                <c:pt idx="5">
                  <c:v>135000000</c:v>
                </c:pt>
                <c:pt idx="6">
                  <c:v>144000000</c:v>
                </c:pt>
              </c:numCache>
            </c:numRef>
          </c:val>
          <c:extLst>
            <c:ext xmlns:c16="http://schemas.microsoft.com/office/drawing/2014/chart" uri="{C3380CC4-5D6E-409C-BE32-E72D297353CC}">
              <c16:uniqueId val="{00000000-4315-4171-BB3F-4F5A79D8F4D6}"/>
            </c:ext>
          </c:extLst>
        </c:ser>
        <c:ser>
          <c:idx val="1"/>
          <c:order val="1"/>
          <c:tx>
            <c:strRef>
              <c:f>Summary!$B$23</c:f>
              <c:strCache>
                <c:ptCount val="1"/>
                <c:pt idx="0">
                  <c:v>Enterprise</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Summary!$G$23:$M$23</c:f>
              <c:numCache>
                <c:formatCode>"$"#,###,," M"</c:formatCode>
                <c:ptCount val="7"/>
                <c:pt idx="0">
                  <c:v>319453200</c:v>
                </c:pt>
                <c:pt idx="1">
                  <c:v>304845292.79999995</c:v>
                </c:pt>
                <c:pt idx="2">
                  <c:v>291754060.18559992</c:v>
                </c:pt>
                <c:pt idx="3">
                  <c:v>320752391.51370227</c:v>
                </c:pt>
                <c:pt idx="4">
                  <c:v>370709750.09229362</c:v>
                </c:pt>
                <c:pt idx="5">
                  <c:v>418380602.70654744</c:v>
                </c:pt>
                <c:pt idx="6">
                  <c:v>447134581.53061563</c:v>
                </c:pt>
              </c:numCache>
            </c:numRef>
          </c:val>
          <c:extLst>
            <c:ext xmlns:c16="http://schemas.microsoft.com/office/drawing/2014/chart" uri="{C3380CC4-5D6E-409C-BE32-E72D297353CC}">
              <c16:uniqueId val="{00000001-4315-4171-BB3F-4F5A79D8F4D6}"/>
            </c:ext>
          </c:extLst>
        </c:ser>
        <c:ser>
          <c:idx val="2"/>
          <c:order val="2"/>
          <c:tx>
            <c:strRef>
              <c:f>Summary!$B$24</c:f>
              <c:strCache>
                <c:ptCount val="1"/>
                <c:pt idx="0">
                  <c:v>Carrier Indoor</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Summary!$G$24:$M$24</c:f>
              <c:numCache>
                <c:formatCode>"$"#,###,," M"</c:formatCode>
                <c:ptCount val="7"/>
                <c:pt idx="0">
                  <c:v>1208984060.8028793</c:v>
                </c:pt>
                <c:pt idx="1">
                  <c:v>1812206045.2614341</c:v>
                </c:pt>
                <c:pt idx="2">
                  <c:v>2145749176.9631999</c:v>
                </c:pt>
                <c:pt idx="3">
                  <c:v>2421417165.6230612</c:v>
                </c:pt>
                <c:pt idx="4">
                  <c:v>2677225841.2147636</c:v>
                </c:pt>
                <c:pt idx="5">
                  <c:v>2910584164.9660292</c:v>
                </c:pt>
                <c:pt idx="6">
                  <c:v>3107353561.7452302</c:v>
                </c:pt>
              </c:numCache>
            </c:numRef>
          </c:val>
          <c:extLst>
            <c:ext xmlns:c16="http://schemas.microsoft.com/office/drawing/2014/chart" uri="{C3380CC4-5D6E-409C-BE32-E72D297353CC}">
              <c16:uniqueId val="{00000002-4315-4171-BB3F-4F5A79D8F4D6}"/>
            </c:ext>
          </c:extLst>
        </c:ser>
        <c:ser>
          <c:idx val="3"/>
          <c:order val="3"/>
          <c:tx>
            <c:strRef>
              <c:f>Summary!$B$25</c:f>
              <c:strCache>
                <c:ptCount val="1"/>
                <c:pt idx="0">
                  <c:v>Carrier Outdoor</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Summary!$G$25:$M$25</c:f>
              <c:numCache>
                <c:formatCode>"$"#,###,," M"</c:formatCode>
                <c:ptCount val="7"/>
                <c:pt idx="0">
                  <c:v>667140211.53347802</c:v>
                </c:pt>
                <c:pt idx="1">
                  <c:v>675688211.96266603</c:v>
                </c:pt>
                <c:pt idx="2">
                  <c:v>774500188.33925605</c:v>
                </c:pt>
                <c:pt idx="3">
                  <c:v>845361994.72629905</c:v>
                </c:pt>
                <c:pt idx="4">
                  <c:v>902919191.12044036</c:v>
                </c:pt>
                <c:pt idx="5">
                  <c:v>987016042.94482172</c:v>
                </c:pt>
                <c:pt idx="6">
                  <c:v>1062931064.8390788</c:v>
                </c:pt>
              </c:numCache>
            </c:numRef>
          </c:val>
          <c:extLst>
            <c:ext xmlns:c16="http://schemas.microsoft.com/office/drawing/2014/chart" uri="{C3380CC4-5D6E-409C-BE32-E72D297353CC}">
              <c16:uniqueId val="{00000003-4315-4171-BB3F-4F5A79D8F4D6}"/>
            </c:ext>
          </c:extLst>
        </c:ser>
        <c:dLbls>
          <c:showLegendKey val="0"/>
          <c:showVal val="0"/>
          <c:showCatName val="0"/>
          <c:showSerName val="0"/>
          <c:showPercent val="0"/>
          <c:showBubbleSize val="0"/>
        </c:dLbls>
        <c:axId val="461596456"/>
        <c:axId val="463687264"/>
      </c:areaChart>
      <c:catAx>
        <c:axId val="461596456"/>
        <c:scaling>
          <c:orientation val="minMax"/>
        </c:scaling>
        <c:delete val="0"/>
        <c:axPos val="b"/>
        <c:numFmt formatCode="General" sourceLinked="1"/>
        <c:majorTickMark val="out"/>
        <c:minorTickMark val="none"/>
        <c:tickLblPos val="nextTo"/>
        <c:crossAx val="463687264"/>
        <c:crossesAt val="0"/>
        <c:auto val="1"/>
        <c:lblAlgn val="ctr"/>
        <c:lblOffset val="100"/>
        <c:noMultiLvlLbl val="1"/>
      </c:catAx>
      <c:valAx>
        <c:axId val="463687264"/>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Revenue</a:t>
                </a:r>
              </a:p>
            </c:rich>
          </c:tx>
          <c:layout>
            <c:manualLayout>
              <c:xMode val="edge"/>
              <c:yMode val="edge"/>
              <c:x val="1.6241550188581724E-2"/>
              <c:y val="0.27057376345470741"/>
            </c:manualLayout>
          </c:layout>
          <c:overlay val="0"/>
        </c:title>
        <c:numFmt formatCode="&quot;$&quot;#,##0.0,,,\ &quot; B&quot;" sourceLinked="0"/>
        <c:majorTickMark val="out"/>
        <c:minorTickMark val="none"/>
        <c:tickLblPos val="nextTo"/>
        <c:crossAx val="461596456"/>
        <c:crosses val="autoZero"/>
        <c:crossBetween val="midCat"/>
      </c:valAx>
      <c:spPr>
        <a:solidFill>
          <a:schemeClr val="bg1"/>
        </a:solidFill>
      </c:spPr>
    </c:plotArea>
    <c:legend>
      <c:legendPos val="r"/>
      <c:layout>
        <c:manualLayout>
          <c:xMode val="edge"/>
          <c:yMode val="edge"/>
          <c:x val="0.78673958467530258"/>
          <c:y val="0.33240036585522326"/>
          <c:w val="0.21326041532469753"/>
          <c:h val="0.38047175987036264"/>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Enterprise!$B$50</c:f>
              <c:strCache>
                <c:ptCount val="1"/>
                <c:pt idx="0">
                  <c:v>2T2R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Enterprise!$C$50:$M$50</c15:sqref>
                  </c15:fullRef>
                </c:ext>
              </c:extLst>
              <c:f>Enterprise!$G$50:$M$50</c:f>
              <c:numCache>
                <c:formatCode>#,##0</c:formatCode>
                <c:ptCount val="7"/>
                <c:pt idx="0">
                  <c:v>221842.5</c:v>
                </c:pt>
                <c:pt idx="1">
                  <c:v>220518.87499999997</c:v>
                </c:pt>
                <c:pt idx="2">
                  <c:v>215445.79699999996</c:v>
                </c:pt>
                <c:pt idx="3">
                  <c:v>239175.84512499993</c:v>
                </c:pt>
                <c:pt idx="4">
                  <c:v>281883.42059250001</c:v>
                </c:pt>
                <c:pt idx="5">
                  <c:v>320697.36632249999</c:v>
                </c:pt>
                <c:pt idx="6">
                  <c:v>345118.00870057498</c:v>
                </c:pt>
              </c:numCache>
            </c:numRef>
          </c:val>
          <c:extLst>
            <c:ext xmlns:c16="http://schemas.microsoft.com/office/drawing/2014/chart" uri="{C3380CC4-5D6E-409C-BE32-E72D297353CC}">
              <c16:uniqueId val="{00000000-9F1B-40D5-9304-8344322E7213}"/>
            </c:ext>
          </c:extLst>
        </c:ser>
        <c:ser>
          <c:idx val="1"/>
          <c:order val="1"/>
          <c:tx>
            <c:strRef>
              <c:f>Enterprise!$B$51</c:f>
              <c:strCache>
                <c:ptCount val="1"/>
                <c:pt idx="0">
                  <c:v>4T4R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Enterprise!$C$51:$M$51</c15:sqref>
                  </c15:fullRef>
                </c:ext>
              </c:extLst>
              <c:f>Enterprise!$G$51:$M$51</c:f>
              <c:numCache>
                <c:formatCode>#,##0</c:formatCode>
                <c:ptCount val="7"/>
                <c:pt idx="0">
                  <c:v>0</c:v>
                </c:pt>
                <c:pt idx="1">
                  <c:v>0</c:v>
                </c:pt>
                <c:pt idx="2">
                  <c:v>4396.8530000000028</c:v>
                </c:pt>
                <c:pt idx="3">
                  <c:v>12588.20237500001</c:v>
                </c:pt>
                <c:pt idx="4">
                  <c:v>21217.031657499982</c:v>
                </c:pt>
                <c:pt idx="5">
                  <c:v>35633.040702499988</c:v>
                </c:pt>
                <c:pt idx="6">
                  <c:v>51569.357621925003</c:v>
                </c:pt>
              </c:numCache>
            </c:numRef>
          </c:val>
          <c:extLst>
            <c:ext xmlns:c16="http://schemas.microsoft.com/office/drawing/2014/chart" uri="{C3380CC4-5D6E-409C-BE32-E72D297353CC}">
              <c16:uniqueId val="{00000001-9F1B-40D5-9304-8344322E7213}"/>
            </c:ext>
          </c:extLst>
        </c:ser>
        <c:ser>
          <c:idx val="2"/>
          <c:order val="2"/>
          <c:tx>
            <c:strRef>
              <c:f>Enterprise!$B$52</c:f>
              <c:strCache>
                <c:ptCount val="1"/>
                <c:pt idx="0">
                  <c:v>64T64R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Enterprise!$C$52:$M$52</c15:sqref>
                  </c15:fullRef>
                </c:ext>
              </c:extLst>
              <c:f>Enterprise!$G$52:$M$52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9F1B-40D5-9304-8344322E7213}"/>
            </c:ext>
          </c:extLst>
        </c:ser>
        <c:dLbls>
          <c:showLegendKey val="0"/>
          <c:showVal val="0"/>
          <c:showCatName val="0"/>
          <c:showSerName val="0"/>
          <c:showPercent val="0"/>
          <c:showBubbleSize val="0"/>
        </c:dLbls>
        <c:gapWidth val="150"/>
        <c:overlap val="100"/>
        <c:axId val="466200592"/>
        <c:axId val="466200984"/>
      </c:barChart>
      <c:catAx>
        <c:axId val="466200592"/>
        <c:scaling>
          <c:orientation val="minMax"/>
        </c:scaling>
        <c:delete val="0"/>
        <c:axPos val="b"/>
        <c:numFmt formatCode="General" sourceLinked="1"/>
        <c:majorTickMark val="out"/>
        <c:minorTickMark val="none"/>
        <c:tickLblPos val="nextTo"/>
        <c:crossAx val="466200984"/>
        <c:crosses val="autoZero"/>
        <c:auto val="1"/>
        <c:lblAlgn val="ctr"/>
        <c:lblOffset val="100"/>
        <c:noMultiLvlLbl val="0"/>
      </c:catAx>
      <c:valAx>
        <c:axId val="466200984"/>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2377760110123036E-2"/>
              <c:y val="0.22570790822101167"/>
            </c:manualLayout>
          </c:layout>
          <c:overlay val="0"/>
        </c:title>
        <c:numFmt formatCode="#,##0" sourceLinked="1"/>
        <c:majorTickMark val="out"/>
        <c:minorTickMark val="none"/>
        <c:tickLblPos val="nextTo"/>
        <c:crossAx val="466200592"/>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3243275048374881"/>
          <c:h val="0.83261956838728501"/>
        </c:manualLayout>
      </c:layout>
      <c:barChart>
        <c:barDir val="col"/>
        <c:grouping val="stacked"/>
        <c:varyColors val="0"/>
        <c:ser>
          <c:idx val="0"/>
          <c:order val="0"/>
          <c:tx>
            <c:strRef>
              <c:f>Enterprise!$B$43</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Enterprise!$C$41:$M$41</c15:sqref>
                  </c15:fullRef>
                </c:ext>
              </c:extLst>
              <c:f>Enterprise!$G$41:$M$41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Enterprise!$C$43:$M$43</c15:sqref>
                  </c15:fullRef>
                </c:ext>
              </c:extLst>
              <c:f>Enterprise!$G$43:$M$43</c:f>
              <c:numCache>
                <c:formatCode>#,##0</c:formatCode>
                <c:ptCount val="7"/>
                <c:pt idx="0">
                  <c:v>177474</c:v>
                </c:pt>
                <c:pt idx="1">
                  <c:v>154363.21249999997</c:v>
                </c:pt>
                <c:pt idx="2">
                  <c:v>131905.58999999997</c:v>
                </c:pt>
                <c:pt idx="3">
                  <c:v>130917.30469999998</c:v>
                </c:pt>
                <c:pt idx="4">
                  <c:v>133364.19898999998</c:v>
                </c:pt>
                <c:pt idx="5">
                  <c:v>135405.55466949998</c:v>
                </c:pt>
                <c:pt idx="6">
                  <c:v>119006.20989675002</c:v>
                </c:pt>
              </c:numCache>
            </c:numRef>
          </c:val>
          <c:extLst>
            <c:ext xmlns:c16="http://schemas.microsoft.com/office/drawing/2014/chart" uri="{C3380CC4-5D6E-409C-BE32-E72D297353CC}">
              <c16:uniqueId val="{00000006-7439-4DF6-9D78-E67164561B57}"/>
            </c:ext>
          </c:extLst>
        </c:ser>
        <c:ser>
          <c:idx val="1"/>
          <c:order val="1"/>
          <c:tx>
            <c:strRef>
              <c:f>Enterprise!$B$42</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Enterprise!$C$41:$M$41</c15:sqref>
                  </c15:fullRef>
                </c:ext>
              </c:extLst>
              <c:f>Enterprise!$G$41:$M$41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Enterprise!$C$42:$M$42</c15:sqref>
                  </c15:fullRef>
                </c:ext>
              </c:extLst>
              <c:f>Enterprise!$G$42:$M$42</c:f>
              <c:numCache>
                <c:formatCode>#,##0</c:formatCode>
                <c:ptCount val="7"/>
                <c:pt idx="0">
                  <c:v>44368.5</c:v>
                </c:pt>
                <c:pt idx="1">
                  <c:v>66155.662499999991</c:v>
                </c:pt>
                <c:pt idx="2">
                  <c:v>87937.06</c:v>
                </c:pt>
                <c:pt idx="3">
                  <c:v>120846.74279999998</c:v>
                </c:pt>
                <c:pt idx="4">
                  <c:v>169736.25326</c:v>
                </c:pt>
                <c:pt idx="5">
                  <c:v>220924.85235549998</c:v>
                </c:pt>
                <c:pt idx="6">
                  <c:v>277681.15642575</c:v>
                </c:pt>
              </c:numCache>
            </c:numRef>
          </c:val>
          <c:extLst>
            <c:ext xmlns:c16="http://schemas.microsoft.com/office/drawing/2014/chart" uri="{C3380CC4-5D6E-409C-BE32-E72D297353CC}">
              <c16:uniqueId val="{00000007-7439-4DF6-9D78-E67164561B57}"/>
            </c:ext>
          </c:extLst>
        </c:ser>
        <c:dLbls>
          <c:showLegendKey val="0"/>
          <c:showVal val="0"/>
          <c:showCatName val="0"/>
          <c:showSerName val="0"/>
          <c:showPercent val="0"/>
          <c:showBubbleSize val="0"/>
        </c:dLbls>
        <c:gapWidth val="150"/>
        <c:overlap val="100"/>
        <c:axId val="466201768"/>
        <c:axId val="465945936"/>
      </c:barChart>
      <c:catAx>
        <c:axId val="466201768"/>
        <c:scaling>
          <c:orientation val="minMax"/>
        </c:scaling>
        <c:delete val="0"/>
        <c:axPos val="b"/>
        <c:numFmt formatCode="General" sourceLinked="1"/>
        <c:majorTickMark val="out"/>
        <c:minorTickMark val="none"/>
        <c:tickLblPos val="nextTo"/>
        <c:crossAx val="465945936"/>
        <c:crosses val="autoZero"/>
        <c:auto val="1"/>
        <c:lblAlgn val="ctr"/>
        <c:lblOffset val="100"/>
        <c:noMultiLvlLbl val="0"/>
      </c:catAx>
      <c:valAx>
        <c:axId val="465945936"/>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1665391491540911E-2"/>
              <c:y val="0.17725289603312314"/>
            </c:manualLayout>
          </c:layout>
          <c:overlay val="0"/>
        </c:title>
        <c:numFmt formatCode="#,#00" sourceLinked="0"/>
        <c:majorTickMark val="out"/>
        <c:minorTickMark val="none"/>
        <c:tickLblPos val="nextTo"/>
        <c:crossAx val="46620176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Indoor'!$B$33</c:f>
              <c:strCache>
                <c:ptCount val="1"/>
                <c:pt idx="0">
                  <c:v>North America</c:v>
                </c:pt>
              </c:strCache>
            </c:strRef>
          </c:tx>
          <c:spPr>
            <a:solidFill>
              <a:schemeClr val="tx2"/>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Indoor'!$G$33:$M$33</c:f>
              <c:numCache>
                <c:formatCode>#,##0</c:formatCode>
                <c:ptCount val="7"/>
                <c:pt idx="0">
                  <c:v>228109.12</c:v>
                </c:pt>
                <c:pt idx="1">
                  <c:v>308710.08100000001</c:v>
                </c:pt>
                <c:pt idx="2">
                  <c:v>370475.31849999999</c:v>
                </c:pt>
                <c:pt idx="3">
                  <c:v>485434.46100000001</c:v>
                </c:pt>
                <c:pt idx="4">
                  <c:v>599180.08814999997</c:v>
                </c:pt>
                <c:pt idx="5">
                  <c:v>688797.81368999998</c:v>
                </c:pt>
                <c:pt idx="6">
                  <c:v>772009.24652774993</c:v>
                </c:pt>
              </c:numCache>
            </c:numRef>
          </c:val>
          <c:extLst>
            <c:ext xmlns:c16="http://schemas.microsoft.com/office/drawing/2014/chart" uri="{C3380CC4-5D6E-409C-BE32-E72D297353CC}">
              <c16:uniqueId val="{00000000-5A69-45CE-BB22-8407CC166C5F}"/>
            </c:ext>
          </c:extLst>
        </c:ser>
        <c:ser>
          <c:idx val="2"/>
          <c:order val="1"/>
          <c:tx>
            <c:strRef>
              <c:f>'Carrier Indoor'!$B$34</c:f>
              <c:strCache>
                <c:ptCount val="1"/>
                <c:pt idx="0">
                  <c:v>Latin America</c:v>
                </c:pt>
              </c:strCache>
            </c:strRef>
          </c:tx>
          <c:spPr>
            <a:solidFill>
              <a:schemeClr val="bg1">
                <a:lumMod val="75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Indoor'!$G$34:$M$34</c:f>
              <c:numCache>
                <c:formatCode>#,##0</c:formatCode>
                <c:ptCount val="7"/>
                <c:pt idx="0">
                  <c:v>17220.268</c:v>
                </c:pt>
                <c:pt idx="1">
                  <c:v>26845.202600000001</c:v>
                </c:pt>
                <c:pt idx="2">
                  <c:v>35571.859750000003</c:v>
                </c:pt>
                <c:pt idx="3">
                  <c:v>42531.039749999996</c:v>
                </c:pt>
                <c:pt idx="4">
                  <c:v>49919.895225</c:v>
                </c:pt>
                <c:pt idx="5">
                  <c:v>57389.358959999998</c:v>
                </c:pt>
                <c:pt idx="6">
                  <c:v>64561.460002874999</c:v>
                </c:pt>
              </c:numCache>
            </c:numRef>
          </c:val>
          <c:extLst>
            <c:ext xmlns:c16="http://schemas.microsoft.com/office/drawing/2014/chart" uri="{C3380CC4-5D6E-409C-BE32-E72D297353CC}">
              <c16:uniqueId val="{00000001-5A69-45CE-BB22-8407CC166C5F}"/>
            </c:ext>
          </c:extLst>
        </c:ser>
        <c:ser>
          <c:idx val="3"/>
          <c:order val="2"/>
          <c:tx>
            <c:strRef>
              <c:f>'Carrier Indoor'!$B$35</c:f>
              <c:strCache>
                <c:ptCount val="1"/>
                <c:pt idx="0">
                  <c:v>Europe</c:v>
                </c:pt>
              </c:strCache>
            </c:strRef>
          </c:tx>
          <c:spPr>
            <a:solidFill>
              <a:schemeClr val="accent3"/>
            </a:solidFill>
            <a:ln>
              <a:noFill/>
            </a:ln>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Indoor'!$G$35:$M$35</c:f>
              <c:numCache>
                <c:formatCode>#,##0</c:formatCode>
                <c:ptCount val="7"/>
                <c:pt idx="0">
                  <c:v>26785.940000000002</c:v>
                </c:pt>
                <c:pt idx="1">
                  <c:v>91566.738000000012</c:v>
                </c:pt>
                <c:pt idx="2">
                  <c:v>147441.84420000002</c:v>
                </c:pt>
                <c:pt idx="3">
                  <c:v>185086.96860000002</c:v>
                </c:pt>
                <c:pt idx="4">
                  <c:v>214464.73311000003</c:v>
                </c:pt>
                <c:pt idx="5">
                  <c:v>246604.81019850002</c:v>
                </c:pt>
                <c:pt idx="6">
                  <c:v>281297.44724647503</c:v>
                </c:pt>
              </c:numCache>
            </c:numRef>
          </c:val>
          <c:extLst>
            <c:ext xmlns:c16="http://schemas.microsoft.com/office/drawing/2014/chart" uri="{C3380CC4-5D6E-409C-BE32-E72D297353CC}">
              <c16:uniqueId val="{00000002-5A69-45CE-BB22-8407CC166C5F}"/>
            </c:ext>
          </c:extLst>
        </c:ser>
        <c:ser>
          <c:idx val="4"/>
          <c:order val="3"/>
          <c:tx>
            <c:strRef>
              <c:f>'Carrier Indoor'!$B$36</c:f>
              <c:strCache>
                <c:ptCount val="1"/>
                <c:pt idx="0">
                  <c:v>China</c:v>
                </c:pt>
              </c:strCache>
            </c:strRef>
          </c:tx>
          <c:spPr>
            <a:solidFill>
              <a:schemeClr val="accent2">
                <a:lumMod val="40000"/>
                <a:lumOff val="60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Indoor'!$G$36:$M$36</c:f>
              <c:numCache>
                <c:formatCode>#,##0</c:formatCode>
                <c:ptCount val="7"/>
                <c:pt idx="0">
                  <c:v>617915.4</c:v>
                </c:pt>
                <c:pt idx="1">
                  <c:v>1135444.5410000002</c:v>
                </c:pt>
                <c:pt idx="2">
                  <c:v>1331382.7198000001</c:v>
                </c:pt>
                <c:pt idx="3">
                  <c:v>1575551.1513</c:v>
                </c:pt>
                <c:pt idx="4">
                  <c:v>1764860.3601300002</c:v>
                </c:pt>
                <c:pt idx="5">
                  <c:v>2029537.5566130003</c:v>
                </c:pt>
                <c:pt idx="6">
                  <c:v>2329946.5422617998</c:v>
                </c:pt>
              </c:numCache>
            </c:numRef>
          </c:val>
          <c:extLst>
            <c:ext xmlns:c16="http://schemas.microsoft.com/office/drawing/2014/chart" uri="{C3380CC4-5D6E-409C-BE32-E72D297353CC}">
              <c16:uniqueId val="{00000003-5A69-45CE-BB22-8407CC166C5F}"/>
            </c:ext>
          </c:extLst>
        </c:ser>
        <c:ser>
          <c:idx val="5"/>
          <c:order val="4"/>
          <c:tx>
            <c:strRef>
              <c:f>'Carrier Indoor'!$B$37</c:f>
              <c:strCache>
                <c:ptCount val="1"/>
                <c:pt idx="0">
                  <c:v>Asia Pacific</c:v>
                </c:pt>
              </c:strCache>
            </c:strRef>
          </c:tx>
          <c:spPr>
            <a:solidFill>
              <a:schemeClr val="accent3">
                <a:lumMod val="50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Indoor'!$G$37:$M$37</c:f>
              <c:numCache>
                <c:formatCode>#,##0</c:formatCode>
                <c:ptCount val="7"/>
                <c:pt idx="0">
                  <c:v>280410.42200000002</c:v>
                </c:pt>
                <c:pt idx="1">
                  <c:v>413973.80499999999</c:v>
                </c:pt>
                <c:pt idx="2">
                  <c:v>586109.53799999994</c:v>
                </c:pt>
                <c:pt idx="3">
                  <c:v>648847.85459999996</c:v>
                </c:pt>
                <c:pt idx="4">
                  <c:v>789002.90090999985</c:v>
                </c:pt>
                <c:pt idx="5">
                  <c:v>906990.33329099999</c:v>
                </c:pt>
                <c:pt idx="6">
                  <c:v>1014887.3483825999</c:v>
                </c:pt>
              </c:numCache>
            </c:numRef>
          </c:val>
          <c:extLst>
            <c:ext xmlns:c16="http://schemas.microsoft.com/office/drawing/2014/chart" uri="{C3380CC4-5D6E-409C-BE32-E72D297353CC}">
              <c16:uniqueId val="{00000004-5A69-45CE-BB22-8407CC166C5F}"/>
            </c:ext>
          </c:extLst>
        </c:ser>
        <c:ser>
          <c:idx val="6"/>
          <c:order val="5"/>
          <c:tx>
            <c:strRef>
              <c:f>'Carrier Indoor'!$B$38</c:f>
              <c:strCache>
                <c:ptCount val="1"/>
                <c:pt idx="0">
                  <c:v>MEA</c:v>
                </c:pt>
              </c:strCache>
            </c:strRef>
          </c:tx>
          <c:spPr>
            <a:solidFill>
              <a:schemeClr val="accent5">
                <a:lumMod val="75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Indoor'!$G$38:$M$38</c:f>
              <c:numCache>
                <c:formatCode>#,##0</c:formatCode>
                <c:ptCount val="7"/>
                <c:pt idx="0">
                  <c:v>18552.849999999999</c:v>
                </c:pt>
                <c:pt idx="1">
                  <c:v>30233.932399999954</c:v>
                </c:pt>
                <c:pt idx="2">
                  <c:v>35571.859749999938</c:v>
                </c:pt>
                <c:pt idx="3">
                  <c:v>64204.614749999928</c:v>
                </c:pt>
                <c:pt idx="4">
                  <c:v>74844.506475000031</c:v>
                </c:pt>
                <c:pt idx="5">
                  <c:v>86052.661897500031</c:v>
                </c:pt>
                <c:pt idx="6">
                  <c:v>97524.258381000021</c:v>
                </c:pt>
              </c:numCache>
            </c:numRef>
          </c:val>
          <c:extLst>
            <c:ext xmlns:c16="http://schemas.microsoft.com/office/drawing/2014/chart" uri="{C3380CC4-5D6E-409C-BE32-E72D297353CC}">
              <c16:uniqueId val="{00000005-5A69-45CE-BB22-8407CC166C5F}"/>
            </c:ext>
          </c:extLst>
        </c:ser>
        <c:dLbls>
          <c:showLegendKey val="0"/>
          <c:showVal val="0"/>
          <c:showCatName val="0"/>
          <c:showSerName val="0"/>
          <c:showPercent val="0"/>
          <c:showBubbleSize val="0"/>
        </c:dLbls>
        <c:gapWidth val="150"/>
        <c:overlap val="100"/>
        <c:axId val="465946720"/>
        <c:axId val="465947112"/>
      </c:barChart>
      <c:catAx>
        <c:axId val="465946720"/>
        <c:scaling>
          <c:orientation val="minMax"/>
        </c:scaling>
        <c:delete val="0"/>
        <c:axPos val="b"/>
        <c:numFmt formatCode="General" sourceLinked="1"/>
        <c:majorTickMark val="out"/>
        <c:minorTickMark val="none"/>
        <c:tickLblPos val="nextTo"/>
        <c:crossAx val="465947112"/>
        <c:crosses val="autoZero"/>
        <c:auto val="1"/>
        <c:lblAlgn val="ctr"/>
        <c:lblOffset val="100"/>
        <c:noMultiLvlLbl val="0"/>
      </c:catAx>
      <c:valAx>
        <c:axId val="465947112"/>
        <c:scaling>
          <c:orientation val="minMax"/>
        </c:scaling>
        <c:delete val="0"/>
        <c:axPos val="l"/>
        <c:majorGridlines/>
        <c:title>
          <c:tx>
            <c:rich>
              <a:bodyPr rot="-5400000" vert="horz"/>
              <a:lstStyle/>
              <a:p>
                <a:pPr>
                  <a:defRPr/>
                </a:pPr>
                <a:r>
                  <a:rPr lang="en-US"/>
                  <a:t>Indoor Carrier  SC Shipments</a:t>
                </a:r>
              </a:p>
            </c:rich>
          </c:tx>
          <c:overlay val="0"/>
        </c:title>
        <c:numFmt formatCode="#,##0" sourceLinked="1"/>
        <c:majorTickMark val="out"/>
        <c:minorTickMark val="none"/>
        <c:tickLblPos val="nextTo"/>
        <c:crossAx val="465946720"/>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Indoor'!$B$22</c:f>
              <c:strCache>
                <c:ptCount val="1"/>
                <c:pt idx="0">
                  <c:v>CDMA/EVDO</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Indoor'!$F$22:$M$22</c15:sqref>
                  </c15:fullRef>
                </c:ext>
              </c:extLst>
              <c:f>'Carrier Indoor'!$G$22:$M$22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8F-4588-93A3-7AC929A4EAD4}"/>
            </c:ext>
          </c:extLst>
        </c:ser>
        <c:ser>
          <c:idx val="1"/>
          <c:order val="1"/>
          <c:tx>
            <c:strRef>
              <c:f>'Carrier Indoor'!$B$23</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Indoor'!$F$23:$M$23</c15:sqref>
                  </c15:fullRef>
                </c:ext>
              </c:extLst>
              <c:f>'Carrier Indoor'!$G$23:$M$23</c:f>
              <c:numCache>
                <c:formatCode>#,##0</c:formatCode>
                <c:ptCount val="7"/>
                <c:pt idx="0">
                  <c:v>42519</c:v>
                </c:pt>
                <c:pt idx="1">
                  <c:v>38103</c:v>
                </c:pt>
                <c:pt idx="2">
                  <c:v>30700</c:v>
                </c:pt>
                <c:pt idx="3">
                  <c:v>25500</c:v>
                </c:pt>
                <c:pt idx="4">
                  <c:v>15500</c:v>
                </c:pt>
                <c:pt idx="5">
                  <c:v>500</c:v>
                </c:pt>
                <c:pt idx="6">
                  <c:v>0</c:v>
                </c:pt>
              </c:numCache>
            </c:numRef>
          </c:val>
          <c:extLst>
            <c:ext xmlns:c16="http://schemas.microsoft.com/office/drawing/2014/chart" uri="{C3380CC4-5D6E-409C-BE32-E72D297353CC}">
              <c16:uniqueId val="{00000001-BF8F-4588-93A3-7AC929A4EAD4}"/>
            </c:ext>
          </c:extLst>
        </c:ser>
        <c:ser>
          <c:idx val="2"/>
          <c:order val="2"/>
          <c:tx>
            <c:strRef>
              <c:f>'Carrier Indoor'!$B$24</c:f>
              <c:strCache>
                <c:ptCount val="1"/>
                <c:pt idx="0">
                  <c:v>TD-LTE</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Indoor'!$F$24:$M$24</c15:sqref>
                  </c15:fullRef>
                </c:ext>
              </c:extLst>
              <c:f>'Carrier Indoor'!$G$24:$M$24</c:f>
              <c:numCache>
                <c:formatCode>#,##0</c:formatCode>
                <c:ptCount val="7"/>
                <c:pt idx="0">
                  <c:v>424201.4</c:v>
                </c:pt>
                <c:pt idx="1">
                  <c:v>713599.25</c:v>
                </c:pt>
                <c:pt idx="2">
                  <c:v>913979.29</c:v>
                </c:pt>
                <c:pt idx="3">
                  <c:v>1655031.105</c:v>
                </c:pt>
                <c:pt idx="4">
                  <c:v>1889474.6430000002</c:v>
                </c:pt>
                <c:pt idx="5">
                  <c:v>1856220.7111875</c:v>
                </c:pt>
                <c:pt idx="6">
                  <c:v>2003822.150715</c:v>
                </c:pt>
              </c:numCache>
            </c:numRef>
          </c:val>
          <c:extLst>
            <c:ext xmlns:c16="http://schemas.microsoft.com/office/drawing/2014/chart" uri="{C3380CC4-5D6E-409C-BE32-E72D297353CC}">
              <c16:uniqueId val="{00000002-BF8F-4588-93A3-7AC929A4EAD4}"/>
            </c:ext>
          </c:extLst>
        </c:ser>
        <c:ser>
          <c:idx val="3"/>
          <c:order val="3"/>
          <c:tx>
            <c:strRef>
              <c:f>'Carrier Indoor'!$B$26</c:f>
              <c:strCache>
                <c:ptCount val="1"/>
                <c:pt idx="0">
                  <c:v>FDD LTE</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Indoor'!$F$26:$M$26</c15:sqref>
                  </c15:fullRef>
                </c:ext>
              </c:extLst>
              <c:f>'Carrier Indoor'!$G$26:$M$26</c:f>
              <c:numCache>
                <c:formatCode>#,##0</c:formatCode>
                <c:ptCount val="7"/>
                <c:pt idx="0">
                  <c:v>722273.6</c:v>
                </c:pt>
                <c:pt idx="1">
                  <c:v>1255072.0500000003</c:v>
                </c:pt>
                <c:pt idx="2">
                  <c:v>1534781.8812500001</c:v>
                </c:pt>
                <c:pt idx="3">
                  <c:v>1234430.6850000003</c:v>
                </c:pt>
                <c:pt idx="4">
                  <c:v>1387900.9509999999</c:v>
                </c:pt>
                <c:pt idx="5">
                  <c:v>1728702.2794000003</c:v>
                </c:pt>
                <c:pt idx="6">
                  <c:v>1567520.2007437497</c:v>
                </c:pt>
              </c:numCache>
            </c:numRef>
          </c:val>
          <c:extLst>
            <c:ext xmlns:c16="http://schemas.microsoft.com/office/drawing/2014/chart" uri="{C3380CC4-5D6E-409C-BE32-E72D297353CC}">
              <c16:uniqueId val="{00000005-BF8F-4588-93A3-7AC929A4EAD4}"/>
            </c:ext>
          </c:extLst>
        </c:ser>
        <c:ser>
          <c:idx val="4"/>
          <c:order val="4"/>
          <c:tx>
            <c:strRef>
              <c:f>'Carrier Indoor'!$B$27</c:f>
              <c:strCache>
                <c:ptCount val="1"/>
                <c:pt idx="0">
                  <c:v>Pre/5G</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Indoor'!$F$27:$M$27</c15:sqref>
                  </c15:fullRef>
                </c:ext>
              </c:extLst>
              <c:f>'Carrier Indoor'!$G$27:$M$27</c:f>
              <c:numCache>
                <c:formatCode>_(* #,##0_);_(* \(#,##0\);_(* "-"??_);_(@_)</c:formatCode>
                <c:ptCount val="7"/>
                <c:pt idx="0">
                  <c:v>0</c:v>
                </c:pt>
                <c:pt idx="1">
                  <c:v>0</c:v>
                </c:pt>
                <c:pt idx="2">
                  <c:v>27091.96875</c:v>
                </c:pt>
                <c:pt idx="3">
                  <c:v>86694.3</c:v>
                </c:pt>
                <c:pt idx="4">
                  <c:v>199396.89</c:v>
                </c:pt>
                <c:pt idx="5">
                  <c:v>429949.5440625</c:v>
                </c:pt>
                <c:pt idx="6">
                  <c:v>988883.95134374988</c:v>
                </c:pt>
              </c:numCache>
            </c:numRef>
          </c:val>
          <c:extLst>
            <c:ext xmlns:c16="http://schemas.microsoft.com/office/drawing/2014/chart" uri="{C3380CC4-5D6E-409C-BE32-E72D297353CC}">
              <c16:uniqueId val="{00000007-BF8F-4588-93A3-7AC929A4EAD4}"/>
            </c:ext>
          </c:extLst>
        </c:ser>
        <c:dLbls>
          <c:showLegendKey val="0"/>
          <c:showVal val="0"/>
          <c:showCatName val="0"/>
          <c:showSerName val="0"/>
          <c:showPercent val="0"/>
          <c:showBubbleSize val="0"/>
        </c:dLbls>
        <c:gapWidth val="150"/>
        <c:overlap val="100"/>
        <c:axId val="465947896"/>
        <c:axId val="465948288"/>
      </c:barChart>
      <c:catAx>
        <c:axId val="465947896"/>
        <c:scaling>
          <c:orientation val="minMax"/>
        </c:scaling>
        <c:delete val="0"/>
        <c:axPos val="b"/>
        <c:numFmt formatCode="General" sourceLinked="1"/>
        <c:majorTickMark val="out"/>
        <c:minorTickMark val="none"/>
        <c:tickLblPos val="nextTo"/>
        <c:crossAx val="465948288"/>
        <c:crosses val="autoZero"/>
        <c:auto val="1"/>
        <c:lblAlgn val="ctr"/>
        <c:lblOffset val="100"/>
        <c:noMultiLvlLbl val="0"/>
      </c:catAx>
      <c:valAx>
        <c:axId val="465948288"/>
        <c:scaling>
          <c:orientation val="minMax"/>
        </c:scaling>
        <c:delete val="0"/>
        <c:axPos val="l"/>
        <c:majorGridlines/>
        <c:title>
          <c:tx>
            <c:rich>
              <a:bodyPr rot="-5400000" vert="horz"/>
              <a:lstStyle/>
              <a:p>
                <a:pPr>
                  <a:defRPr/>
                </a:pPr>
                <a:r>
                  <a:rPr lang="en-US"/>
                  <a:t>Carrier Indoor Shipment</a:t>
                </a:r>
              </a:p>
            </c:rich>
          </c:tx>
          <c:layout>
            <c:manualLayout>
              <c:xMode val="edge"/>
              <c:yMode val="edge"/>
              <c:x val="2.229132650922316E-2"/>
              <c:y val="0.17725296163683224"/>
            </c:manualLayout>
          </c:layout>
          <c:overlay val="0"/>
        </c:title>
        <c:numFmt formatCode="#,#00" sourceLinked="0"/>
        <c:majorTickMark val="out"/>
        <c:minorTickMark val="none"/>
        <c:tickLblPos val="nextTo"/>
        <c:crossAx val="465947896"/>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Indoor'!$B$12</c:f>
              <c:strCache>
                <c:ptCount val="1"/>
                <c:pt idx="0">
                  <c:v>DRS</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Indoor'!$G$12:$M$12</c:f>
              <c:numCache>
                <c:formatCode>#,##0</c:formatCode>
                <c:ptCount val="7"/>
                <c:pt idx="0">
                  <c:v>744800</c:v>
                </c:pt>
                <c:pt idx="1">
                  <c:v>1441986</c:v>
                </c:pt>
                <c:pt idx="2">
                  <c:v>1806131.25</c:v>
                </c:pt>
                <c:pt idx="3">
                  <c:v>2167357.5</c:v>
                </c:pt>
                <c:pt idx="4">
                  <c:v>2492461.125</c:v>
                </c:pt>
                <c:pt idx="5">
                  <c:v>2866330.2937500002</c:v>
                </c:pt>
                <c:pt idx="6">
                  <c:v>3296279.8378124996</c:v>
                </c:pt>
              </c:numCache>
            </c:numRef>
          </c:val>
          <c:extLst>
            <c:ext xmlns:c16="http://schemas.microsoft.com/office/drawing/2014/chart" uri="{C3380CC4-5D6E-409C-BE32-E72D297353CC}">
              <c16:uniqueId val="{00000000-6D54-46E8-9DCE-92FECB4395F0}"/>
            </c:ext>
          </c:extLst>
        </c:ser>
        <c:ser>
          <c:idx val="1"/>
          <c:order val="1"/>
          <c:tx>
            <c:strRef>
              <c:f>'Carrier Indoor'!$B$13</c:f>
              <c:strCache>
                <c:ptCount val="1"/>
                <c:pt idx="0">
                  <c:v>CPRI RRH</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Indoor'!$G$13:$M$13</c:f>
              <c:numCache>
                <c:formatCode>#,##0</c:formatCode>
                <c:ptCount val="7"/>
                <c:pt idx="0">
                  <c:v>18604.8</c:v>
                </c:pt>
                <c:pt idx="1">
                  <c:v>10541.34</c:v>
                </c:pt>
                <c:pt idx="2">
                  <c:v>7378.9380000000019</c:v>
                </c:pt>
                <c:pt idx="3">
                  <c:v>2693.8980000000006</c:v>
                </c:pt>
                <c:pt idx="4">
                  <c:v>1481.6439000000005</c:v>
                </c:pt>
                <c:pt idx="5">
                  <c:v>1629.8082900000006</c:v>
                </c:pt>
                <c:pt idx="6">
                  <c:v>1792.7891190000007</c:v>
                </c:pt>
              </c:numCache>
            </c:numRef>
          </c:val>
          <c:extLst>
            <c:ext xmlns:c16="http://schemas.microsoft.com/office/drawing/2014/chart" uri="{C3380CC4-5D6E-409C-BE32-E72D297353CC}">
              <c16:uniqueId val="{00000001-6D54-46E8-9DCE-92FECB4395F0}"/>
            </c:ext>
          </c:extLst>
        </c:ser>
        <c:ser>
          <c:idx val="2"/>
          <c:order val="2"/>
          <c:tx>
            <c:strRef>
              <c:f>'Carrier Indoor'!$B$14</c:f>
              <c:strCache>
                <c:ptCount val="1"/>
                <c:pt idx="0">
                  <c:v>Split Baseband RRH</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Indoor'!$G$14:$M$14</c:f>
              <c:numCache>
                <c:formatCode>#,##0</c:formatCode>
                <c:ptCount val="7"/>
                <c:pt idx="0">
                  <c:v>4651.1999999999989</c:v>
                </c:pt>
                <c:pt idx="1">
                  <c:v>7027.5599999999995</c:v>
                </c:pt>
                <c:pt idx="2">
                  <c:v>9018.702000000003</c:v>
                </c:pt>
                <c:pt idx="3">
                  <c:v>10775.592000000001</c:v>
                </c:pt>
                <c:pt idx="4">
                  <c:v>13334.795100000003</c:v>
                </c:pt>
                <c:pt idx="5">
                  <c:v>14668.274610000002</c:v>
                </c:pt>
                <c:pt idx="6">
                  <c:v>16135.102071000005</c:v>
                </c:pt>
              </c:numCache>
            </c:numRef>
          </c:val>
          <c:extLst>
            <c:ext xmlns:c16="http://schemas.microsoft.com/office/drawing/2014/chart" uri="{C3380CC4-5D6E-409C-BE32-E72D297353CC}">
              <c16:uniqueId val="{00000002-6D54-46E8-9DCE-92FECB4395F0}"/>
            </c:ext>
          </c:extLst>
        </c:ser>
        <c:ser>
          <c:idx val="3"/>
          <c:order val="3"/>
          <c:tx>
            <c:strRef>
              <c:f>'Carrier Indoor'!$B$15</c:f>
              <c:strCache>
                <c:ptCount val="1"/>
                <c:pt idx="0">
                  <c:v>Integrated</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Indoor'!$G$15:$M$15</c:f>
              <c:numCache>
                <c:formatCode>#,##0</c:formatCode>
                <c:ptCount val="7"/>
                <c:pt idx="0">
                  <c:v>420938</c:v>
                </c:pt>
                <c:pt idx="1">
                  <c:v>547219.4</c:v>
                </c:pt>
                <c:pt idx="2">
                  <c:v>684024.25</c:v>
                </c:pt>
                <c:pt idx="3">
                  <c:v>820829.1</c:v>
                </c:pt>
                <c:pt idx="4">
                  <c:v>984994.91999999993</c:v>
                </c:pt>
                <c:pt idx="5">
                  <c:v>1132744.1579999998</c:v>
                </c:pt>
                <c:pt idx="6">
                  <c:v>1246018.5737999999</c:v>
                </c:pt>
              </c:numCache>
            </c:numRef>
          </c:val>
          <c:extLst>
            <c:ext xmlns:c16="http://schemas.microsoft.com/office/drawing/2014/chart" uri="{C3380CC4-5D6E-409C-BE32-E72D297353CC}">
              <c16:uniqueId val="{00000000-BDF8-49C8-993C-7AB6390C8951}"/>
            </c:ext>
          </c:extLst>
        </c:ser>
        <c:dLbls>
          <c:showLegendKey val="0"/>
          <c:showVal val="0"/>
          <c:showCatName val="0"/>
          <c:showSerName val="0"/>
          <c:showPercent val="0"/>
          <c:showBubbleSize val="0"/>
        </c:dLbls>
        <c:gapWidth val="150"/>
        <c:overlap val="100"/>
        <c:axId val="465949072"/>
        <c:axId val="465949464"/>
      </c:barChart>
      <c:catAx>
        <c:axId val="465949072"/>
        <c:scaling>
          <c:orientation val="minMax"/>
        </c:scaling>
        <c:delete val="0"/>
        <c:axPos val="b"/>
        <c:numFmt formatCode="General" sourceLinked="1"/>
        <c:majorTickMark val="out"/>
        <c:minorTickMark val="none"/>
        <c:tickLblPos val="nextTo"/>
        <c:crossAx val="465949464"/>
        <c:crosses val="autoZero"/>
        <c:auto val="1"/>
        <c:lblAlgn val="ctr"/>
        <c:lblOffset val="100"/>
        <c:noMultiLvlLbl val="0"/>
      </c:catAx>
      <c:valAx>
        <c:axId val="465949464"/>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512186679517987E-2"/>
              <c:y val="0.17725301914823605"/>
            </c:manualLayout>
          </c:layout>
          <c:overlay val="0"/>
        </c:title>
        <c:numFmt formatCode="#,#00" sourceLinked="0"/>
        <c:majorTickMark val="out"/>
        <c:minorTickMark val="none"/>
        <c:tickLblPos val="nextTo"/>
        <c:crossAx val="465949072"/>
        <c:crosses val="autoZero"/>
        <c:crossBetween val="between"/>
      </c:valAx>
    </c:plotArea>
    <c:legend>
      <c:legendPos val="r"/>
      <c:layout>
        <c:manualLayout>
          <c:xMode val="edge"/>
          <c:yMode val="edge"/>
          <c:x val="0.76978311171855607"/>
          <c:y val="0.28627521579113313"/>
          <c:w val="0.2302168882814439"/>
          <c:h val="0.460466403499471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6818314377369"/>
          <c:y val="5.1400554097404502E-2"/>
          <c:w val="0.71204102264994651"/>
          <c:h val="0.83261956838728501"/>
        </c:manualLayout>
      </c:layout>
      <c:barChart>
        <c:barDir val="col"/>
        <c:grouping val="stacked"/>
        <c:varyColors val="0"/>
        <c:ser>
          <c:idx val="1"/>
          <c:order val="0"/>
          <c:tx>
            <c:strRef>
              <c:f>'Carrier Indoor'!$B$76</c:f>
              <c:strCache>
                <c:ptCount val="1"/>
                <c:pt idx="0">
                  <c:v>CBRS Indoor</c:v>
                </c:pt>
              </c:strCache>
            </c:strRef>
          </c:tx>
          <c:spPr>
            <a:solidFill>
              <a:schemeClr val="bg2">
                <a:lumMod val="50000"/>
              </a:schemeClr>
            </a:solidFill>
          </c:spPr>
          <c:invertIfNegative val="0"/>
          <c:cat>
            <c:numRef>
              <c:f>'Carrier Indoor'!$G$75:$M$75</c:f>
              <c:numCache>
                <c:formatCode>General</c:formatCode>
                <c:ptCount val="7"/>
                <c:pt idx="0">
                  <c:v>2017</c:v>
                </c:pt>
                <c:pt idx="1">
                  <c:v>2018</c:v>
                </c:pt>
                <c:pt idx="2">
                  <c:v>2019</c:v>
                </c:pt>
                <c:pt idx="3">
                  <c:v>2020</c:v>
                </c:pt>
                <c:pt idx="4">
                  <c:v>2021</c:v>
                </c:pt>
                <c:pt idx="5">
                  <c:v>2022</c:v>
                </c:pt>
                <c:pt idx="6">
                  <c:v>2023</c:v>
                </c:pt>
              </c:numCache>
            </c:numRef>
          </c:cat>
          <c:val>
            <c:numRef>
              <c:f>'Carrier Indoor'!$G$76:$M$76</c:f>
              <c:numCache>
                <c:formatCode>_(* #,##0_);_(* \(#,##0\);_(* "-"??_);_(@_)</c:formatCode>
                <c:ptCount val="7"/>
                <c:pt idx="0">
                  <c:v>0</c:v>
                </c:pt>
                <c:pt idx="1">
                  <c:v>0</c:v>
                </c:pt>
                <c:pt idx="2">
                  <c:v>3450.8625000000002</c:v>
                </c:pt>
                <c:pt idx="3">
                  <c:v>6901.7250000000004</c:v>
                </c:pt>
                <c:pt idx="4">
                  <c:v>17254.312500000004</c:v>
                </c:pt>
                <c:pt idx="5">
                  <c:v>27606.900000000009</c:v>
                </c:pt>
                <c:pt idx="6">
                  <c:v>34508.625000000015</c:v>
                </c:pt>
              </c:numCache>
            </c:numRef>
          </c:val>
          <c:extLst>
            <c:ext xmlns:c16="http://schemas.microsoft.com/office/drawing/2014/chart" uri="{C3380CC4-5D6E-409C-BE32-E72D297353CC}">
              <c16:uniqueId val="{00000003-9BC0-4C85-9365-BD02DB7E3AC1}"/>
            </c:ext>
          </c:extLst>
        </c:ser>
        <c:dLbls>
          <c:showLegendKey val="0"/>
          <c:showVal val="0"/>
          <c:showCatName val="0"/>
          <c:showSerName val="0"/>
          <c:showPercent val="0"/>
          <c:showBubbleSize val="0"/>
        </c:dLbls>
        <c:gapWidth val="150"/>
        <c:overlap val="100"/>
        <c:axId val="466345376"/>
        <c:axId val="466345768"/>
      </c:barChart>
      <c:catAx>
        <c:axId val="466345376"/>
        <c:scaling>
          <c:orientation val="minMax"/>
        </c:scaling>
        <c:delete val="0"/>
        <c:axPos val="b"/>
        <c:numFmt formatCode="General" sourceLinked="1"/>
        <c:majorTickMark val="out"/>
        <c:minorTickMark val="none"/>
        <c:tickLblPos val="nextTo"/>
        <c:crossAx val="466345768"/>
        <c:crosses val="autoZero"/>
        <c:auto val="1"/>
        <c:lblAlgn val="ctr"/>
        <c:lblOffset val="100"/>
        <c:noMultiLvlLbl val="0"/>
      </c:catAx>
      <c:valAx>
        <c:axId val="466345768"/>
        <c:scaling>
          <c:orientation val="minMax"/>
        </c:scaling>
        <c:delete val="0"/>
        <c:axPos val="l"/>
        <c:majorGridlines/>
        <c:title>
          <c:tx>
            <c:rich>
              <a:bodyPr rot="-5400000" vert="horz"/>
              <a:lstStyle/>
              <a:p>
                <a:pPr>
                  <a:defRPr/>
                </a:pPr>
                <a:r>
                  <a:rPr lang="en-US"/>
                  <a:t>  Indoor Carrier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466345376"/>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Indoor'!$B$63</c:f>
              <c:strCache>
                <c:ptCount val="1"/>
                <c:pt idx="0">
                  <c:v>Avg. number of bands per unit</c:v>
                </c:pt>
              </c:strCache>
            </c:strRef>
          </c:tx>
          <c:invertIfNegative val="0"/>
          <c:cat>
            <c:numRef>
              <c:f>'Carrier Indoor'!$G$62:$M$62</c:f>
              <c:numCache>
                <c:formatCode>General</c:formatCode>
                <c:ptCount val="7"/>
                <c:pt idx="0">
                  <c:v>2017</c:v>
                </c:pt>
                <c:pt idx="1">
                  <c:v>2018</c:v>
                </c:pt>
                <c:pt idx="2">
                  <c:v>2019</c:v>
                </c:pt>
                <c:pt idx="3">
                  <c:v>2020</c:v>
                </c:pt>
                <c:pt idx="4">
                  <c:v>2021</c:v>
                </c:pt>
                <c:pt idx="5">
                  <c:v>2022</c:v>
                </c:pt>
                <c:pt idx="6">
                  <c:v>2023</c:v>
                </c:pt>
              </c:numCache>
            </c:numRef>
          </c:cat>
          <c:val>
            <c:numRef>
              <c:f>'Carrier Indoor'!$G$63:$M$63</c:f>
              <c:numCache>
                <c:formatCode>_(* #,##0.0_);_(* \(#,##0.0\);_(* "-"??_);_(@_)</c:formatCode>
                <c:ptCount val="7"/>
                <c:pt idx="0">
                  <c:v>2.6264119078817894</c:v>
                </c:pt>
                <c:pt idx="1">
                  <c:v>3.4371182648691478</c:v>
                </c:pt>
                <c:pt idx="2">
                  <c:v>3.7205637180307294</c:v>
                </c:pt>
                <c:pt idx="3">
                  <c:v>3.7220539045830527</c:v>
                </c:pt>
                <c:pt idx="4">
                  <c:v>3.7137075175030927</c:v>
                </c:pt>
                <c:pt idx="5">
                  <c:v>3.7138391940014213</c:v>
                </c:pt>
                <c:pt idx="6">
                  <c:v>3.7228325128923458</c:v>
                </c:pt>
              </c:numCache>
            </c:numRef>
          </c:val>
          <c:extLst>
            <c:ext xmlns:c16="http://schemas.microsoft.com/office/drawing/2014/chart" uri="{C3380CC4-5D6E-409C-BE32-E72D297353CC}">
              <c16:uniqueId val="{00000001-E73F-4E23-89DA-32AB3DA615D1}"/>
            </c:ext>
          </c:extLst>
        </c:ser>
        <c:dLbls>
          <c:showLegendKey val="0"/>
          <c:showVal val="0"/>
          <c:showCatName val="0"/>
          <c:showSerName val="0"/>
          <c:showPercent val="0"/>
          <c:showBubbleSize val="0"/>
        </c:dLbls>
        <c:gapWidth val="150"/>
        <c:axId val="466346552"/>
        <c:axId val="466346944"/>
      </c:barChart>
      <c:catAx>
        <c:axId val="466346552"/>
        <c:scaling>
          <c:orientation val="minMax"/>
        </c:scaling>
        <c:delete val="0"/>
        <c:axPos val="b"/>
        <c:numFmt formatCode="General" sourceLinked="1"/>
        <c:majorTickMark val="out"/>
        <c:minorTickMark val="none"/>
        <c:tickLblPos val="nextTo"/>
        <c:crossAx val="466346944"/>
        <c:crosses val="autoZero"/>
        <c:auto val="1"/>
        <c:lblAlgn val="ctr"/>
        <c:lblOffset val="100"/>
        <c:noMultiLvlLbl val="0"/>
      </c:catAx>
      <c:valAx>
        <c:axId val="466346944"/>
        <c:scaling>
          <c:orientation val="minMax"/>
          <c:min val="0"/>
        </c:scaling>
        <c:delete val="0"/>
        <c:axPos val="l"/>
        <c:majorGridlines/>
        <c:title>
          <c:tx>
            <c:rich>
              <a:bodyPr rot="-5400000" vert="horz"/>
              <a:lstStyle/>
              <a:p>
                <a:pPr>
                  <a:defRPr/>
                </a:pPr>
                <a:r>
                  <a:rPr lang="en-US"/>
                  <a:t>Avg.</a:t>
                </a:r>
                <a:r>
                  <a:rPr lang="en-US" baseline="0"/>
                  <a:t> # of Bands per Carrier Indoor Small Cell</a:t>
                </a:r>
                <a:endParaRPr lang="en-US"/>
              </a:p>
            </c:rich>
          </c:tx>
          <c:overlay val="0"/>
        </c:title>
        <c:numFmt formatCode="#,##0.0" sourceLinked="0"/>
        <c:majorTickMark val="out"/>
        <c:minorTickMark val="none"/>
        <c:tickLblPos val="nextTo"/>
        <c:crossAx val="466346552"/>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'Carrier Indoor'!$B$69</c:f>
              <c:strCache>
                <c:ptCount val="1"/>
                <c:pt idx="0">
                  <c:v>Indoor Small Cells with LAA</c:v>
                </c:pt>
              </c:strCache>
            </c:strRef>
          </c:tx>
          <c:invertIfNegative val="0"/>
          <c:cat>
            <c:numRef>
              <c:f>'Carrier Indoor'!$G$68:$M$68</c:f>
              <c:numCache>
                <c:formatCode>General</c:formatCode>
                <c:ptCount val="7"/>
                <c:pt idx="0">
                  <c:v>2017</c:v>
                </c:pt>
                <c:pt idx="1">
                  <c:v>2018</c:v>
                </c:pt>
                <c:pt idx="2">
                  <c:v>2019</c:v>
                </c:pt>
                <c:pt idx="3">
                  <c:v>2020</c:v>
                </c:pt>
                <c:pt idx="4">
                  <c:v>2021</c:v>
                </c:pt>
                <c:pt idx="5">
                  <c:v>2022</c:v>
                </c:pt>
                <c:pt idx="6">
                  <c:v>2023</c:v>
                </c:pt>
              </c:numCache>
            </c:numRef>
          </c:cat>
          <c:val>
            <c:numRef>
              <c:f>'Carrier Indoor'!$G$69:$M$69</c:f>
              <c:numCache>
                <c:formatCode>_(* #,##0_);_(* \(#,##0\);_(* "-"??_);_(@_)</c:formatCode>
                <c:ptCount val="7"/>
                <c:pt idx="0">
                  <c:v>15697.263754400001</c:v>
                </c:pt>
                <c:pt idx="1">
                  <c:v>30927.974375000002</c:v>
                </c:pt>
                <c:pt idx="2">
                  <c:v>40419.736454999998</c:v>
                </c:pt>
                <c:pt idx="3">
                  <c:v>50456.876355</c:v>
                </c:pt>
                <c:pt idx="4">
                  <c:v>61283.915343000001</c:v>
                </c:pt>
                <c:pt idx="5">
                  <c:v>70451.870314612504</c:v>
                </c:pt>
                <c:pt idx="6">
                  <c:v>79109.368136308127</c:v>
                </c:pt>
              </c:numCache>
            </c:numRef>
          </c:val>
          <c:extLst>
            <c:ext xmlns:c16="http://schemas.microsoft.com/office/drawing/2014/chart" uri="{C3380CC4-5D6E-409C-BE32-E72D297353CC}">
              <c16:uniqueId val="{00000002-A67B-4261-A014-72B064DE7334}"/>
            </c:ext>
          </c:extLst>
        </c:ser>
        <c:ser>
          <c:idx val="1"/>
          <c:order val="1"/>
          <c:tx>
            <c:strRef>
              <c:f>'Carrier Indoor'!$B$70</c:f>
              <c:strCache>
                <c:ptCount val="1"/>
                <c:pt idx="0">
                  <c:v>Indoor Small Cells with Wi-Fi</c:v>
                </c:pt>
              </c:strCache>
            </c:strRef>
          </c:tx>
          <c:invertIfNegative val="0"/>
          <c:cat>
            <c:numRef>
              <c:f>'Carrier Indoor'!$G$68:$M$68</c:f>
              <c:numCache>
                <c:formatCode>General</c:formatCode>
                <c:ptCount val="7"/>
                <c:pt idx="0">
                  <c:v>2017</c:v>
                </c:pt>
                <c:pt idx="1">
                  <c:v>2018</c:v>
                </c:pt>
                <c:pt idx="2">
                  <c:v>2019</c:v>
                </c:pt>
                <c:pt idx="3">
                  <c:v>2020</c:v>
                </c:pt>
                <c:pt idx="4">
                  <c:v>2021</c:v>
                </c:pt>
                <c:pt idx="5">
                  <c:v>2022</c:v>
                </c:pt>
                <c:pt idx="6">
                  <c:v>2023</c:v>
                </c:pt>
              </c:numCache>
            </c:numRef>
          </c:cat>
          <c:val>
            <c:numRef>
              <c:f>'Carrier Indoor'!$G$70:$M$70</c:f>
              <c:numCache>
                <c:formatCode>#,##0</c:formatCode>
                <c:ptCount val="7"/>
                <c:pt idx="0">
                  <c:v>50512.56</c:v>
                </c:pt>
                <c:pt idx="1">
                  <c:v>32833.163999999997</c:v>
                </c:pt>
                <c:pt idx="2">
                  <c:v>27360.97</c:v>
                </c:pt>
                <c:pt idx="3">
                  <c:v>24624.873</c:v>
                </c:pt>
                <c:pt idx="4">
                  <c:v>19699.898399999998</c:v>
                </c:pt>
                <c:pt idx="5">
                  <c:v>11327.441579999999</c:v>
                </c:pt>
                <c:pt idx="6">
                  <c:v>12460.185738</c:v>
                </c:pt>
              </c:numCache>
            </c:numRef>
          </c:val>
          <c:extLst>
            <c:ext xmlns:c16="http://schemas.microsoft.com/office/drawing/2014/chart" uri="{C3380CC4-5D6E-409C-BE32-E72D297353CC}">
              <c16:uniqueId val="{00000003-A67B-4261-A014-72B064DE7334}"/>
            </c:ext>
          </c:extLst>
        </c:ser>
        <c:dLbls>
          <c:showLegendKey val="0"/>
          <c:showVal val="0"/>
          <c:showCatName val="0"/>
          <c:showSerName val="0"/>
          <c:showPercent val="0"/>
          <c:showBubbleSize val="0"/>
        </c:dLbls>
        <c:gapWidth val="150"/>
        <c:overlap val="100"/>
        <c:axId val="466347728"/>
        <c:axId val="466348120"/>
      </c:barChart>
      <c:catAx>
        <c:axId val="466347728"/>
        <c:scaling>
          <c:orientation val="minMax"/>
        </c:scaling>
        <c:delete val="0"/>
        <c:axPos val="b"/>
        <c:numFmt formatCode="General" sourceLinked="1"/>
        <c:majorTickMark val="out"/>
        <c:minorTickMark val="none"/>
        <c:tickLblPos val="nextTo"/>
        <c:crossAx val="466348120"/>
        <c:crosses val="autoZero"/>
        <c:auto val="1"/>
        <c:lblAlgn val="ctr"/>
        <c:lblOffset val="100"/>
        <c:noMultiLvlLbl val="0"/>
      </c:catAx>
      <c:valAx>
        <c:axId val="466348120"/>
        <c:scaling>
          <c:orientation val="minMax"/>
        </c:scaling>
        <c:delete val="0"/>
        <c:axPos val="l"/>
        <c:majorGridlines/>
        <c:title>
          <c:tx>
            <c:rich>
              <a:bodyPr rot="-5400000" vert="horz"/>
              <a:lstStyle/>
              <a:p>
                <a:pPr>
                  <a:defRPr/>
                </a:pPr>
                <a:r>
                  <a:rPr lang="en-US"/>
                  <a:t>Carrier Indoor SC</a:t>
                </a:r>
                <a:r>
                  <a:rPr lang="en-US" baseline="0"/>
                  <a:t> </a:t>
                </a:r>
                <a:r>
                  <a:rPr lang="en-US"/>
                  <a:t>with 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466347728"/>
        <c:crosses val="autoZero"/>
        <c:crossBetween val="between"/>
      </c:valAx>
    </c:plotArea>
    <c:legend>
      <c:legendPos val="r"/>
      <c:layout>
        <c:manualLayout>
          <c:xMode val="edge"/>
          <c:yMode val="edge"/>
          <c:x val="0.20589734616506269"/>
          <c:y val="6.5508378242801077E-2"/>
          <c:w val="0.4042589676290464"/>
          <c:h val="0.1404122303357998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Indoor'!$B$54</c:f>
              <c:strCache>
                <c:ptCount val="1"/>
                <c:pt idx="0">
                  <c:v>2T2R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Indoor'!$G$54:$M$54</c:f>
              <c:numCache>
                <c:formatCode>#,##0</c:formatCode>
                <c:ptCount val="7"/>
                <c:pt idx="0">
                  <c:v>1153324.18</c:v>
                </c:pt>
                <c:pt idx="1">
                  <c:v>1906435.5850000002</c:v>
                </c:pt>
                <c:pt idx="2">
                  <c:v>2301015.7825200004</c:v>
                </c:pt>
                <c:pt idx="3">
                  <c:v>2692485.5127300005</c:v>
                </c:pt>
                <c:pt idx="4">
                  <c:v>3059230.6959840003</c:v>
                </c:pt>
                <c:pt idx="5">
                  <c:v>3477312.6150069004</c:v>
                </c:pt>
                <c:pt idx="6">
                  <c:v>3876192.3573821243</c:v>
                </c:pt>
              </c:numCache>
            </c:numRef>
          </c:val>
          <c:extLst>
            <c:ext xmlns:c16="http://schemas.microsoft.com/office/drawing/2014/chart" uri="{C3380CC4-5D6E-409C-BE32-E72D297353CC}">
              <c16:uniqueId val="{00000000-666B-42CD-9326-5948C7198856}"/>
            </c:ext>
          </c:extLst>
        </c:ser>
        <c:ser>
          <c:idx val="1"/>
          <c:order val="1"/>
          <c:tx>
            <c:strRef>
              <c:f>'Carrier Indoor'!$B$55</c:f>
              <c:strCache>
                <c:ptCount val="1"/>
                <c:pt idx="0">
                  <c:v>4T4R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Indoor'!$G$55:$M$55</c:f>
              <c:numCache>
                <c:formatCode>#,##0</c:formatCode>
                <c:ptCount val="7"/>
                <c:pt idx="0">
                  <c:v>35669.820000000029</c:v>
                </c:pt>
                <c:pt idx="1">
                  <c:v>100338.7150000001</c:v>
                </c:pt>
                <c:pt idx="2">
                  <c:v>205537.35747999992</c:v>
                </c:pt>
                <c:pt idx="3">
                  <c:v>309170.57726999995</c:v>
                </c:pt>
                <c:pt idx="4">
                  <c:v>433041.78801600001</c:v>
                </c:pt>
                <c:pt idx="5">
                  <c:v>538059.91964310012</c:v>
                </c:pt>
                <c:pt idx="6">
                  <c:v>684033.94542037498</c:v>
                </c:pt>
              </c:numCache>
            </c:numRef>
          </c:val>
          <c:extLst>
            <c:ext xmlns:c16="http://schemas.microsoft.com/office/drawing/2014/chart" uri="{C3380CC4-5D6E-409C-BE32-E72D297353CC}">
              <c16:uniqueId val="{00000001-666B-42CD-9326-5948C7198856}"/>
            </c:ext>
          </c:extLst>
        </c:ser>
        <c:ser>
          <c:idx val="2"/>
          <c:order val="2"/>
          <c:tx>
            <c:strRef>
              <c:f>'Carrier Indoor'!$B$56</c:f>
              <c:strCache>
                <c:ptCount val="1"/>
                <c:pt idx="0">
                  <c:v>8T8R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Indoor'!$G$56:$M$56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66B-42CD-9326-5948C7198856}"/>
            </c:ext>
          </c:extLst>
        </c:ser>
        <c:ser>
          <c:idx val="3"/>
          <c:order val="3"/>
          <c:tx>
            <c:strRef>
              <c:f>'Carrier Indoor'!$B$57</c:f>
              <c:strCache>
                <c:ptCount val="1"/>
                <c:pt idx="0">
                  <c:v>64T64R / 128T128R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Indoor'!$G$57:$M$57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66B-42CD-9326-5948C7198856}"/>
            </c:ext>
          </c:extLst>
        </c:ser>
        <c:dLbls>
          <c:showLegendKey val="0"/>
          <c:showVal val="0"/>
          <c:showCatName val="0"/>
          <c:showSerName val="0"/>
          <c:showPercent val="0"/>
          <c:showBubbleSize val="0"/>
        </c:dLbls>
        <c:gapWidth val="150"/>
        <c:overlap val="100"/>
        <c:axId val="466482200"/>
        <c:axId val="466482592"/>
      </c:barChart>
      <c:catAx>
        <c:axId val="466482200"/>
        <c:scaling>
          <c:orientation val="minMax"/>
        </c:scaling>
        <c:delete val="0"/>
        <c:axPos val="b"/>
        <c:numFmt formatCode="General" sourceLinked="1"/>
        <c:majorTickMark val="out"/>
        <c:minorTickMark val="none"/>
        <c:tickLblPos val="nextTo"/>
        <c:crossAx val="466482592"/>
        <c:crosses val="autoZero"/>
        <c:auto val="1"/>
        <c:lblAlgn val="ctr"/>
        <c:lblOffset val="100"/>
        <c:noMultiLvlLbl val="0"/>
      </c:catAx>
      <c:valAx>
        <c:axId val="466482592"/>
        <c:scaling>
          <c:orientation val="minMax"/>
        </c:scaling>
        <c:delete val="0"/>
        <c:axPos val="l"/>
        <c:majorGridlines/>
        <c:title>
          <c:tx>
            <c:rich>
              <a:bodyPr rot="-5400000" vert="horz"/>
              <a:lstStyle/>
              <a:p>
                <a:pPr>
                  <a:defRPr/>
                </a:pPr>
                <a:r>
                  <a:rPr lang="en-US"/>
                  <a:t>Carrier Indoor Small</a:t>
                </a:r>
                <a:r>
                  <a:rPr lang="en-US" baseline="0"/>
                  <a:t> Cell </a:t>
                </a:r>
                <a:r>
                  <a:rPr lang="en-US"/>
                  <a:t> Shipments</a:t>
                </a:r>
              </a:p>
            </c:rich>
          </c:tx>
          <c:overlay val="0"/>
        </c:title>
        <c:numFmt formatCode="#,##0" sourceLinked="1"/>
        <c:majorTickMark val="out"/>
        <c:minorTickMark val="none"/>
        <c:tickLblPos val="nextTo"/>
        <c:crossAx val="466482200"/>
        <c:crosses val="autoZero"/>
        <c:crossBetween val="between"/>
      </c:valAx>
    </c:plotArea>
    <c:legend>
      <c:legendPos val="r"/>
      <c:layout>
        <c:manualLayout>
          <c:xMode val="edge"/>
          <c:yMode val="edge"/>
          <c:x val="0.8545887761645985"/>
          <c:y val="0.24543170450929994"/>
          <c:w val="0.14541119669536806"/>
          <c:h val="0.41767201691280165"/>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2060877218267"/>
          <c:y val="5.1400554097404502E-2"/>
          <c:w val="0.5983556757303764"/>
          <c:h val="0.83261956838728501"/>
        </c:manualLayout>
      </c:layout>
      <c:barChart>
        <c:barDir val="col"/>
        <c:grouping val="stacked"/>
        <c:varyColors val="0"/>
        <c:ser>
          <c:idx val="0"/>
          <c:order val="0"/>
          <c:tx>
            <c:strRef>
              <c:f>'Carrier Indoor'!$B$47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'Carrier Indoor'!$C$45:$M$45</c15:sqref>
                  </c15:fullRef>
                </c:ext>
              </c:extLst>
              <c:f>'Carrier Indoor'!$G$45:$M$45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Indoor'!$C$47:$M$47</c15:sqref>
                  </c15:fullRef>
                </c:ext>
              </c:extLst>
              <c:f>'Carrier Indoor'!$G$47:$M$47</c:f>
              <c:numCache>
                <c:formatCode>#,##0</c:formatCode>
                <c:ptCount val="7"/>
                <c:pt idx="0">
                  <c:v>71339.640000000058</c:v>
                </c:pt>
                <c:pt idx="1">
                  <c:v>0</c:v>
                </c:pt>
                <c:pt idx="2">
                  <c:v>0</c:v>
                </c:pt>
                <c:pt idx="3">
                  <c:v>0</c:v>
                </c:pt>
                <c:pt idx="4">
                  <c:v>0</c:v>
                </c:pt>
                <c:pt idx="5">
                  <c:v>0</c:v>
                </c:pt>
                <c:pt idx="6">
                  <c:v>0</c:v>
                </c:pt>
              </c:numCache>
            </c:numRef>
          </c:val>
          <c:extLst>
            <c:ext xmlns:c16="http://schemas.microsoft.com/office/drawing/2014/chart" uri="{C3380CC4-5D6E-409C-BE32-E72D297353CC}">
              <c16:uniqueId val="{00000001-B828-4FFD-81F0-1F71D25A2229}"/>
            </c:ext>
          </c:extLst>
        </c:ser>
        <c:ser>
          <c:idx val="1"/>
          <c:order val="1"/>
          <c:tx>
            <c:strRef>
              <c:f>'Carrier Indoor'!$B$46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'Carrier Indoor'!$C$45:$M$45</c15:sqref>
                  </c15:fullRef>
                </c:ext>
              </c:extLst>
              <c:f>'Carrier Indoor'!$G$45:$M$45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Indoor'!$C$46:$M$46</c15:sqref>
                  </c15:fullRef>
                </c:ext>
              </c:extLst>
              <c:f>'Carrier Indoor'!$G$46:$M$46</c:f>
              <c:numCache>
                <c:formatCode>#,##0</c:formatCode>
                <c:ptCount val="7"/>
                <c:pt idx="0">
                  <c:v>1117654.3599999999</c:v>
                </c:pt>
                <c:pt idx="1">
                  <c:v>2006774.3000000003</c:v>
                </c:pt>
                <c:pt idx="2">
                  <c:v>2506553.14</c:v>
                </c:pt>
                <c:pt idx="3">
                  <c:v>3001656.0900000003</c:v>
                </c:pt>
                <c:pt idx="4">
                  <c:v>3492272.4840000002</c:v>
                </c:pt>
                <c:pt idx="5">
                  <c:v>4015372.5346500003</c:v>
                </c:pt>
                <c:pt idx="6">
                  <c:v>4560226.3028024994</c:v>
                </c:pt>
              </c:numCache>
            </c:numRef>
          </c:val>
          <c:extLst>
            <c:ext xmlns:c16="http://schemas.microsoft.com/office/drawing/2014/chart" uri="{C3380CC4-5D6E-409C-BE32-E72D297353CC}">
              <c16:uniqueId val="{00000000-B828-4FFD-81F0-1F71D25A2229}"/>
            </c:ext>
          </c:extLst>
        </c:ser>
        <c:dLbls>
          <c:showLegendKey val="0"/>
          <c:showVal val="0"/>
          <c:showCatName val="0"/>
          <c:showSerName val="0"/>
          <c:showPercent val="0"/>
          <c:showBubbleSize val="0"/>
        </c:dLbls>
        <c:gapWidth val="150"/>
        <c:overlap val="100"/>
        <c:axId val="466483376"/>
        <c:axId val="466483768"/>
      </c:barChart>
      <c:catAx>
        <c:axId val="466483376"/>
        <c:scaling>
          <c:orientation val="minMax"/>
        </c:scaling>
        <c:delete val="0"/>
        <c:axPos val="b"/>
        <c:numFmt formatCode="General" sourceLinked="1"/>
        <c:majorTickMark val="out"/>
        <c:minorTickMark val="none"/>
        <c:tickLblPos val="nextTo"/>
        <c:crossAx val="466483768"/>
        <c:crosses val="autoZero"/>
        <c:auto val="1"/>
        <c:lblAlgn val="ctr"/>
        <c:lblOffset val="100"/>
        <c:noMultiLvlLbl val="0"/>
      </c:catAx>
      <c:valAx>
        <c:axId val="466483768"/>
        <c:scaling>
          <c:orientation val="minMax"/>
        </c:scaling>
        <c:delete val="0"/>
        <c:axPos val="l"/>
        <c:majorGridlines/>
        <c:title>
          <c:tx>
            <c:rich>
              <a:bodyPr rot="-5400000" vert="horz"/>
              <a:lstStyle/>
              <a:p>
                <a:pPr>
                  <a:defRPr/>
                </a:pPr>
                <a:r>
                  <a:rPr lang="en-US"/>
                  <a:t>Carrier Indoor Small Cell Shipments</a:t>
                </a:r>
              </a:p>
            </c:rich>
          </c:tx>
          <c:layout>
            <c:manualLayout>
              <c:xMode val="edge"/>
              <c:yMode val="edge"/>
              <c:x val="2.1665391491540911E-2"/>
              <c:y val="0.17725289603312314"/>
            </c:manualLayout>
          </c:layout>
          <c:overlay val="0"/>
        </c:title>
        <c:numFmt formatCode="#,#00" sourceLinked="0"/>
        <c:majorTickMark val="out"/>
        <c:minorTickMark val="none"/>
        <c:tickLblPos val="nextTo"/>
        <c:crossAx val="466483376"/>
        <c:crosses val="autoZero"/>
        <c:crossBetween val="between"/>
      </c:valAx>
    </c:plotArea>
    <c:legend>
      <c:legendPos val="r"/>
      <c:layout>
        <c:manualLayout>
          <c:xMode val="edge"/>
          <c:yMode val="edge"/>
          <c:x val="0.82741839901379644"/>
          <c:y val="0.40554947641854039"/>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3178393023453"/>
          <c:y val="5.1400554097404502E-2"/>
          <c:w val="0.68303079438451253"/>
          <c:h val="0.83261956838728501"/>
        </c:manualLayout>
      </c:layout>
      <c:barChart>
        <c:barDir val="col"/>
        <c:grouping val="stacked"/>
        <c:varyColors val="0"/>
        <c:ser>
          <c:idx val="0"/>
          <c:order val="0"/>
          <c:tx>
            <c:strRef>
              <c:f>Summary!$B$32</c:f>
              <c:strCache>
                <c:ptCount val="1"/>
                <c:pt idx="0">
                  <c:v>CDMA/EVDO</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Summary!$G$32:$M$32</c:f>
              <c:numCache>
                <c:formatCode>#,##0</c:formatCode>
                <c:ptCount val="7"/>
                <c:pt idx="0">
                  <c:v>122500</c:v>
                </c:pt>
                <c:pt idx="1">
                  <c:v>20000</c:v>
                </c:pt>
                <c:pt idx="2">
                  <c:v>10000</c:v>
                </c:pt>
                <c:pt idx="3">
                  <c:v>4000</c:v>
                </c:pt>
                <c:pt idx="4">
                  <c:v>0</c:v>
                </c:pt>
                <c:pt idx="5">
                  <c:v>0</c:v>
                </c:pt>
                <c:pt idx="6">
                  <c:v>0</c:v>
                </c:pt>
              </c:numCache>
            </c:numRef>
          </c:val>
          <c:extLst>
            <c:ext xmlns:c16="http://schemas.microsoft.com/office/drawing/2014/chart" uri="{C3380CC4-5D6E-409C-BE32-E72D297353CC}">
              <c16:uniqueId val="{00000000-9852-4B3A-854F-DD2B029A3783}"/>
            </c:ext>
          </c:extLst>
        </c:ser>
        <c:ser>
          <c:idx val="1"/>
          <c:order val="1"/>
          <c:tx>
            <c:strRef>
              <c:f>Summary!$B$33</c:f>
              <c:strCache>
                <c:ptCount val="1"/>
                <c:pt idx="0">
                  <c:v>WCDMA</c:v>
                </c:pt>
              </c:strCache>
            </c:strRef>
          </c:tx>
          <c:spPr>
            <a:solidFill>
              <a:schemeClr val="bg2">
                <a:lumMod val="90000"/>
              </a:schemeClr>
            </a:solidFill>
          </c:spPr>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Summary!$G$33:$M$33</c:f>
              <c:numCache>
                <c:formatCode>#,##0</c:formatCode>
                <c:ptCount val="7"/>
                <c:pt idx="0">
                  <c:v>1206953</c:v>
                </c:pt>
                <c:pt idx="1">
                  <c:v>423304</c:v>
                </c:pt>
                <c:pt idx="2">
                  <c:v>188740</c:v>
                </c:pt>
                <c:pt idx="3">
                  <c:v>81108</c:v>
                </c:pt>
                <c:pt idx="4">
                  <c:v>45500</c:v>
                </c:pt>
                <c:pt idx="5">
                  <c:v>20500</c:v>
                </c:pt>
                <c:pt idx="6">
                  <c:v>10000</c:v>
                </c:pt>
              </c:numCache>
            </c:numRef>
          </c:val>
          <c:extLst>
            <c:ext xmlns:c16="http://schemas.microsoft.com/office/drawing/2014/chart" uri="{C3380CC4-5D6E-409C-BE32-E72D297353CC}">
              <c16:uniqueId val="{00000001-9852-4B3A-854F-DD2B029A3783}"/>
            </c:ext>
          </c:extLst>
        </c:ser>
        <c:ser>
          <c:idx val="2"/>
          <c:order val="2"/>
          <c:tx>
            <c:strRef>
              <c:f>Summary!$B$34</c:f>
              <c:strCache>
                <c:ptCount val="1"/>
                <c:pt idx="0">
                  <c:v>TD-LTE</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Summary!$G$34:$M$34</c:f>
              <c:numCache>
                <c:formatCode>#,##0</c:formatCode>
                <c:ptCount val="7"/>
                <c:pt idx="0">
                  <c:v>611804.64</c:v>
                </c:pt>
                <c:pt idx="1">
                  <c:v>1329033.155</c:v>
                </c:pt>
                <c:pt idx="2">
                  <c:v>1561641.1340000001</c:v>
                </c:pt>
                <c:pt idx="3">
                  <c:v>2332218.9445000002</c:v>
                </c:pt>
                <c:pt idx="4">
                  <c:v>2617605.7485000002</c:v>
                </c:pt>
                <c:pt idx="5">
                  <c:v>2699268.7327425</c:v>
                </c:pt>
                <c:pt idx="6">
                  <c:v>3043857.6966185002</c:v>
                </c:pt>
              </c:numCache>
            </c:numRef>
          </c:val>
          <c:extLst>
            <c:ext xmlns:c16="http://schemas.microsoft.com/office/drawing/2014/chart" uri="{C3380CC4-5D6E-409C-BE32-E72D297353CC}">
              <c16:uniqueId val="{00000002-9852-4B3A-854F-DD2B029A3783}"/>
            </c:ext>
          </c:extLst>
        </c:ser>
        <c:ser>
          <c:idx val="3"/>
          <c:order val="3"/>
          <c:tx>
            <c:strRef>
              <c:f>Summary!$B$35</c:f>
              <c:strCache>
                <c:ptCount val="1"/>
                <c:pt idx="0">
                  <c:v>TD-SCDMA</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Summary!$G$35:$M$35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852-4B3A-854F-DD2B029A3783}"/>
            </c:ext>
          </c:extLst>
        </c:ser>
        <c:ser>
          <c:idx val="4"/>
          <c:order val="4"/>
          <c:tx>
            <c:strRef>
              <c:f>Summary!$B$36</c:f>
              <c:strCache>
                <c:ptCount val="1"/>
                <c:pt idx="0">
                  <c:v>FDD LTE</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Summary!$G$36:$M$36</c:f>
              <c:numCache>
                <c:formatCode>#,##0</c:formatCode>
                <c:ptCount val="7"/>
                <c:pt idx="0">
                  <c:v>1333393.06</c:v>
                </c:pt>
                <c:pt idx="1">
                  <c:v>2072443.7200000002</c:v>
                </c:pt>
                <c:pt idx="2">
                  <c:v>2525366.1972500002</c:v>
                </c:pt>
                <c:pt idx="3">
                  <c:v>2365923.7030000002</c:v>
                </c:pt>
                <c:pt idx="4">
                  <c:v>2650554.2137500001</c:v>
                </c:pt>
                <c:pt idx="5">
                  <c:v>3166551.6312200003</c:v>
                </c:pt>
                <c:pt idx="6">
                  <c:v>2993002.2857102496</c:v>
                </c:pt>
              </c:numCache>
            </c:numRef>
          </c:val>
          <c:extLst>
            <c:ext xmlns:c16="http://schemas.microsoft.com/office/drawing/2014/chart" uri="{C3380CC4-5D6E-409C-BE32-E72D297353CC}">
              <c16:uniqueId val="{00000004-9852-4B3A-854F-DD2B029A3783}"/>
            </c:ext>
          </c:extLst>
        </c:ser>
        <c:ser>
          <c:idx val="5"/>
          <c:order val="5"/>
          <c:tx>
            <c:strRef>
              <c:f>Summary!$B$37</c:f>
              <c:strCache>
                <c:ptCount val="1"/>
                <c:pt idx="0">
                  <c:v>Pre/5G</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Summary!$G$37:$M$37</c:f>
              <c:numCache>
                <c:formatCode>#,##0</c:formatCode>
                <c:ptCount val="7"/>
                <c:pt idx="0">
                  <c:v>0</c:v>
                </c:pt>
                <c:pt idx="1">
                  <c:v>0</c:v>
                </c:pt>
                <c:pt idx="2">
                  <c:v>37091.96875</c:v>
                </c:pt>
                <c:pt idx="3">
                  <c:v>116694.3</c:v>
                </c:pt>
                <c:pt idx="4">
                  <c:v>244396.89</c:v>
                </c:pt>
                <c:pt idx="5">
                  <c:v>502449.5440625</c:v>
                </c:pt>
                <c:pt idx="6">
                  <c:v>1078883.9513437499</c:v>
                </c:pt>
              </c:numCache>
            </c:numRef>
          </c:val>
          <c:extLst>
            <c:ext xmlns:c16="http://schemas.microsoft.com/office/drawing/2014/chart" uri="{C3380CC4-5D6E-409C-BE32-E72D297353CC}">
              <c16:uniqueId val="{00000005-9852-4B3A-854F-DD2B029A3783}"/>
            </c:ext>
          </c:extLst>
        </c:ser>
        <c:dLbls>
          <c:showLegendKey val="0"/>
          <c:showVal val="0"/>
          <c:showCatName val="0"/>
          <c:showSerName val="0"/>
          <c:showPercent val="0"/>
          <c:showBubbleSize val="0"/>
        </c:dLbls>
        <c:gapWidth val="150"/>
        <c:overlap val="100"/>
        <c:axId val="463688048"/>
        <c:axId val="463688440"/>
      </c:barChart>
      <c:catAx>
        <c:axId val="463688048"/>
        <c:scaling>
          <c:orientation val="minMax"/>
        </c:scaling>
        <c:delete val="0"/>
        <c:axPos val="b"/>
        <c:numFmt formatCode="General" sourceLinked="1"/>
        <c:majorTickMark val="out"/>
        <c:minorTickMark val="none"/>
        <c:tickLblPos val="nextTo"/>
        <c:crossAx val="463688440"/>
        <c:crosses val="autoZero"/>
        <c:auto val="1"/>
        <c:lblAlgn val="ctr"/>
        <c:lblOffset val="100"/>
        <c:noMultiLvlLbl val="0"/>
      </c:catAx>
      <c:valAx>
        <c:axId val="463688440"/>
        <c:scaling>
          <c:orientation val="minMax"/>
        </c:scaling>
        <c:delete val="0"/>
        <c:axPos val="l"/>
        <c:majorGridlines/>
        <c:title>
          <c:tx>
            <c:rich>
              <a:bodyPr rot="-5400000" vert="horz"/>
              <a:lstStyle/>
              <a:p>
                <a:pPr>
                  <a:defRPr/>
                </a:pPr>
                <a:r>
                  <a:rPr lang="en-US"/>
                  <a:t>Small Cell Shipment</a:t>
                </a:r>
              </a:p>
            </c:rich>
          </c:tx>
          <c:layout>
            <c:manualLayout>
              <c:xMode val="edge"/>
              <c:yMode val="edge"/>
              <c:x val="1.7990178647023958E-2"/>
              <c:y val="0.24298838707540224"/>
            </c:manualLayout>
          </c:layout>
          <c:overlay val="0"/>
        </c:title>
        <c:numFmt formatCode="#,##0,,\ &quot;M&quot;" sourceLinked="0"/>
        <c:majorTickMark val="out"/>
        <c:minorTickMark val="none"/>
        <c:tickLblPos val="nextTo"/>
        <c:crossAx val="463688048"/>
        <c:crosses val="autoZero"/>
        <c:crossBetween val="between"/>
      </c:valAx>
    </c:plotArea>
    <c:legend>
      <c:legendPos val="r"/>
      <c:layout>
        <c:manualLayout>
          <c:xMode val="edge"/>
          <c:yMode val="edge"/>
          <c:x val="0.82351539280595631"/>
          <c:y val="0.24884833494250128"/>
          <c:w val="0.15134349335365335"/>
          <c:h val="0.47547565923550833"/>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Outdoor'!$B$40</c:f>
              <c:strCache>
                <c:ptCount val="1"/>
                <c:pt idx="0">
                  <c:v>North America</c:v>
                </c:pt>
              </c:strCache>
            </c:strRef>
          </c:tx>
          <c:spPr>
            <a:solidFill>
              <a:schemeClr val="tx2"/>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Outdoor'!$G$40:$M$40</c:f>
              <c:numCache>
                <c:formatCode>#,##0</c:formatCode>
                <c:ptCount val="7"/>
                <c:pt idx="0">
                  <c:v>44658.272000000004</c:v>
                </c:pt>
                <c:pt idx="1">
                  <c:v>68399.171000000002</c:v>
                </c:pt>
                <c:pt idx="2">
                  <c:v>89600.877500000002</c:v>
                </c:pt>
                <c:pt idx="3">
                  <c:v>108398.37059999999</c:v>
                </c:pt>
                <c:pt idx="4">
                  <c:v>124924.65732</c:v>
                </c:pt>
                <c:pt idx="5">
                  <c:v>139608.08091450002</c:v>
                </c:pt>
                <c:pt idx="6">
                  <c:v>153584.17142782503</c:v>
                </c:pt>
              </c:numCache>
            </c:numRef>
          </c:val>
          <c:extLst>
            <c:ext xmlns:c16="http://schemas.microsoft.com/office/drawing/2014/chart" uri="{C3380CC4-5D6E-409C-BE32-E72D297353CC}">
              <c16:uniqueId val="{00000000-13E0-4546-847B-F9E377CC35C8}"/>
            </c:ext>
          </c:extLst>
        </c:ser>
        <c:ser>
          <c:idx val="2"/>
          <c:order val="1"/>
          <c:tx>
            <c:strRef>
              <c:f>'Carrier Outdoor'!$B$41</c:f>
              <c:strCache>
                <c:ptCount val="1"/>
                <c:pt idx="0">
                  <c:v>Latin America</c:v>
                </c:pt>
              </c:strCache>
            </c:strRef>
          </c:tx>
          <c:spPr>
            <a:solidFill>
              <a:schemeClr val="bg1">
                <a:lumMod val="75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Outdoor'!$G$41:$M$41</c:f>
              <c:numCache>
                <c:formatCode>#,##0</c:formatCode>
                <c:ptCount val="7"/>
                <c:pt idx="0">
                  <c:v>11164.568000000001</c:v>
                </c:pt>
                <c:pt idx="1">
                  <c:v>14869.385000000002</c:v>
                </c:pt>
                <c:pt idx="2">
                  <c:v>14336.1404</c:v>
                </c:pt>
                <c:pt idx="3">
                  <c:v>20845.840499999998</c:v>
                </c:pt>
                <c:pt idx="4">
                  <c:v>25447.615379999999</c:v>
                </c:pt>
                <c:pt idx="5">
                  <c:v>28438.683149249999</c:v>
                </c:pt>
                <c:pt idx="6">
                  <c:v>31285.664550112502</c:v>
                </c:pt>
              </c:numCache>
            </c:numRef>
          </c:val>
          <c:extLst>
            <c:ext xmlns:c16="http://schemas.microsoft.com/office/drawing/2014/chart" uri="{C3380CC4-5D6E-409C-BE32-E72D297353CC}">
              <c16:uniqueId val="{00000001-13E0-4546-847B-F9E377CC35C8}"/>
            </c:ext>
          </c:extLst>
        </c:ser>
        <c:ser>
          <c:idx val="3"/>
          <c:order val="2"/>
          <c:tx>
            <c:strRef>
              <c:f>'Carrier Outdoor'!$B$42</c:f>
              <c:strCache>
                <c:ptCount val="1"/>
                <c:pt idx="0">
                  <c:v>Europe</c:v>
                </c:pt>
              </c:strCache>
            </c:strRef>
          </c:tx>
          <c:spPr>
            <a:solidFill>
              <a:schemeClr val="accent3"/>
            </a:solidFill>
            <a:ln>
              <a:noFill/>
            </a:ln>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Outdoor'!$G$42:$M$42</c:f>
              <c:numCache>
                <c:formatCode>#,##0</c:formatCode>
                <c:ptCount val="7"/>
                <c:pt idx="0">
                  <c:v>13955.710000000001</c:v>
                </c:pt>
                <c:pt idx="1">
                  <c:v>14869.385000000002</c:v>
                </c:pt>
                <c:pt idx="2">
                  <c:v>25088.245700000003</c:v>
                </c:pt>
                <c:pt idx="3">
                  <c:v>37522.512899999994</c:v>
                </c:pt>
                <c:pt idx="4">
                  <c:v>55522.069919999994</c:v>
                </c:pt>
                <c:pt idx="5">
                  <c:v>72389.375289000003</c:v>
                </c:pt>
                <c:pt idx="6">
                  <c:v>85324.539682125003</c:v>
                </c:pt>
              </c:numCache>
            </c:numRef>
          </c:val>
          <c:extLst>
            <c:ext xmlns:c16="http://schemas.microsoft.com/office/drawing/2014/chart" uri="{C3380CC4-5D6E-409C-BE32-E72D297353CC}">
              <c16:uniqueId val="{00000002-13E0-4546-847B-F9E377CC35C8}"/>
            </c:ext>
          </c:extLst>
        </c:ser>
        <c:ser>
          <c:idx val="4"/>
          <c:order val="3"/>
          <c:tx>
            <c:strRef>
              <c:f>'Carrier Outdoor'!$B$43</c:f>
              <c:strCache>
                <c:ptCount val="1"/>
                <c:pt idx="0">
                  <c:v>China</c:v>
                </c:pt>
              </c:strCache>
            </c:strRef>
          </c:tx>
          <c:spPr>
            <a:solidFill>
              <a:schemeClr val="accent2">
                <a:lumMod val="40000"/>
                <a:lumOff val="60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Outdoor'!$G$43:$M$43</c:f>
              <c:numCache>
                <c:formatCode>#,##0</c:formatCode>
                <c:ptCount val="7"/>
                <c:pt idx="0">
                  <c:v>75360.834000000003</c:v>
                </c:pt>
                <c:pt idx="1">
                  <c:v>74346.925000000003</c:v>
                </c:pt>
                <c:pt idx="2">
                  <c:v>78848.772200000007</c:v>
                </c:pt>
                <c:pt idx="3">
                  <c:v>87552.530099999989</c:v>
                </c:pt>
                <c:pt idx="4">
                  <c:v>92536.783200000005</c:v>
                </c:pt>
                <c:pt idx="5">
                  <c:v>103413.39327</c:v>
                </c:pt>
                <c:pt idx="6">
                  <c:v>113766.05290950002</c:v>
                </c:pt>
              </c:numCache>
            </c:numRef>
          </c:val>
          <c:extLst>
            <c:ext xmlns:c16="http://schemas.microsoft.com/office/drawing/2014/chart" uri="{C3380CC4-5D6E-409C-BE32-E72D297353CC}">
              <c16:uniqueId val="{00000003-13E0-4546-847B-F9E377CC35C8}"/>
            </c:ext>
          </c:extLst>
        </c:ser>
        <c:ser>
          <c:idx val="5"/>
          <c:order val="4"/>
          <c:tx>
            <c:strRef>
              <c:f>'Carrier Outdoor'!$B$44</c:f>
              <c:strCache>
                <c:ptCount val="1"/>
                <c:pt idx="0">
                  <c:v>Asia Pacific</c:v>
                </c:pt>
              </c:strCache>
            </c:strRef>
          </c:tx>
          <c:spPr>
            <a:solidFill>
              <a:schemeClr val="accent3">
                <a:lumMod val="50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Outdoor'!$G$44:$M$44</c:f>
              <c:numCache>
                <c:formatCode>#,##0</c:formatCode>
                <c:ptCount val="7"/>
                <c:pt idx="0">
                  <c:v>103272.254</c:v>
                </c:pt>
                <c:pt idx="1">
                  <c:v>98137.941000000006</c:v>
                </c:pt>
                <c:pt idx="2">
                  <c:v>105729.03545</c:v>
                </c:pt>
                <c:pt idx="3">
                  <c:v>108398.37059999999</c:v>
                </c:pt>
                <c:pt idx="4">
                  <c:v>113357.55941999999</c:v>
                </c:pt>
                <c:pt idx="5">
                  <c:v>126681.40675574999</c:v>
                </c:pt>
                <c:pt idx="6">
                  <c:v>139363.4148141375</c:v>
                </c:pt>
              </c:numCache>
            </c:numRef>
          </c:val>
          <c:extLst>
            <c:ext xmlns:c16="http://schemas.microsoft.com/office/drawing/2014/chart" uri="{C3380CC4-5D6E-409C-BE32-E72D297353CC}">
              <c16:uniqueId val="{00000004-13E0-4546-847B-F9E377CC35C8}"/>
            </c:ext>
          </c:extLst>
        </c:ser>
        <c:ser>
          <c:idx val="0"/>
          <c:order val="5"/>
          <c:tx>
            <c:strRef>
              <c:f>'Carrier Outdoor'!$B$45</c:f>
              <c:strCache>
                <c:ptCount val="1"/>
                <c:pt idx="0">
                  <c:v>MEA</c:v>
                </c:pt>
              </c:strCache>
            </c:strRef>
          </c:tx>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Outdoor'!$G$45:$M$45</c:f>
              <c:numCache>
                <c:formatCode>#,##0</c:formatCode>
                <c:ptCount val="7"/>
                <c:pt idx="0">
                  <c:v>30702.561999999998</c:v>
                </c:pt>
                <c:pt idx="1">
                  <c:v>26764.89299999996</c:v>
                </c:pt>
                <c:pt idx="2">
                  <c:v>44800.438750000001</c:v>
                </c:pt>
                <c:pt idx="3">
                  <c:v>54199.185299999997</c:v>
                </c:pt>
                <c:pt idx="4">
                  <c:v>50895.230759999991</c:v>
                </c:pt>
                <c:pt idx="5">
                  <c:v>46536.026971499981</c:v>
                </c:pt>
                <c:pt idx="6">
                  <c:v>45506.421163799983</c:v>
                </c:pt>
              </c:numCache>
            </c:numRef>
          </c:val>
          <c:extLst>
            <c:ext xmlns:c16="http://schemas.microsoft.com/office/drawing/2014/chart" uri="{C3380CC4-5D6E-409C-BE32-E72D297353CC}">
              <c16:uniqueId val="{00000000-B12B-4C93-AD3A-1F2433930C9E}"/>
            </c:ext>
          </c:extLst>
        </c:ser>
        <c:dLbls>
          <c:showLegendKey val="0"/>
          <c:showVal val="0"/>
          <c:showCatName val="0"/>
          <c:showSerName val="0"/>
          <c:showPercent val="0"/>
          <c:showBubbleSize val="0"/>
        </c:dLbls>
        <c:gapWidth val="150"/>
        <c:overlap val="100"/>
        <c:axId val="466484552"/>
        <c:axId val="466484944"/>
      </c:barChart>
      <c:catAx>
        <c:axId val="466484552"/>
        <c:scaling>
          <c:orientation val="minMax"/>
        </c:scaling>
        <c:delete val="0"/>
        <c:axPos val="b"/>
        <c:numFmt formatCode="General" sourceLinked="1"/>
        <c:majorTickMark val="out"/>
        <c:minorTickMark val="none"/>
        <c:tickLblPos val="nextTo"/>
        <c:crossAx val="466484944"/>
        <c:crosses val="autoZero"/>
        <c:auto val="1"/>
        <c:lblAlgn val="ctr"/>
        <c:lblOffset val="100"/>
        <c:noMultiLvlLbl val="0"/>
      </c:catAx>
      <c:valAx>
        <c:axId val="466484944"/>
        <c:scaling>
          <c:orientation val="minMax"/>
        </c:scaling>
        <c:delete val="0"/>
        <c:axPos val="l"/>
        <c:majorGridlines/>
        <c:title>
          <c:tx>
            <c:rich>
              <a:bodyPr rot="-5400000" vert="horz"/>
              <a:lstStyle/>
              <a:p>
                <a:pPr>
                  <a:defRPr/>
                </a:pPr>
                <a:r>
                  <a:rPr lang="en-US"/>
                  <a:t>Carrier Outdoor SC Shipments</a:t>
                </a:r>
              </a:p>
            </c:rich>
          </c:tx>
          <c:layout>
            <c:manualLayout>
              <c:xMode val="edge"/>
              <c:yMode val="edge"/>
              <c:x val="1.3998808842339219E-2"/>
              <c:y val="0.19581572901067326"/>
            </c:manualLayout>
          </c:layout>
          <c:overlay val="0"/>
        </c:title>
        <c:numFmt formatCode="#,##0" sourceLinked="1"/>
        <c:majorTickMark val="out"/>
        <c:minorTickMark val="none"/>
        <c:tickLblPos val="nextTo"/>
        <c:crossAx val="466484552"/>
        <c:crosses val="autoZero"/>
        <c:crossBetween val="between"/>
      </c:valAx>
    </c:plotArea>
    <c:legend>
      <c:legendPos val="r"/>
      <c:layout>
        <c:manualLayout>
          <c:xMode val="edge"/>
          <c:yMode val="edge"/>
          <c:x val="0.79532954957554514"/>
          <c:y val="0.19403933431177237"/>
          <c:w val="0.194278412196599"/>
          <c:h val="0.503218989197886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670566476245"/>
          <c:y val="5.1400554097404502E-2"/>
          <c:w val="0.72685578436002407"/>
          <c:h val="0.83261956838728501"/>
        </c:manualLayout>
      </c:layout>
      <c:barChart>
        <c:barDir val="col"/>
        <c:grouping val="stacked"/>
        <c:varyColors val="0"/>
        <c:ser>
          <c:idx val="1"/>
          <c:order val="0"/>
          <c:spPr>
            <a:solidFill>
              <a:schemeClr val="bg2">
                <a:lumMod val="50000"/>
              </a:schemeClr>
            </a:solidFill>
          </c:spPr>
          <c:invertIfNegative val="0"/>
          <c:cat>
            <c:numRef>
              <c:f>'Carrier Outdoor'!$G$81:$M$81</c:f>
              <c:numCache>
                <c:formatCode>General</c:formatCode>
                <c:ptCount val="7"/>
                <c:pt idx="0">
                  <c:v>2017</c:v>
                </c:pt>
                <c:pt idx="1">
                  <c:v>2018</c:v>
                </c:pt>
                <c:pt idx="2">
                  <c:v>2019</c:v>
                </c:pt>
                <c:pt idx="3">
                  <c:v>2020</c:v>
                </c:pt>
                <c:pt idx="4">
                  <c:v>2021</c:v>
                </c:pt>
                <c:pt idx="5">
                  <c:v>2022</c:v>
                </c:pt>
                <c:pt idx="6">
                  <c:v>2023</c:v>
                </c:pt>
              </c:numCache>
            </c:numRef>
          </c:cat>
          <c:val>
            <c:numRef>
              <c:f>'Carrier Outdoor'!$G$82:$M$82</c:f>
              <c:numCache>
                <c:formatCode>_(* #,##0_);_(* \(#,##0\);_(* "-"??_);_(@_)</c:formatCode>
                <c:ptCount val="7"/>
                <c:pt idx="0" formatCode="#,##0">
                  <c:v>400</c:v>
                </c:pt>
                <c:pt idx="1">
                  <c:v>1103</c:v>
                </c:pt>
                <c:pt idx="2">
                  <c:v>7284.6666666666679</c:v>
                </c:pt>
                <c:pt idx="3">
                  <c:v>37540.533333333333</c:v>
                </c:pt>
                <c:pt idx="4">
                  <c:v>74071.600000000006</c:v>
                </c:pt>
                <c:pt idx="5">
                  <c:v>132601.84</c:v>
                </c:pt>
                <c:pt idx="6" formatCode="#,##0">
                  <c:v>178655.54133333333</c:v>
                </c:pt>
              </c:numCache>
            </c:numRef>
          </c:val>
          <c:extLst>
            <c:ext xmlns:c16="http://schemas.microsoft.com/office/drawing/2014/chart" uri="{C3380CC4-5D6E-409C-BE32-E72D297353CC}">
              <c16:uniqueId val="{00000001-4107-4DE8-A26B-FC7078FE26B2}"/>
            </c:ext>
          </c:extLst>
        </c:ser>
        <c:dLbls>
          <c:showLegendKey val="0"/>
          <c:showVal val="0"/>
          <c:showCatName val="0"/>
          <c:showSerName val="0"/>
          <c:showPercent val="0"/>
          <c:showBubbleSize val="0"/>
        </c:dLbls>
        <c:gapWidth val="150"/>
        <c:overlap val="100"/>
        <c:axId val="466485728"/>
        <c:axId val="466918448"/>
      </c:barChart>
      <c:catAx>
        <c:axId val="466485728"/>
        <c:scaling>
          <c:orientation val="minMax"/>
        </c:scaling>
        <c:delete val="0"/>
        <c:axPos val="b"/>
        <c:numFmt formatCode="General" sourceLinked="1"/>
        <c:majorTickMark val="out"/>
        <c:minorTickMark val="none"/>
        <c:tickLblPos val="nextTo"/>
        <c:crossAx val="466918448"/>
        <c:crosses val="autoZero"/>
        <c:auto val="1"/>
        <c:lblAlgn val="ctr"/>
        <c:lblOffset val="100"/>
        <c:noMultiLvlLbl val="0"/>
      </c:catAx>
      <c:valAx>
        <c:axId val="466918448"/>
        <c:scaling>
          <c:orientation val="minMax"/>
        </c:scaling>
        <c:delete val="0"/>
        <c:axPos val="l"/>
        <c:majorGridlines/>
        <c:title>
          <c:tx>
            <c:rich>
              <a:bodyPr rot="-5400000" vert="horz"/>
              <a:lstStyle/>
              <a:p>
                <a:pPr>
                  <a:defRPr/>
                </a:pPr>
                <a:r>
                  <a:rPr lang="en-US"/>
                  <a:t>  Carrier Outdoor SC Shipment, w/ 3.5 CBRS Multiband</a:t>
                </a:r>
              </a:p>
            </c:rich>
          </c:tx>
          <c:layout>
            <c:manualLayout>
              <c:xMode val="edge"/>
              <c:yMode val="edge"/>
              <c:x val="1.4555652765626516E-2"/>
              <c:y val="6.8387589606121083E-2"/>
            </c:manualLayout>
          </c:layout>
          <c:overlay val="0"/>
        </c:title>
        <c:numFmt formatCode="#,##0" sourceLinked="1"/>
        <c:majorTickMark val="out"/>
        <c:minorTickMark val="none"/>
        <c:tickLblPos val="nextTo"/>
        <c:crossAx val="466485728"/>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Outdoor'!$B$29</c:f>
              <c:strCache>
                <c:ptCount val="1"/>
                <c:pt idx="0">
                  <c:v>CDMA/EVDO</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Outdoor'!$F$29:$M$29</c15:sqref>
                  </c15:fullRef>
                </c:ext>
              </c:extLst>
              <c:f>'Carrier Outdoor'!$G$29:$M$29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42D-42C3-9DCC-F86626D5F8A1}"/>
            </c:ext>
          </c:extLst>
        </c:ser>
        <c:ser>
          <c:idx val="1"/>
          <c:order val="1"/>
          <c:tx>
            <c:strRef>
              <c:f>'Carrier Outdoor'!$B$30</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Outdoor'!$F$30:$M$30</c15:sqref>
                  </c15:fullRef>
                </c:ext>
              </c:extLst>
              <c:f>'Carrier Outdoor'!$G$30:$M$30</c:f>
              <c:numCache>
                <c:formatCode>#,##0</c:formatCode>
                <c:ptCount val="7"/>
                <c:pt idx="0">
                  <c:v>15434</c:v>
                </c:pt>
                <c:pt idx="1">
                  <c:v>4101</c:v>
                </c:pt>
                <c:pt idx="2">
                  <c:v>0</c:v>
                </c:pt>
                <c:pt idx="3">
                  <c:v>0</c:v>
                </c:pt>
                <c:pt idx="4">
                  <c:v>0</c:v>
                </c:pt>
                <c:pt idx="5">
                  <c:v>0</c:v>
                </c:pt>
                <c:pt idx="6">
                  <c:v>0</c:v>
                </c:pt>
              </c:numCache>
            </c:numRef>
          </c:val>
          <c:extLst>
            <c:ext xmlns:c16="http://schemas.microsoft.com/office/drawing/2014/chart" uri="{C3380CC4-5D6E-409C-BE32-E72D297353CC}">
              <c16:uniqueId val="{00000001-642D-42C3-9DCC-F86626D5F8A1}"/>
            </c:ext>
          </c:extLst>
        </c:ser>
        <c:ser>
          <c:idx val="2"/>
          <c:order val="2"/>
          <c:tx>
            <c:strRef>
              <c:f>'Carrier Outdoor'!$B$31</c:f>
              <c:strCache>
                <c:ptCount val="1"/>
                <c:pt idx="0">
                  <c:v>TD-LTE</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Outdoor'!$F$31:$M$31</c15:sqref>
                  </c15:fullRef>
                </c:ext>
              </c:extLst>
              <c:f>'Carrier Outdoor'!$G$31:$M$31</c:f>
              <c:numCache>
                <c:formatCode>#,##0</c:formatCode>
                <c:ptCount val="7"/>
                <c:pt idx="0">
                  <c:v>69603.239999999991</c:v>
                </c:pt>
                <c:pt idx="1">
                  <c:v>96033.905000000028</c:v>
                </c:pt>
                <c:pt idx="2">
                  <c:v>125961.84400000004</c:v>
                </c:pt>
                <c:pt idx="3">
                  <c:v>148787.8395</c:v>
                </c:pt>
                <c:pt idx="4">
                  <c:v>167731.10550000001</c:v>
                </c:pt>
                <c:pt idx="5">
                  <c:v>215648.02155499998</c:v>
                </c:pt>
                <c:pt idx="6">
                  <c:v>245635.54590350005</c:v>
                </c:pt>
              </c:numCache>
            </c:numRef>
          </c:val>
          <c:extLst>
            <c:ext xmlns:c16="http://schemas.microsoft.com/office/drawing/2014/chart" uri="{C3380CC4-5D6E-409C-BE32-E72D297353CC}">
              <c16:uniqueId val="{00000002-642D-42C3-9DCC-F86626D5F8A1}"/>
            </c:ext>
          </c:extLst>
        </c:ser>
        <c:ser>
          <c:idx val="3"/>
          <c:order val="3"/>
          <c:tx>
            <c:strRef>
              <c:f>'Carrier Outdoor'!$B$33</c:f>
              <c:strCache>
                <c:ptCount val="1"/>
                <c:pt idx="0">
                  <c:v>FDD LTE</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Outdoor'!$F$33:$M$33</c15:sqref>
                  </c15:fullRef>
                </c:ext>
              </c:extLst>
              <c:f>'Carrier Outdoor'!$G$33:$M$33</c:f>
              <c:numCache>
                <c:formatCode>#,##0</c:formatCode>
                <c:ptCount val="7"/>
                <c:pt idx="0">
                  <c:v>194076.96000000002</c:v>
                </c:pt>
                <c:pt idx="1">
                  <c:v>197252.79499999998</c:v>
                </c:pt>
                <c:pt idx="2">
                  <c:v>222441.66599999997</c:v>
                </c:pt>
                <c:pt idx="3">
                  <c:v>238128.97049999997</c:v>
                </c:pt>
                <c:pt idx="4">
                  <c:v>249952.81049999996</c:v>
                </c:pt>
                <c:pt idx="5">
                  <c:v>246418.94479500002</c:v>
                </c:pt>
                <c:pt idx="6">
                  <c:v>253194.71864400001</c:v>
                </c:pt>
              </c:numCache>
            </c:numRef>
          </c:val>
          <c:extLst>
            <c:ext xmlns:c16="http://schemas.microsoft.com/office/drawing/2014/chart" uri="{C3380CC4-5D6E-409C-BE32-E72D297353CC}">
              <c16:uniqueId val="{00000003-642D-42C3-9DCC-F86626D5F8A1}"/>
            </c:ext>
          </c:extLst>
        </c:ser>
        <c:ser>
          <c:idx val="4"/>
          <c:order val="4"/>
          <c:tx>
            <c:strRef>
              <c:f>'Carrier Outdoor'!$B$34</c:f>
              <c:strCache>
                <c:ptCount val="1"/>
                <c:pt idx="0">
                  <c:v>Pre/5G</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Outdoor'!$F$34:$M$34</c15:sqref>
                  </c15:fullRef>
                </c:ext>
              </c:extLst>
              <c:f>'Carrier Outdoor'!$G$34:$M$34</c:f>
              <c:numCache>
                <c:formatCode>#,##0</c:formatCode>
                <c:ptCount val="7"/>
                <c:pt idx="0">
                  <c:v>0</c:v>
                </c:pt>
                <c:pt idx="1">
                  <c:v>0</c:v>
                </c:pt>
                <c:pt idx="2">
                  <c:v>10000</c:v>
                </c:pt>
                <c:pt idx="3">
                  <c:v>30000</c:v>
                </c:pt>
                <c:pt idx="4">
                  <c:v>45000</c:v>
                </c:pt>
                <c:pt idx="5">
                  <c:v>55000</c:v>
                </c:pt>
                <c:pt idx="6">
                  <c:v>70000</c:v>
                </c:pt>
              </c:numCache>
            </c:numRef>
          </c:val>
          <c:extLst>
            <c:ext xmlns:c16="http://schemas.microsoft.com/office/drawing/2014/chart" uri="{C3380CC4-5D6E-409C-BE32-E72D297353CC}">
              <c16:uniqueId val="{00000004-642D-42C3-9DCC-F86626D5F8A1}"/>
            </c:ext>
          </c:extLst>
        </c:ser>
        <c:dLbls>
          <c:showLegendKey val="0"/>
          <c:showVal val="0"/>
          <c:showCatName val="0"/>
          <c:showSerName val="0"/>
          <c:showPercent val="0"/>
          <c:showBubbleSize val="0"/>
        </c:dLbls>
        <c:gapWidth val="150"/>
        <c:overlap val="100"/>
        <c:axId val="466919232"/>
        <c:axId val="466919624"/>
      </c:barChart>
      <c:catAx>
        <c:axId val="466919232"/>
        <c:scaling>
          <c:orientation val="minMax"/>
        </c:scaling>
        <c:delete val="0"/>
        <c:axPos val="b"/>
        <c:numFmt formatCode="General" sourceLinked="1"/>
        <c:majorTickMark val="out"/>
        <c:minorTickMark val="none"/>
        <c:tickLblPos val="nextTo"/>
        <c:crossAx val="466919624"/>
        <c:crosses val="autoZero"/>
        <c:auto val="1"/>
        <c:lblAlgn val="ctr"/>
        <c:lblOffset val="100"/>
        <c:noMultiLvlLbl val="0"/>
      </c:catAx>
      <c:valAx>
        <c:axId val="466919624"/>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8170194147174354"/>
            </c:manualLayout>
          </c:layout>
          <c:overlay val="0"/>
        </c:title>
        <c:numFmt formatCode="#,#00" sourceLinked="0"/>
        <c:majorTickMark val="out"/>
        <c:minorTickMark val="none"/>
        <c:tickLblPos val="nextTo"/>
        <c:crossAx val="466919232"/>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Outdoor'!$B$69</c:f>
              <c:strCache>
                <c:ptCount val="1"/>
                <c:pt idx="0">
                  <c:v>Avg. number of bands per unit</c:v>
                </c:pt>
              </c:strCache>
            </c:strRef>
          </c:tx>
          <c:invertIfNegative val="0"/>
          <c:cat>
            <c:numRef>
              <c:f>'Carrier Outdoor'!$G$68:$M$68</c:f>
              <c:numCache>
                <c:formatCode>General</c:formatCode>
                <c:ptCount val="7"/>
                <c:pt idx="0">
                  <c:v>2017</c:v>
                </c:pt>
                <c:pt idx="1">
                  <c:v>2018</c:v>
                </c:pt>
                <c:pt idx="2">
                  <c:v>2019</c:v>
                </c:pt>
                <c:pt idx="3">
                  <c:v>2020</c:v>
                </c:pt>
                <c:pt idx="4">
                  <c:v>2021</c:v>
                </c:pt>
                <c:pt idx="5">
                  <c:v>2022</c:v>
                </c:pt>
                <c:pt idx="6">
                  <c:v>2023</c:v>
                </c:pt>
              </c:numCache>
            </c:numRef>
          </c:cat>
          <c:val>
            <c:numRef>
              <c:f>'Carrier Outdoor'!$G$69:$M$69</c:f>
              <c:numCache>
                <c:formatCode>#,##0.0</c:formatCode>
                <c:ptCount val="7"/>
                <c:pt idx="0">
                  <c:v>2</c:v>
                </c:pt>
                <c:pt idx="1">
                  <c:v>2</c:v>
                </c:pt>
                <c:pt idx="2">
                  <c:v>3</c:v>
                </c:pt>
                <c:pt idx="3">
                  <c:v>3</c:v>
                </c:pt>
                <c:pt idx="4">
                  <c:v>3</c:v>
                </c:pt>
                <c:pt idx="5">
                  <c:v>3.0000000000000004</c:v>
                </c:pt>
                <c:pt idx="6">
                  <c:v>3</c:v>
                </c:pt>
              </c:numCache>
            </c:numRef>
          </c:val>
          <c:extLst>
            <c:ext xmlns:c16="http://schemas.microsoft.com/office/drawing/2014/chart" uri="{C3380CC4-5D6E-409C-BE32-E72D297353CC}">
              <c16:uniqueId val="{00000000-1935-4BFC-A755-1464A8D9D578}"/>
            </c:ext>
          </c:extLst>
        </c:ser>
        <c:dLbls>
          <c:showLegendKey val="0"/>
          <c:showVal val="0"/>
          <c:showCatName val="0"/>
          <c:showSerName val="0"/>
          <c:showPercent val="0"/>
          <c:showBubbleSize val="0"/>
        </c:dLbls>
        <c:gapWidth val="150"/>
        <c:axId val="466920408"/>
        <c:axId val="466920800"/>
      </c:barChart>
      <c:catAx>
        <c:axId val="466920408"/>
        <c:scaling>
          <c:orientation val="minMax"/>
        </c:scaling>
        <c:delete val="0"/>
        <c:axPos val="b"/>
        <c:numFmt formatCode="General" sourceLinked="1"/>
        <c:majorTickMark val="out"/>
        <c:minorTickMark val="none"/>
        <c:tickLblPos val="nextTo"/>
        <c:crossAx val="466920800"/>
        <c:crosses val="autoZero"/>
        <c:auto val="1"/>
        <c:lblAlgn val="ctr"/>
        <c:lblOffset val="100"/>
        <c:noMultiLvlLbl val="0"/>
      </c:catAx>
      <c:valAx>
        <c:axId val="466920800"/>
        <c:scaling>
          <c:orientation val="minMax"/>
          <c:min val="0"/>
        </c:scaling>
        <c:delete val="0"/>
        <c:axPos val="l"/>
        <c:majorGridlines/>
        <c:title>
          <c:tx>
            <c:rich>
              <a:bodyPr rot="-5400000" vert="horz"/>
              <a:lstStyle/>
              <a:p>
                <a:pPr>
                  <a:defRPr/>
                </a:pPr>
                <a:r>
                  <a:rPr lang="en-US"/>
                  <a:t>Avg. # Bands per Carrier Outdoor Small Cell </a:t>
                </a:r>
              </a:p>
            </c:rich>
          </c:tx>
          <c:overlay val="0"/>
        </c:title>
        <c:numFmt formatCode="#,##0.0" sourceLinked="0"/>
        <c:majorTickMark val="out"/>
        <c:minorTickMark val="none"/>
        <c:tickLblPos val="nextTo"/>
        <c:crossAx val="466920408"/>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Outdoor'!$B$12</c:f>
              <c:strCache>
                <c:ptCount val="1"/>
                <c:pt idx="0">
                  <c:v>Low Power (&lt;5W per antenna)</c:v>
                </c:pt>
              </c:strCache>
            </c:strRef>
          </c:tx>
          <c:invertIfNegative val="0"/>
          <c:cat>
            <c:numRef>
              <c:extLst>
                <c:ext xmlns:c15="http://schemas.microsoft.com/office/drawing/2012/chart" uri="{02D57815-91ED-43cb-92C2-25804820EDAC}">
                  <c15:fullRef>
                    <c15:sqref>'Carrier Outdoor'!$F$11:$M$11</c15:sqref>
                  </c15:fullRef>
                </c:ext>
              </c:extLst>
              <c:f>'Carrier Outdoor'!$G$11:$M$11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Outdoor'!$F$12:$M$12</c15:sqref>
                  </c15:fullRef>
                </c:ext>
              </c:extLst>
              <c:f>'Carrier Outdoor'!$G$12:$M$12</c:f>
              <c:numCache>
                <c:formatCode>#,##0</c:formatCode>
                <c:ptCount val="7"/>
                <c:pt idx="0">
                  <c:v>237055</c:v>
                </c:pt>
                <c:pt idx="1">
                  <c:v>252755.1</c:v>
                </c:pt>
                <c:pt idx="2">
                  <c:v>305218.11</c:v>
                </c:pt>
                <c:pt idx="3">
                  <c:v>357300.80999999994</c:v>
                </c:pt>
                <c:pt idx="4">
                  <c:v>394125.516</c:v>
                </c:pt>
                <c:pt idx="5">
                  <c:v>434796.88635000004</c:v>
                </c:pt>
                <c:pt idx="6">
                  <c:v>470106.1685475001</c:v>
                </c:pt>
              </c:numCache>
            </c:numRef>
          </c:val>
          <c:extLst>
            <c:ext xmlns:c16="http://schemas.microsoft.com/office/drawing/2014/chart" uri="{C3380CC4-5D6E-409C-BE32-E72D297353CC}">
              <c16:uniqueId val="{00000006-0DC0-4F82-A8C9-1491B2DD7CA9}"/>
            </c:ext>
          </c:extLst>
        </c:ser>
        <c:ser>
          <c:idx val="1"/>
          <c:order val="1"/>
          <c:tx>
            <c:strRef>
              <c:f>'Carrier Outdoor'!$B$13</c:f>
              <c:strCache>
                <c:ptCount val="1"/>
                <c:pt idx="0">
                  <c:v>High Power (&gt;5W per antenna)</c:v>
                </c:pt>
              </c:strCache>
            </c:strRef>
          </c:tx>
          <c:invertIfNegative val="0"/>
          <c:cat>
            <c:numRef>
              <c:extLst>
                <c:ext xmlns:c15="http://schemas.microsoft.com/office/drawing/2012/chart" uri="{02D57815-91ED-43cb-92C2-25804820EDAC}">
                  <c15:fullRef>
                    <c15:sqref>'Carrier Outdoor'!$F$11:$M$11</c15:sqref>
                  </c15:fullRef>
                </c:ext>
              </c:extLst>
              <c:f>'Carrier Outdoor'!$G$11:$M$11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Outdoor'!$F$13:$M$13</c15:sqref>
                  </c15:fullRef>
                </c:ext>
              </c:extLst>
              <c:f>'Carrier Outdoor'!$G$13:$M$13</c:f>
              <c:numCache>
                <c:formatCode>#,##0</c:formatCode>
                <c:ptCount val="7"/>
                <c:pt idx="0">
                  <c:v>42059.199999999997</c:v>
                </c:pt>
                <c:pt idx="1">
                  <c:v>44632.6</c:v>
                </c:pt>
                <c:pt idx="2">
                  <c:v>53185.4</c:v>
                </c:pt>
                <c:pt idx="3">
                  <c:v>59615.999999999993</c:v>
                </c:pt>
                <c:pt idx="4">
                  <c:v>68558.399999999994</c:v>
                </c:pt>
                <c:pt idx="5">
                  <c:v>82270.079999999987</c:v>
                </c:pt>
                <c:pt idx="6">
                  <c:v>98724.09599999999</c:v>
                </c:pt>
              </c:numCache>
            </c:numRef>
          </c:val>
          <c:extLst>
            <c:ext xmlns:c16="http://schemas.microsoft.com/office/drawing/2014/chart" uri="{C3380CC4-5D6E-409C-BE32-E72D297353CC}">
              <c16:uniqueId val="{00000007-0DC0-4F82-A8C9-1491B2DD7CA9}"/>
            </c:ext>
          </c:extLst>
        </c:ser>
        <c:dLbls>
          <c:showLegendKey val="0"/>
          <c:showVal val="0"/>
          <c:showCatName val="0"/>
          <c:showSerName val="0"/>
          <c:showPercent val="0"/>
          <c:showBubbleSize val="0"/>
        </c:dLbls>
        <c:gapWidth val="150"/>
        <c:overlap val="100"/>
        <c:axId val="466921584"/>
        <c:axId val="466921976"/>
      </c:barChart>
      <c:catAx>
        <c:axId val="466921584"/>
        <c:scaling>
          <c:orientation val="minMax"/>
        </c:scaling>
        <c:delete val="0"/>
        <c:axPos val="b"/>
        <c:numFmt formatCode="General" sourceLinked="1"/>
        <c:majorTickMark val="out"/>
        <c:minorTickMark val="none"/>
        <c:tickLblPos val="nextTo"/>
        <c:crossAx val="466921976"/>
        <c:crosses val="autoZero"/>
        <c:auto val="1"/>
        <c:lblAlgn val="ctr"/>
        <c:lblOffset val="100"/>
        <c:noMultiLvlLbl val="0"/>
      </c:catAx>
      <c:valAx>
        <c:axId val="466921976"/>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7725290869011692"/>
            </c:manualLayout>
          </c:layout>
          <c:overlay val="0"/>
        </c:title>
        <c:numFmt formatCode="#,#00" sourceLinked="0"/>
        <c:majorTickMark val="out"/>
        <c:minorTickMark val="none"/>
        <c:tickLblPos val="nextTo"/>
        <c:crossAx val="466921584"/>
        <c:crosses val="autoZero"/>
        <c:crossBetween val="between"/>
      </c:valAx>
    </c:plotArea>
    <c:legend>
      <c:legendPos val="r"/>
      <c:layout>
        <c:manualLayout>
          <c:xMode val="edge"/>
          <c:yMode val="edge"/>
          <c:x val="0.78862973544608417"/>
          <c:y val="0.28159700938325161"/>
          <c:w val="0.20901443658797458"/>
          <c:h val="0.3196803682572613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Outdoor'!$B$20</c:f>
              <c:strCache>
                <c:ptCount val="1"/>
                <c:pt idx="0">
                  <c:v>DRS</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Outdoor'!$G$20:$M$20</c:f>
              <c:numCache>
                <c:formatCode>#,##0</c:formatCode>
                <c:ptCount val="7"/>
                <c:pt idx="0">
                  <c:v>15200</c:v>
                </c:pt>
                <c:pt idx="1">
                  <c:v>17514</c:v>
                </c:pt>
                <c:pt idx="2">
                  <c:v>18243.75</c:v>
                </c:pt>
                <c:pt idx="3">
                  <c:v>21892.5</c:v>
                </c:pt>
                <c:pt idx="4">
                  <c:v>25176.375</c:v>
                </c:pt>
                <c:pt idx="5">
                  <c:v>28952.831249999999</c:v>
                </c:pt>
                <c:pt idx="6">
                  <c:v>33295.755937499998</c:v>
                </c:pt>
              </c:numCache>
            </c:numRef>
          </c:val>
          <c:extLst>
            <c:ext xmlns:c16="http://schemas.microsoft.com/office/drawing/2014/chart" uri="{C3380CC4-5D6E-409C-BE32-E72D297353CC}">
              <c16:uniqueId val="{00000002-61B5-4BFB-A6C0-B7631E8EBF44}"/>
            </c:ext>
          </c:extLst>
        </c:ser>
        <c:ser>
          <c:idx val="1"/>
          <c:order val="1"/>
          <c:tx>
            <c:strRef>
              <c:f>'Carrier Outdoor'!$B$21</c:f>
              <c:strCache>
                <c:ptCount val="1"/>
                <c:pt idx="0">
                  <c:v>CPRI RRH</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Outdoor'!$G$21:$M$21</c:f>
              <c:numCache>
                <c:formatCode>#,##0</c:formatCode>
                <c:ptCount val="7"/>
                <c:pt idx="0">
                  <c:v>167133.12</c:v>
                </c:pt>
                <c:pt idx="1">
                  <c:v>165206.223</c:v>
                </c:pt>
                <c:pt idx="2">
                  <c:v>174283.48800000001</c:v>
                </c:pt>
                <c:pt idx="3">
                  <c:v>153552.18599999999</c:v>
                </c:pt>
                <c:pt idx="4">
                  <c:v>112604.93640000001</c:v>
                </c:pt>
                <c:pt idx="5">
                  <c:v>92899.072530000005</c:v>
                </c:pt>
                <c:pt idx="6">
                  <c:v>102188.97978300002</c:v>
                </c:pt>
              </c:numCache>
            </c:numRef>
          </c:val>
          <c:extLst>
            <c:ext xmlns:c16="http://schemas.microsoft.com/office/drawing/2014/chart" uri="{C3380CC4-5D6E-409C-BE32-E72D297353CC}">
              <c16:uniqueId val="{00000003-61B5-4BFB-A6C0-B7631E8EBF44}"/>
            </c:ext>
          </c:extLst>
        </c:ser>
        <c:ser>
          <c:idx val="2"/>
          <c:order val="2"/>
          <c:tx>
            <c:strRef>
              <c:f>'Carrier Outdoor'!$B$22</c:f>
              <c:strCache>
                <c:ptCount val="1"/>
                <c:pt idx="0">
                  <c:v>Split Baseband RRH</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Outdoor'!$G$22:$M$22</c:f>
              <c:numCache>
                <c:formatCode>#,##0</c:formatCode>
                <c:ptCount val="7"/>
                <c:pt idx="0">
                  <c:v>3410.8800000000028</c:v>
                </c:pt>
                <c:pt idx="1">
                  <c:v>12434.876999999991</c:v>
                </c:pt>
                <c:pt idx="2">
                  <c:v>43570.871999999988</c:v>
                </c:pt>
                <c:pt idx="3">
                  <c:v>102368.124</c:v>
                </c:pt>
                <c:pt idx="4">
                  <c:v>168907.40460000001</c:v>
                </c:pt>
                <c:pt idx="5">
                  <c:v>216764.50257000001</c:v>
                </c:pt>
                <c:pt idx="6">
                  <c:v>238440.95282700003</c:v>
                </c:pt>
              </c:numCache>
            </c:numRef>
          </c:val>
          <c:extLst>
            <c:ext xmlns:c16="http://schemas.microsoft.com/office/drawing/2014/chart" uri="{C3380CC4-5D6E-409C-BE32-E72D297353CC}">
              <c16:uniqueId val="{00000004-61B5-4BFB-A6C0-B7631E8EBF44}"/>
            </c:ext>
          </c:extLst>
        </c:ser>
        <c:ser>
          <c:idx val="3"/>
          <c:order val="3"/>
          <c:tx>
            <c:strRef>
              <c:f>'Carrier Outdoor'!$B$23</c:f>
              <c:strCache>
                <c:ptCount val="1"/>
                <c:pt idx="0">
                  <c:v>Integrated</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Outdoor'!$G$23:$M$23</c:f>
              <c:numCache>
                <c:formatCode>#,##0</c:formatCode>
                <c:ptCount val="7"/>
                <c:pt idx="0">
                  <c:v>93370.200000000012</c:v>
                </c:pt>
                <c:pt idx="1">
                  <c:v>102232.60000000002</c:v>
                </c:pt>
                <c:pt idx="2">
                  <c:v>122305.40000000001</c:v>
                </c:pt>
                <c:pt idx="3">
                  <c:v>139103.99999999994</c:v>
                </c:pt>
                <c:pt idx="4">
                  <c:v>155995.19999999995</c:v>
                </c:pt>
                <c:pt idx="5">
                  <c:v>178450.56</c:v>
                </c:pt>
                <c:pt idx="6">
                  <c:v>194904.57599999997</c:v>
                </c:pt>
              </c:numCache>
            </c:numRef>
          </c:val>
          <c:extLst>
            <c:ext xmlns:c16="http://schemas.microsoft.com/office/drawing/2014/chart" uri="{C3380CC4-5D6E-409C-BE32-E72D297353CC}">
              <c16:uniqueId val="{00000000-C3B2-47EE-BCBF-0CB0A70C0605}"/>
            </c:ext>
          </c:extLst>
        </c:ser>
        <c:dLbls>
          <c:showLegendKey val="0"/>
          <c:showVal val="0"/>
          <c:showCatName val="0"/>
          <c:showSerName val="0"/>
          <c:showPercent val="0"/>
          <c:showBubbleSize val="0"/>
        </c:dLbls>
        <c:gapWidth val="150"/>
        <c:overlap val="100"/>
        <c:axId val="467119568"/>
        <c:axId val="467119960"/>
      </c:barChart>
      <c:catAx>
        <c:axId val="467119568"/>
        <c:scaling>
          <c:orientation val="minMax"/>
        </c:scaling>
        <c:delete val="0"/>
        <c:axPos val="b"/>
        <c:numFmt formatCode="General" sourceLinked="1"/>
        <c:majorTickMark val="out"/>
        <c:minorTickMark val="none"/>
        <c:tickLblPos val="nextTo"/>
        <c:crossAx val="467119960"/>
        <c:crosses val="autoZero"/>
        <c:auto val="1"/>
        <c:lblAlgn val="ctr"/>
        <c:lblOffset val="100"/>
        <c:noMultiLvlLbl val="0"/>
      </c:catAx>
      <c:valAx>
        <c:axId val="46711996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5223842611400059E-2"/>
              <c:y val="0.18162460535247377"/>
            </c:manualLayout>
          </c:layout>
          <c:overlay val="0"/>
        </c:title>
        <c:numFmt formatCode="#,#00" sourceLinked="0"/>
        <c:majorTickMark val="out"/>
        <c:minorTickMark val="none"/>
        <c:tickLblPos val="nextTo"/>
        <c:crossAx val="467119568"/>
        <c:crosses val="autoZero"/>
        <c:crossBetween val="between"/>
      </c:valAx>
    </c:plotArea>
    <c:legend>
      <c:legendPos val="r"/>
      <c:layout>
        <c:manualLayout>
          <c:xMode val="edge"/>
          <c:yMode val="edge"/>
          <c:x val="0.78391807951420234"/>
          <c:y val="0.28627537367974354"/>
          <c:w val="0.2160819605686265"/>
          <c:h val="0.4211221276613321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1"/>
          <c:order val="0"/>
          <c:tx>
            <c:strRef>
              <c:f>'Carrier Outdoor'!$B$75</c:f>
              <c:strCache>
                <c:ptCount val="1"/>
                <c:pt idx="0">
                  <c:v>Outdoor Small Cells with LAA</c:v>
                </c:pt>
              </c:strCache>
            </c:strRef>
          </c:tx>
          <c:invertIfNegative val="0"/>
          <c:cat>
            <c:numRef>
              <c:f>'Carrier Outdoor'!$G$74:$M$74</c:f>
              <c:numCache>
                <c:formatCode>General</c:formatCode>
                <c:ptCount val="7"/>
                <c:pt idx="0">
                  <c:v>2017</c:v>
                </c:pt>
                <c:pt idx="1">
                  <c:v>2018</c:v>
                </c:pt>
                <c:pt idx="2">
                  <c:v>2019</c:v>
                </c:pt>
                <c:pt idx="3">
                  <c:v>2020</c:v>
                </c:pt>
                <c:pt idx="4">
                  <c:v>2021</c:v>
                </c:pt>
                <c:pt idx="5">
                  <c:v>2022</c:v>
                </c:pt>
                <c:pt idx="6">
                  <c:v>2023</c:v>
                </c:pt>
              </c:numCache>
            </c:numRef>
          </c:cat>
          <c:val>
            <c:numRef>
              <c:f>'Carrier Outdoor'!$G$75:$M$75</c:f>
              <c:numCache>
                <c:formatCode>_(* #,##0_);_(* \(#,##0\);_(* "-"??_);_(@_)</c:formatCode>
                <c:ptCount val="7"/>
                <c:pt idx="0">
                  <c:v>61634.3</c:v>
                </c:pt>
                <c:pt idx="1">
                  <c:v>84925.713599999988</c:v>
                </c:pt>
                <c:pt idx="2">
                  <c:v>127657.47450749997</c:v>
                </c:pt>
                <c:pt idx="3">
                  <c:v>175791.99851999996</c:v>
                </c:pt>
                <c:pt idx="4">
                  <c:v>194698.00490400003</c:v>
                </c:pt>
                <c:pt idx="5">
                  <c:v>211311.28676610003</c:v>
                </c:pt>
                <c:pt idx="6">
                  <c:v>226591.17323989503</c:v>
                </c:pt>
              </c:numCache>
            </c:numRef>
          </c:val>
          <c:extLst>
            <c:ext xmlns:c16="http://schemas.microsoft.com/office/drawing/2014/chart" uri="{C3380CC4-5D6E-409C-BE32-E72D297353CC}">
              <c16:uniqueId val="{00000003-2125-4C35-A782-38D164959380}"/>
            </c:ext>
          </c:extLst>
        </c:ser>
        <c:ser>
          <c:idx val="0"/>
          <c:order val="1"/>
          <c:tx>
            <c:strRef>
              <c:f>'Carrier Outdoor'!$B$76</c:f>
              <c:strCache>
                <c:ptCount val="1"/>
                <c:pt idx="0">
                  <c:v>Outdoor Small Cells with Wi-Fi</c:v>
                </c:pt>
              </c:strCache>
            </c:strRef>
          </c:tx>
          <c:invertIfNegative val="0"/>
          <c:cat>
            <c:numRef>
              <c:f>'Carrier Outdoor'!$G$74:$M$74</c:f>
              <c:numCache>
                <c:formatCode>General</c:formatCode>
                <c:ptCount val="7"/>
                <c:pt idx="0">
                  <c:v>2017</c:v>
                </c:pt>
                <c:pt idx="1">
                  <c:v>2018</c:v>
                </c:pt>
                <c:pt idx="2">
                  <c:v>2019</c:v>
                </c:pt>
                <c:pt idx="3">
                  <c:v>2020</c:v>
                </c:pt>
                <c:pt idx="4">
                  <c:v>2021</c:v>
                </c:pt>
                <c:pt idx="5">
                  <c:v>2022</c:v>
                </c:pt>
                <c:pt idx="6">
                  <c:v>2023</c:v>
                </c:pt>
              </c:numCache>
            </c:numRef>
          </c:cat>
          <c:val>
            <c:numRef>
              <c:f>'Carrier Outdoor'!$G$76:$M$76</c:f>
              <c:numCache>
                <c:formatCode>#,##0</c:formatCode>
                <c:ptCount val="7"/>
                <c:pt idx="0">
                  <c:v>24653.72</c:v>
                </c:pt>
                <c:pt idx="1">
                  <c:v>11323.42848</c:v>
                </c:pt>
                <c:pt idx="2">
                  <c:v>7294.7128289999991</c:v>
                </c:pt>
                <c:pt idx="3">
                  <c:v>6592.1999444999983</c:v>
                </c:pt>
                <c:pt idx="4">
                  <c:v>2433.7250613000006</c:v>
                </c:pt>
                <c:pt idx="5">
                  <c:v>2641.3910845762507</c:v>
                </c:pt>
                <c:pt idx="6">
                  <c:v>2832.3896654986875</c:v>
                </c:pt>
              </c:numCache>
            </c:numRef>
          </c:val>
          <c:extLst>
            <c:ext xmlns:c16="http://schemas.microsoft.com/office/drawing/2014/chart" uri="{C3380CC4-5D6E-409C-BE32-E72D297353CC}">
              <c16:uniqueId val="{00000000-10B1-4158-965F-C35E7BB9BA70}"/>
            </c:ext>
          </c:extLst>
        </c:ser>
        <c:dLbls>
          <c:showLegendKey val="0"/>
          <c:showVal val="0"/>
          <c:showCatName val="0"/>
          <c:showSerName val="0"/>
          <c:showPercent val="0"/>
          <c:showBubbleSize val="0"/>
        </c:dLbls>
        <c:gapWidth val="150"/>
        <c:overlap val="100"/>
        <c:axId val="467120744"/>
        <c:axId val="467121136"/>
      </c:barChart>
      <c:catAx>
        <c:axId val="467120744"/>
        <c:scaling>
          <c:orientation val="minMax"/>
        </c:scaling>
        <c:delete val="0"/>
        <c:axPos val="b"/>
        <c:numFmt formatCode="General" sourceLinked="1"/>
        <c:majorTickMark val="out"/>
        <c:minorTickMark val="none"/>
        <c:tickLblPos val="nextTo"/>
        <c:crossAx val="467121136"/>
        <c:crosses val="autoZero"/>
        <c:auto val="1"/>
        <c:lblAlgn val="ctr"/>
        <c:lblOffset val="100"/>
        <c:noMultiLvlLbl val="0"/>
      </c:catAx>
      <c:valAx>
        <c:axId val="467121136"/>
        <c:scaling>
          <c:orientation val="minMax"/>
        </c:scaling>
        <c:delete val="0"/>
        <c:axPos val="l"/>
        <c:majorGridlines/>
        <c:title>
          <c:tx>
            <c:rich>
              <a:bodyPr rot="-5400000" vert="horz"/>
              <a:lstStyle/>
              <a:p>
                <a:pPr>
                  <a:defRPr/>
                </a:pPr>
                <a:r>
                  <a:rPr lang="en-US"/>
                  <a:t>Carrier Outdoor  SC with LAA and Wi-Fi</a:t>
                </a:r>
              </a:p>
            </c:rich>
          </c:tx>
          <c:layout>
            <c:manualLayout>
              <c:xMode val="edge"/>
              <c:yMode val="edge"/>
              <c:x val="1.7024791878058106E-2"/>
              <c:y val="8.6756007989960207E-2"/>
            </c:manualLayout>
          </c:layout>
          <c:overlay val="0"/>
        </c:title>
        <c:numFmt formatCode="_(* #,##0_);_(* \(#,##0\);_(* &quot;-&quot;??_);_(@_)" sourceLinked="1"/>
        <c:majorTickMark val="out"/>
        <c:minorTickMark val="none"/>
        <c:tickLblPos val="nextTo"/>
        <c:crossAx val="467120744"/>
        <c:crosses val="autoZero"/>
        <c:crossBetween val="between"/>
      </c:valAx>
    </c:plotArea>
    <c:legend>
      <c:legendPos val="r"/>
      <c:layout>
        <c:manualLayout>
          <c:xMode val="edge"/>
          <c:yMode val="edge"/>
          <c:x val="0.22318129678234666"/>
          <c:y val="0.10029110283117741"/>
          <c:w val="0.36877729172742296"/>
          <c:h val="0.17519484961614351"/>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Outdoor'!$B$60</c:f>
              <c:strCache>
                <c:ptCount val="1"/>
                <c:pt idx="0">
                  <c:v>2T2R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Outdoor'!$G$60:$M$60</c:f>
              <c:numCache>
                <c:formatCode>#,##0</c:formatCode>
                <c:ptCount val="7"/>
                <c:pt idx="0">
                  <c:v>134151.80000000002</c:v>
                </c:pt>
                <c:pt idx="1">
                  <c:v>146392.76500000004</c:v>
                </c:pt>
                <c:pt idx="2">
                  <c:v>200905.45800000001</c:v>
                </c:pt>
                <c:pt idx="3">
                  <c:v>253994.87081999995</c:v>
                </c:pt>
                <c:pt idx="4">
                  <c:v>272684.07310499996</c:v>
                </c:pt>
                <c:pt idx="5">
                  <c:v>300672.18553900003</c:v>
                </c:pt>
                <c:pt idx="6">
                  <c:v>326046.00565540005</c:v>
                </c:pt>
              </c:numCache>
            </c:numRef>
          </c:val>
          <c:extLst>
            <c:ext xmlns:c16="http://schemas.microsoft.com/office/drawing/2014/chart" uri="{C3380CC4-5D6E-409C-BE32-E72D297353CC}">
              <c16:uniqueId val="{00000006-D856-4B43-AE81-A98F460B3D78}"/>
            </c:ext>
          </c:extLst>
        </c:ser>
        <c:ser>
          <c:idx val="1"/>
          <c:order val="1"/>
          <c:tx>
            <c:strRef>
              <c:f>'Carrier Outdoor'!$B$61</c:f>
              <c:strCache>
                <c:ptCount val="1"/>
                <c:pt idx="0">
                  <c:v>4T4R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Outdoor'!$G$61:$M$61</c:f>
              <c:numCache>
                <c:formatCode>#,##0</c:formatCode>
                <c:ptCount val="7"/>
                <c:pt idx="0">
                  <c:v>144962.4</c:v>
                </c:pt>
                <c:pt idx="1">
                  <c:v>150994.93499999997</c:v>
                </c:pt>
                <c:pt idx="2">
                  <c:v>152498.052</c:v>
                </c:pt>
                <c:pt idx="3">
                  <c:v>147921.93917999999</c:v>
                </c:pt>
                <c:pt idx="4">
                  <c:v>167499.84289500001</c:v>
                </c:pt>
                <c:pt idx="5">
                  <c:v>188894.780811</c:v>
                </c:pt>
                <c:pt idx="6">
                  <c:v>207784.25889210001</c:v>
                </c:pt>
              </c:numCache>
            </c:numRef>
          </c:val>
          <c:extLst>
            <c:ext xmlns:c16="http://schemas.microsoft.com/office/drawing/2014/chart" uri="{C3380CC4-5D6E-409C-BE32-E72D297353CC}">
              <c16:uniqueId val="{00000007-D856-4B43-AE81-A98F460B3D78}"/>
            </c:ext>
          </c:extLst>
        </c:ser>
        <c:ser>
          <c:idx val="2"/>
          <c:order val="2"/>
          <c:tx>
            <c:strRef>
              <c:f>'Carrier Outdoor'!$B$62</c:f>
              <c:strCache>
                <c:ptCount val="1"/>
                <c:pt idx="0">
                  <c:v>8T8R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Outdoor'!$G$62:$M$62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D856-4B43-AE81-A98F460B3D78}"/>
            </c:ext>
          </c:extLst>
        </c:ser>
        <c:ser>
          <c:idx val="3"/>
          <c:order val="3"/>
          <c:tx>
            <c:strRef>
              <c:f>'Carrier Outdoor'!$B$63</c:f>
              <c:strCache>
                <c:ptCount val="1"/>
                <c:pt idx="0">
                  <c:v>16T16R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Outdoor'!$G$63:$M$63</c:f>
              <c:numCache>
                <c:formatCode>#,##0</c:formatCode>
                <c:ptCount val="7"/>
                <c:pt idx="0">
                  <c:v>0</c:v>
                </c:pt>
                <c:pt idx="1">
                  <c:v>0</c:v>
                </c:pt>
                <c:pt idx="2">
                  <c:v>5000</c:v>
                </c:pt>
                <c:pt idx="3">
                  <c:v>15000</c:v>
                </c:pt>
                <c:pt idx="4">
                  <c:v>22500</c:v>
                </c:pt>
                <c:pt idx="5">
                  <c:v>27500</c:v>
                </c:pt>
                <c:pt idx="6">
                  <c:v>35000</c:v>
                </c:pt>
              </c:numCache>
            </c:numRef>
          </c:val>
          <c:extLst>
            <c:ext xmlns:c16="http://schemas.microsoft.com/office/drawing/2014/chart" uri="{C3380CC4-5D6E-409C-BE32-E72D297353CC}">
              <c16:uniqueId val="{00000009-D856-4B43-AE81-A98F460B3D78}"/>
            </c:ext>
          </c:extLst>
        </c:ser>
        <c:dLbls>
          <c:showLegendKey val="0"/>
          <c:showVal val="0"/>
          <c:showCatName val="0"/>
          <c:showSerName val="0"/>
          <c:showPercent val="0"/>
          <c:showBubbleSize val="0"/>
        </c:dLbls>
        <c:gapWidth val="150"/>
        <c:overlap val="100"/>
        <c:axId val="467121920"/>
        <c:axId val="467122312"/>
      </c:barChart>
      <c:catAx>
        <c:axId val="467121920"/>
        <c:scaling>
          <c:orientation val="minMax"/>
        </c:scaling>
        <c:delete val="0"/>
        <c:axPos val="b"/>
        <c:numFmt formatCode="General" sourceLinked="1"/>
        <c:majorTickMark val="out"/>
        <c:minorTickMark val="none"/>
        <c:tickLblPos val="nextTo"/>
        <c:crossAx val="467122312"/>
        <c:crosses val="autoZero"/>
        <c:auto val="1"/>
        <c:lblAlgn val="ctr"/>
        <c:lblOffset val="100"/>
        <c:noMultiLvlLbl val="0"/>
      </c:catAx>
      <c:valAx>
        <c:axId val="467122312"/>
        <c:scaling>
          <c:orientation val="minMax"/>
        </c:scaling>
        <c:delete val="0"/>
        <c:axPos val="l"/>
        <c:majorGridlines/>
        <c:title>
          <c:tx>
            <c:rich>
              <a:bodyPr rot="-5400000" vert="horz"/>
              <a:lstStyle/>
              <a:p>
                <a:pPr>
                  <a:defRPr/>
                </a:pPr>
                <a:r>
                  <a:rPr lang="en-US"/>
                  <a:t>Carrier Outdoor Shipments</a:t>
                </a:r>
              </a:p>
            </c:rich>
          </c:tx>
          <c:layout>
            <c:manualLayout>
              <c:xMode val="edge"/>
              <c:yMode val="edge"/>
              <c:x val="9.2580685440122688E-3"/>
              <c:y val="0.22570790822101167"/>
            </c:manualLayout>
          </c:layout>
          <c:overlay val="0"/>
        </c:title>
        <c:numFmt formatCode="#,##0" sourceLinked="1"/>
        <c:majorTickMark val="out"/>
        <c:minorTickMark val="none"/>
        <c:tickLblPos val="nextTo"/>
        <c:crossAx val="467121920"/>
        <c:crosses val="autoZero"/>
        <c:crossBetween val="between"/>
      </c:valAx>
    </c:plotArea>
    <c:legend>
      <c:legendPos val="r"/>
      <c:layout>
        <c:manualLayout>
          <c:xMode val="edge"/>
          <c:yMode val="edge"/>
          <c:x val="0.8545887761645985"/>
          <c:y val="0.32473763237891823"/>
          <c:w val="0.11812639189280998"/>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41614816359448"/>
          <c:y val="5.1400554097404502E-2"/>
          <c:w val="0.61296013633896451"/>
          <c:h val="0.83261956838728501"/>
        </c:manualLayout>
      </c:layout>
      <c:barChart>
        <c:barDir val="col"/>
        <c:grouping val="stacked"/>
        <c:varyColors val="0"/>
        <c:ser>
          <c:idx val="0"/>
          <c:order val="0"/>
          <c:tx>
            <c:strRef>
              <c:f>'Carrier Outdoor'!$B$53</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'Carrier Outdoor'!$C$51:$M$51</c15:sqref>
                  </c15:fullRef>
                </c:ext>
              </c:extLst>
              <c:f>'Carrier Outdoor'!$G$51:$M$51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Outdoor'!$C$53:$M$53</c15:sqref>
                  </c15:fullRef>
                </c:ext>
              </c:extLst>
              <c:f>'Carrier Outdoor'!$G$53:$M$53</c:f>
              <c:numCache>
                <c:formatCode>#,##0</c:formatCode>
                <c:ptCount val="7"/>
                <c:pt idx="0">
                  <c:v>16746.852000000017</c:v>
                </c:pt>
                <c:pt idx="1">
                  <c:v>0</c:v>
                </c:pt>
                <c:pt idx="2">
                  <c:v>0</c:v>
                </c:pt>
                <c:pt idx="3">
                  <c:v>0</c:v>
                </c:pt>
                <c:pt idx="4">
                  <c:v>0</c:v>
                </c:pt>
                <c:pt idx="5">
                  <c:v>0</c:v>
                </c:pt>
                <c:pt idx="6">
                  <c:v>0</c:v>
                </c:pt>
              </c:numCache>
            </c:numRef>
          </c:val>
          <c:extLst>
            <c:ext xmlns:c16="http://schemas.microsoft.com/office/drawing/2014/chart" uri="{C3380CC4-5D6E-409C-BE32-E72D297353CC}">
              <c16:uniqueId val="{00000001-0486-4858-81EF-4E5122D48020}"/>
            </c:ext>
          </c:extLst>
        </c:ser>
        <c:ser>
          <c:idx val="1"/>
          <c:order val="1"/>
          <c:tx>
            <c:strRef>
              <c:f>'Carrier Outdoor'!$B$52</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'Carrier Outdoor'!$C$51:$M$51</c15:sqref>
                  </c15:fullRef>
                </c:ext>
              </c:extLst>
              <c:f>'Carrier Outdoor'!$G$51:$M$51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Outdoor'!$C$52:$M$52</c15:sqref>
                  </c15:fullRef>
                </c:ext>
              </c:extLst>
              <c:f>'Carrier Outdoor'!$G$52:$M$52</c:f>
              <c:numCache>
                <c:formatCode>#,##0</c:formatCode>
                <c:ptCount val="7"/>
                <c:pt idx="0">
                  <c:v>262367.348</c:v>
                </c:pt>
                <c:pt idx="1">
                  <c:v>297387.7</c:v>
                </c:pt>
                <c:pt idx="2">
                  <c:v>358403.51</c:v>
                </c:pt>
                <c:pt idx="3">
                  <c:v>416916.80999999994</c:v>
                </c:pt>
                <c:pt idx="4">
                  <c:v>462683.91599999997</c:v>
                </c:pt>
                <c:pt idx="5">
                  <c:v>517066.96635</c:v>
                </c:pt>
                <c:pt idx="6">
                  <c:v>568830.26454750006</c:v>
                </c:pt>
              </c:numCache>
            </c:numRef>
          </c:val>
          <c:extLst>
            <c:ext xmlns:c16="http://schemas.microsoft.com/office/drawing/2014/chart" uri="{C3380CC4-5D6E-409C-BE32-E72D297353CC}">
              <c16:uniqueId val="{00000000-0486-4858-81EF-4E5122D48020}"/>
            </c:ext>
          </c:extLst>
        </c:ser>
        <c:dLbls>
          <c:showLegendKey val="0"/>
          <c:showVal val="0"/>
          <c:showCatName val="0"/>
          <c:showSerName val="0"/>
          <c:showPercent val="0"/>
          <c:showBubbleSize val="0"/>
        </c:dLbls>
        <c:gapWidth val="150"/>
        <c:overlap val="100"/>
        <c:axId val="501131760"/>
        <c:axId val="501132152"/>
      </c:barChart>
      <c:catAx>
        <c:axId val="501131760"/>
        <c:scaling>
          <c:orientation val="minMax"/>
        </c:scaling>
        <c:delete val="0"/>
        <c:axPos val="b"/>
        <c:numFmt formatCode="General" sourceLinked="1"/>
        <c:majorTickMark val="out"/>
        <c:minorTickMark val="none"/>
        <c:tickLblPos val="nextTo"/>
        <c:crossAx val="501132152"/>
        <c:crosses val="autoZero"/>
        <c:auto val="1"/>
        <c:lblAlgn val="ctr"/>
        <c:lblOffset val="100"/>
        <c:noMultiLvlLbl val="0"/>
      </c:catAx>
      <c:valAx>
        <c:axId val="501132152"/>
        <c:scaling>
          <c:orientation val="minMax"/>
        </c:scaling>
        <c:delete val="0"/>
        <c:axPos val="l"/>
        <c:majorGridlines/>
        <c:title>
          <c:tx>
            <c:rich>
              <a:bodyPr rot="-5400000" vert="horz"/>
              <a:lstStyle/>
              <a:p>
                <a:pPr>
                  <a:defRPr/>
                </a:pPr>
                <a:r>
                  <a:rPr lang="en-US"/>
                  <a:t>Carrier Outdoor</a:t>
                </a:r>
                <a:r>
                  <a:rPr lang="en-US" baseline="0"/>
                  <a:t> </a:t>
                </a:r>
                <a:r>
                  <a:rPr lang="en-US"/>
                  <a:t> Small Cell Shipments</a:t>
                </a:r>
              </a:p>
            </c:rich>
          </c:tx>
          <c:layout>
            <c:manualLayout>
              <c:xMode val="edge"/>
              <c:yMode val="edge"/>
              <c:x val="1.4363161187246818E-2"/>
              <c:y val="0.13189219904213004"/>
            </c:manualLayout>
          </c:layout>
          <c:overlay val="0"/>
        </c:title>
        <c:numFmt formatCode="#,#00" sourceLinked="0"/>
        <c:majorTickMark val="out"/>
        <c:minorTickMark val="none"/>
        <c:tickLblPos val="nextTo"/>
        <c:crossAx val="501131760"/>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Regions!$C$11</c:f>
              <c:strCache>
                <c:ptCount val="1"/>
                <c:pt idx="0">
                  <c:v>Residential Femto</c:v>
                </c:pt>
              </c:strCache>
            </c:strRef>
          </c:tx>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Regions!$H$11:$N$11</c:f>
              <c:numCache>
                <c:formatCode>#,##0</c:formatCode>
                <c:ptCount val="7"/>
                <c:pt idx="0">
                  <c:v>483333.5</c:v>
                </c:pt>
                <c:pt idx="1">
                  <c:v>422432</c:v>
                </c:pt>
                <c:pt idx="2">
                  <c:v>371412</c:v>
                </c:pt>
                <c:pt idx="3">
                  <c:v>368882.39999999997</c:v>
                </c:pt>
                <c:pt idx="4">
                  <c:v>390000</c:v>
                </c:pt>
                <c:pt idx="5">
                  <c:v>450000</c:v>
                </c:pt>
                <c:pt idx="6">
                  <c:v>480000</c:v>
                </c:pt>
              </c:numCache>
            </c:numRef>
          </c:val>
          <c:extLst>
            <c:ext xmlns:c16="http://schemas.microsoft.com/office/drawing/2014/chart" uri="{C3380CC4-5D6E-409C-BE32-E72D297353CC}">
              <c16:uniqueId val="{00000000-639E-4058-B445-2BCAF65D9F2E}"/>
            </c:ext>
          </c:extLst>
        </c:ser>
        <c:ser>
          <c:idx val="1"/>
          <c:order val="1"/>
          <c:tx>
            <c:strRef>
              <c:f>Regions!$C$12</c:f>
              <c:strCache>
                <c:ptCount val="1"/>
                <c:pt idx="0">
                  <c:v>Enterprise</c:v>
                </c:pt>
              </c:strCache>
            </c:strRef>
          </c:tx>
          <c:spPr>
            <a:solidFill>
              <a:schemeClr val="accent2"/>
            </a:solidFill>
          </c:spPr>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Regions!$H$12:$N$12</c:f>
              <c:numCache>
                <c:formatCode>#,##0</c:formatCode>
                <c:ptCount val="7"/>
                <c:pt idx="0">
                  <c:v>130887.075</c:v>
                </c:pt>
                <c:pt idx="1">
                  <c:v>132311.32499999998</c:v>
                </c:pt>
                <c:pt idx="2">
                  <c:v>134104.01649999997</c:v>
                </c:pt>
                <c:pt idx="3">
                  <c:v>151058.42849999998</c:v>
                </c:pt>
                <c:pt idx="4">
                  <c:v>178829.26682749999</c:v>
                </c:pt>
                <c:pt idx="5">
                  <c:v>213798.24421499998</c:v>
                </c:pt>
                <c:pt idx="6">
                  <c:v>238012.41979349998</c:v>
                </c:pt>
              </c:numCache>
            </c:numRef>
          </c:val>
          <c:extLst>
            <c:ext xmlns:c16="http://schemas.microsoft.com/office/drawing/2014/chart" uri="{C3380CC4-5D6E-409C-BE32-E72D297353CC}">
              <c16:uniqueId val="{00000001-639E-4058-B445-2BCAF65D9F2E}"/>
            </c:ext>
          </c:extLst>
        </c:ser>
        <c:ser>
          <c:idx val="2"/>
          <c:order val="2"/>
          <c:tx>
            <c:strRef>
              <c:f>Regions!$C$13</c:f>
              <c:strCache>
                <c:ptCount val="1"/>
                <c:pt idx="0">
                  <c:v>Carrier Indoor</c:v>
                </c:pt>
              </c:strCache>
            </c:strRef>
          </c:tx>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Regions!$H$13:$N$13</c:f>
              <c:numCache>
                <c:formatCode>#,##0</c:formatCode>
                <c:ptCount val="7"/>
                <c:pt idx="0">
                  <c:v>228109.12</c:v>
                </c:pt>
                <c:pt idx="1">
                  <c:v>308710.08100000001</c:v>
                </c:pt>
                <c:pt idx="2">
                  <c:v>370475.31849999999</c:v>
                </c:pt>
                <c:pt idx="3">
                  <c:v>485434.46100000001</c:v>
                </c:pt>
                <c:pt idx="4">
                  <c:v>599180.08814999997</c:v>
                </c:pt>
                <c:pt idx="5">
                  <c:v>688797.81368999998</c:v>
                </c:pt>
                <c:pt idx="6">
                  <c:v>772009.24652774993</c:v>
                </c:pt>
              </c:numCache>
            </c:numRef>
          </c:val>
          <c:extLst>
            <c:ext xmlns:c16="http://schemas.microsoft.com/office/drawing/2014/chart" uri="{C3380CC4-5D6E-409C-BE32-E72D297353CC}">
              <c16:uniqueId val="{00000002-639E-4058-B445-2BCAF65D9F2E}"/>
            </c:ext>
          </c:extLst>
        </c:ser>
        <c:ser>
          <c:idx val="3"/>
          <c:order val="3"/>
          <c:tx>
            <c:strRef>
              <c:f>Regions!$C$14</c:f>
              <c:strCache>
                <c:ptCount val="1"/>
                <c:pt idx="0">
                  <c:v>Carrier Outdoor</c:v>
                </c:pt>
              </c:strCache>
            </c:strRef>
          </c:tx>
          <c:spPr>
            <a:solidFill>
              <a:schemeClr val="bg2">
                <a:lumMod val="50000"/>
              </a:schemeClr>
            </a:solidFill>
          </c:spPr>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Regions!$H$14:$N$14</c:f>
              <c:numCache>
                <c:formatCode>#,##0</c:formatCode>
                <c:ptCount val="7"/>
                <c:pt idx="0">
                  <c:v>44658.272000000004</c:v>
                </c:pt>
                <c:pt idx="1">
                  <c:v>68399.171000000002</c:v>
                </c:pt>
                <c:pt idx="2">
                  <c:v>89600.877500000002</c:v>
                </c:pt>
                <c:pt idx="3">
                  <c:v>108398.37059999999</c:v>
                </c:pt>
                <c:pt idx="4">
                  <c:v>124924.65732</c:v>
                </c:pt>
                <c:pt idx="5">
                  <c:v>139608.08091450002</c:v>
                </c:pt>
                <c:pt idx="6">
                  <c:v>153584.17142782503</c:v>
                </c:pt>
              </c:numCache>
            </c:numRef>
          </c:val>
          <c:extLst>
            <c:ext xmlns:c16="http://schemas.microsoft.com/office/drawing/2014/chart" uri="{C3380CC4-5D6E-409C-BE32-E72D297353CC}">
              <c16:uniqueId val="{00000003-639E-4058-B445-2BCAF65D9F2E}"/>
            </c:ext>
          </c:extLst>
        </c:ser>
        <c:dLbls>
          <c:showLegendKey val="0"/>
          <c:showVal val="0"/>
          <c:showCatName val="0"/>
          <c:showSerName val="0"/>
          <c:showPercent val="0"/>
          <c:showBubbleSize val="0"/>
        </c:dLbls>
        <c:gapWidth val="150"/>
        <c:overlap val="100"/>
        <c:axId val="501132936"/>
        <c:axId val="501133328"/>
      </c:barChart>
      <c:catAx>
        <c:axId val="501132936"/>
        <c:scaling>
          <c:orientation val="minMax"/>
        </c:scaling>
        <c:delete val="0"/>
        <c:axPos val="b"/>
        <c:numFmt formatCode="General" sourceLinked="1"/>
        <c:majorTickMark val="out"/>
        <c:minorTickMark val="none"/>
        <c:tickLblPos val="nextTo"/>
        <c:crossAx val="501133328"/>
        <c:crosses val="autoZero"/>
        <c:auto val="1"/>
        <c:lblAlgn val="ctr"/>
        <c:lblOffset val="100"/>
        <c:noMultiLvlLbl val="0"/>
      </c:catAx>
      <c:valAx>
        <c:axId val="50113332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50113293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Summary!$C$10:$M$10</c15:sqref>
                  </c15:fullRef>
                </c:ext>
              </c:extLst>
              <c:f>Summary!$G$10:$M$10</c:f>
              <c:numCache>
                <c:formatCode>_(* #,##0_);_(* \(#,##0\);_(* "-"??_);_(@_)</c:formatCode>
                <c:ptCount val="7"/>
                <c:pt idx="0">
                  <c:v>1584700</c:v>
                </c:pt>
                <c:pt idx="1">
                  <c:v>1320100</c:v>
                </c:pt>
                <c:pt idx="2">
                  <c:v>1238040</c:v>
                </c:pt>
                <c:pt idx="3">
                  <c:v>1229608</c:v>
                </c:pt>
                <c:pt idx="4">
                  <c:v>1300000</c:v>
                </c:pt>
                <c:pt idx="5">
                  <c:v>1500000</c:v>
                </c:pt>
                <c:pt idx="6">
                  <c:v>1600000</c:v>
                </c:pt>
              </c:numCache>
            </c:numRef>
          </c:val>
          <c:extLst>
            <c:ext xmlns:c16="http://schemas.microsoft.com/office/drawing/2014/chart" uri="{C3380CC4-5D6E-409C-BE32-E72D297353CC}">
              <c16:uniqueId val="{00000000-E45D-42BA-8402-9E851F93EBF1}"/>
            </c:ext>
          </c:extLst>
        </c:ser>
        <c:dLbls>
          <c:showLegendKey val="0"/>
          <c:showVal val="0"/>
          <c:showCatName val="0"/>
          <c:showSerName val="0"/>
          <c:showPercent val="0"/>
          <c:showBubbleSize val="0"/>
        </c:dLbls>
        <c:gapWidth val="150"/>
        <c:overlap val="100"/>
        <c:axId val="463690792"/>
        <c:axId val="463828616"/>
        <c:extLst>
          <c:ext xmlns:c15="http://schemas.microsoft.com/office/drawing/2012/chart" uri="{02D57815-91ED-43cb-92C2-25804820EDAC}">
            <c15:filteredBarSeries>
              <c15:ser>
                <c:idx val="1"/>
                <c:order val="1"/>
                <c:tx>
                  <c:strRef>
                    <c:extLst>
                      <c:ext uri="{02D57815-91ED-43cb-92C2-25804820EDAC}">
                        <c15:formulaRef>
                          <c15:sqref>Summary!$B$11</c15:sqref>
                        </c15:formulaRef>
                      </c:ext>
                    </c:extLst>
                    <c:strCache>
                      <c:ptCount val="1"/>
                      <c:pt idx="0">
                        <c:v>Enterprise</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1-E45D-42BA-8402-9E851F93EBF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1188994</c:v>
                      </c:pt>
                      <c:pt idx="1">
                        <c:v>2006774.3000000003</c:v>
                      </c:pt>
                      <c:pt idx="2">
                        <c:v>2506553.14</c:v>
                      </c:pt>
                      <c:pt idx="3">
                        <c:v>3001656.0900000003</c:v>
                      </c:pt>
                      <c:pt idx="4">
                        <c:v>3492272.4840000002</c:v>
                      </c:pt>
                      <c:pt idx="5">
                        <c:v>4015372.5346500003</c:v>
                      </c:pt>
                      <c:pt idx="6">
                        <c:v>4560226.3028024994</c:v>
                      </c:pt>
                    </c:numCache>
                  </c:numRef>
                </c:val>
                <c:extLst xmlns:c15="http://schemas.microsoft.com/office/drawing/2012/chart">
                  <c:ext xmlns:c16="http://schemas.microsoft.com/office/drawing/2014/chart" uri="{C3380CC4-5D6E-409C-BE32-E72D297353CC}">
                    <c16:uniqueId val="{00000002-E45D-42BA-8402-9E851F93EBF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279114.2</c:v>
                      </c:pt>
                      <c:pt idx="1">
                        <c:v>297387.7</c:v>
                      </c:pt>
                      <c:pt idx="2">
                        <c:v>358403.51</c:v>
                      </c:pt>
                      <c:pt idx="3">
                        <c:v>416916.80999999994</c:v>
                      </c:pt>
                      <c:pt idx="4">
                        <c:v>462683.91599999997</c:v>
                      </c:pt>
                      <c:pt idx="5">
                        <c:v>517066.96635</c:v>
                      </c:pt>
                      <c:pt idx="6">
                        <c:v>568830.26454750006</c:v>
                      </c:pt>
                    </c:numCache>
                  </c:numRef>
                </c:val>
                <c:extLst xmlns:c15="http://schemas.microsoft.com/office/drawing/2012/chart">
                  <c:ext xmlns:c16="http://schemas.microsoft.com/office/drawing/2014/chart" uri="{C3380CC4-5D6E-409C-BE32-E72D297353CC}">
                    <c16:uniqueId val="{00000003-E45D-42BA-8402-9E851F93EBF1}"/>
                  </c:ext>
                </c:extLst>
              </c15:ser>
            </c15:filteredBarSeries>
          </c:ext>
        </c:extLst>
      </c:barChart>
      <c:catAx>
        <c:axId val="463690792"/>
        <c:scaling>
          <c:orientation val="minMax"/>
        </c:scaling>
        <c:delete val="0"/>
        <c:axPos val="b"/>
        <c:numFmt formatCode="General" sourceLinked="1"/>
        <c:majorTickMark val="out"/>
        <c:minorTickMark val="none"/>
        <c:tickLblPos val="nextTo"/>
        <c:crossAx val="463828616"/>
        <c:crossesAt val="0"/>
        <c:auto val="1"/>
        <c:lblAlgn val="ctr"/>
        <c:lblOffset val="100"/>
        <c:noMultiLvlLbl val="1"/>
      </c:catAx>
      <c:valAx>
        <c:axId val="463828616"/>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Residential Femtocell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463690792"/>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8025320917437"/>
          <c:y val="4.8582106298497761E-2"/>
          <c:w val="0.68087272685476963"/>
          <c:h val="0.83802674610566907"/>
        </c:manualLayout>
      </c:layout>
      <c:barChart>
        <c:barDir val="col"/>
        <c:grouping val="stacked"/>
        <c:varyColors val="0"/>
        <c:ser>
          <c:idx val="0"/>
          <c:order val="0"/>
          <c:tx>
            <c:strRef>
              <c:f>Regions!$C$70</c:f>
              <c:strCache>
                <c:ptCount val="1"/>
                <c:pt idx="0">
                  <c:v>N America</c:v>
                </c:pt>
              </c:strCache>
            </c:strRef>
          </c:tx>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Regions!$H$70:$N$70</c:f>
              <c:numCache>
                <c:formatCode>_(* #,##0_);_(* \(#,##0\);_(* "-"??_);_(@_)</c:formatCode>
                <c:ptCount val="7"/>
                <c:pt idx="0">
                  <c:v>886987.96699999995</c:v>
                </c:pt>
                <c:pt idx="1">
                  <c:v>931852.57699999993</c:v>
                </c:pt>
                <c:pt idx="2">
                  <c:v>965592.21249999991</c:v>
                </c:pt>
                <c:pt idx="3">
                  <c:v>1113773.6601</c:v>
                </c:pt>
                <c:pt idx="4">
                  <c:v>1292934.0122974999</c:v>
                </c:pt>
                <c:pt idx="5">
                  <c:v>1492204.1388194999</c:v>
                </c:pt>
                <c:pt idx="6">
                  <c:v>1643605.8377490749</c:v>
                </c:pt>
              </c:numCache>
            </c:numRef>
          </c:val>
          <c:extLst>
            <c:ext xmlns:c16="http://schemas.microsoft.com/office/drawing/2014/chart" uri="{C3380CC4-5D6E-409C-BE32-E72D297353CC}">
              <c16:uniqueId val="{00000000-8834-41C3-B649-F4AED0370107}"/>
            </c:ext>
          </c:extLst>
        </c:ser>
        <c:ser>
          <c:idx val="1"/>
          <c:order val="1"/>
          <c:tx>
            <c:strRef>
              <c:f>Regions!$C$71</c:f>
              <c:strCache>
                <c:ptCount val="1"/>
                <c:pt idx="0">
                  <c:v>L America</c:v>
                </c:pt>
              </c:strCache>
            </c:strRef>
          </c:tx>
          <c:spPr>
            <a:solidFill>
              <a:schemeClr val="tx2"/>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Regions!$H$71:$N$71</c:f>
              <c:numCache>
                <c:formatCode>_(* #,##0_);_(* \(#,##0\);_(* "-"??_);_(@_)</c:formatCode>
                <c:ptCount val="7"/>
                <c:pt idx="0">
                  <c:v>131706.81099999999</c:v>
                </c:pt>
                <c:pt idx="1">
                  <c:v>127536.15385</c:v>
                </c:pt>
                <c:pt idx="2">
                  <c:v>106024.87965</c:v>
                </c:pt>
                <c:pt idx="3">
                  <c:v>120114.121675</c:v>
                </c:pt>
                <c:pt idx="4">
                  <c:v>136460.52417250001</c:v>
                </c:pt>
                <c:pt idx="5">
                  <c:v>156517.95431999999</c:v>
                </c:pt>
                <c:pt idx="6">
                  <c:v>171747.74554266251</c:v>
                </c:pt>
              </c:numCache>
            </c:numRef>
          </c:val>
          <c:extLst>
            <c:ext xmlns:c16="http://schemas.microsoft.com/office/drawing/2014/chart" uri="{C3380CC4-5D6E-409C-BE32-E72D297353CC}">
              <c16:uniqueId val="{00000001-8834-41C3-B649-F4AED0370107}"/>
            </c:ext>
          </c:extLst>
        </c:ser>
        <c:ser>
          <c:idx val="2"/>
          <c:order val="2"/>
          <c:tx>
            <c:strRef>
              <c:f>Regions!$C$72</c:f>
              <c:strCache>
                <c:ptCount val="1"/>
                <c:pt idx="0">
                  <c:v>Europe</c:v>
                </c:pt>
              </c:strCache>
            </c:strRef>
          </c:tx>
          <c:spPr>
            <a:solidFill>
              <a:schemeClr val="bg1">
                <a:lumMod val="65000"/>
              </a:schemeClr>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Regions!$H$72:$N$72</c:f>
              <c:numCache>
                <c:formatCode>_(* #,##0_);_(* \(#,##0\);_(* "-"??_);_(@_)</c:formatCode>
                <c:ptCount val="7"/>
                <c:pt idx="0">
                  <c:v>562738.57499999995</c:v>
                </c:pt>
                <c:pt idx="1">
                  <c:v>414559.89800000004</c:v>
                </c:pt>
                <c:pt idx="2">
                  <c:v>464106.61990000011</c:v>
                </c:pt>
                <c:pt idx="3">
                  <c:v>457403.49099999998</c:v>
                </c:pt>
                <c:pt idx="4">
                  <c:v>525606.89348000009</c:v>
                </c:pt>
                <c:pt idx="5">
                  <c:v>615260.26689249999</c:v>
                </c:pt>
                <c:pt idx="6">
                  <c:v>685959.46019310004</c:v>
                </c:pt>
              </c:numCache>
            </c:numRef>
          </c:val>
          <c:extLst>
            <c:ext xmlns:c16="http://schemas.microsoft.com/office/drawing/2014/chart" uri="{C3380CC4-5D6E-409C-BE32-E72D297353CC}">
              <c16:uniqueId val="{00000002-8834-41C3-B649-F4AED0370107}"/>
            </c:ext>
          </c:extLst>
        </c:ser>
        <c:ser>
          <c:idx val="3"/>
          <c:order val="3"/>
          <c:tx>
            <c:strRef>
              <c:f>Regions!$C$73</c:f>
              <c:strCache>
                <c:ptCount val="1"/>
                <c:pt idx="0">
                  <c:v>China</c:v>
                </c:pt>
              </c:strCache>
            </c:strRef>
          </c:tx>
          <c:spPr>
            <a:solidFill>
              <a:schemeClr val="accent2">
                <a:lumMod val="75000"/>
              </a:schemeClr>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Regions!$H$73:$N$73</c:f>
              <c:numCache>
                <c:formatCode>_(* #,##0_);_(* \(#,##0\);_(* "-"??_);_(@_)</c:formatCode>
                <c:ptCount val="7"/>
                <c:pt idx="0">
                  <c:v>806423.6590000001</c:v>
                </c:pt>
                <c:pt idx="1">
                  <c:v>1317604.6547500002</c:v>
                </c:pt>
                <c:pt idx="2">
                  <c:v>1511473.1185000001</c:v>
                </c:pt>
                <c:pt idx="3">
                  <c:v>1788582.1218750002</c:v>
                </c:pt>
                <c:pt idx="4">
                  <c:v>1990428.1478525002</c:v>
                </c:pt>
                <c:pt idx="5">
                  <c:v>2286514.2539532501</c:v>
                </c:pt>
                <c:pt idx="6">
                  <c:v>2607679.468834525</c:v>
                </c:pt>
              </c:numCache>
            </c:numRef>
          </c:val>
          <c:extLst>
            <c:ext xmlns:c16="http://schemas.microsoft.com/office/drawing/2014/chart" uri="{C3380CC4-5D6E-409C-BE32-E72D297353CC}">
              <c16:uniqueId val="{00000003-8834-41C3-B649-F4AED0370107}"/>
            </c:ext>
          </c:extLst>
        </c:ser>
        <c:ser>
          <c:idx val="4"/>
          <c:order val="4"/>
          <c:tx>
            <c:strRef>
              <c:f>Regions!$C$74</c:f>
              <c:strCache>
                <c:ptCount val="1"/>
                <c:pt idx="0">
                  <c:v>APAC</c:v>
                </c:pt>
              </c:strCache>
            </c:strRef>
          </c:tx>
          <c:spPr>
            <a:solidFill>
              <a:schemeClr val="tx1"/>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Regions!$H$74:$N$74</c:f>
              <c:numCache>
                <c:formatCode>_(* #,##0_);_(* \(#,##0\);_(* "-"??_);_(@_)</c:formatCode>
                <c:ptCount val="7"/>
                <c:pt idx="0">
                  <c:v>716785.37599999993</c:v>
                </c:pt>
                <c:pt idx="1">
                  <c:v>901586.44475000002</c:v>
                </c:pt>
                <c:pt idx="2">
                  <c:v>1120177.61195</c:v>
                </c:pt>
                <c:pt idx="3">
                  <c:v>1222563.8694750001</c:v>
                </c:pt>
                <c:pt idx="4">
                  <c:v>1397639.5010324998</c:v>
                </c:pt>
                <c:pt idx="5">
                  <c:v>1605741.4766790001</c:v>
                </c:pt>
                <c:pt idx="6">
                  <c:v>1765952.6261657625</c:v>
                </c:pt>
              </c:numCache>
            </c:numRef>
          </c:val>
          <c:extLst>
            <c:ext xmlns:c16="http://schemas.microsoft.com/office/drawing/2014/chart" uri="{C3380CC4-5D6E-409C-BE32-E72D297353CC}">
              <c16:uniqueId val="{00000004-8834-41C3-B649-F4AED0370107}"/>
            </c:ext>
          </c:extLst>
        </c:ser>
        <c:ser>
          <c:idx val="5"/>
          <c:order val="5"/>
          <c:tx>
            <c:strRef>
              <c:f>Regions!$C$75</c:f>
              <c:strCache>
                <c:ptCount val="1"/>
                <c:pt idx="0">
                  <c:v>MEA</c:v>
                </c:pt>
              </c:strCache>
            </c:strRef>
          </c:tx>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Regions!$H$75:$N$75</c:f>
              <c:numCache>
                <c:formatCode>_(* #,##0_);_(* \(#,##0\);_(* "-"??_);_(@_)</c:formatCode>
                <c:ptCount val="7"/>
                <c:pt idx="0">
                  <c:v>170008.31200000001</c:v>
                </c:pt>
                <c:pt idx="1">
                  <c:v>151641.14664999989</c:v>
                </c:pt>
                <c:pt idx="2">
                  <c:v>155464.85749999993</c:v>
                </c:pt>
                <c:pt idx="3">
                  <c:v>197507.68337499991</c:v>
                </c:pt>
                <c:pt idx="4">
                  <c:v>214987.773415</c:v>
                </c:pt>
                <c:pt idx="5">
                  <c:v>232531.81736075002</c:v>
                </c:pt>
                <c:pt idx="6">
                  <c:v>250798.79518737498</c:v>
                </c:pt>
              </c:numCache>
            </c:numRef>
          </c:val>
          <c:extLst>
            <c:ext xmlns:c16="http://schemas.microsoft.com/office/drawing/2014/chart" uri="{C3380CC4-5D6E-409C-BE32-E72D297353CC}">
              <c16:uniqueId val="{00000005-8834-41C3-B649-F4AED0370107}"/>
            </c:ext>
          </c:extLst>
        </c:ser>
        <c:dLbls>
          <c:showLegendKey val="0"/>
          <c:showVal val="0"/>
          <c:showCatName val="0"/>
          <c:showSerName val="0"/>
          <c:showPercent val="0"/>
          <c:showBubbleSize val="0"/>
        </c:dLbls>
        <c:gapWidth val="150"/>
        <c:overlap val="100"/>
        <c:axId val="501134112"/>
        <c:axId val="501134504"/>
      </c:barChart>
      <c:catAx>
        <c:axId val="501134112"/>
        <c:scaling>
          <c:orientation val="minMax"/>
        </c:scaling>
        <c:delete val="0"/>
        <c:axPos val="b"/>
        <c:numFmt formatCode="General" sourceLinked="1"/>
        <c:majorTickMark val="out"/>
        <c:minorTickMark val="none"/>
        <c:tickLblPos val="nextTo"/>
        <c:crossAx val="501134504"/>
        <c:crosses val="autoZero"/>
        <c:auto val="1"/>
        <c:lblAlgn val="ctr"/>
        <c:lblOffset val="100"/>
        <c:noMultiLvlLbl val="0"/>
      </c:catAx>
      <c:valAx>
        <c:axId val="501134504"/>
        <c:scaling>
          <c:orientation val="minMax"/>
        </c:scaling>
        <c:delete val="0"/>
        <c:axPos val="l"/>
        <c:majorGridlines/>
        <c:title>
          <c:tx>
            <c:rich>
              <a:bodyPr rot="-5400000" vert="horz"/>
              <a:lstStyle/>
              <a:p>
                <a:pPr>
                  <a:defRPr/>
                </a:pPr>
                <a:r>
                  <a:rPr lang="en-US"/>
                  <a:t>Small Cell Shipments</a:t>
                </a:r>
              </a:p>
            </c:rich>
          </c:tx>
          <c:layout>
            <c:manualLayout>
              <c:xMode val="edge"/>
              <c:yMode val="edge"/>
              <c:x val="1.7030031473950182E-2"/>
              <c:y val="0.24448319282218375"/>
            </c:manualLayout>
          </c:layout>
          <c:overlay val="0"/>
        </c:title>
        <c:numFmt formatCode="#,##0,,&quot; M&quot;" sourceLinked="0"/>
        <c:majorTickMark val="out"/>
        <c:minorTickMark val="none"/>
        <c:tickLblPos val="nextTo"/>
        <c:crossAx val="501134112"/>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Regions!$C$21</c:f>
              <c:strCache>
                <c:ptCount val="1"/>
                <c:pt idx="0">
                  <c:v>Residential Femto</c:v>
                </c:pt>
              </c:strCache>
            </c:strRef>
          </c:tx>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Regions!$H$21:$N$21</c:f>
              <c:numCache>
                <c:formatCode>#,##0</c:formatCode>
                <c:ptCount val="7"/>
                <c:pt idx="0">
                  <c:v>96666.7</c:v>
                </c:pt>
                <c:pt idx="1">
                  <c:v>79206</c:v>
                </c:pt>
                <c:pt idx="2">
                  <c:v>49521.599999999999</c:v>
                </c:pt>
                <c:pt idx="3">
                  <c:v>49184.32</c:v>
                </c:pt>
                <c:pt idx="4">
                  <c:v>52000</c:v>
                </c:pt>
                <c:pt idx="5">
                  <c:v>60000</c:v>
                </c:pt>
                <c:pt idx="6">
                  <c:v>64000</c:v>
                </c:pt>
              </c:numCache>
            </c:numRef>
          </c:val>
          <c:extLst>
            <c:ext xmlns:c16="http://schemas.microsoft.com/office/drawing/2014/chart" uri="{C3380CC4-5D6E-409C-BE32-E72D297353CC}">
              <c16:uniqueId val="{00000000-0F07-4A52-933F-DD104FE777FF}"/>
            </c:ext>
          </c:extLst>
        </c:ser>
        <c:ser>
          <c:idx val="1"/>
          <c:order val="1"/>
          <c:tx>
            <c:strRef>
              <c:f>Regions!$C$22</c:f>
              <c:strCache>
                <c:ptCount val="1"/>
                <c:pt idx="0">
                  <c:v>Enterprise</c:v>
                </c:pt>
              </c:strCache>
            </c:strRef>
          </c:tx>
          <c:spPr>
            <a:solidFill>
              <a:schemeClr val="accent2"/>
            </a:solidFill>
          </c:spPr>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Regions!$H$22:$N$22</c:f>
              <c:numCache>
                <c:formatCode>#,##0</c:formatCode>
                <c:ptCount val="7"/>
                <c:pt idx="0">
                  <c:v>6655.2749999999996</c:v>
                </c:pt>
                <c:pt idx="1">
                  <c:v>6615.5662499999989</c:v>
                </c:pt>
                <c:pt idx="2">
                  <c:v>6595.2794999999987</c:v>
                </c:pt>
                <c:pt idx="3">
                  <c:v>7552.9214249999986</c:v>
                </c:pt>
                <c:pt idx="4">
                  <c:v>9093.0135674999983</c:v>
                </c:pt>
                <c:pt idx="5">
                  <c:v>10689.912210749999</c:v>
                </c:pt>
                <c:pt idx="6">
                  <c:v>11900.620989674999</c:v>
                </c:pt>
              </c:numCache>
            </c:numRef>
          </c:val>
          <c:extLst>
            <c:ext xmlns:c16="http://schemas.microsoft.com/office/drawing/2014/chart" uri="{C3380CC4-5D6E-409C-BE32-E72D297353CC}">
              <c16:uniqueId val="{00000001-0F07-4A52-933F-DD104FE777FF}"/>
            </c:ext>
          </c:extLst>
        </c:ser>
        <c:ser>
          <c:idx val="2"/>
          <c:order val="2"/>
          <c:tx>
            <c:strRef>
              <c:f>Regions!$C$23</c:f>
              <c:strCache>
                <c:ptCount val="1"/>
                <c:pt idx="0">
                  <c:v>Carrier Indoor</c:v>
                </c:pt>
              </c:strCache>
            </c:strRef>
          </c:tx>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Regions!$H$23:$N$23</c:f>
              <c:numCache>
                <c:formatCode>#,##0</c:formatCode>
                <c:ptCount val="7"/>
                <c:pt idx="0">
                  <c:v>17220.268</c:v>
                </c:pt>
                <c:pt idx="1">
                  <c:v>26845.202600000001</c:v>
                </c:pt>
                <c:pt idx="2">
                  <c:v>35571.859750000003</c:v>
                </c:pt>
                <c:pt idx="3">
                  <c:v>42531.039749999996</c:v>
                </c:pt>
                <c:pt idx="4">
                  <c:v>49919.895225</c:v>
                </c:pt>
                <c:pt idx="5">
                  <c:v>57389.358959999998</c:v>
                </c:pt>
                <c:pt idx="6">
                  <c:v>64561.460002874999</c:v>
                </c:pt>
              </c:numCache>
            </c:numRef>
          </c:val>
          <c:extLst>
            <c:ext xmlns:c16="http://schemas.microsoft.com/office/drawing/2014/chart" uri="{C3380CC4-5D6E-409C-BE32-E72D297353CC}">
              <c16:uniqueId val="{00000002-0F07-4A52-933F-DD104FE777FF}"/>
            </c:ext>
          </c:extLst>
        </c:ser>
        <c:ser>
          <c:idx val="3"/>
          <c:order val="3"/>
          <c:tx>
            <c:strRef>
              <c:f>Regions!$C$24</c:f>
              <c:strCache>
                <c:ptCount val="1"/>
                <c:pt idx="0">
                  <c:v>Carrier Outdoor</c:v>
                </c:pt>
              </c:strCache>
            </c:strRef>
          </c:tx>
          <c:spPr>
            <a:solidFill>
              <a:schemeClr val="bg2">
                <a:lumMod val="50000"/>
              </a:schemeClr>
            </a:solidFill>
          </c:spPr>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Regions!$H$24:$N$24</c:f>
              <c:numCache>
                <c:formatCode>#,##0</c:formatCode>
                <c:ptCount val="7"/>
                <c:pt idx="0">
                  <c:v>11164.568000000001</c:v>
                </c:pt>
                <c:pt idx="1">
                  <c:v>14869.385000000002</c:v>
                </c:pt>
                <c:pt idx="2">
                  <c:v>14336.1404</c:v>
                </c:pt>
                <c:pt idx="3">
                  <c:v>20845.840499999998</c:v>
                </c:pt>
                <c:pt idx="4">
                  <c:v>25447.615379999999</c:v>
                </c:pt>
                <c:pt idx="5">
                  <c:v>28438.683149249999</c:v>
                </c:pt>
                <c:pt idx="6">
                  <c:v>31285.664550112502</c:v>
                </c:pt>
              </c:numCache>
            </c:numRef>
          </c:val>
          <c:extLst>
            <c:ext xmlns:c16="http://schemas.microsoft.com/office/drawing/2014/chart" uri="{C3380CC4-5D6E-409C-BE32-E72D297353CC}">
              <c16:uniqueId val="{00000003-0F07-4A52-933F-DD104FE777FF}"/>
            </c:ext>
          </c:extLst>
        </c:ser>
        <c:dLbls>
          <c:showLegendKey val="0"/>
          <c:showVal val="0"/>
          <c:showCatName val="0"/>
          <c:showSerName val="0"/>
          <c:showPercent val="0"/>
          <c:showBubbleSize val="0"/>
        </c:dLbls>
        <c:gapWidth val="150"/>
        <c:overlap val="100"/>
        <c:axId val="501135288"/>
        <c:axId val="465851744"/>
      </c:barChart>
      <c:catAx>
        <c:axId val="501135288"/>
        <c:scaling>
          <c:orientation val="minMax"/>
        </c:scaling>
        <c:delete val="0"/>
        <c:axPos val="b"/>
        <c:numFmt formatCode="General" sourceLinked="1"/>
        <c:majorTickMark val="out"/>
        <c:minorTickMark val="none"/>
        <c:tickLblPos val="nextTo"/>
        <c:crossAx val="465851744"/>
        <c:crosses val="autoZero"/>
        <c:auto val="1"/>
        <c:lblAlgn val="ctr"/>
        <c:lblOffset val="100"/>
        <c:noMultiLvlLbl val="0"/>
      </c:catAx>
      <c:valAx>
        <c:axId val="465851744"/>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501135288"/>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Regions!$C$31</c:f>
              <c:strCache>
                <c:ptCount val="1"/>
                <c:pt idx="0">
                  <c:v>Residential Femto</c:v>
                </c:pt>
              </c:strCache>
            </c:strRef>
          </c:tx>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Regions!$H$31:$N$31</c:f>
              <c:numCache>
                <c:formatCode>#,##0</c:formatCode>
                <c:ptCount val="7"/>
                <c:pt idx="0">
                  <c:v>475410</c:v>
                </c:pt>
                <c:pt idx="1">
                  <c:v>264020</c:v>
                </c:pt>
                <c:pt idx="2">
                  <c:v>247608</c:v>
                </c:pt>
                <c:pt idx="3">
                  <c:v>184441.19999999998</c:v>
                </c:pt>
                <c:pt idx="4">
                  <c:v>195000</c:v>
                </c:pt>
                <c:pt idx="5">
                  <c:v>225000</c:v>
                </c:pt>
                <c:pt idx="6">
                  <c:v>240000</c:v>
                </c:pt>
              </c:numCache>
            </c:numRef>
          </c:val>
          <c:extLst>
            <c:ext xmlns:c16="http://schemas.microsoft.com/office/drawing/2014/chart" uri="{C3380CC4-5D6E-409C-BE32-E72D297353CC}">
              <c16:uniqueId val="{00000000-FD71-4259-A04C-F2CB91452A67}"/>
            </c:ext>
          </c:extLst>
        </c:ser>
        <c:ser>
          <c:idx val="1"/>
          <c:order val="1"/>
          <c:tx>
            <c:strRef>
              <c:f>Regions!$C$32</c:f>
              <c:strCache>
                <c:ptCount val="1"/>
                <c:pt idx="0">
                  <c:v>Enterprise</c:v>
                </c:pt>
              </c:strCache>
            </c:strRef>
          </c:tx>
          <c:spPr>
            <a:solidFill>
              <a:schemeClr val="accent2"/>
            </a:solidFill>
          </c:spPr>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Regions!$H$32:$N$32</c:f>
              <c:numCache>
                <c:formatCode>#,##0</c:formatCode>
                <c:ptCount val="7"/>
                <c:pt idx="0">
                  <c:v>46586.924999999996</c:v>
                </c:pt>
                <c:pt idx="1">
                  <c:v>44103.774999999994</c:v>
                </c:pt>
                <c:pt idx="2">
                  <c:v>43968.53</c:v>
                </c:pt>
                <c:pt idx="3">
                  <c:v>50352.809499999996</c:v>
                </c:pt>
                <c:pt idx="4">
                  <c:v>60620.090449999996</c:v>
                </c:pt>
                <c:pt idx="5">
                  <c:v>71266.08140499999</c:v>
                </c:pt>
                <c:pt idx="6">
                  <c:v>79337.473264500004</c:v>
                </c:pt>
              </c:numCache>
            </c:numRef>
          </c:val>
          <c:extLst>
            <c:ext xmlns:c16="http://schemas.microsoft.com/office/drawing/2014/chart" uri="{C3380CC4-5D6E-409C-BE32-E72D297353CC}">
              <c16:uniqueId val="{00000001-FD71-4259-A04C-F2CB91452A67}"/>
            </c:ext>
          </c:extLst>
        </c:ser>
        <c:ser>
          <c:idx val="2"/>
          <c:order val="2"/>
          <c:tx>
            <c:strRef>
              <c:f>Regions!$C$33</c:f>
              <c:strCache>
                <c:ptCount val="1"/>
                <c:pt idx="0">
                  <c:v>Carrier Indoor</c:v>
                </c:pt>
              </c:strCache>
            </c:strRef>
          </c:tx>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Regions!$H$33:$N$33</c:f>
              <c:numCache>
                <c:formatCode>#,##0</c:formatCode>
                <c:ptCount val="7"/>
                <c:pt idx="0">
                  <c:v>26785.940000000002</c:v>
                </c:pt>
                <c:pt idx="1">
                  <c:v>91566.738000000012</c:v>
                </c:pt>
                <c:pt idx="2">
                  <c:v>147441.84420000002</c:v>
                </c:pt>
                <c:pt idx="3">
                  <c:v>185086.96860000002</c:v>
                </c:pt>
                <c:pt idx="4">
                  <c:v>214464.73311000003</c:v>
                </c:pt>
                <c:pt idx="5">
                  <c:v>246604.81019850002</c:v>
                </c:pt>
                <c:pt idx="6">
                  <c:v>281297.44724647503</c:v>
                </c:pt>
              </c:numCache>
            </c:numRef>
          </c:val>
          <c:extLst>
            <c:ext xmlns:c16="http://schemas.microsoft.com/office/drawing/2014/chart" uri="{C3380CC4-5D6E-409C-BE32-E72D297353CC}">
              <c16:uniqueId val="{00000002-FD71-4259-A04C-F2CB91452A67}"/>
            </c:ext>
          </c:extLst>
        </c:ser>
        <c:ser>
          <c:idx val="3"/>
          <c:order val="3"/>
          <c:tx>
            <c:strRef>
              <c:f>Regions!$C$34</c:f>
              <c:strCache>
                <c:ptCount val="1"/>
                <c:pt idx="0">
                  <c:v>Carrier Outdoor</c:v>
                </c:pt>
              </c:strCache>
            </c:strRef>
          </c:tx>
          <c:spPr>
            <a:solidFill>
              <a:schemeClr val="bg2">
                <a:lumMod val="50000"/>
              </a:schemeClr>
            </a:solidFill>
          </c:spPr>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Regions!$H$34:$N$34</c:f>
              <c:numCache>
                <c:formatCode>#,##0</c:formatCode>
                <c:ptCount val="7"/>
                <c:pt idx="0">
                  <c:v>13955.710000000001</c:v>
                </c:pt>
                <c:pt idx="1">
                  <c:v>14869.385000000002</c:v>
                </c:pt>
                <c:pt idx="2">
                  <c:v>25088.245700000003</c:v>
                </c:pt>
                <c:pt idx="3">
                  <c:v>37522.512899999994</c:v>
                </c:pt>
                <c:pt idx="4">
                  <c:v>55522.069919999994</c:v>
                </c:pt>
                <c:pt idx="5">
                  <c:v>72389.375289000003</c:v>
                </c:pt>
                <c:pt idx="6">
                  <c:v>85324.539682125003</c:v>
                </c:pt>
              </c:numCache>
            </c:numRef>
          </c:val>
          <c:extLst>
            <c:ext xmlns:c16="http://schemas.microsoft.com/office/drawing/2014/chart" uri="{C3380CC4-5D6E-409C-BE32-E72D297353CC}">
              <c16:uniqueId val="{00000003-FD71-4259-A04C-F2CB91452A67}"/>
            </c:ext>
          </c:extLst>
        </c:ser>
        <c:dLbls>
          <c:showLegendKey val="0"/>
          <c:showVal val="0"/>
          <c:showCatName val="0"/>
          <c:showSerName val="0"/>
          <c:showPercent val="0"/>
          <c:showBubbleSize val="0"/>
        </c:dLbls>
        <c:gapWidth val="150"/>
        <c:overlap val="100"/>
        <c:axId val="465852528"/>
        <c:axId val="465852920"/>
      </c:barChart>
      <c:catAx>
        <c:axId val="465852528"/>
        <c:scaling>
          <c:orientation val="minMax"/>
        </c:scaling>
        <c:delete val="0"/>
        <c:axPos val="b"/>
        <c:numFmt formatCode="General" sourceLinked="1"/>
        <c:majorTickMark val="out"/>
        <c:minorTickMark val="none"/>
        <c:tickLblPos val="nextTo"/>
        <c:crossAx val="465852920"/>
        <c:crosses val="autoZero"/>
        <c:auto val="1"/>
        <c:lblAlgn val="ctr"/>
        <c:lblOffset val="100"/>
        <c:noMultiLvlLbl val="0"/>
      </c:catAx>
      <c:valAx>
        <c:axId val="465852920"/>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465852528"/>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Regions!$C$41</c:f>
              <c:strCache>
                <c:ptCount val="1"/>
                <c:pt idx="0">
                  <c:v>Residential Femto</c:v>
                </c:pt>
              </c:strCache>
            </c:strRef>
          </c:tx>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Regions!$H$41:$N$41</c:f>
              <c:numCache>
                <c:formatCode>#,##0</c:formatCode>
                <c:ptCount val="7"/>
                <c:pt idx="0">
                  <c:v>110929.00000000001</c:v>
                </c:pt>
                <c:pt idx="1">
                  <c:v>105608</c:v>
                </c:pt>
                <c:pt idx="2">
                  <c:v>99043.199999999997</c:v>
                </c:pt>
                <c:pt idx="3">
                  <c:v>122960.8</c:v>
                </c:pt>
                <c:pt idx="4">
                  <c:v>130000</c:v>
                </c:pt>
                <c:pt idx="5">
                  <c:v>150000</c:v>
                </c:pt>
                <c:pt idx="6">
                  <c:v>160000</c:v>
                </c:pt>
              </c:numCache>
            </c:numRef>
          </c:val>
          <c:extLst>
            <c:ext xmlns:c16="http://schemas.microsoft.com/office/drawing/2014/chart" uri="{C3380CC4-5D6E-409C-BE32-E72D297353CC}">
              <c16:uniqueId val="{00000000-BFF4-4CA9-8585-4055619335A5}"/>
            </c:ext>
          </c:extLst>
        </c:ser>
        <c:ser>
          <c:idx val="1"/>
          <c:order val="1"/>
          <c:tx>
            <c:strRef>
              <c:f>Regions!$C$42</c:f>
              <c:strCache>
                <c:ptCount val="1"/>
                <c:pt idx="0">
                  <c:v>Enterprise</c:v>
                </c:pt>
              </c:strCache>
            </c:strRef>
          </c:tx>
          <c:spPr>
            <a:solidFill>
              <a:schemeClr val="accent2"/>
            </a:solidFill>
          </c:spPr>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Regions!$H$42:$N$42</c:f>
              <c:numCache>
                <c:formatCode>#,##0</c:formatCode>
                <c:ptCount val="7"/>
                <c:pt idx="0">
                  <c:v>2218.4250000000002</c:v>
                </c:pt>
                <c:pt idx="1">
                  <c:v>2205.1887499999998</c:v>
                </c:pt>
                <c:pt idx="2">
                  <c:v>2198.4264999999996</c:v>
                </c:pt>
                <c:pt idx="3">
                  <c:v>2517.6404749999997</c:v>
                </c:pt>
                <c:pt idx="4">
                  <c:v>3031.0045224999999</c:v>
                </c:pt>
                <c:pt idx="5">
                  <c:v>3563.3040702499998</c:v>
                </c:pt>
                <c:pt idx="6">
                  <c:v>3966.8736632250002</c:v>
                </c:pt>
              </c:numCache>
            </c:numRef>
          </c:val>
          <c:extLst>
            <c:ext xmlns:c16="http://schemas.microsoft.com/office/drawing/2014/chart" uri="{C3380CC4-5D6E-409C-BE32-E72D297353CC}">
              <c16:uniqueId val="{00000001-BFF4-4CA9-8585-4055619335A5}"/>
            </c:ext>
          </c:extLst>
        </c:ser>
        <c:ser>
          <c:idx val="2"/>
          <c:order val="2"/>
          <c:tx>
            <c:strRef>
              <c:f>Regions!$C$43</c:f>
              <c:strCache>
                <c:ptCount val="1"/>
                <c:pt idx="0">
                  <c:v>Carrier Indoor</c:v>
                </c:pt>
              </c:strCache>
            </c:strRef>
          </c:tx>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Regions!$H$43:$N$43</c:f>
              <c:numCache>
                <c:formatCode>#,##0</c:formatCode>
                <c:ptCount val="7"/>
                <c:pt idx="0">
                  <c:v>617915.4</c:v>
                </c:pt>
                <c:pt idx="1">
                  <c:v>1135444.5410000002</c:v>
                </c:pt>
                <c:pt idx="2">
                  <c:v>1331382.7198000001</c:v>
                </c:pt>
                <c:pt idx="3">
                  <c:v>1575551.1513</c:v>
                </c:pt>
                <c:pt idx="4">
                  <c:v>1764860.3601300002</c:v>
                </c:pt>
                <c:pt idx="5">
                  <c:v>2029537.5566130003</c:v>
                </c:pt>
                <c:pt idx="6">
                  <c:v>2329946.5422617998</c:v>
                </c:pt>
              </c:numCache>
            </c:numRef>
          </c:val>
          <c:extLst>
            <c:ext xmlns:c16="http://schemas.microsoft.com/office/drawing/2014/chart" uri="{C3380CC4-5D6E-409C-BE32-E72D297353CC}">
              <c16:uniqueId val="{00000002-BFF4-4CA9-8585-4055619335A5}"/>
            </c:ext>
          </c:extLst>
        </c:ser>
        <c:ser>
          <c:idx val="3"/>
          <c:order val="3"/>
          <c:tx>
            <c:strRef>
              <c:f>Regions!$C$44</c:f>
              <c:strCache>
                <c:ptCount val="1"/>
                <c:pt idx="0">
                  <c:v>Carrier Outdoor</c:v>
                </c:pt>
              </c:strCache>
            </c:strRef>
          </c:tx>
          <c:spPr>
            <a:solidFill>
              <a:schemeClr val="bg2">
                <a:lumMod val="50000"/>
              </a:schemeClr>
            </a:solidFill>
          </c:spPr>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Regions!$H$44:$N$44</c:f>
              <c:numCache>
                <c:formatCode>#,##0</c:formatCode>
                <c:ptCount val="7"/>
                <c:pt idx="0">
                  <c:v>75360.834000000003</c:v>
                </c:pt>
                <c:pt idx="1">
                  <c:v>74346.925000000003</c:v>
                </c:pt>
                <c:pt idx="2">
                  <c:v>78848.772200000007</c:v>
                </c:pt>
                <c:pt idx="3">
                  <c:v>87552.530099999989</c:v>
                </c:pt>
                <c:pt idx="4">
                  <c:v>92536.783200000005</c:v>
                </c:pt>
                <c:pt idx="5">
                  <c:v>103413.39327</c:v>
                </c:pt>
                <c:pt idx="6">
                  <c:v>113766.05290950002</c:v>
                </c:pt>
              </c:numCache>
            </c:numRef>
          </c:val>
          <c:extLst>
            <c:ext xmlns:c16="http://schemas.microsoft.com/office/drawing/2014/chart" uri="{C3380CC4-5D6E-409C-BE32-E72D297353CC}">
              <c16:uniqueId val="{00000003-BFF4-4CA9-8585-4055619335A5}"/>
            </c:ext>
          </c:extLst>
        </c:ser>
        <c:dLbls>
          <c:showLegendKey val="0"/>
          <c:showVal val="0"/>
          <c:showCatName val="0"/>
          <c:showSerName val="0"/>
          <c:showPercent val="0"/>
          <c:showBubbleSize val="0"/>
        </c:dLbls>
        <c:gapWidth val="150"/>
        <c:overlap val="100"/>
        <c:axId val="465853704"/>
        <c:axId val="465854096"/>
      </c:barChart>
      <c:catAx>
        <c:axId val="465853704"/>
        <c:scaling>
          <c:orientation val="minMax"/>
        </c:scaling>
        <c:delete val="0"/>
        <c:axPos val="b"/>
        <c:numFmt formatCode="General" sourceLinked="1"/>
        <c:majorTickMark val="out"/>
        <c:minorTickMark val="none"/>
        <c:tickLblPos val="nextTo"/>
        <c:crossAx val="465854096"/>
        <c:crosses val="autoZero"/>
        <c:auto val="1"/>
        <c:lblAlgn val="ctr"/>
        <c:lblOffset val="100"/>
        <c:noMultiLvlLbl val="0"/>
      </c:catAx>
      <c:valAx>
        <c:axId val="465854096"/>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465853704"/>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Regions!$C$51</c:f>
              <c:strCache>
                <c:ptCount val="1"/>
                <c:pt idx="0">
                  <c:v>Residential Femto</c:v>
                </c:pt>
              </c:strCache>
            </c:strRef>
          </c:tx>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Regions!$H$51:$N$51</c:f>
              <c:numCache>
                <c:formatCode>#,##0</c:formatCode>
                <c:ptCount val="7"/>
                <c:pt idx="0">
                  <c:v>315355.3</c:v>
                </c:pt>
                <c:pt idx="1">
                  <c:v>369628.00000000006</c:v>
                </c:pt>
                <c:pt idx="2">
                  <c:v>408553.2</c:v>
                </c:pt>
                <c:pt idx="3">
                  <c:v>442658.88</c:v>
                </c:pt>
                <c:pt idx="4">
                  <c:v>468000</c:v>
                </c:pt>
                <c:pt idx="5">
                  <c:v>540000</c:v>
                </c:pt>
                <c:pt idx="6">
                  <c:v>576000</c:v>
                </c:pt>
              </c:numCache>
            </c:numRef>
          </c:val>
          <c:extLst>
            <c:ext xmlns:c16="http://schemas.microsoft.com/office/drawing/2014/chart" uri="{C3380CC4-5D6E-409C-BE32-E72D297353CC}">
              <c16:uniqueId val="{00000000-20D0-44D8-A8DF-9032640650C0}"/>
            </c:ext>
          </c:extLst>
        </c:ser>
        <c:ser>
          <c:idx val="1"/>
          <c:order val="1"/>
          <c:tx>
            <c:strRef>
              <c:f>Regions!$C$52</c:f>
              <c:strCache>
                <c:ptCount val="1"/>
                <c:pt idx="0">
                  <c:v>Enterprise</c:v>
                </c:pt>
              </c:strCache>
            </c:strRef>
          </c:tx>
          <c:spPr>
            <a:solidFill>
              <a:schemeClr val="accent2"/>
            </a:solidFill>
          </c:spPr>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Regions!$H$52:$N$52</c:f>
              <c:numCache>
                <c:formatCode>#,##0</c:formatCode>
                <c:ptCount val="7"/>
                <c:pt idx="0">
                  <c:v>17747.400000000001</c:v>
                </c:pt>
                <c:pt idx="1">
                  <c:v>19846.698749999996</c:v>
                </c:pt>
                <c:pt idx="2">
                  <c:v>19785.838499999994</c:v>
                </c:pt>
                <c:pt idx="3">
                  <c:v>22658.764274999994</c:v>
                </c:pt>
                <c:pt idx="4">
                  <c:v>27279.040702499995</c:v>
                </c:pt>
                <c:pt idx="5">
                  <c:v>32069.736632249995</c:v>
                </c:pt>
                <c:pt idx="6">
                  <c:v>35701.862969024995</c:v>
                </c:pt>
              </c:numCache>
            </c:numRef>
          </c:val>
          <c:extLst>
            <c:ext xmlns:c16="http://schemas.microsoft.com/office/drawing/2014/chart" uri="{C3380CC4-5D6E-409C-BE32-E72D297353CC}">
              <c16:uniqueId val="{00000001-20D0-44D8-A8DF-9032640650C0}"/>
            </c:ext>
          </c:extLst>
        </c:ser>
        <c:ser>
          <c:idx val="2"/>
          <c:order val="2"/>
          <c:tx>
            <c:strRef>
              <c:f>Regions!$C$53</c:f>
              <c:strCache>
                <c:ptCount val="1"/>
                <c:pt idx="0">
                  <c:v>Carrier Indoor</c:v>
                </c:pt>
              </c:strCache>
            </c:strRef>
          </c:tx>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Regions!$H$53:$N$53</c:f>
              <c:numCache>
                <c:formatCode>#,##0</c:formatCode>
                <c:ptCount val="7"/>
                <c:pt idx="0">
                  <c:v>280410.42200000002</c:v>
                </c:pt>
                <c:pt idx="1">
                  <c:v>413973.80499999999</c:v>
                </c:pt>
                <c:pt idx="2">
                  <c:v>586109.53799999994</c:v>
                </c:pt>
                <c:pt idx="3">
                  <c:v>648847.85459999996</c:v>
                </c:pt>
                <c:pt idx="4">
                  <c:v>789002.90090999985</c:v>
                </c:pt>
                <c:pt idx="5">
                  <c:v>906990.33329099999</c:v>
                </c:pt>
                <c:pt idx="6">
                  <c:v>1014887.3483825999</c:v>
                </c:pt>
              </c:numCache>
            </c:numRef>
          </c:val>
          <c:extLst>
            <c:ext xmlns:c16="http://schemas.microsoft.com/office/drawing/2014/chart" uri="{C3380CC4-5D6E-409C-BE32-E72D297353CC}">
              <c16:uniqueId val="{00000002-20D0-44D8-A8DF-9032640650C0}"/>
            </c:ext>
          </c:extLst>
        </c:ser>
        <c:ser>
          <c:idx val="3"/>
          <c:order val="3"/>
          <c:tx>
            <c:strRef>
              <c:f>Regions!$C$54</c:f>
              <c:strCache>
                <c:ptCount val="1"/>
                <c:pt idx="0">
                  <c:v>Carrier Outdoor</c:v>
                </c:pt>
              </c:strCache>
            </c:strRef>
          </c:tx>
          <c:spPr>
            <a:solidFill>
              <a:schemeClr val="bg2">
                <a:lumMod val="50000"/>
              </a:schemeClr>
            </a:solidFill>
          </c:spPr>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Regions!$H$54:$N$54</c:f>
              <c:numCache>
                <c:formatCode>#,##0</c:formatCode>
                <c:ptCount val="7"/>
                <c:pt idx="0">
                  <c:v>103272.254</c:v>
                </c:pt>
                <c:pt idx="1">
                  <c:v>98137.941000000006</c:v>
                </c:pt>
                <c:pt idx="2">
                  <c:v>105729.03545</c:v>
                </c:pt>
                <c:pt idx="3">
                  <c:v>108398.37059999999</c:v>
                </c:pt>
                <c:pt idx="4">
                  <c:v>113357.55941999999</c:v>
                </c:pt>
                <c:pt idx="5">
                  <c:v>126681.40675574999</c:v>
                </c:pt>
                <c:pt idx="6">
                  <c:v>139363.4148141375</c:v>
                </c:pt>
              </c:numCache>
            </c:numRef>
          </c:val>
          <c:extLst>
            <c:ext xmlns:c16="http://schemas.microsoft.com/office/drawing/2014/chart" uri="{C3380CC4-5D6E-409C-BE32-E72D297353CC}">
              <c16:uniqueId val="{00000003-20D0-44D8-A8DF-9032640650C0}"/>
            </c:ext>
          </c:extLst>
        </c:ser>
        <c:dLbls>
          <c:showLegendKey val="0"/>
          <c:showVal val="0"/>
          <c:showCatName val="0"/>
          <c:showSerName val="0"/>
          <c:showPercent val="0"/>
          <c:showBubbleSize val="0"/>
        </c:dLbls>
        <c:gapWidth val="150"/>
        <c:overlap val="100"/>
        <c:axId val="465854880"/>
        <c:axId val="465855272"/>
      </c:barChart>
      <c:catAx>
        <c:axId val="465854880"/>
        <c:scaling>
          <c:orientation val="minMax"/>
        </c:scaling>
        <c:delete val="0"/>
        <c:axPos val="b"/>
        <c:numFmt formatCode="General" sourceLinked="1"/>
        <c:majorTickMark val="out"/>
        <c:minorTickMark val="none"/>
        <c:tickLblPos val="nextTo"/>
        <c:crossAx val="465855272"/>
        <c:crosses val="autoZero"/>
        <c:auto val="1"/>
        <c:lblAlgn val="ctr"/>
        <c:lblOffset val="100"/>
        <c:noMultiLvlLbl val="0"/>
      </c:catAx>
      <c:valAx>
        <c:axId val="465855272"/>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320369439251E-2"/>
              <c:y val="0.17674933970470727"/>
            </c:manualLayout>
          </c:layout>
          <c:overlay val="0"/>
        </c:title>
        <c:numFmt formatCode="#,##0" sourceLinked="1"/>
        <c:majorTickMark val="out"/>
        <c:minorTickMark val="none"/>
        <c:tickLblPos val="nextTo"/>
        <c:crossAx val="465854880"/>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Regions!$C$61</c:f>
              <c:strCache>
                <c:ptCount val="1"/>
                <c:pt idx="0">
                  <c:v>Residential Femto</c:v>
                </c:pt>
              </c:strCache>
            </c:strRef>
          </c:tx>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Regions!$H$61:$N$61</c:f>
              <c:numCache>
                <c:formatCode>#,##0</c:formatCode>
                <c:ptCount val="7"/>
                <c:pt idx="0">
                  <c:v>103005.5</c:v>
                </c:pt>
                <c:pt idx="1">
                  <c:v>79206</c:v>
                </c:pt>
                <c:pt idx="2">
                  <c:v>61902</c:v>
                </c:pt>
                <c:pt idx="3">
                  <c:v>61480.4</c:v>
                </c:pt>
                <c:pt idx="4">
                  <c:v>65000</c:v>
                </c:pt>
                <c:pt idx="5">
                  <c:v>75000</c:v>
                </c:pt>
                <c:pt idx="6">
                  <c:v>80000</c:v>
                </c:pt>
              </c:numCache>
            </c:numRef>
          </c:val>
          <c:extLst>
            <c:ext xmlns:c16="http://schemas.microsoft.com/office/drawing/2014/chart" uri="{C3380CC4-5D6E-409C-BE32-E72D297353CC}">
              <c16:uniqueId val="{00000000-050B-4D2F-A682-31B4A1A6DB92}"/>
            </c:ext>
          </c:extLst>
        </c:ser>
        <c:ser>
          <c:idx val="1"/>
          <c:order val="1"/>
          <c:tx>
            <c:strRef>
              <c:f>Regions!$C$62</c:f>
              <c:strCache>
                <c:ptCount val="1"/>
                <c:pt idx="0">
                  <c:v>Enterprise</c:v>
                </c:pt>
              </c:strCache>
            </c:strRef>
          </c:tx>
          <c:spPr>
            <a:solidFill>
              <a:schemeClr val="accent2"/>
            </a:solidFill>
          </c:spPr>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Regions!$H$62:$N$62</c:f>
              <c:numCache>
                <c:formatCode>#,##0</c:formatCode>
                <c:ptCount val="7"/>
                <c:pt idx="0">
                  <c:v>17747.400000000001</c:v>
                </c:pt>
                <c:pt idx="1">
                  <c:v>15436.321249999999</c:v>
                </c:pt>
                <c:pt idx="2">
                  <c:v>13190.558999999997</c:v>
                </c:pt>
                <c:pt idx="3">
                  <c:v>17623.483324999997</c:v>
                </c:pt>
                <c:pt idx="4">
                  <c:v>24248.036179999999</c:v>
                </c:pt>
                <c:pt idx="5">
                  <c:v>24943.128491750002</c:v>
                </c:pt>
                <c:pt idx="6">
                  <c:v>27768.115642575001</c:v>
                </c:pt>
              </c:numCache>
            </c:numRef>
          </c:val>
          <c:extLst>
            <c:ext xmlns:c16="http://schemas.microsoft.com/office/drawing/2014/chart" uri="{C3380CC4-5D6E-409C-BE32-E72D297353CC}">
              <c16:uniqueId val="{00000001-050B-4D2F-A682-31B4A1A6DB92}"/>
            </c:ext>
          </c:extLst>
        </c:ser>
        <c:ser>
          <c:idx val="2"/>
          <c:order val="2"/>
          <c:tx>
            <c:strRef>
              <c:f>Regions!$C$63</c:f>
              <c:strCache>
                <c:ptCount val="1"/>
                <c:pt idx="0">
                  <c:v>Carrier Indoor</c:v>
                </c:pt>
              </c:strCache>
            </c:strRef>
          </c:tx>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Regions!$H$63:$N$63</c:f>
              <c:numCache>
                <c:formatCode>#,##0</c:formatCode>
                <c:ptCount val="7"/>
                <c:pt idx="0">
                  <c:v>18552.849999999999</c:v>
                </c:pt>
                <c:pt idx="1">
                  <c:v>30233.932399999954</c:v>
                </c:pt>
                <c:pt idx="2">
                  <c:v>35571.859749999938</c:v>
                </c:pt>
                <c:pt idx="3">
                  <c:v>64204.614749999928</c:v>
                </c:pt>
                <c:pt idx="4">
                  <c:v>74844.506475000031</c:v>
                </c:pt>
                <c:pt idx="5">
                  <c:v>86052.661897500031</c:v>
                </c:pt>
                <c:pt idx="6">
                  <c:v>97524.258381000021</c:v>
                </c:pt>
              </c:numCache>
            </c:numRef>
          </c:val>
          <c:extLst>
            <c:ext xmlns:c16="http://schemas.microsoft.com/office/drawing/2014/chart" uri="{C3380CC4-5D6E-409C-BE32-E72D297353CC}">
              <c16:uniqueId val="{00000002-050B-4D2F-A682-31B4A1A6DB92}"/>
            </c:ext>
          </c:extLst>
        </c:ser>
        <c:ser>
          <c:idx val="3"/>
          <c:order val="3"/>
          <c:tx>
            <c:strRef>
              <c:f>Regions!$C$64</c:f>
              <c:strCache>
                <c:ptCount val="1"/>
                <c:pt idx="0">
                  <c:v>Carrier Outdoor</c:v>
                </c:pt>
              </c:strCache>
            </c:strRef>
          </c:tx>
          <c:spPr>
            <a:solidFill>
              <a:schemeClr val="bg2">
                <a:lumMod val="50000"/>
              </a:schemeClr>
            </a:solidFill>
          </c:spPr>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Regions!$H$64:$N$64</c:f>
              <c:numCache>
                <c:formatCode>#,##0</c:formatCode>
                <c:ptCount val="7"/>
                <c:pt idx="0">
                  <c:v>30702.561999999998</c:v>
                </c:pt>
                <c:pt idx="1">
                  <c:v>26764.89299999996</c:v>
                </c:pt>
                <c:pt idx="2">
                  <c:v>44800.438750000001</c:v>
                </c:pt>
                <c:pt idx="3">
                  <c:v>54199.185299999997</c:v>
                </c:pt>
                <c:pt idx="4">
                  <c:v>50895.230759999991</c:v>
                </c:pt>
                <c:pt idx="5">
                  <c:v>46536.026971499981</c:v>
                </c:pt>
                <c:pt idx="6">
                  <c:v>45506.421163799983</c:v>
                </c:pt>
              </c:numCache>
            </c:numRef>
          </c:val>
          <c:extLst>
            <c:ext xmlns:c16="http://schemas.microsoft.com/office/drawing/2014/chart" uri="{C3380CC4-5D6E-409C-BE32-E72D297353CC}">
              <c16:uniqueId val="{00000003-050B-4D2F-A682-31B4A1A6DB92}"/>
            </c:ext>
          </c:extLst>
        </c:ser>
        <c:dLbls>
          <c:showLegendKey val="0"/>
          <c:showVal val="0"/>
          <c:showCatName val="0"/>
          <c:showSerName val="0"/>
          <c:showPercent val="0"/>
          <c:showBubbleSize val="0"/>
        </c:dLbls>
        <c:gapWidth val="150"/>
        <c:overlap val="100"/>
        <c:axId val="465856056"/>
        <c:axId val="465856448"/>
      </c:barChart>
      <c:catAx>
        <c:axId val="465856056"/>
        <c:scaling>
          <c:orientation val="minMax"/>
        </c:scaling>
        <c:delete val="0"/>
        <c:axPos val="b"/>
        <c:numFmt formatCode="General" sourceLinked="1"/>
        <c:majorTickMark val="out"/>
        <c:minorTickMark val="none"/>
        <c:tickLblPos val="nextTo"/>
        <c:crossAx val="465856448"/>
        <c:crosses val="autoZero"/>
        <c:auto val="1"/>
        <c:lblAlgn val="ctr"/>
        <c:lblOffset val="100"/>
        <c:noMultiLvlLbl val="0"/>
      </c:catAx>
      <c:valAx>
        <c:axId val="465856448"/>
        <c:scaling>
          <c:orientation val="minMax"/>
        </c:scaling>
        <c:delete val="0"/>
        <c:axPos val="l"/>
        <c:majorGridlines/>
        <c:title>
          <c:tx>
            <c:rich>
              <a:bodyPr rot="-5400000" vert="horz"/>
              <a:lstStyle/>
              <a:p>
                <a:pPr>
                  <a:defRPr/>
                </a:pPr>
                <a:r>
                  <a:rPr lang="en-US"/>
                  <a:t>Small Cell</a:t>
                </a:r>
                <a:r>
                  <a:rPr lang="en-US" baseline="0"/>
                  <a:t> Shipm</a:t>
                </a:r>
                <a:r>
                  <a:rPr lang="en-US"/>
                  <a:t>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4658560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0391565636196"/>
          <c:y val="4.8582106298497761E-2"/>
          <c:w val="0.65361382837922555"/>
          <c:h val="0.83802674610566907"/>
        </c:manualLayout>
      </c:layout>
      <c:barChart>
        <c:barDir val="col"/>
        <c:grouping val="stacked"/>
        <c:varyColors val="0"/>
        <c:ser>
          <c:idx val="0"/>
          <c:order val="0"/>
          <c:tx>
            <c:strRef>
              <c:f>Regions!$C$81</c:f>
              <c:strCache>
                <c:ptCount val="1"/>
                <c:pt idx="0">
                  <c:v>N America</c:v>
                </c:pt>
              </c:strCache>
            </c:strRef>
          </c:tx>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Regions!$H$81:$N$81</c:f>
              <c:numCache>
                <c:formatCode>_(* #,##0_);_(* \(#,##0\);_(* "-"??_);_(@_)</c:formatCode>
                <c:ptCount val="7"/>
                <c:pt idx="0">
                  <c:v>403654.467</c:v>
                </c:pt>
                <c:pt idx="1">
                  <c:v>509420.57699999993</c:v>
                </c:pt>
                <c:pt idx="2">
                  <c:v>594180.21249999991</c:v>
                </c:pt>
                <c:pt idx="3">
                  <c:v>744891.26010000007</c:v>
                </c:pt>
                <c:pt idx="4">
                  <c:v>902934.01229749992</c:v>
                </c:pt>
                <c:pt idx="5">
                  <c:v>1042204.1388195</c:v>
                </c:pt>
                <c:pt idx="6">
                  <c:v>1163605.8377490749</c:v>
                </c:pt>
              </c:numCache>
            </c:numRef>
          </c:val>
          <c:extLst>
            <c:ext xmlns:c16="http://schemas.microsoft.com/office/drawing/2014/chart" uri="{C3380CC4-5D6E-409C-BE32-E72D297353CC}">
              <c16:uniqueId val="{00000000-7D5E-4C6E-B674-B4D33DFF8F24}"/>
            </c:ext>
          </c:extLst>
        </c:ser>
        <c:ser>
          <c:idx val="1"/>
          <c:order val="1"/>
          <c:tx>
            <c:strRef>
              <c:f>Regions!$C$82</c:f>
              <c:strCache>
                <c:ptCount val="1"/>
                <c:pt idx="0">
                  <c:v>L America</c:v>
                </c:pt>
              </c:strCache>
            </c:strRef>
          </c:tx>
          <c:spPr>
            <a:solidFill>
              <a:schemeClr val="tx2"/>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Regions!$H$82:$N$82</c:f>
              <c:numCache>
                <c:formatCode>_(* #,##0_);_(* \(#,##0\);_(* "-"??_);_(@_)</c:formatCode>
                <c:ptCount val="7"/>
                <c:pt idx="0">
                  <c:v>35040.110999999997</c:v>
                </c:pt>
                <c:pt idx="1">
                  <c:v>48330.153850000002</c:v>
                </c:pt>
                <c:pt idx="2">
                  <c:v>56503.279649999997</c:v>
                </c:pt>
                <c:pt idx="3">
                  <c:v>70929.801674999995</c:v>
                </c:pt>
                <c:pt idx="4">
                  <c:v>84460.524172499994</c:v>
                </c:pt>
                <c:pt idx="5">
                  <c:v>96517.95431999999</c:v>
                </c:pt>
                <c:pt idx="6">
                  <c:v>107747.74554266249</c:v>
                </c:pt>
              </c:numCache>
            </c:numRef>
          </c:val>
          <c:extLst>
            <c:ext xmlns:c16="http://schemas.microsoft.com/office/drawing/2014/chart" uri="{C3380CC4-5D6E-409C-BE32-E72D297353CC}">
              <c16:uniqueId val="{00000001-7D5E-4C6E-B674-B4D33DFF8F24}"/>
            </c:ext>
          </c:extLst>
        </c:ser>
        <c:ser>
          <c:idx val="2"/>
          <c:order val="2"/>
          <c:tx>
            <c:strRef>
              <c:f>Regions!$C$83</c:f>
              <c:strCache>
                <c:ptCount val="1"/>
                <c:pt idx="0">
                  <c:v>Europe</c:v>
                </c:pt>
              </c:strCache>
            </c:strRef>
          </c:tx>
          <c:spPr>
            <a:solidFill>
              <a:schemeClr val="bg1">
                <a:lumMod val="65000"/>
              </a:schemeClr>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Regions!$H$83:$N$83</c:f>
              <c:numCache>
                <c:formatCode>_(* #,##0_);_(* \(#,##0\);_(* "-"??_);_(@_)</c:formatCode>
                <c:ptCount val="7"/>
                <c:pt idx="0">
                  <c:v>87328.574999999997</c:v>
                </c:pt>
                <c:pt idx="1">
                  <c:v>150539.89800000002</c:v>
                </c:pt>
                <c:pt idx="2">
                  <c:v>216498.61990000002</c:v>
                </c:pt>
                <c:pt idx="3">
                  <c:v>272962.29100000003</c:v>
                </c:pt>
                <c:pt idx="4">
                  <c:v>330606.89348000003</c:v>
                </c:pt>
                <c:pt idx="5">
                  <c:v>390260.26689249999</c:v>
                </c:pt>
                <c:pt idx="6">
                  <c:v>445959.46019310004</c:v>
                </c:pt>
              </c:numCache>
            </c:numRef>
          </c:val>
          <c:extLst>
            <c:ext xmlns:c16="http://schemas.microsoft.com/office/drawing/2014/chart" uri="{C3380CC4-5D6E-409C-BE32-E72D297353CC}">
              <c16:uniqueId val="{00000002-7D5E-4C6E-B674-B4D33DFF8F24}"/>
            </c:ext>
          </c:extLst>
        </c:ser>
        <c:ser>
          <c:idx val="3"/>
          <c:order val="3"/>
          <c:tx>
            <c:strRef>
              <c:f>Regions!$C$84</c:f>
              <c:strCache>
                <c:ptCount val="1"/>
                <c:pt idx="0">
                  <c:v>China</c:v>
                </c:pt>
              </c:strCache>
            </c:strRef>
          </c:tx>
          <c:spPr>
            <a:solidFill>
              <a:schemeClr val="accent2">
                <a:lumMod val="75000"/>
              </a:schemeClr>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Regions!$H$84:$N$84</c:f>
              <c:numCache>
                <c:formatCode>_(* #,##0_);_(* \(#,##0\);_(* "-"??_);_(@_)</c:formatCode>
                <c:ptCount val="7"/>
                <c:pt idx="0">
                  <c:v>695494.6590000001</c:v>
                </c:pt>
                <c:pt idx="1">
                  <c:v>1211996.6547500002</c:v>
                </c:pt>
                <c:pt idx="2">
                  <c:v>1412429.9185000001</c:v>
                </c:pt>
                <c:pt idx="3">
                  <c:v>1665621.3218750001</c:v>
                </c:pt>
                <c:pt idx="4">
                  <c:v>1860428.1478525002</c:v>
                </c:pt>
                <c:pt idx="5">
                  <c:v>2136514.2539532501</c:v>
                </c:pt>
                <c:pt idx="6">
                  <c:v>2447679.468834525</c:v>
                </c:pt>
              </c:numCache>
            </c:numRef>
          </c:val>
          <c:extLst>
            <c:ext xmlns:c16="http://schemas.microsoft.com/office/drawing/2014/chart" uri="{C3380CC4-5D6E-409C-BE32-E72D297353CC}">
              <c16:uniqueId val="{00000003-7D5E-4C6E-B674-B4D33DFF8F24}"/>
            </c:ext>
          </c:extLst>
        </c:ser>
        <c:ser>
          <c:idx val="4"/>
          <c:order val="4"/>
          <c:tx>
            <c:strRef>
              <c:f>Regions!$C$85</c:f>
              <c:strCache>
                <c:ptCount val="1"/>
                <c:pt idx="0">
                  <c:v>APAC</c:v>
                </c:pt>
              </c:strCache>
            </c:strRef>
          </c:tx>
          <c:spPr>
            <a:solidFill>
              <a:schemeClr val="tx1"/>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Regions!$H$85:$N$85</c:f>
              <c:numCache>
                <c:formatCode>_(* #,##0_);_(* \(#,##0\);_(* "-"??_);_(@_)</c:formatCode>
                <c:ptCount val="7"/>
                <c:pt idx="0">
                  <c:v>401430.07600000006</c:v>
                </c:pt>
                <c:pt idx="1">
                  <c:v>531958.44475000002</c:v>
                </c:pt>
                <c:pt idx="2">
                  <c:v>711624.41194999986</c:v>
                </c:pt>
                <c:pt idx="3">
                  <c:v>779904.98947499995</c:v>
                </c:pt>
                <c:pt idx="4">
                  <c:v>929639.50103249983</c:v>
                </c:pt>
                <c:pt idx="5">
                  <c:v>1065741.4766790001</c:v>
                </c:pt>
                <c:pt idx="6">
                  <c:v>1189952.6261657625</c:v>
                </c:pt>
              </c:numCache>
            </c:numRef>
          </c:val>
          <c:extLst>
            <c:ext xmlns:c16="http://schemas.microsoft.com/office/drawing/2014/chart" uri="{C3380CC4-5D6E-409C-BE32-E72D297353CC}">
              <c16:uniqueId val="{00000004-7D5E-4C6E-B674-B4D33DFF8F24}"/>
            </c:ext>
          </c:extLst>
        </c:ser>
        <c:ser>
          <c:idx val="5"/>
          <c:order val="5"/>
          <c:tx>
            <c:strRef>
              <c:f>Regions!$C$86</c:f>
              <c:strCache>
                <c:ptCount val="1"/>
                <c:pt idx="0">
                  <c:v>MEA</c:v>
                </c:pt>
              </c:strCache>
            </c:strRef>
          </c:tx>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Regions!$H$86:$N$86</c:f>
              <c:numCache>
                <c:formatCode>_(* #,##0_);_(* \(#,##0\);_(* "-"??_);_(@_)</c:formatCode>
                <c:ptCount val="7"/>
                <c:pt idx="0">
                  <c:v>67002.812000000005</c:v>
                </c:pt>
                <c:pt idx="1">
                  <c:v>72435.146649999922</c:v>
                </c:pt>
                <c:pt idx="2">
                  <c:v>93562.85749999994</c:v>
                </c:pt>
                <c:pt idx="3">
                  <c:v>136027.28337499994</c:v>
                </c:pt>
                <c:pt idx="4">
                  <c:v>149987.773415</c:v>
                </c:pt>
                <c:pt idx="5">
                  <c:v>157531.81736075002</c:v>
                </c:pt>
                <c:pt idx="6">
                  <c:v>170798.79518737498</c:v>
                </c:pt>
              </c:numCache>
            </c:numRef>
          </c:val>
          <c:extLst>
            <c:ext xmlns:c16="http://schemas.microsoft.com/office/drawing/2014/chart" uri="{C3380CC4-5D6E-409C-BE32-E72D297353CC}">
              <c16:uniqueId val="{00000005-7D5E-4C6E-B674-B4D33DFF8F24}"/>
            </c:ext>
          </c:extLst>
        </c:ser>
        <c:dLbls>
          <c:showLegendKey val="0"/>
          <c:showVal val="0"/>
          <c:showCatName val="0"/>
          <c:showSerName val="0"/>
          <c:showPercent val="0"/>
          <c:showBubbleSize val="0"/>
        </c:dLbls>
        <c:gapWidth val="150"/>
        <c:overlap val="100"/>
        <c:axId val="465857232"/>
        <c:axId val="465857624"/>
      </c:barChart>
      <c:catAx>
        <c:axId val="465857232"/>
        <c:scaling>
          <c:orientation val="minMax"/>
        </c:scaling>
        <c:delete val="0"/>
        <c:axPos val="b"/>
        <c:numFmt formatCode="General" sourceLinked="1"/>
        <c:majorTickMark val="out"/>
        <c:minorTickMark val="none"/>
        <c:tickLblPos val="nextTo"/>
        <c:crossAx val="465857624"/>
        <c:crosses val="autoZero"/>
        <c:auto val="1"/>
        <c:lblAlgn val="ctr"/>
        <c:lblOffset val="100"/>
        <c:noMultiLvlLbl val="0"/>
      </c:catAx>
      <c:valAx>
        <c:axId val="465857624"/>
        <c:scaling>
          <c:orientation val="minMax"/>
        </c:scaling>
        <c:delete val="0"/>
        <c:axPos val="l"/>
        <c:majorGridlines/>
        <c:title>
          <c:tx>
            <c:rich>
              <a:bodyPr rot="-5400000" vert="horz"/>
              <a:lstStyle/>
              <a:p>
                <a:pPr>
                  <a:defRPr/>
                </a:pPr>
                <a:r>
                  <a:rPr lang="en-US"/>
                  <a:t>Small Cell Shipments, excluding Residential Femtocells</a:t>
                </a:r>
              </a:p>
            </c:rich>
          </c:tx>
          <c:layout>
            <c:manualLayout>
              <c:xMode val="edge"/>
              <c:yMode val="edge"/>
              <c:x val="2.1615867037636932E-3"/>
              <c:y val="0.11876034412886581"/>
            </c:manualLayout>
          </c:layout>
          <c:overlay val="0"/>
        </c:title>
        <c:numFmt formatCode="#,##0,,&quot; M&quot;" sourceLinked="0"/>
        <c:majorTickMark val="out"/>
        <c:minorTickMark val="none"/>
        <c:tickLblPos val="nextTo"/>
        <c:crossAx val="465857232"/>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886716587983078"/>
          <c:y val="5.6569145374634901E-2"/>
          <c:w val="0.58568015215509472"/>
          <c:h val="0.77330211314511299"/>
        </c:manualLayout>
      </c:layout>
      <c:bar3DChart>
        <c:barDir val="col"/>
        <c:grouping val="stacked"/>
        <c:varyColors val="0"/>
        <c:ser>
          <c:idx val="0"/>
          <c:order val="0"/>
          <c:tx>
            <c:strRef>
              <c:f>'SC Installed Base'!$B$11</c:f>
              <c:strCache>
                <c:ptCount val="1"/>
                <c:pt idx="0">
                  <c:v>Residential Femto</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Base'!$C$11:$O$11</c15:sqref>
                  </c15:fullRef>
                </c:ext>
              </c:extLst>
              <c:f>('SC Installed Base'!$C$11:$D$11,'SC Installed Base'!$I$11:$O$11)</c:f>
              <c:numCache>
                <c:formatCode>_(* #,##0_);_(* \(#,##0\);_(* "-"??_);_(@_)</c:formatCode>
                <c:ptCount val="7"/>
                <c:pt idx="0">
                  <c:v>16009000</c:v>
                </c:pt>
                <c:pt idx="1">
                  <c:v>17329100</c:v>
                </c:pt>
                <c:pt idx="2">
                  <c:v>18567140</c:v>
                </c:pt>
                <c:pt idx="3">
                  <c:v>19796748</c:v>
                </c:pt>
                <c:pt idx="4">
                  <c:v>21096748</c:v>
                </c:pt>
                <c:pt idx="5">
                  <c:v>22596748</c:v>
                </c:pt>
                <c:pt idx="6">
                  <c:v>24196748</c:v>
                </c:pt>
              </c:numCache>
            </c:numRef>
          </c:val>
          <c:extLst>
            <c:ext xmlns:c16="http://schemas.microsoft.com/office/drawing/2014/chart" uri="{C3380CC4-5D6E-409C-BE32-E72D297353CC}">
              <c16:uniqueId val="{00000000-DBEA-4590-BCA0-AC8F47A70CF3}"/>
            </c:ext>
          </c:extLst>
        </c:ser>
        <c:ser>
          <c:idx val="1"/>
          <c:order val="1"/>
          <c:tx>
            <c:strRef>
              <c:f>'SC Installed Base'!$B$12</c:f>
              <c:strCache>
                <c:ptCount val="1"/>
                <c:pt idx="0">
                  <c:v>Enterprise</c:v>
                </c:pt>
              </c:strCache>
            </c:strRef>
          </c:tx>
          <c:spPr>
            <a:solidFill>
              <a:schemeClr val="tx1"/>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Base'!$C$12:$O$12</c15:sqref>
                  </c15:fullRef>
                </c:ext>
              </c:extLst>
              <c:f>('SC Installed Base'!$C$12:$D$12,'SC Installed Base'!$I$12:$O$12)</c:f>
              <c:numCache>
                <c:formatCode>_(* #,##0_);_(* \(#,##0\);_(* "-"??_);_(@_)</c:formatCode>
                <c:ptCount val="7"/>
                <c:pt idx="0">
                  <c:v>791042.5</c:v>
                </c:pt>
                <c:pt idx="1">
                  <c:v>1011561.375</c:v>
                </c:pt>
                <c:pt idx="2">
                  <c:v>1231404.0249999999</c:v>
                </c:pt>
                <c:pt idx="3">
                  <c:v>1483168.0724999998</c:v>
                </c:pt>
                <c:pt idx="4">
                  <c:v>1786268.5247499999</c:v>
                </c:pt>
                <c:pt idx="5">
                  <c:v>2142598.9317749999</c:v>
                </c:pt>
                <c:pt idx="6">
                  <c:v>2539286.2980975001</c:v>
                </c:pt>
              </c:numCache>
            </c:numRef>
          </c:val>
          <c:extLst>
            <c:ext xmlns:c16="http://schemas.microsoft.com/office/drawing/2014/chart" uri="{C3380CC4-5D6E-409C-BE32-E72D297353CC}">
              <c16:uniqueId val="{00000001-DBEA-4590-BCA0-AC8F47A70CF3}"/>
            </c:ext>
          </c:extLst>
        </c:ser>
        <c:ser>
          <c:idx val="2"/>
          <c:order val="2"/>
          <c:tx>
            <c:strRef>
              <c:f>'SC Installed Base'!$B$13</c:f>
              <c:strCache>
                <c:ptCount val="1"/>
                <c:pt idx="0">
                  <c:v>Carrier Indoor</c:v>
                </c:pt>
              </c:strCache>
            </c:strRef>
          </c:tx>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Base'!$C$13:$O$13</c15:sqref>
                  </c15:fullRef>
                </c:ext>
              </c:extLst>
              <c:f>('SC Installed Base'!$C$13:$D$13,'SC Installed Base'!$I$13:$O$13)</c:f>
              <c:numCache>
                <c:formatCode>_(* #,##0_);_(* \(#,##0\);_(* "-"??_);_(@_)</c:formatCode>
                <c:ptCount val="7"/>
                <c:pt idx="0">
                  <c:v>2786893.6</c:v>
                </c:pt>
                <c:pt idx="1">
                  <c:v>4793667.9000000004</c:v>
                </c:pt>
                <c:pt idx="2">
                  <c:v>7300221.040000001</c:v>
                </c:pt>
                <c:pt idx="3">
                  <c:v>10301877.130000001</c:v>
                </c:pt>
                <c:pt idx="4">
                  <c:v>13794149.614</c:v>
                </c:pt>
                <c:pt idx="5">
                  <c:v>17809522.148650002</c:v>
                </c:pt>
                <c:pt idx="6">
                  <c:v>22369748.451452501</c:v>
                </c:pt>
              </c:numCache>
            </c:numRef>
          </c:val>
          <c:extLst>
            <c:ext xmlns:c16="http://schemas.microsoft.com/office/drawing/2014/chart" uri="{C3380CC4-5D6E-409C-BE32-E72D297353CC}">
              <c16:uniqueId val="{00000002-DBEA-4590-BCA0-AC8F47A70CF3}"/>
            </c:ext>
          </c:extLst>
        </c:ser>
        <c:ser>
          <c:idx val="3"/>
          <c:order val="3"/>
          <c:tx>
            <c:strRef>
              <c:f>'SC Installed Base'!$B$14</c:f>
              <c:strCache>
                <c:ptCount val="1"/>
                <c:pt idx="0">
                  <c:v>Carrier Outdoor</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Base'!$C$14:$O$14</c15:sqref>
                  </c15:fullRef>
                </c:ext>
              </c:extLst>
              <c:f>('SC Installed Base'!$C$14:$D$14,'SC Installed Base'!$I$14:$O$14)</c:f>
              <c:numCache>
                <c:formatCode>_(* #,##0_);_(* \(#,##0\);_(* "-"??_);_(@_)</c:formatCode>
                <c:ptCount val="7"/>
                <c:pt idx="0">
                  <c:v>798802.3</c:v>
                </c:pt>
                <c:pt idx="1">
                  <c:v>1096190</c:v>
                </c:pt>
                <c:pt idx="2">
                  <c:v>1454593.51</c:v>
                </c:pt>
                <c:pt idx="3">
                  <c:v>1871510.3199999998</c:v>
                </c:pt>
                <c:pt idx="4">
                  <c:v>2334194.2359999996</c:v>
                </c:pt>
                <c:pt idx="5">
                  <c:v>2851261.2023499995</c:v>
                </c:pt>
                <c:pt idx="6">
                  <c:v>3420091.4668974997</c:v>
                </c:pt>
              </c:numCache>
            </c:numRef>
          </c:val>
          <c:extLst>
            <c:ext xmlns:c16="http://schemas.microsoft.com/office/drawing/2014/chart" uri="{C3380CC4-5D6E-409C-BE32-E72D297353CC}">
              <c16:uniqueId val="{00000003-DBEA-4590-BCA0-AC8F47A70CF3}"/>
            </c:ext>
          </c:extLst>
        </c:ser>
        <c:dLbls>
          <c:showLegendKey val="0"/>
          <c:showVal val="0"/>
          <c:showCatName val="0"/>
          <c:showSerName val="0"/>
          <c:showPercent val="0"/>
          <c:showBubbleSize val="0"/>
        </c:dLbls>
        <c:gapWidth val="150"/>
        <c:shape val="box"/>
        <c:axId val="465858408"/>
        <c:axId val="465858800"/>
        <c:axId val="0"/>
        <c:extLst/>
      </c:bar3DChart>
      <c:catAx>
        <c:axId val="465858408"/>
        <c:scaling>
          <c:orientation val="minMax"/>
        </c:scaling>
        <c:delete val="0"/>
        <c:axPos val="b"/>
        <c:numFmt formatCode="General" sourceLinked="0"/>
        <c:majorTickMark val="out"/>
        <c:minorTickMark val="none"/>
        <c:tickLblPos val="nextTo"/>
        <c:crossAx val="465858800"/>
        <c:crosses val="autoZero"/>
        <c:auto val="1"/>
        <c:lblAlgn val="ctr"/>
        <c:lblOffset val="100"/>
        <c:noMultiLvlLbl val="0"/>
      </c:catAx>
      <c:valAx>
        <c:axId val="465858800"/>
        <c:scaling>
          <c:orientation val="minMax"/>
        </c:scaling>
        <c:delete val="0"/>
        <c:axPos val="l"/>
        <c:majorGridlines/>
        <c:title>
          <c:tx>
            <c:rich>
              <a:bodyPr rot="-5400000" vert="horz"/>
              <a:lstStyle/>
              <a:p>
                <a:pPr>
                  <a:defRPr sz="1000"/>
                </a:pPr>
                <a:r>
                  <a:rPr lang="en-US" sz="1000"/>
                  <a:t>Small Cell Cumulative Shipments </a:t>
                </a:r>
              </a:p>
            </c:rich>
          </c:tx>
          <c:layout>
            <c:manualLayout>
              <c:xMode val="edge"/>
              <c:yMode val="edge"/>
              <c:x val="1.4783785957748579E-2"/>
              <c:y val="0.12736800403371029"/>
            </c:manualLayout>
          </c:layout>
          <c:overlay val="0"/>
        </c:title>
        <c:numFmt formatCode="#,##0,,\ &quot; M&quot;" sourceLinked="0"/>
        <c:majorTickMark val="out"/>
        <c:minorTickMark val="none"/>
        <c:tickLblPos val="nextTo"/>
        <c:crossAx val="465858408"/>
        <c:crosses val="autoZero"/>
        <c:crossBetween val="between"/>
      </c:valAx>
    </c:plotArea>
    <c:legend>
      <c:legendPos val="r"/>
      <c:layout>
        <c:manualLayout>
          <c:xMode val="edge"/>
          <c:yMode val="edge"/>
          <c:x val="0.75832440973910764"/>
          <c:y val="0.23580905287331269"/>
          <c:w val="0.24167559026089233"/>
          <c:h val="0.46955633738552932"/>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408913866024891"/>
          <c:y val="5.6569304155781E-2"/>
          <c:w val="0.5919526745644722"/>
          <c:h val="0.77330211314511299"/>
        </c:manualLayout>
      </c:layout>
      <c:bar3DChart>
        <c:barDir val="col"/>
        <c:grouping val="stacked"/>
        <c:varyColors val="0"/>
        <c:ser>
          <c:idx val="0"/>
          <c:order val="0"/>
          <c:tx>
            <c:strRef>
              <c:f>'SC Installed Base'!$B$32</c:f>
              <c:strCache>
                <c:ptCount val="1"/>
                <c:pt idx="0">
                  <c:v>Residential Femtocells</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Base'!$C$32:$O$32</c15:sqref>
                  </c15:fullRef>
                </c:ext>
              </c:extLst>
              <c:f>('SC Installed Base'!$C$32:$D$32,'SC Installed Base'!$I$32:$O$32)</c:f>
              <c:numCache>
                <c:formatCode>_(* #,##0_);_(* \(#,##0\);_(* "-"??_);_(@_)</c:formatCode>
                <c:ptCount val="7"/>
                <c:pt idx="0">
                  <c:v>9755020</c:v>
                </c:pt>
                <c:pt idx="1">
                  <c:v>9342210</c:v>
                </c:pt>
                <c:pt idx="2">
                  <c:v>8723536</c:v>
                </c:pt>
                <c:pt idx="3">
                  <c:v>7973469.2000000002</c:v>
                </c:pt>
                <c:pt idx="4">
                  <c:v>7163794.3999999985</c:v>
                </c:pt>
                <c:pt idx="5">
                  <c:v>6404119.5999999978</c:v>
                </c:pt>
                <c:pt idx="6">
                  <c:v>5584444.799999997</c:v>
                </c:pt>
              </c:numCache>
            </c:numRef>
          </c:val>
          <c:extLst>
            <c:ext xmlns:c16="http://schemas.microsoft.com/office/drawing/2014/chart" uri="{C3380CC4-5D6E-409C-BE32-E72D297353CC}">
              <c16:uniqueId val="{00000000-57D5-45EC-9E89-E2171BE5862A}"/>
            </c:ext>
          </c:extLst>
        </c:ser>
        <c:ser>
          <c:idx val="1"/>
          <c:order val="1"/>
          <c:tx>
            <c:strRef>
              <c:f>'SC Installed Base'!$B$33</c:f>
              <c:strCache>
                <c:ptCount val="1"/>
                <c:pt idx="0">
                  <c:v>Enterprise  SC</c:v>
                </c:pt>
              </c:strCache>
            </c:strRef>
          </c:tx>
          <c:spPr>
            <a:solidFill>
              <a:schemeClr val="tx1"/>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Base'!$C$33:$O$33</c15:sqref>
                  </c15:fullRef>
                </c:ext>
              </c:extLst>
              <c:f>('SC Installed Base'!$C$33:$D$33,'SC Installed Base'!$I$33:$O$33)</c:f>
              <c:numCache>
                <c:formatCode>_(* #,##0_);_(* \(#,##0\);_(* "-"??_);_(@_)</c:formatCode>
                <c:ptCount val="7"/>
                <c:pt idx="0">
                  <c:v>688542.875</c:v>
                </c:pt>
                <c:pt idx="1">
                  <c:v>858483.68125000002</c:v>
                </c:pt>
                <c:pt idx="2">
                  <c:v>1016756.13</c:v>
                </c:pt>
                <c:pt idx="3">
                  <c:v>1194361.773875</c:v>
                </c:pt>
                <c:pt idx="4">
                  <c:v>1408148.7998875</c:v>
                </c:pt>
                <c:pt idx="5">
                  <c:v>1657349.2603237499</c:v>
                </c:pt>
                <c:pt idx="6">
                  <c:v>1927072.3117413749</c:v>
                </c:pt>
              </c:numCache>
            </c:numRef>
          </c:val>
          <c:extLst>
            <c:ext xmlns:c16="http://schemas.microsoft.com/office/drawing/2014/chart" uri="{C3380CC4-5D6E-409C-BE32-E72D297353CC}">
              <c16:uniqueId val="{00000001-57D5-45EC-9E89-E2171BE5862A}"/>
            </c:ext>
          </c:extLst>
        </c:ser>
        <c:ser>
          <c:idx val="2"/>
          <c:order val="2"/>
          <c:tx>
            <c:strRef>
              <c:f>'SC Installed Base'!$B$34</c:f>
              <c:strCache>
                <c:ptCount val="1"/>
                <c:pt idx="0">
                  <c:v>Carrier Indoor SC</c:v>
                </c:pt>
              </c:strCache>
            </c:strRef>
          </c:tx>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Base'!$C$34:$O$34</c15:sqref>
                  </c15:fullRef>
                </c:ext>
              </c:extLst>
              <c:f>('SC Installed Base'!$C$34:$D$34,'SC Installed Base'!$I$34:$O$34)</c:f>
              <c:numCache>
                <c:formatCode>_(* #,##0_);_(* \(#,##0\);_(* "-"??_);_(@_)</c:formatCode>
                <c:ptCount val="7"/>
                <c:pt idx="0">
                  <c:v>2724543.4279999998</c:v>
                </c:pt>
                <c:pt idx="1">
                  <c:v>4683381.0490000006</c:v>
                </c:pt>
                <c:pt idx="2">
                  <c:v>7116931.978600001</c:v>
                </c:pt>
                <c:pt idx="3">
                  <c:v>10015569.297300002</c:v>
                </c:pt>
                <c:pt idx="4">
                  <c:v>13369900.285160001</c:v>
                </c:pt>
                <c:pt idx="5">
                  <c:v>17207177.598323502</c:v>
                </c:pt>
                <c:pt idx="6">
                  <c:v>21543706.416611478</c:v>
                </c:pt>
              </c:numCache>
            </c:numRef>
          </c:val>
          <c:extLst>
            <c:ext xmlns:c16="http://schemas.microsoft.com/office/drawing/2014/chart" uri="{C3380CC4-5D6E-409C-BE32-E72D297353CC}">
              <c16:uniqueId val="{00000002-57D5-45EC-9E89-E2171BE5862A}"/>
            </c:ext>
          </c:extLst>
        </c:ser>
        <c:ser>
          <c:idx val="3"/>
          <c:order val="3"/>
          <c:tx>
            <c:strRef>
              <c:f>'SC Installed Base'!$B$35</c:f>
              <c:strCache>
                <c:ptCount val="1"/>
                <c:pt idx="0">
                  <c:v>Carrier Outdoor SC</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Base'!$C$35:$O$35</c15:sqref>
                  </c15:fullRef>
                </c:ext>
              </c:extLst>
              <c:f>('SC Installed Base'!$C$35:$D$35,'SC Installed Base'!$I$35:$O$35)</c:f>
              <c:numCache>
                <c:formatCode>_(* #,##0_);_(* \(#,##0\);_(* "-"??_);_(@_)</c:formatCode>
                <c:ptCount val="7"/>
                <c:pt idx="0">
                  <c:v>774313.45600000001</c:v>
                </c:pt>
                <c:pt idx="1">
                  <c:v>1060739.2560000001</c:v>
                </c:pt>
                <c:pt idx="2">
                  <c:v>1404596.8309000002</c:v>
                </c:pt>
                <c:pt idx="3">
                  <c:v>1802798.5377</c:v>
                </c:pt>
                <c:pt idx="4">
                  <c:v>2242140.5113399997</c:v>
                </c:pt>
                <c:pt idx="5">
                  <c:v>2730694.8656664998</c:v>
                </c:pt>
                <c:pt idx="6">
                  <c:v>3265324.2155450252</c:v>
                </c:pt>
              </c:numCache>
            </c:numRef>
          </c:val>
          <c:extLst>
            <c:ext xmlns:c16="http://schemas.microsoft.com/office/drawing/2014/chart" uri="{C3380CC4-5D6E-409C-BE32-E72D297353CC}">
              <c16:uniqueId val="{00000003-57D5-45EC-9E89-E2171BE5862A}"/>
            </c:ext>
          </c:extLst>
        </c:ser>
        <c:dLbls>
          <c:showLegendKey val="0"/>
          <c:showVal val="0"/>
          <c:showCatName val="0"/>
          <c:showSerName val="0"/>
          <c:showPercent val="0"/>
          <c:showBubbleSize val="0"/>
        </c:dLbls>
        <c:gapWidth val="150"/>
        <c:shape val="box"/>
        <c:axId val="501234152"/>
        <c:axId val="501234544"/>
        <c:axId val="0"/>
        <c:extLst/>
      </c:bar3DChart>
      <c:catAx>
        <c:axId val="501234152"/>
        <c:scaling>
          <c:orientation val="minMax"/>
        </c:scaling>
        <c:delete val="0"/>
        <c:axPos val="b"/>
        <c:numFmt formatCode="General" sourceLinked="0"/>
        <c:majorTickMark val="out"/>
        <c:minorTickMark val="none"/>
        <c:tickLblPos val="nextTo"/>
        <c:crossAx val="501234544"/>
        <c:crosses val="autoZero"/>
        <c:auto val="1"/>
        <c:lblAlgn val="ctr"/>
        <c:lblOffset val="100"/>
        <c:noMultiLvlLbl val="0"/>
      </c:catAx>
      <c:valAx>
        <c:axId val="501234544"/>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4843220341517062E-2"/>
              <c:y val="0.21060072547111386"/>
            </c:manualLayout>
          </c:layout>
          <c:overlay val="0"/>
        </c:title>
        <c:numFmt formatCode="#,##0,,\ &quot; M&quot;" sourceLinked="0"/>
        <c:majorTickMark val="out"/>
        <c:minorTickMark val="none"/>
        <c:tickLblPos val="nextTo"/>
        <c:crossAx val="501234152"/>
        <c:crosses val="autoZero"/>
        <c:crossBetween val="between"/>
      </c:valAx>
    </c:plotArea>
    <c:legend>
      <c:legendPos val="r"/>
      <c:layout>
        <c:manualLayout>
          <c:xMode val="edge"/>
          <c:yMode val="edge"/>
          <c:x val="0.76268612316104922"/>
          <c:y val="0.23418459290526827"/>
          <c:w val="0.23731387683895075"/>
          <c:h val="0.5168962975372759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780751963526683"/>
          <c:y val="5.6569304155781E-2"/>
          <c:w val="0.6867581154125646"/>
          <c:h val="0.77330211314511299"/>
        </c:manualLayout>
      </c:layout>
      <c:bar3DChart>
        <c:barDir val="col"/>
        <c:grouping val="stacked"/>
        <c:varyColors val="0"/>
        <c:ser>
          <c:idx val="5"/>
          <c:order val="0"/>
          <c:tx>
            <c:strRef>
              <c:f>'SC Installed Base'!$B$46</c:f>
              <c:strCache>
                <c:ptCount val="1"/>
                <c:pt idx="0">
                  <c:v>N Amer</c:v>
                </c:pt>
              </c:strCache>
            </c:strRef>
          </c:tx>
          <c:spPr>
            <a:solidFill>
              <a:schemeClr val="tx2"/>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Base'!$I$46:$O$46</c:f>
              <c:numCache>
                <c:formatCode>_(* #,##0_);_(* \(#,##0\);_(* "-"??_);_(@_)</c:formatCode>
                <c:ptCount val="7"/>
                <c:pt idx="0">
                  <c:v>3510483.8167743515</c:v>
                </c:pt>
                <c:pt idx="1">
                  <c:v>4121851.3299426371</c:v>
                </c:pt>
                <c:pt idx="2">
                  <c:v>4443944.1237473236</c:v>
                </c:pt>
                <c:pt idx="3">
                  <c:v>4835945.2161022089</c:v>
                </c:pt>
                <c:pt idx="4">
                  <c:v>5517659.3738471325</c:v>
                </c:pt>
                <c:pt idx="5">
                  <c:v>6479992.991492915</c:v>
                </c:pt>
                <c:pt idx="6">
                  <c:v>7504988.9097053194</c:v>
                </c:pt>
              </c:numCache>
            </c:numRef>
          </c:val>
          <c:extLst>
            <c:ext xmlns:c16="http://schemas.microsoft.com/office/drawing/2014/chart" uri="{C3380CC4-5D6E-409C-BE32-E72D297353CC}">
              <c16:uniqueId val="{00000000-1ED1-429F-85DF-E28EB68FD495}"/>
            </c:ext>
          </c:extLst>
        </c:ser>
        <c:ser>
          <c:idx val="6"/>
          <c:order val="1"/>
          <c:tx>
            <c:strRef>
              <c:f>'SC Installed Base'!$B$47</c:f>
              <c:strCache>
                <c:ptCount val="1"/>
                <c:pt idx="0">
                  <c:v>L Amer</c:v>
                </c:pt>
              </c:strCache>
            </c:strRef>
          </c:tx>
          <c:spPr>
            <a:solidFill>
              <a:schemeClr val="tx1"/>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Base'!$I$47:$O$47</c:f>
              <c:numCache>
                <c:formatCode>_(* #,##0_);_(* \(#,##0\);_(* "-"??_);_(@_)</c:formatCode>
                <c:ptCount val="7"/>
                <c:pt idx="0">
                  <c:v>557661.04733737337</c:v>
                </c:pt>
                <c:pt idx="1">
                  <c:v>623618.07107068878</c:v>
                </c:pt>
                <c:pt idx="2">
                  <c:v>582966.09511231573</c:v>
                </c:pt>
                <c:pt idx="3">
                  <c:v>567993.88797247352</c:v>
                </c:pt>
                <c:pt idx="4">
                  <c:v>593274.83886404545</c:v>
                </c:pt>
                <c:pt idx="5">
                  <c:v>686560.06689400878</c:v>
                </c:pt>
                <c:pt idx="6">
                  <c:v>787529.18800486438</c:v>
                </c:pt>
              </c:numCache>
            </c:numRef>
          </c:val>
          <c:extLst>
            <c:ext xmlns:c16="http://schemas.microsoft.com/office/drawing/2014/chart" uri="{C3380CC4-5D6E-409C-BE32-E72D297353CC}">
              <c16:uniqueId val="{00000001-1ED1-429F-85DF-E28EB68FD495}"/>
            </c:ext>
          </c:extLst>
        </c:ser>
        <c:ser>
          <c:idx val="7"/>
          <c:order val="2"/>
          <c:tx>
            <c:strRef>
              <c:f>'SC Installed Base'!$B$48</c:f>
              <c:strCache>
                <c:ptCount val="1"/>
                <c:pt idx="0">
                  <c:v>Eur</c:v>
                </c:pt>
              </c:strCache>
            </c:strRef>
          </c:tx>
          <c:spPr>
            <a:solidFill>
              <a:schemeClr val="accent3">
                <a:lumMod val="50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Base'!$I$48:$O$48</c:f>
              <c:numCache>
                <c:formatCode>_(* #,##0_);_(* \(#,##0\);_(* "-"??_);_(@_)</c:formatCode>
                <c:ptCount val="7"/>
                <c:pt idx="0">
                  <c:v>3360779.5573720317</c:v>
                </c:pt>
                <c:pt idx="1">
                  <c:v>2534375.8773641605</c:v>
                </c:pt>
                <c:pt idx="2">
                  <c:v>2300477.0639834343</c:v>
                </c:pt>
                <c:pt idx="3">
                  <c:v>2145696.6593625476</c:v>
                </c:pt>
                <c:pt idx="4">
                  <c:v>2367730.9186023301</c:v>
                </c:pt>
                <c:pt idx="5">
                  <c:v>2656326.4625803032</c:v>
                </c:pt>
                <c:pt idx="6">
                  <c:v>3095756.6212378046</c:v>
                </c:pt>
              </c:numCache>
            </c:numRef>
          </c:val>
          <c:extLst>
            <c:ext xmlns:c16="http://schemas.microsoft.com/office/drawing/2014/chart" uri="{C3380CC4-5D6E-409C-BE32-E72D297353CC}">
              <c16:uniqueId val="{00000002-1ED1-429F-85DF-E28EB68FD495}"/>
            </c:ext>
          </c:extLst>
        </c:ser>
        <c:ser>
          <c:idx val="8"/>
          <c:order val="3"/>
          <c:tx>
            <c:strRef>
              <c:f>'SC Installed Base'!$B$49</c:f>
              <c:strCache>
                <c:ptCount val="1"/>
                <c:pt idx="0">
                  <c:v>China</c:v>
                </c:pt>
              </c:strCache>
            </c:strRef>
          </c:tx>
          <c:spPr>
            <a:solidFill>
              <a:schemeClr val="accent2">
                <a:lumMod val="75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Base'!$I$49:$O$49</c:f>
              <c:numCache>
                <c:formatCode>_(* #,##0_);_(* \(#,##0\);_(* "-"??_);_(@_)</c:formatCode>
                <c:ptCount val="7"/>
                <c:pt idx="0">
                  <c:v>2901199.7901531439</c:v>
                </c:pt>
                <c:pt idx="1">
                  <c:v>4488464.1003868226</c:v>
                </c:pt>
                <c:pt idx="2">
                  <c:v>5802246.5038912399</c:v>
                </c:pt>
                <c:pt idx="3">
                  <c:v>7415851.9726070073</c:v>
                </c:pt>
                <c:pt idx="4">
                  <c:v>8656135.6509144679</c:v>
                </c:pt>
                <c:pt idx="5">
                  <c:v>10080904.187189398</c:v>
                </c:pt>
                <c:pt idx="6">
                  <c:v>11666741.386850668</c:v>
                </c:pt>
              </c:numCache>
            </c:numRef>
          </c:val>
          <c:extLst>
            <c:ext xmlns:c16="http://schemas.microsoft.com/office/drawing/2014/chart" uri="{C3380CC4-5D6E-409C-BE32-E72D297353CC}">
              <c16:uniqueId val="{00000003-1ED1-429F-85DF-E28EB68FD495}"/>
            </c:ext>
          </c:extLst>
        </c:ser>
        <c:ser>
          <c:idx val="9"/>
          <c:order val="4"/>
          <c:tx>
            <c:strRef>
              <c:f>'SC Installed Base'!$B$50</c:f>
              <c:strCache>
                <c:ptCount val="1"/>
                <c:pt idx="0">
                  <c:v>APAC</c:v>
                </c:pt>
              </c:strCache>
            </c:strRef>
          </c:tx>
          <c:spPr>
            <a:solidFill>
              <a:schemeClr val="bg2">
                <a:lumMod val="50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Base'!$I$50:$O$50</c:f>
              <c:numCache>
                <c:formatCode>_(* #,##0_);_(* \(#,##0\);_(* "-"??_);_(@_)</c:formatCode>
                <c:ptCount val="7"/>
                <c:pt idx="0">
                  <c:v>2672529.4083727612</c:v>
                </c:pt>
                <c:pt idx="1">
                  <c:v>3372625.3844485413</c:v>
                </c:pt>
                <c:pt idx="2">
                  <c:v>4370714.5129036028</c:v>
                </c:pt>
                <c:pt idx="3">
                  <c:v>5210313.4915824244</c:v>
                </c:pt>
                <c:pt idx="4">
                  <c:v>6119903.0021149674</c:v>
                </c:pt>
                <c:pt idx="5">
                  <c:v>7023522.0282288175</c:v>
                </c:pt>
                <c:pt idx="6">
                  <c:v>8082155.0971945692</c:v>
                </c:pt>
              </c:numCache>
            </c:numRef>
          </c:val>
          <c:extLst>
            <c:ext xmlns:c16="http://schemas.microsoft.com/office/drawing/2014/chart" uri="{C3380CC4-5D6E-409C-BE32-E72D297353CC}">
              <c16:uniqueId val="{00000004-1ED1-429F-85DF-E28EB68FD495}"/>
            </c:ext>
          </c:extLst>
        </c:ser>
        <c:ser>
          <c:idx val="10"/>
          <c:order val="5"/>
          <c:tx>
            <c:strRef>
              <c:f>'SC Installed Base'!$B$51</c:f>
              <c:strCache>
                <c:ptCount val="1"/>
                <c:pt idx="0">
                  <c:v>MEA</c:v>
                </c:pt>
              </c:strCache>
            </c:strRef>
          </c:tx>
          <c:spPr>
            <a:solidFill>
              <a:schemeClr val="bg1">
                <a:lumMod val="65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Base'!$I$51:$O$51</c:f>
              <c:numCache>
                <c:formatCode>_(* #,##0_);_(* \(#,##0\);_(* "-"??_);_(@_)</c:formatCode>
                <c:ptCount val="7"/>
                <c:pt idx="0">
                  <c:v>939766.13899033598</c:v>
                </c:pt>
                <c:pt idx="1">
                  <c:v>803879.22303714987</c:v>
                </c:pt>
                <c:pt idx="2">
                  <c:v>761472.63986208418</c:v>
                </c:pt>
                <c:pt idx="3">
                  <c:v>810397.58124834031</c:v>
                </c:pt>
                <c:pt idx="4">
                  <c:v>929280.21204455616</c:v>
                </c:pt>
                <c:pt idx="5">
                  <c:v>1072035.5879283072</c:v>
                </c:pt>
                <c:pt idx="6">
                  <c:v>1183376.5409046442</c:v>
                </c:pt>
              </c:numCache>
            </c:numRef>
          </c:val>
          <c:extLst>
            <c:ext xmlns:c16="http://schemas.microsoft.com/office/drawing/2014/chart" uri="{C3380CC4-5D6E-409C-BE32-E72D297353CC}">
              <c16:uniqueId val="{00000005-1ED1-429F-85DF-E28EB68FD495}"/>
            </c:ext>
          </c:extLst>
        </c:ser>
        <c:dLbls>
          <c:showLegendKey val="0"/>
          <c:showVal val="0"/>
          <c:showCatName val="0"/>
          <c:showSerName val="0"/>
          <c:showPercent val="0"/>
          <c:showBubbleSize val="0"/>
        </c:dLbls>
        <c:gapWidth val="150"/>
        <c:shape val="box"/>
        <c:axId val="501235328"/>
        <c:axId val="501235720"/>
        <c:axId val="0"/>
      </c:bar3DChart>
      <c:catAx>
        <c:axId val="501235328"/>
        <c:scaling>
          <c:orientation val="minMax"/>
        </c:scaling>
        <c:delete val="0"/>
        <c:axPos val="b"/>
        <c:numFmt formatCode="General" sourceLinked="0"/>
        <c:majorTickMark val="out"/>
        <c:minorTickMark val="none"/>
        <c:tickLblPos val="nextTo"/>
        <c:crossAx val="501235720"/>
        <c:crosses val="autoZero"/>
        <c:auto val="1"/>
        <c:lblAlgn val="ctr"/>
        <c:lblOffset val="100"/>
        <c:noMultiLvlLbl val="0"/>
      </c:catAx>
      <c:valAx>
        <c:axId val="501235720"/>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6033924962919457E-2"/>
              <c:y val="0.22517874078510364"/>
            </c:manualLayout>
          </c:layout>
          <c:overlay val="0"/>
        </c:title>
        <c:numFmt formatCode="#,##0,,\ &quot; M&quot;" sourceLinked="0"/>
        <c:majorTickMark val="out"/>
        <c:minorTickMark val="none"/>
        <c:tickLblPos val="nextTo"/>
        <c:crossAx val="501235328"/>
        <c:crosses val="autoZero"/>
        <c:crossBetween val="between"/>
      </c:valAx>
    </c:plotArea>
    <c:legend>
      <c:legendPos val="r"/>
      <c:layout>
        <c:manualLayout>
          <c:xMode val="edge"/>
          <c:yMode val="edge"/>
          <c:x val="0.85010795439812603"/>
          <c:y val="0.26779130722391631"/>
          <c:w val="0.13905909401280933"/>
          <c:h val="0.4555959248071822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7954958968842"/>
          <c:y val="3.7177857325914103E-2"/>
          <c:w val="0.77207593505451033"/>
          <c:h val="0.86559605792294203"/>
        </c:manualLayout>
      </c:layout>
      <c:barChart>
        <c:barDir val="col"/>
        <c:grouping val="stacked"/>
        <c:varyColors val="0"/>
        <c:ser>
          <c:idx val="1"/>
          <c:order val="1"/>
          <c:tx>
            <c:strRef>
              <c:f>Summary!$B$11</c:f>
              <c:strCache>
                <c:ptCount val="1"/>
                <c:pt idx="0">
                  <c:v>Enterprise</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ext>
              </c:extLst>
              <c:f>Summary!$G$11:$M$11</c:f>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0-6B08-4A02-B878-5B1C682E2DBC}"/>
            </c:ext>
          </c:extLst>
        </c:ser>
        <c:dLbls>
          <c:showLegendKey val="0"/>
          <c:showVal val="0"/>
          <c:showCatName val="0"/>
          <c:showSerName val="0"/>
          <c:showPercent val="0"/>
          <c:showBubbleSize val="0"/>
        </c:dLbls>
        <c:gapWidth val="150"/>
        <c:overlap val="100"/>
        <c:axId val="463829792"/>
        <c:axId val="463830184"/>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1320100</c:v>
                      </c:pt>
                      <c:pt idx="2">
                        <c:v>1238040</c:v>
                      </c:pt>
                      <c:pt idx="3">
                        <c:v>1229608</c:v>
                      </c:pt>
                      <c:pt idx="4">
                        <c:v>1300000</c:v>
                      </c:pt>
                      <c:pt idx="5">
                        <c:v>1500000</c:v>
                      </c:pt>
                      <c:pt idx="6">
                        <c:v>1600000</c:v>
                      </c:pt>
                    </c:numCache>
                  </c:numRef>
                </c:val>
                <c:extLst>
                  <c:ext xmlns:c16="http://schemas.microsoft.com/office/drawing/2014/chart" uri="{C3380CC4-5D6E-409C-BE32-E72D297353CC}">
                    <c16:uniqueId val="{00000001-6B08-4A02-B878-5B1C682E2DB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1188994</c:v>
                      </c:pt>
                      <c:pt idx="1">
                        <c:v>2006774.3000000003</c:v>
                      </c:pt>
                      <c:pt idx="2">
                        <c:v>2506553.14</c:v>
                      </c:pt>
                      <c:pt idx="3">
                        <c:v>3001656.0900000003</c:v>
                      </c:pt>
                      <c:pt idx="4">
                        <c:v>3492272.4840000002</c:v>
                      </c:pt>
                      <c:pt idx="5">
                        <c:v>4015372.5346500003</c:v>
                      </c:pt>
                      <c:pt idx="6">
                        <c:v>4560226.3028024994</c:v>
                      </c:pt>
                    </c:numCache>
                  </c:numRef>
                </c:val>
                <c:extLst xmlns:c15="http://schemas.microsoft.com/office/drawing/2012/chart">
                  <c:ext xmlns:c16="http://schemas.microsoft.com/office/drawing/2014/chart" uri="{C3380CC4-5D6E-409C-BE32-E72D297353CC}">
                    <c16:uniqueId val="{00000002-6B08-4A02-B878-5B1C682E2DB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279114.2</c:v>
                      </c:pt>
                      <c:pt idx="1">
                        <c:v>297387.7</c:v>
                      </c:pt>
                      <c:pt idx="2">
                        <c:v>358403.51</c:v>
                      </c:pt>
                      <c:pt idx="3">
                        <c:v>416916.80999999994</c:v>
                      </c:pt>
                      <c:pt idx="4">
                        <c:v>462683.91599999997</c:v>
                      </c:pt>
                      <c:pt idx="5">
                        <c:v>517066.96635</c:v>
                      </c:pt>
                      <c:pt idx="6">
                        <c:v>568830.26454750006</c:v>
                      </c:pt>
                    </c:numCache>
                  </c:numRef>
                </c:val>
                <c:extLst xmlns:c15="http://schemas.microsoft.com/office/drawing/2012/chart">
                  <c:ext xmlns:c16="http://schemas.microsoft.com/office/drawing/2014/chart" uri="{C3380CC4-5D6E-409C-BE32-E72D297353CC}">
                    <c16:uniqueId val="{00000003-6B08-4A02-B878-5B1C682E2DBC}"/>
                  </c:ext>
                </c:extLst>
              </c15:ser>
            </c15:filteredBarSeries>
          </c:ext>
        </c:extLst>
      </c:barChart>
      <c:catAx>
        <c:axId val="463829792"/>
        <c:scaling>
          <c:orientation val="minMax"/>
        </c:scaling>
        <c:delete val="0"/>
        <c:axPos val="b"/>
        <c:numFmt formatCode="General" sourceLinked="1"/>
        <c:majorTickMark val="out"/>
        <c:minorTickMark val="none"/>
        <c:tickLblPos val="nextTo"/>
        <c:crossAx val="463830184"/>
        <c:crossesAt val="0"/>
        <c:auto val="1"/>
        <c:lblAlgn val="ctr"/>
        <c:lblOffset val="100"/>
        <c:noMultiLvlLbl val="1"/>
      </c:catAx>
      <c:valAx>
        <c:axId val="463830184"/>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Enterprise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463829792"/>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Shares'!$I$10</c:f>
              <c:strCache>
                <c:ptCount val="1"/>
                <c:pt idx="0">
                  <c:v>1H'18</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7835-492D-936C-25056B36C3C4}"/>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7835-492D-936C-25056B36C3C4}"/>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835-492D-936C-25056B36C3C4}"/>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7835-492D-936C-25056B36C3C4}"/>
              </c:ext>
            </c:extLst>
          </c:dPt>
          <c:dPt>
            <c:idx val="4"/>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9-7835-492D-936C-25056B36C3C4}"/>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7835-492D-936C-25056B36C3C4}"/>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7835-492D-936C-25056B36C3C4}"/>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7835-492D-936C-25056B36C3C4}"/>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7835-492D-936C-25056B36C3C4}"/>
              </c:ext>
            </c:extLst>
          </c:dPt>
          <c:dLbls>
            <c:dLbl>
              <c:idx val="0"/>
              <c:layout>
                <c:manualLayout>
                  <c:x val="0.10339075049875687"/>
                  <c:y val="-0.135069181358382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35-492D-936C-25056B36C3C4}"/>
                </c:ext>
              </c:extLst>
            </c:dLbl>
            <c:dLbl>
              <c:idx val="1"/>
              <c:layout>
                <c:manualLayout>
                  <c:x val="0.15805621733238007"/>
                  <c:y val="-2.6570776068473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35-492D-936C-25056B36C3C4}"/>
                </c:ext>
              </c:extLst>
            </c:dLbl>
            <c:dLbl>
              <c:idx val="2"/>
              <c:layout>
                <c:manualLayout>
                  <c:x val="-0.12274084801840242"/>
                  <c:y val="0.138933924270435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35-492D-936C-25056B36C3C4}"/>
                </c:ext>
              </c:extLst>
            </c:dLbl>
            <c:dLbl>
              <c:idx val="3"/>
              <c:delete val="1"/>
              <c:extLst>
                <c:ext xmlns:c15="http://schemas.microsoft.com/office/drawing/2012/chart" uri="{CE6537A1-D6FC-4f65-9D91-7224C49458BB}"/>
                <c:ext xmlns:c16="http://schemas.microsoft.com/office/drawing/2014/chart" uri="{C3380CC4-5D6E-409C-BE32-E72D297353CC}">
                  <c16:uniqueId val="{00000007-7835-492D-936C-25056B36C3C4}"/>
                </c:ext>
              </c:extLst>
            </c:dLbl>
            <c:dLbl>
              <c:idx val="4"/>
              <c:layout>
                <c:manualLayout>
                  <c:x val="-0.16617209421080556"/>
                  <c:y val="9.8695528928518248E-4"/>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7835-492D-936C-25056B36C3C4}"/>
                </c:ext>
              </c:extLst>
            </c:dLbl>
            <c:dLbl>
              <c:idx val="5"/>
              <c:layout>
                <c:manualLayout>
                  <c:x val="-0.15593233217946378"/>
                  <c:y val="-0.103015597673096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35-492D-936C-25056B36C3C4}"/>
                </c:ext>
              </c:extLst>
            </c:dLbl>
            <c:dLbl>
              <c:idx val="6"/>
              <c:layout>
                <c:manualLayout>
                  <c:x val="-7.6436219548192186E-2"/>
                  <c:y val="-0.175819238853520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835-492D-936C-25056B36C3C4}"/>
                </c:ext>
              </c:extLst>
            </c:dLbl>
            <c:dLbl>
              <c:idx val="7"/>
              <c:layout>
                <c:manualLayout>
                  <c:x val="4.8442329238331232E-3"/>
                  <c:y val="-0.154970164926361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835-492D-936C-25056B36C3C4}"/>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835-492D-936C-25056B36C3C4}"/>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Shares'!$C$11:$C$18</c:f>
              <c:strCache>
                <c:ptCount val="8"/>
                <c:pt idx="0">
                  <c:v>Airspan</c:v>
                </c:pt>
                <c:pt idx="1">
                  <c:v>Nokia</c:v>
                </c:pt>
                <c:pt idx="2">
                  <c:v>Ericsson</c:v>
                </c:pt>
                <c:pt idx="3">
                  <c:v>Fujitsu</c:v>
                </c:pt>
                <c:pt idx="4">
                  <c:v>Huawei</c:v>
                </c:pt>
                <c:pt idx="5">
                  <c:v>Samsung</c:v>
                </c:pt>
                <c:pt idx="6">
                  <c:v>ZTE</c:v>
                </c:pt>
                <c:pt idx="7">
                  <c:v>Others</c:v>
                </c:pt>
              </c:strCache>
            </c:strRef>
          </c:cat>
          <c:val>
            <c:numRef>
              <c:f>'Market Shares'!$I$11:$I$18</c:f>
              <c:numCache>
                <c:formatCode>"$"#,###,," M"</c:formatCode>
                <c:ptCount val="8"/>
                <c:pt idx="0">
                  <c:v>38963718</c:v>
                </c:pt>
                <c:pt idx="1">
                  <c:v>148718648.70000002</c:v>
                </c:pt>
                <c:pt idx="2">
                  <c:v>82935000</c:v>
                </c:pt>
                <c:pt idx="4">
                  <c:v>38564775</c:v>
                </c:pt>
                <c:pt idx="5">
                  <c:v>13513764.239253322</c:v>
                </c:pt>
                <c:pt idx="6">
                  <c:v>11058000</c:v>
                </c:pt>
                <c:pt idx="7">
                  <c:v>4090200.0420796275</c:v>
                </c:pt>
              </c:numCache>
            </c:numRef>
          </c:val>
          <c:extLst>
            <c:ext xmlns:c16="http://schemas.microsoft.com/office/drawing/2014/chart" uri="{C3380CC4-5D6E-409C-BE32-E72D297353CC}">
              <c16:uniqueId val="{00000012-7835-492D-936C-25056B36C3C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Shares'!$I$10</c:f>
              <c:strCache>
                <c:ptCount val="1"/>
                <c:pt idx="0">
                  <c:v>1H'18</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F817-498A-A452-857516B86A35}"/>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F817-498A-A452-857516B86A3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F817-498A-A452-857516B86A35}"/>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F817-498A-A452-857516B86A3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F817-498A-A452-857516B86A35}"/>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F817-498A-A452-857516B86A35}"/>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F817-498A-A452-857516B86A35}"/>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F817-498A-A452-857516B86A35}"/>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F817-498A-A452-857516B86A35}"/>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2-33A1-47A9-94FF-8C6D6FB802AD}"/>
              </c:ext>
            </c:extLst>
          </c:dPt>
          <c:dLbls>
            <c:dLbl>
              <c:idx val="0"/>
              <c:layout>
                <c:manualLayout>
                  <c:x val="7.3753799002546652E-2"/>
                  <c:y val="-0.158796139753399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17-498A-A452-857516B86A35}"/>
                </c:ext>
              </c:extLst>
            </c:dLbl>
            <c:dLbl>
              <c:idx val="1"/>
              <c:layout>
                <c:manualLayout>
                  <c:x val="0.18513525127571598"/>
                  <c:y val="-0.110640919990794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17-498A-A452-857516B86A35}"/>
                </c:ext>
              </c:extLst>
            </c:dLbl>
            <c:dLbl>
              <c:idx val="2"/>
              <c:layout>
                <c:manualLayout>
                  <c:x val="0.16451697696147144"/>
                  <c:y val="2.80069678274538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17-498A-A452-857516B86A35}"/>
                </c:ext>
              </c:extLst>
            </c:dLbl>
            <c:dLbl>
              <c:idx val="3"/>
              <c:layout>
                <c:manualLayout>
                  <c:x val="8.6168187943007554E-2"/>
                  <c:y val="0.160486128124605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17-498A-A452-857516B86A35}"/>
                </c:ext>
              </c:extLst>
            </c:dLbl>
            <c:dLbl>
              <c:idx val="4"/>
              <c:layout>
                <c:manualLayout>
                  <c:x val="-8.2559795181806811E-2"/>
                  <c:y val="0.23790332105662051"/>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1603"/>
                        <a:gd name="adj2" fmla="val -2712"/>
                      </a:avLst>
                    </a:prstGeom>
                    <a:noFill/>
                    <a:ln>
                      <a:noFill/>
                    </a:ln>
                  </c15:spPr>
                </c:ext>
                <c:ext xmlns:c16="http://schemas.microsoft.com/office/drawing/2014/chart" uri="{C3380CC4-5D6E-409C-BE32-E72D297353CC}">
                  <c16:uniqueId val="{00000009-F817-498A-A452-857516B86A35}"/>
                </c:ext>
              </c:extLst>
            </c:dLbl>
            <c:dLbl>
              <c:idx val="5"/>
              <c:layout>
                <c:manualLayout>
                  <c:x val="-0.20079591207976008"/>
                  <c:y val="0.1488711701077231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817-498A-A452-857516B86A35}"/>
                </c:ext>
              </c:extLst>
            </c:dLbl>
            <c:dLbl>
              <c:idx val="6"/>
              <c:delete val="1"/>
              <c:extLst>
                <c:ext xmlns:c15="http://schemas.microsoft.com/office/drawing/2012/chart" uri="{CE6537A1-D6FC-4f65-9D91-7224C49458BB}"/>
                <c:ext xmlns:c16="http://schemas.microsoft.com/office/drawing/2014/chart" uri="{C3380CC4-5D6E-409C-BE32-E72D297353CC}">
                  <c16:uniqueId val="{0000000D-F817-498A-A452-857516B86A35}"/>
                </c:ext>
              </c:extLst>
            </c:dLbl>
            <c:dLbl>
              <c:idx val="7"/>
              <c:layout>
                <c:manualLayout>
                  <c:x val="-0.18664505165939829"/>
                  <c:y val="8.33152793441441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17-498A-A452-857516B86A35}"/>
                </c:ext>
              </c:extLst>
            </c:dLbl>
            <c:dLbl>
              <c:idx val="8"/>
              <c:layout>
                <c:manualLayout>
                  <c:x val="-0.19438378381910137"/>
                  <c:y val="-3.35598349696659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17-498A-A452-857516B86A35}"/>
                </c:ext>
              </c:extLst>
            </c:dLbl>
            <c:dLbl>
              <c:idx val="9"/>
              <c:layout>
                <c:manualLayout>
                  <c:x val="-8.2978709502645423E-2"/>
                  <c:y val="-0.152179943266604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33A1-47A9-94FF-8C6D6FB802AD}"/>
                </c:ext>
              </c:extLst>
            </c:dLbl>
            <c:dLbl>
              <c:idx val="10"/>
              <c:layout>
                <c:manualLayout>
                  <c:x val="-5.8509952583490003E-17"/>
                  <c:y val="-0.169127481027853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1BE-40CA-8D05-55D9E0C75D0F}"/>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Shares'!$C$25:$C$34</c:f>
              <c:strCache>
                <c:ptCount val="10"/>
                <c:pt idx="0">
                  <c:v>Airspan</c:v>
                </c:pt>
                <c:pt idx="1">
                  <c:v>Nokia</c:v>
                </c:pt>
                <c:pt idx="2">
                  <c:v>Ericsson</c:v>
                </c:pt>
                <c:pt idx="3">
                  <c:v>Huawei</c:v>
                </c:pt>
                <c:pt idx="4">
                  <c:v>Samsung</c:v>
                </c:pt>
                <c:pt idx="5">
                  <c:v>NEC</c:v>
                </c:pt>
                <c:pt idx="6">
                  <c:v>Contela</c:v>
                </c:pt>
                <c:pt idx="7">
                  <c:v>Comba</c:v>
                </c:pt>
                <c:pt idx="8">
                  <c:v>ZTE</c:v>
                </c:pt>
                <c:pt idx="9">
                  <c:v>Others</c:v>
                </c:pt>
              </c:strCache>
            </c:strRef>
          </c:cat>
          <c:val>
            <c:numRef>
              <c:f>'Market Shares'!$I$25:$I$34</c:f>
              <c:numCache>
                <c:formatCode>"$"#,###,," M"</c:formatCode>
                <c:ptCount val="10"/>
                <c:pt idx="0">
                  <c:v>90304427.621055022</c:v>
                </c:pt>
                <c:pt idx="1">
                  <c:v>31677750</c:v>
                </c:pt>
                <c:pt idx="2">
                  <c:v>84886269.002437502</c:v>
                </c:pt>
                <c:pt idx="3">
                  <c:v>355506596.676875</c:v>
                </c:pt>
                <c:pt idx="4">
                  <c:v>18122060.452614341</c:v>
                </c:pt>
                <c:pt idx="7">
                  <c:v>17000000</c:v>
                </c:pt>
                <c:pt idx="8">
                  <c:v>90458354.344511569</c:v>
                </c:pt>
                <c:pt idx="9">
                  <c:v>218147564.53322363</c:v>
                </c:pt>
              </c:numCache>
            </c:numRef>
          </c:val>
          <c:extLst>
            <c:ext xmlns:c16="http://schemas.microsoft.com/office/drawing/2014/chart" uri="{C3380CC4-5D6E-409C-BE32-E72D297353CC}">
              <c16:uniqueId val="{00000012-F817-498A-A452-857516B86A3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Shares'!$I$10</c:f>
              <c:strCache>
                <c:ptCount val="1"/>
                <c:pt idx="0">
                  <c:v>1H'18</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D75-4C2D-B268-91BBC20F6172}"/>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1D75-4C2D-B268-91BBC20F617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1D75-4C2D-B268-91BBC20F6172}"/>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1D75-4C2D-B268-91BBC20F6172}"/>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1D75-4C2D-B268-91BBC20F6172}"/>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1D75-4C2D-B268-91BBC20F6172}"/>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1D75-4C2D-B268-91BBC20F6172}"/>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1D75-4C2D-B268-91BBC20F6172}"/>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1D75-4C2D-B268-91BBC20F6172}"/>
              </c:ext>
            </c:extLst>
          </c:dPt>
          <c:dLbls>
            <c:dLbl>
              <c:idx val="0"/>
              <c:layout>
                <c:manualLayout>
                  <c:x val="0.11688754381476223"/>
                  <c:y val="-0.1305408821626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75-4C2D-B268-91BBC20F6172}"/>
                </c:ext>
              </c:extLst>
            </c:dLbl>
            <c:dLbl>
              <c:idx val="1"/>
              <c:delete val="1"/>
              <c:extLst>
                <c:ext xmlns:c15="http://schemas.microsoft.com/office/drawing/2012/chart" uri="{CE6537A1-D6FC-4f65-9D91-7224C49458BB}"/>
                <c:ext xmlns:c16="http://schemas.microsoft.com/office/drawing/2014/chart" uri="{C3380CC4-5D6E-409C-BE32-E72D297353CC}">
                  <c16:uniqueId val="{00000003-1D75-4C2D-B268-91BBC20F6172}"/>
                </c:ext>
              </c:extLst>
            </c:dLbl>
            <c:dLbl>
              <c:idx val="2"/>
              <c:layout>
                <c:manualLayout>
                  <c:x val="0.18093700159171827"/>
                  <c:y val="-1.9556547581906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75-4C2D-B268-91BBC20F6172}"/>
                </c:ext>
              </c:extLst>
            </c:dLbl>
            <c:dLbl>
              <c:idx val="3"/>
              <c:layout>
                <c:manualLayout>
                  <c:x val="0.15841436058808811"/>
                  <c:y val="5.79583075570894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75-4C2D-B268-91BBC20F6172}"/>
                </c:ext>
              </c:extLst>
            </c:dLbl>
            <c:dLbl>
              <c:idx val="4"/>
              <c:layout>
                <c:manualLayout>
                  <c:x val="0.1611251437023245"/>
                  <c:y val="0.13683593116272097"/>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1D75-4C2D-B268-91BBC20F6172}"/>
                </c:ext>
              </c:extLst>
            </c:dLbl>
            <c:dLbl>
              <c:idx val="5"/>
              <c:layout>
                <c:manualLayout>
                  <c:x val="4.6519567560616676E-2"/>
                  <c:y val="0.227550243618931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75-4C2D-B268-91BBC20F6172}"/>
                </c:ext>
              </c:extLst>
            </c:dLbl>
            <c:dLbl>
              <c:idx val="6"/>
              <c:layout>
                <c:manualLayout>
                  <c:x val="-0.19284606189873846"/>
                  <c:y val="3.2482524152414705E-2"/>
                </c:manualLayout>
              </c:layout>
              <c:showLegendKey val="0"/>
              <c:showVal val="0"/>
              <c:showCatName val="1"/>
              <c:showSerName val="0"/>
              <c:showPercent val="1"/>
              <c:showBubbleSize val="0"/>
              <c:extLst>
                <c:ext xmlns:c15="http://schemas.microsoft.com/office/drawing/2012/chart" uri="{CE6537A1-D6FC-4f65-9D91-7224C49458BB}">
                  <c15:layout>
                    <c:manualLayout>
                      <c:w val="0.25925878693053428"/>
                      <c:h val="0.21467989025114231"/>
                    </c:manualLayout>
                  </c15:layout>
                </c:ext>
                <c:ext xmlns:c16="http://schemas.microsoft.com/office/drawing/2014/chart" uri="{C3380CC4-5D6E-409C-BE32-E72D297353CC}">
                  <c16:uniqueId val="{0000000D-1D75-4C2D-B268-91BBC20F6172}"/>
                </c:ext>
              </c:extLst>
            </c:dLbl>
            <c:dLbl>
              <c:idx val="7"/>
              <c:layout>
                <c:manualLayout>
                  <c:x val="-9.3007518617205728E-2"/>
                  <c:y val="-0.12780036975167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D75-4C2D-B268-91BBC20F6172}"/>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D75-4C2D-B268-91BBC20F6172}"/>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Shares'!$C$42:$C$49</c:f>
              <c:strCache>
                <c:ptCount val="8"/>
                <c:pt idx="0">
                  <c:v>Nokia</c:v>
                </c:pt>
                <c:pt idx="1">
                  <c:v>Cisco</c:v>
                </c:pt>
                <c:pt idx="2">
                  <c:v>Ericsson</c:v>
                </c:pt>
                <c:pt idx="3">
                  <c:v>Huawei</c:v>
                </c:pt>
                <c:pt idx="4">
                  <c:v>ip.access</c:v>
                </c:pt>
                <c:pt idx="5">
                  <c:v>Samsung</c:v>
                </c:pt>
                <c:pt idx="6">
                  <c:v>Corning (Spidercloud)</c:v>
                </c:pt>
                <c:pt idx="7">
                  <c:v>Others</c:v>
                </c:pt>
              </c:strCache>
            </c:strRef>
          </c:cat>
          <c:val>
            <c:numRef>
              <c:f>'Market Shares'!$I$42:$I$49</c:f>
              <c:numCache>
                <c:formatCode>"$"#,###,," M"</c:formatCode>
                <c:ptCount val="8"/>
                <c:pt idx="0">
                  <c:v>27436076.351999994</c:v>
                </c:pt>
                <c:pt idx="1">
                  <c:v>0</c:v>
                </c:pt>
                <c:pt idx="2">
                  <c:v>4572679.3919999991</c:v>
                </c:pt>
                <c:pt idx="3">
                  <c:v>18290717.567999996</c:v>
                </c:pt>
                <c:pt idx="4">
                  <c:v>3048452.9279999994</c:v>
                </c:pt>
                <c:pt idx="5">
                  <c:v>9145358.7839999981</c:v>
                </c:pt>
                <c:pt idx="6">
                  <c:v>56396379.16799999</c:v>
                </c:pt>
                <c:pt idx="7">
                  <c:v>33532982.207999989</c:v>
                </c:pt>
              </c:numCache>
            </c:numRef>
          </c:val>
          <c:extLst>
            <c:ext xmlns:c16="http://schemas.microsoft.com/office/drawing/2014/chart" uri="{C3380CC4-5D6E-409C-BE32-E72D297353CC}">
              <c16:uniqueId val="{00000012-1D75-4C2D-B268-91BBC20F617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Shares'!$I$10</c:f>
              <c:strCache>
                <c:ptCount val="1"/>
                <c:pt idx="0">
                  <c:v>1H'18</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C45F-4494-842C-A1F4858821F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C45F-4494-842C-A1F4858821FA}"/>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45F-4494-842C-A1F4858821FA}"/>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45F-4494-842C-A1F4858821FA}"/>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45F-4494-842C-A1F4858821FA}"/>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C45F-4494-842C-A1F4858821FA}"/>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C45F-4494-842C-A1F4858821FA}"/>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C45F-4494-842C-A1F4858821FA}"/>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C45F-4494-842C-A1F4858821FA}"/>
              </c:ext>
            </c:extLst>
          </c:dPt>
          <c:dLbls>
            <c:dLbl>
              <c:idx val="0"/>
              <c:layout>
                <c:manualLayout>
                  <c:x val="0.13038433713076772"/>
                  <c:y val="-7.16729926174461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5F-4494-842C-A1F4858821FA}"/>
                </c:ext>
              </c:extLst>
            </c:dLbl>
            <c:dLbl>
              <c:idx val="1"/>
              <c:layout>
                <c:manualLayout>
                  <c:x val="-5.3110413068302887E-4"/>
                  <c:y val="0.17690623903130401"/>
                </c:manualLayout>
              </c:layout>
              <c:showLegendKey val="0"/>
              <c:showVal val="0"/>
              <c:showCatName val="1"/>
              <c:showSerName val="0"/>
              <c:showPercent val="1"/>
              <c:showBubbleSize val="0"/>
              <c:extLst>
                <c:ext xmlns:c15="http://schemas.microsoft.com/office/drawing/2012/chart" uri="{CE6537A1-D6FC-4f65-9D91-7224C49458BB}">
                  <c15:layout>
                    <c:manualLayout>
                      <c:w val="0.28261594422954961"/>
                      <c:h val="0.1558120007059868"/>
                    </c:manualLayout>
                  </c15:layout>
                </c:ext>
                <c:ext xmlns:c16="http://schemas.microsoft.com/office/drawing/2014/chart" uri="{C3380CC4-5D6E-409C-BE32-E72D297353CC}">
                  <c16:uniqueId val="{00000003-C45F-4494-842C-A1F4858821FA}"/>
                </c:ext>
              </c:extLst>
            </c:dLbl>
            <c:dLbl>
              <c:idx val="2"/>
              <c:layout>
                <c:manualLayout>
                  <c:x val="-0.16154412880191782"/>
                  <c:y val="8.5147885790790287E-2"/>
                </c:manualLayout>
              </c:layout>
              <c:showLegendKey val="0"/>
              <c:showVal val="0"/>
              <c:showCatName val="1"/>
              <c:showSerName val="0"/>
              <c:showPercent val="1"/>
              <c:showBubbleSize val="0"/>
              <c:extLst>
                <c:ext xmlns:c15="http://schemas.microsoft.com/office/drawing/2012/chart" uri="{CE6537A1-D6FC-4f65-9D91-7224C49458BB}">
                  <c15:layout>
                    <c:manualLayout>
                      <c:w val="0.28599014255855099"/>
                      <c:h val="0.21467989025114231"/>
                    </c:manualLayout>
                  </c15:layout>
                </c:ext>
                <c:ext xmlns:c16="http://schemas.microsoft.com/office/drawing/2014/chart" uri="{C3380CC4-5D6E-409C-BE32-E72D297353CC}">
                  <c16:uniqueId val="{00000005-C45F-4494-842C-A1F4858821FA}"/>
                </c:ext>
              </c:extLst>
            </c:dLbl>
            <c:dLbl>
              <c:idx val="3"/>
              <c:layout>
                <c:manualLayout>
                  <c:x val="-0.18575386897004853"/>
                  <c:y val="2.2001519511505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45F-4494-842C-A1F4858821FA}"/>
                </c:ext>
              </c:extLst>
            </c:dLbl>
            <c:dLbl>
              <c:idx val="4"/>
              <c:layout>
                <c:manualLayout>
                  <c:x val="-0.1931656808428163"/>
                  <c:y val="-8.296414337909145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756"/>
                        <a:gd name="adj2" fmla="val 140369"/>
                      </a:avLst>
                    </a:prstGeom>
                    <a:noFill/>
                    <a:ln>
                      <a:noFill/>
                    </a:ln>
                  </c15:spPr>
                </c:ext>
                <c:ext xmlns:c16="http://schemas.microsoft.com/office/drawing/2014/chart" uri="{C3380CC4-5D6E-409C-BE32-E72D297353CC}">
                  <c16:uniqueId val="{00000009-C45F-4494-842C-A1F4858821FA}"/>
                </c:ext>
              </c:extLst>
            </c:dLbl>
            <c:dLbl>
              <c:idx val="5"/>
              <c:layout>
                <c:manualLayout>
                  <c:x val="-0.10194515891544235"/>
                  <c:y val="-0.1558079846923285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45F-4494-842C-A1F4858821FA}"/>
                </c:ext>
              </c:extLst>
            </c:dLbl>
            <c:dLbl>
              <c:idx val="6"/>
              <c:layout>
                <c:manualLayout>
                  <c:x val="1.6354101656890791E-2"/>
                  <c:y val="-0.16369655977263606"/>
                </c:manualLayout>
              </c:layout>
              <c:showLegendKey val="0"/>
              <c:showVal val="0"/>
              <c:showCatName val="1"/>
              <c:showSerName val="0"/>
              <c:showPercent val="1"/>
              <c:showBubbleSize val="0"/>
              <c:extLst>
                <c:ext xmlns:c15="http://schemas.microsoft.com/office/drawing/2012/chart" uri="{CE6537A1-D6FC-4f65-9D91-7224C49458BB}">
                  <c15:layout>
                    <c:manualLayout>
                      <c:w val="0.23226520029852354"/>
                      <c:h val="0.21467989025114231"/>
                    </c:manualLayout>
                  </c15:layout>
                </c:ext>
                <c:ext xmlns:c16="http://schemas.microsoft.com/office/drawing/2014/chart" uri="{C3380CC4-5D6E-409C-BE32-E72D297353CC}">
                  <c16:uniqueId val="{0000000D-C45F-4494-842C-A1F4858821FA}"/>
                </c:ext>
              </c:extLst>
            </c:dLbl>
            <c:dLbl>
              <c:idx val="7"/>
              <c:layout>
                <c:manualLayout>
                  <c:x val="-4.2394543682185586E-2"/>
                  <c:y val="-0.150441865730580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45F-4494-842C-A1F4858821FA}"/>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5F-4494-842C-A1F4858821FA}"/>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Shares'!$C$59:$C$65</c:f>
              <c:strCache>
                <c:ptCount val="7"/>
                <c:pt idx="0">
                  <c:v>Nokia</c:v>
                </c:pt>
                <c:pt idx="1">
                  <c:v>Cisco/ip.access</c:v>
                </c:pt>
                <c:pt idx="2">
                  <c:v>Samsung</c:v>
                </c:pt>
                <c:pt idx="3">
                  <c:v>Airspan</c:v>
                </c:pt>
                <c:pt idx="4">
                  <c:v>Sercomm</c:v>
                </c:pt>
                <c:pt idx="5">
                  <c:v>Casa Systems</c:v>
                </c:pt>
                <c:pt idx="6">
                  <c:v>Others (ODMs)</c:v>
                </c:pt>
              </c:strCache>
            </c:strRef>
          </c:cat>
          <c:val>
            <c:numRef>
              <c:f>'Market Shares'!$I$59:$I$65</c:f>
              <c:numCache>
                <c:formatCode>"$"#,###,," M"</c:formatCode>
                <c:ptCount val="7"/>
                <c:pt idx="0">
                  <c:v>29250000</c:v>
                </c:pt>
                <c:pt idx="1">
                  <c:v>2250000</c:v>
                </c:pt>
                <c:pt idx="2">
                  <c:v>13068990</c:v>
                </c:pt>
                <c:pt idx="3">
                  <c:v>900000</c:v>
                </c:pt>
                <c:pt idx="4">
                  <c:v>3600000</c:v>
                </c:pt>
                <c:pt idx="5">
                  <c:v>2250000</c:v>
                </c:pt>
                <c:pt idx="6">
                  <c:v>8085509.9999999953</c:v>
                </c:pt>
              </c:numCache>
            </c:numRef>
          </c:val>
          <c:extLst>
            <c:ext xmlns:c16="http://schemas.microsoft.com/office/drawing/2014/chart" uri="{C3380CC4-5D6E-409C-BE32-E72D297353CC}">
              <c16:uniqueId val="{00000012-C45F-4494-842C-A1F4858821F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2"/>
          <c:order val="2"/>
          <c:tx>
            <c:strRef>
              <c:f>Summary!$B$12</c:f>
              <c:strCache>
                <c:ptCount val="1"/>
                <c:pt idx="0">
                  <c:v>Carrier Indoor</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ext>
              </c:extLst>
              <c:f>Summary!$G$12:$M$12</c:f>
              <c:numCache>
                <c:formatCode>_(* #,##0_);_(* \(#,##0\);_(* "-"??_);_(@_)</c:formatCode>
                <c:ptCount val="7"/>
                <c:pt idx="0">
                  <c:v>1188994</c:v>
                </c:pt>
                <c:pt idx="1">
                  <c:v>2006774.3000000003</c:v>
                </c:pt>
                <c:pt idx="2">
                  <c:v>2506553.14</c:v>
                </c:pt>
                <c:pt idx="3">
                  <c:v>3001656.0900000003</c:v>
                </c:pt>
                <c:pt idx="4">
                  <c:v>3492272.4840000002</c:v>
                </c:pt>
                <c:pt idx="5">
                  <c:v>4015372.5346500003</c:v>
                </c:pt>
                <c:pt idx="6">
                  <c:v>4560226.3028024994</c:v>
                </c:pt>
              </c:numCache>
            </c:numRef>
          </c:val>
          <c:extLst>
            <c:ext xmlns:c16="http://schemas.microsoft.com/office/drawing/2014/chart" uri="{C3380CC4-5D6E-409C-BE32-E72D297353CC}">
              <c16:uniqueId val="{00000000-D4A1-4A47-9DA9-450C69A45380}"/>
            </c:ext>
          </c:extLst>
        </c:ser>
        <c:dLbls>
          <c:showLegendKey val="0"/>
          <c:showVal val="0"/>
          <c:showCatName val="0"/>
          <c:showSerName val="0"/>
          <c:showPercent val="0"/>
          <c:showBubbleSize val="0"/>
        </c:dLbls>
        <c:gapWidth val="150"/>
        <c:overlap val="100"/>
        <c:axId val="463690400"/>
        <c:axId val="463690008"/>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1320100</c:v>
                      </c:pt>
                      <c:pt idx="2">
                        <c:v>1238040</c:v>
                      </c:pt>
                      <c:pt idx="3">
                        <c:v>1229608</c:v>
                      </c:pt>
                      <c:pt idx="4">
                        <c:v>1300000</c:v>
                      </c:pt>
                      <c:pt idx="5">
                        <c:v>1500000</c:v>
                      </c:pt>
                      <c:pt idx="6">
                        <c:v>1600000</c:v>
                      </c:pt>
                    </c:numCache>
                  </c:numRef>
                </c:val>
                <c:extLst>
                  <c:ext xmlns:c16="http://schemas.microsoft.com/office/drawing/2014/chart" uri="{C3380CC4-5D6E-409C-BE32-E72D297353CC}">
                    <c16:uniqueId val="{00000001-D4A1-4A47-9DA9-450C69A453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xmlns:c15="http://schemas.microsoft.com/office/drawing/2012/chart">
                  <c:ext xmlns:c16="http://schemas.microsoft.com/office/drawing/2014/chart" uri="{C3380CC4-5D6E-409C-BE32-E72D297353CC}">
                    <c16:uniqueId val="{00000002-D4A1-4A47-9DA9-450C69A4538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279114.2</c:v>
                      </c:pt>
                      <c:pt idx="1">
                        <c:v>297387.7</c:v>
                      </c:pt>
                      <c:pt idx="2">
                        <c:v>358403.51</c:v>
                      </c:pt>
                      <c:pt idx="3">
                        <c:v>416916.80999999994</c:v>
                      </c:pt>
                      <c:pt idx="4">
                        <c:v>462683.91599999997</c:v>
                      </c:pt>
                      <c:pt idx="5">
                        <c:v>517066.96635</c:v>
                      </c:pt>
                      <c:pt idx="6">
                        <c:v>568830.26454750006</c:v>
                      </c:pt>
                    </c:numCache>
                  </c:numRef>
                </c:val>
                <c:extLst xmlns:c15="http://schemas.microsoft.com/office/drawing/2012/chart">
                  <c:ext xmlns:c16="http://schemas.microsoft.com/office/drawing/2014/chart" uri="{C3380CC4-5D6E-409C-BE32-E72D297353CC}">
                    <c16:uniqueId val="{00000003-D4A1-4A47-9DA9-450C69A45380}"/>
                  </c:ext>
                </c:extLst>
              </c15:ser>
            </c15:filteredBarSeries>
          </c:ext>
        </c:extLst>
      </c:barChart>
      <c:catAx>
        <c:axId val="463690400"/>
        <c:scaling>
          <c:orientation val="minMax"/>
        </c:scaling>
        <c:delete val="0"/>
        <c:axPos val="b"/>
        <c:numFmt formatCode="General" sourceLinked="1"/>
        <c:majorTickMark val="out"/>
        <c:minorTickMark val="none"/>
        <c:tickLblPos val="nextTo"/>
        <c:crossAx val="463690008"/>
        <c:crossesAt val="0"/>
        <c:auto val="1"/>
        <c:lblAlgn val="ctr"/>
        <c:lblOffset val="100"/>
        <c:noMultiLvlLbl val="1"/>
      </c:catAx>
      <c:valAx>
        <c:axId val="463690008"/>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Indoor Small 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46369040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60443127034858"/>
          <c:y val="3.7177857325914103E-2"/>
          <c:w val="0.75485105337385028"/>
          <c:h val="0.86559605792294203"/>
        </c:manualLayout>
      </c:layout>
      <c:barChart>
        <c:barDir val="col"/>
        <c:grouping val="stacked"/>
        <c:varyColors val="0"/>
        <c:ser>
          <c:idx val="3"/>
          <c:order val="3"/>
          <c:tx>
            <c:strRef>
              <c:f>Summary!$B$13</c:f>
              <c:strCache>
                <c:ptCount val="1"/>
                <c:pt idx="0">
                  <c:v>Carrier Outdoor</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ext>
              </c:extLst>
              <c:f>Summary!$G$13:$M$13</c:f>
              <c:numCache>
                <c:formatCode>_(* #,##0_);_(* \(#,##0\);_(* "-"??_);_(@_)</c:formatCode>
                <c:ptCount val="7"/>
                <c:pt idx="0">
                  <c:v>279114.2</c:v>
                </c:pt>
                <c:pt idx="1">
                  <c:v>297387.7</c:v>
                </c:pt>
                <c:pt idx="2">
                  <c:v>358403.51</c:v>
                </c:pt>
                <c:pt idx="3">
                  <c:v>416916.80999999994</c:v>
                </c:pt>
                <c:pt idx="4">
                  <c:v>462683.91599999997</c:v>
                </c:pt>
                <c:pt idx="5">
                  <c:v>517066.96635</c:v>
                </c:pt>
                <c:pt idx="6">
                  <c:v>568830.26454750006</c:v>
                </c:pt>
              </c:numCache>
            </c:numRef>
          </c:val>
          <c:extLst>
            <c:ext xmlns:c16="http://schemas.microsoft.com/office/drawing/2014/chart" uri="{C3380CC4-5D6E-409C-BE32-E72D297353CC}">
              <c16:uniqueId val="{00000000-1976-4089-B82D-BB7CC8E80977}"/>
            </c:ext>
          </c:extLst>
        </c:ser>
        <c:dLbls>
          <c:showLegendKey val="0"/>
          <c:showVal val="0"/>
          <c:showCatName val="0"/>
          <c:showSerName val="0"/>
          <c:showPercent val="0"/>
          <c:showBubbleSize val="0"/>
        </c:dLbls>
        <c:gapWidth val="150"/>
        <c:overlap val="100"/>
        <c:axId val="463689224"/>
        <c:axId val="463830968"/>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1320100</c:v>
                      </c:pt>
                      <c:pt idx="2">
                        <c:v>1238040</c:v>
                      </c:pt>
                      <c:pt idx="3">
                        <c:v>1229608</c:v>
                      </c:pt>
                      <c:pt idx="4">
                        <c:v>1300000</c:v>
                      </c:pt>
                      <c:pt idx="5">
                        <c:v>1500000</c:v>
                      </c:pt>
                      <c:pt idx="6">
                        <c:v>1600000</c:v>
                      </c:pt>
                    </c:numCache>
                  </c:numRef>
                </c:val>
                <c:extLst>
                  <c:ext xmlns:c16="http://schemas.microsoft.com/office/drawing/2014/chart" uri="{C3380CC4-5D6E-409C-BE32-E72D297353CC}">
                    <c16:uniqueId val="{00000001-1976-4089-B82D-BB7CC8E809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xmlns:c15="http://schemas.microsoft.com/office/drawing/2012/chart">
                  <c:ext xmlns:c16="http://schemas.microsoft.com/office/drawing/2014/chart" uri="{C3380CC4-5D6E-409C-BE32-E72D297353CC}">
                    <c16:uniqueId val="{00000002-1976-4089-B82D-BB7CC8E809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1188994</c:v>
                      </c:pt>
                      <c:pt idx="1">
                        <c:v>2006774.3000000003</c:v>
                      </c:pt>
                      <c:pt idx="2">
                        <c:v>2506553.14</c:v>
                      </c:pt>
                      <c:pt idx="3">
                        <c:v>3001656.0900000003</c:v>
                      </c:pt>
                      <c:pt idx="4">
                        <c:v>3492272.4840000002</c:v>
                      </c:pt>
                      <c:pt idx="5">
                        <c:v>4015372.5346500003</c:v>
                      </c:pt>
                      <c:pt idx="6">
                        <c:v>4560226.3028024994</c:v>
                      </c:pt>
                    </c:numCache>
                  </c:numRef>
                </c:val>
                <c:extLst xmlns:c15="http://schemas.microsoft.com/office/drawing/2012/chart">
                  <c:ext xmlns:c16="http://schemas.microsoft.com/office/drawing/2014/chart" uri="{C3380CC4-5D6E-409C-BE32-E72D297353CC}">
                    <c16:uniqueId val="{00000003-1976-4089-B82D-BB7CC8E80977}"/>
                  </c:ext>
                </c:extLst>
              </c15:ser>
            </c15:filteredBarSeries>
          </c:ext>
        </c:extLst>
      </c:barChart>
      <c:catAx>
        <c:axId val="463689224"/>
        <c:scaling>
          <c:orientation val="minMax"/>
        </c:scaling>
        <c:delete val="0"/>
        <c:axPos val="b"/>
        <c:numFmt formatCode="General" sourceLinked="1"/>
        <c:majorTickMark val="out"/>
        <c:minorTickMark val="none"/>
        <c:tickLblPos val="nextTo"/>
        <c:crossAx val="463830968"/>
        <c:crossesAt val="0"/>
        <c:auto val="1"/>
        <c:lblAlgn val="ctr"/>
        <c:lblOffset val="100"/>
        <c:noMultiLvlLbl val="1"/>
      </c:catAx>
      <c:valAx>
        <c:axId val="463830968"/>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Outdoor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463689224"/>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percentStacked"/>
        <c:varyColors val="0"/>
        <c:ser>
          <c:idx val="0"/>
          <c:order val="0"/>
          <c:tx>
            <c:strRef>
              <c:f>Summary!$B$10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Summary!$G$10:$M$10</c:f>
              <c:numCache>
                <c:formatCode>_(* #,##0_);_(* \(#,##0\);_(* "-"??_);_(@_)</c:formatCode>
                <c:ptCount val="7"/>
                <c:pt idx="0">
                  <c:v>1584700</c:v>
                </c:pt>
                <c:pt idx="1">
                  <c:v>1320100</c:v>
                </c:pt>
                <c:pt idx="2">
                  <c:v>1238040</c:v>
                </c:pt>
                <c:pt idx="3">
                  <c:v>1229608</c:v>
                </c:pt>
                <c:pt idx="4">
                  <c:v>1300000</c:v>
                </c:pt>
                <c:pt idx="5">
                  <c:v>1500000</c:v>
                </c:pt>
                <c:pt idx="6">
                  <c:v>1600000</c:v>
                </c:pt>
              </c:numCache>
            </c:numRef>
          </c:val>
          <c:extLst>
            <c:ext xmlns:c16="http://schemas.microsoft.com/office/drawing/2014/chart" uri="{C3380CC4-5D6E-409C-BE32-E72D297353CC}">
              <c16:uniqueId val="{00000000-E863-4C66-AD9C-3517F42D59B0}"/>
            </c:ext>
          </c:extLst>
        </c:ser>
        <c:ser>
          <c:idx val="1"/>
          <c:order val="1"/>
          <c:tx>
            <c:strRef>
              <c:f>Summary!$B$11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Summary!$G$11:$M$11</c:f>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1-E863-4C66-AD9C-3517F42D59B0}"/>
            </c:ext>
          </c:extLst>
        </c:ser>
        <c:ser>
          <c:idx val="2"/>
          <c:order val="2"/>
          <c:tx>
            <c:strRef>
              <c:f>Summary!$B$12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Summary!$G$12:$M$12</c:f>
              <c:numCache>
                <c:formatCode>_(* #,##0_);_(* \(#,##0\);_(* "-"??_);_(@_)</c:formatCode>
                <c:ptCount val="7"/>
                <c:pt idx="0">
                  <c:v>1188994</c:v>
                </c:pt>
                <c:pt idx="1">
                  <c:v>2006774.3000000003</c:v>
                </c:pt>
                <c:pt idx="2">
                  <c:v>2506553.14</c:v>
                </c:pt>
                <c:pt idx="3">
                  <c:v>3001656.0900000003</c:v>
                </c:pt>
                <c:pt idx="4">
                  <c:v>3492272.4840000002</c:v>
                </c:pt>
                <c:pt idx="5">
                  <c:v>4015372.5346500003</c:v>
                </c:pt>
                <c:pt idx="6">
                  <c:v>4560226.3028024994</c:v>
                </c:pt>
              </c:numCache>
            </c:numRef>
          </c:val>
          <c:extLst>
            <c:ext xmlns:c16="http://schemas.microsoft.com/office/drawing/2014/chart" uri="{C3380CC4-5D6E-409C-BE32-E72D297353CC}">
              <c16:uniqueId val="{00000002-E863-4C66-AD9C-3517F42D59B0}"/>
            </c:ext>
          </c:extLst>
        </c:ser>
        <c:ser>
          <c:idx val="3"/>
          <c:order val="3"/>
          <c:tx>
            <c:strRef>
              <c:f>Summary!$B$13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Summary!$G$13:$M$13</c:f>
              <c:numCache>
                <c:formatCode>_(* #,##0_);_(* \(#,##0\);_(* "-"??_);_(@_)</c:formatCode>
                <c:ptCount val="7"/>
                <c:pt idx="0">
                  <c:v>279114.2</c:v>
                </c:pt>
                <c:pt idx="1">
                  <c:v>297387.7</c:v>
                </c:pt>
                <c:pt idx="2">
                  <c:v>358403.51</c:v>
                </c:pt>
                <c:pt idx="3">
                  <c:v>416916.80999999994</c:v>
                </c:pt>
                <c:pt idx="4">
                  <c:v>462683.91599999997</c:v>
                </c:pt>
                <c:pt idx="5">
                  <c:v>517066.96635</c:v>
                </c:pt>
                <c:pt idx="6">
                  <c:v>568830.26454750006</c:v>
                </c:pt>
              </c:numCache>
            </c:numRef>
          </c:val>
          <c:extLst>
            <c:ext xmlns:c16="http://schemas.microsoft.com/office/drawing/2014/chart" uri="{C3380CC4-5D6E-409C-BE32-E72D297353CC}">
              <c16:uniqueId val="{00000003-E863-4C66-AD9C-3517F42D59B0}"/>
            </c:ext>
          </c:extLst>
        </c:ser>
        <c:dLbls>
          <c:showLegendKey val="0"/>
          <c:showVal val="0"/>
          <c:showCatName val="0"/>
          <c:showSerName val="0"/>
          <c:showPercent val="0"/>
          <c:showBubbleSize val="0"/>
        </c:dLbls>
        <c:gapWidth val="150"/>
        <c:overlap val="100"/>
        <c:axId val="463831752"/>
        <c:axId val="463832144"/>
      </c:barChart>
      <c:catAx>
        <c:axId val="463831752"/>
        <c:scaling>
          <c:orientation val="minMax"/>
        </c:scaling>
        <c:delete val="0"/>
        <c:axPos val="b"/>
        <c:numFmt formatCode="General" sourceLinked="1"/>
        <c:majorTickMark val="out"/>
        <c:minorTickMark val="none"/>
        <c:tickLblPos val="nextTo"/>
        <c:crossAx val="463832144"/>
        <c:crossesAt val="0"/>
        <c:auto val="1"/>
        <c:lblAlgn val="ctr"/>
        <c:lblOffset val="100"/>
        <c:noMultiLvlLbl val="1"/>
      </c:catAx>
      <c:valAx>
        <c:axId val="463832144"/>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sourceLinked="0"/>
        <c:majorTickMark val="out"/>
        <c:minorTickMark val="none"/>
        <c:tickLblPos val="nextTo"/>
        <c:crossAx val="463831752"/>
        <c:crosses val="autoZero"/>
        <c:crossBetween val="between"/>
      </c:valAx>
      <c:spPr>
        <a:solidFill>
          <a:schemeClr val="bg1"/>
        </a:solidFill>
      </c:spPr>
    </c:plotArea>
    <c:legend>
      <c:legendPos val="r"/>
      <c:layout>
        <c:manualLayout>
          <c:xMode val="edge"/>
          <c:yMode val="edge"/>
          <c:x val="0.78428301056810645"/>
          <c:y val="0.33240036585522326"/>
          <c:w val="0.21571715300293345"/>
          <c:h val="0.36808697666595797"/>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61.xml"/><Relationship Id="rId2" Type="http://schemas.openxmlformats.org/officeDocument/2006/relationships/image" Target="../media/image3.jpeg"/><Relationship Id="rId1" Type="http://schemas.openxmlformats.org/officeDocument/2006/relationships/chart" Target="../charts/chart60.xml"/><Relationship Id="rId5" Type="http://schemas.openxmlformats.org/officeDocument/2006/relationships/chart" Target="../charts/chart63.xml"/><Relationship Id="rId4" Type="http://schemas.openxmlformats.org/officeDocument/2006/relationships/chart" Target="../charts/chart6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image" Target="../media/image3.jpeg"/><Relationship Id="rId7" Type="http://schemas.openxmlformats.org/officeDocument/2006/relationships/chart" Target="../charts/chart21.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image" Target="../media/image3.jpeg"/><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 Id="rId9"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image" Target="../media/image3.jpeg"/><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 Id="rId9" Type="http://schemas.openxmlformats.org/officeDocument/2006/relationships/chart" Target="../charts/chart3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6.xml"/><Relationship Id="rId3" Type="http://schemas.openxmlformats.org/officeDocument/2006/relationships/chart" Target="../charts/chart41.xml"/><Relationship Id="rId7" Type="http://schemas.openxmlformats.org/officeDocument/2006/relationships/chart" Target="../charts/chart45.xml"/><Relationship Id="rId2" Type="http://schemas.openxmlformats.org/officeDocument/2006/relationships/chart" Target="../charts/chart40.xml"/><Relationship Id="rId1" Type="http://schemas.openxmlformats.org/officeDocument/2006/relationships/image" Target="../media/image3.jpeg"/><Relationship Id="rId6" Type="http://schemas.openxmlformats.org/officeDocument/2006/relationships/chart" Target="../charts/chart44.xml"/><Relationship Id="rId5" Type="http://schemas.openxmlformats.org/officeDocument/2006/relationships/chart" Target="../charts/chart43.xml"/><Relationship Id="rId10" Type="http://schemas.openxmlformats.org/officeDocument/2006/relationships/chart" Target="../charts/chart48.xml"/><Relationship Id="rId4" Type="http://schemas.openxmlformats.org/officeDocument/2006/relationships/chart" Target="../charts/chart42.xml"/><Relationship Id="rId9" Type="http://schemas.openxmlformats.org/officeDocument/2006/relationships/chart" Target="../charts/chart47.xml"/></Relationships>
</file>

<file path=xl/drawings/_rels/drawing9.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 Id="rId9" Type="http://schemas.openxmlformats.org/officeDocument/2006/relationships/chart" Target="../charts/chart56.xml"/></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5</xdr:col>
      <xdr:colOff>600075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345016</xdr:colOff>
      <xdr:row>8</xdr:row>
      <xdr:rowOff>22754</xdr:rowOff>
    </xdr:from>
    <xdr:to>
      <xdr:col>25</xdr:col>
      <xdr:colOff>21167</xdr:colOff>
      <xdr:row>24</xdr:row>
      <xdr:rowOff>84668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328084</xdr:colOff>
      <xdr:row>29</xdr:row>
      <xdr:rowOff>21168</xdr:rowOff>
    </xdr:from>
    <xdr:to>
      <xdr:col>25</xdr:col>
      <xdr:colOff>10583</xdr:colOff>
      <xdr:row>40</xdr:row>
      <xdr:rowOff>846668</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311151</xdr:colOff>
      <xdr:row>43</xdr:row>
      <xdr:rowOff>18520</xdr:rowOff>
    </xdr:from>
    <xdr:to>
      <xdr:col>25</xdr:col>
      <xdr:colOff>1</xdr:colOff>
      <xdr:row>58</xdr:row>
      <xdr:rowOff>148167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240507</xdr:colOff>
      <xdr:row>2</xdr:row>
      <xdr:rowOff>38100</xdr:rowOff>
    </xdr:from>
    <xdr:to>
      <xdr:col>5</xdr:col>
      <xdr:colOff>371475</xdr:colOff>
      <xdr:row>5</xdr:row>
      <xdr:rowOff>123825</xdr:rowOff>
    </xdr:to>
    <xdr:pic>
      <xdr:nvPicPr>
        <xdr:cNvPr id="7" name="Picture 6">
          <a:extLst>
            <a:ext uri="{FF2B5EF4-FFF2-40B4-BE49-F238E27FC236}">
              <a16:creationId xmlns:a16="http://schemas.microsoft.com/office/drawing/2014/main" id="{E6BB2E31-A460-4EEA-9EDB-C761ABAA27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9982" y="419100"/>
          <a:ext cx="1314450" cy="65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391582</xdr:colOff>
      <xdr:row>9</xdr:row>
      <xdr:rowOff>10582</xdr:rowOff>
    </xdr:from>
    <xdr:to>
      <xdr:col>16</xdr:col>
      <xdr:colOff>264584</xdr:colOff>
      <xdr:row>19</xdr:row>
      <xdr:rowOff>973667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261674</xdr:colOff>
      <xdr:row>2</xdr:row>
      <xdr:rowOff>48683</xdr:rowOff>
    </xdr:from>
    <xdr:to>
      <xdr:col>5</xdr:col>
      <xdr:colOff>668073</xdr:colOff>
      <xdr:row>5</xdr:row>
      <xdr:rowOff>134408</xdr:rowOff>
    </xdr:to>
    <xdr:pic>
      <xdr:nvPicPr>
        <xdr:cNvPr id="9" name="Picture 8">
          <a:extLst>
            <a:ext uri="{FF2B5EF4-FFF2-40B4-BE49-F238E27FC236}">
              <a16:creationId xmlns:a16="http://schemas.microsoft.com/office/drawing/2014/main" id="{29671087-2539-419E-8031-1E0CCEB050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507" y="429683"/>
          <a:ext cx="1316566" cy="657225"/>
        </a:xfrm>
        <a:prstGeom prst="rect">
          <a:avLst/>
        </a:prstGeom>
      </xdr:spPr>
    </xdr:pic>
    <xdr:clientData/>
  </xdr:twoCellAnchor>
  <xdr:twoCellAnchor>
    <xdr:from>
      <xdr:col>10</xdr:col>
      <xdr:colOff>317500</xdr:colOff>
      <xdr:row>23</xdr:row>
      <xdr:rowOff>31750</xdr:rowOff>
    </xdr:from>
    <xdr:to>
      <xdr:col>16</xdr:col>
      <xdr:colOff>328084</xdr:colOff>
      <xdr:row>37</xdr:row>
      <xdr:rowOff>328084</xdr:rowOff>
    </xdr:to>
    <xdr:graphicFrame macro="">
      <xdr:nvGraphicFramePr>
        <xdr:cNvPr id="10" name="Chart 9">
          <a:extLst>
            <a:ext uri="{FF2B5EF4-FFF2-40B4-BE49-F238E27FC236}">
              <a16:creationId xmlns:a16="http://schemas.microsoft.com/office/drawing/2014/main" id="{1CBA7395-5F9D-4F78-BB37-A32E100F4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518583</xdr:colOff>
      <xdr:row>40</xdr:row>
      <xdr:rowOff>31750</xdr:rowOff>
    </xdr:from>
    <xdr:to>
      <xdr:col>16</xdr:col>
      <xdr:colOff>313690</xdr:colOff>
      <xdr:row>52</xdr:row>
      <xdr:rowOff>550335</xdr:rowOff>
    </xdr:to>
    <xdr:graphicFrame macro="">
      <xdr:nvGraphicFramePr>
        <xdr:cNvPr id="11" name="Chart 10">
          <a:extLst>
            <a:ext uri="{FF2B5EF4-FFF2-40B4-BE49-F238E27FC236}">
              <a16:creationId xmlns:a16="http://schemas.microsoft.com/office/drawing/2014/main" id="{0A78F2B2-51D9-4C42-9FC1-46E589E2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254000</xdr:colOff>
      <xdr:row>56</xdr:row>
      <xdr:rowOff>31750</xdr:rowOff>
    </xdr:from>
    <xdr:to>
      <xdr:col>16</xdr:col>
      <xdr:colOff>49107</xdr:colOff>
      <xdr:row>73</xdr:row>
      <xdr:rowOff>169335</xdr:rowOff>
    </xdr:to>
    <xdr:graphicFrame macro="">
      <xdr:nvGraphicFramePr>
        <xdr:cNvPr id="12" name="Chart 11">
          <a:extLst>
            <a:ext uri="{FF2B5EF4-FFF2-40B4-BE49-F238E27FC236}">
              <a16:creationId xmlns:a16="http://schemas.microsoft.com/office/drawing/2014/main" id="{999839D4-E7C4-4C75-9580-968588A7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0</xdr:row>
      <xdr:rowOff>95250</xdr:rowOff>
    </xdr:from>
    <xdr:to>
      <xdr:col>5</xdr:col>
      <xdr:colOff>1314450</xdr:colOff>
      <xdr:row>3</xdr:row>
      <xdr:rowOff>180975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7175" y="95250"/>
          <a:ext cx="1314450"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206376</xdr:colOff>
      <xdr:row>2</xdr:row>
      <xdr:rowOff>31750</xdr:rowOff>
    </xdr:from>
    <xdr:to>
      <xdr:col>2</xdr:col>
      <xdr:colOff>1529293</xdr:colOff>
      <xdr:row>5</xdr:row>
      <xdr:rowOff>117475</xdr:rowOff>
    </xdr:to>
    <xdr:pic>
      <xdr:nvPicPr>
        <xdr:cNvPr id="2" name="Picture 1">
          <a:extLst>
            <a:ext uri="{FF2B5EF4-FFF2-40B4-BE49-F238E27FC236}">
              <a16:creationId xmlns:a16="http://schemas.microsoft.com/office/drawing/2014/main" id="{9B9C5B3B-7958-4AEF-ABB1-3D0F9B316F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876" y="412750"/>
          <a:ext cx="1322917" cy="657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259609</xdr:colOff>
      <xdr:row>8</xdr:row>
      <xdr:rowOff>44977</xdr:rowOff>
    </xdr:from>
    <xdr:to>
      <xdr:col>23</xdr:col>
      <xdr:colOff>74084</xdr:colOff>
      <xdr:row>15</xdr:row>
      <xdr:rowOff>1746250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42334</xdr:colOff>
      <xdr:row>2</xdr:row>
      <xdr:rowOff>4234</xdr:rowOff>
    </xdr:from>
    <xdr:to>
      <xdr:col>4</xdr:col>
      <xdr:colOff>575205</xdr:colOff>
      <xdr:row>5</xdr:row>
      <xdr:rowOff>89959</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28459" y="385234"/>
          <a:ext cx="1318684" cy="657225"/>
        </a:xfrm>
        <a:prstGeom prst="rect">
          <a:avLst/>
        </a:prstGeom>
      </xdr:spPr>
    </xdr:pic>
    <xdr:clientData/>
  </xdr:twoCellAnchor>
  <xdr:twoCellAnchor>
    <xdr:from>
      <xdr:col>33</xdr:col>
      <xdr:colOff>0</xdr:colOff>
      <xdr:row>8</xdr:row>
      <xdr:rowOff>0</xdr:rowOff>
    </xdr:from>
    <xdr:to>
      <xdr:col>40</xdr:col>
      <xdr:colOff>127000</xdr:colOff>
      <xdr:row>15</xdr:row>
      <xdr:rowOff>1788583</xdr:rowOff>
    </xdr:to>
    <xdr:graphicFrame macro="">
      <xdr:nvGraphicFramePr>
        <xdr:cNvPr id="19" name="Chart 18">
          <a:extLst>
            <a:ext uri="{FF2B5EF4-FFF2-40B4-BE49-F238E27FC236}">
              <a16:creationId xmlns:a16="http://schemas.microsoft.com/office/drawing/2014/main" id="{3F94600E-3870-4400-93DF-F89A58500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259609</xdr:colOff>
      <xdr:row>20</xdr:row>
      <xdr:rowOff>44977</xdr:rowOff>
    </xdr:from>
    <xdr:to>
      <xdr:col>23</xdr:col>
      <xdr:colOff>518584</xdr:colOff>
      <xdr:row>26</xdr:row>
      <xdr:rowOff>1883833</xdr:rowOff>
    </xdr:to>
    <xdr:graphicFrame macro="">
      <xdr:nvGraphicFramePr>
        <xdr:cNvPr id="24" name="Chart 23">
          <a:extLst>
            <a:ext uri="{FF2B5EF4-FFF2-40B4-BE49-F238E27FC236}">
              <a16:creationId xmlns:a16="http://schemas.microsoft.com/office/drawing/2014/main" id="{D7613636-EC9D-4A5F-9E38-9BA63241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169335</xdr:colOff>
      <xdr:row>30</xdr:row>
      <xdr:rowOff>131234</xdr:rowOff>
    </xdr:from>
    <xdr:to>
      <xdr:col>23</xdr:col>
      <xdr:colOff>582084</xdr:colOff>
      <xdr:row>38</xdr:row>
      <xdr:rowOff>1693333</xdr:rowOff>
    </xdr:to>
    <xdr:graphicFrame macro="">
      <xdr:nvGraphicFramePr>
        <xdr:cNvPr id="16" name="Chart 15">
          <a:extLst>
            <a:ext uri="{FF2B5EF4-FFF2-40B4-BE49-F238E27FC236}">
              <a16:creationId xmlns:a16="http://schemas.microsoft.com/office/drawing/2014/main" id="{1D671E44-4C36-4B87-81B6-528080C1E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17</xdr:row>
      <xdr:rowOff>1</xdr:rowOff>
    </xdr:from>
    <xdr:to>
      <xdr:col>22</xdr:col>
      <xdr:colOff>127000</xdr:colOff>
      <xdr:row>17</xdr:row>
      <xdr:rowOff>2857501</xdr:rowOff>
    </xdr:to>
    <xdr:graphicFrame macro="">
      <xdr:nvGraphicFramePr>
        <xdr:cNvPr id="17" name="Chart 16">
          <a:extLst>
            <a:ext uri="{FF2B5EF4-FFF2-40B4-BE49-F238E27FC236}">
              <a16:creationId xmlns:a16="http://schemas.microsoft.com/office/drawing/2014/main" id="{7B766F5A-845B-4F3B-A342-DE16E7D7D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381000</xdr:colOff>
      <xdr:row>17</xdr:row>
      <xdr:rowOff>21167</xdr:rowOff>
    </xdr:from>
    <xdr:to>
      <xdr:col>29</xdr:col>
      <xdr:colOff>508000</xdr:colOff>
      <xdr:row>17</xdr:row>
      <xdr:rowOff>2878666</xdr:rowOff>
    </xdr:to>
    <xdr:graphicFrame macro="">
      <xdr:nvGraphicFramePr>
        <xdr:cNvPr id="18" name="Chart 17">
          <a:extLst>
            <a:ext uri="{FF2B5EF4-FFF2-40B4-BE49-F238E27FC236}">
              <a16:creationId xmlns:a16="http://schemas.microsoft.com/office/drawing/2014/main" id="{D743843F-FF65-4671-B46C-5A881088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63501</xdr:colOff>
      <xdr:row>17</xdr:row>
      <xdr:rowOff>10584</xdr:rowOff>
    </xdr:from>
    <xdr:to>
      <xdr:col>37</xdr:col>
      <xdr:colOff>190501</xdr:colOff>
      <xdr:row>17</xdr:row>
      <xdr:rowOff>2878666</xdr:rowOff>
    </xdr:to>
    <xdr:graphicFrame macro="">
      <xdr:nvGraphicFramePr>
        <xdr:cNvPr id="20" name="Chart 19">
          <a:extLst>
            <a:ext uri="{FF2B5EF4-FFF2-40B4-BE49-F238E27FC236}">
              <a16:creationId xmlns:a16="http://schemas.microsoft.com/office/drawing/2014/main" id="{C635869A-C308-4F47-820B-C3420CC4D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296334</xdr:colOff>
      <xdr:row>17</xdr:row>
      <xdr:rowOff>31750</xdr:rowOff>
    </xdr:from>
    <xdr:to>
      <xdr:col>44</xdr:col>
      <xdr:colOff>423334</xdr:colOff>
      <xdr:row>17</xdr:row>
      <xdr:rowOff>2868083</xdr:rowOff>
    </xdr:to>
    <xdr:graphicFrame macro="">
      <xdr:nvGraphicFramePr>
        <xdr:cNvPr id="21" name="Chart 20">
          <a:extLst>
            <a:ext uri="{FF2B5EF4-FFF2-40B4-BE49-F238E27FC236}">
              <a16:creationId xmlns:a16="http://schemas.microsoft.com/office/drawing/2014/main" id="{DF80012B-AD35-4667-8B8D-3602E88F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8</xdr:row>
      <xdr:rowOff>0</xdr:rowOff>
    </xdr:from>
    <xdr:to>
      <xdr:col>31</xdr:col>
      <xdr:colOff>560916</xdr:colOff>
      <xdr:row>15</xdr:row>
      <xdr:rowOff>1725083</xdr:rowOff>
    </xdr:to>
    <xdr:graphicFrame macro="">
      <xdr:nvGraphicFramePr>
        <xdr:cNvPr id="22" name="Chart 21">
          <a:extLst>
            <a:ext uri="{FF2B5EF4-FFF2-40B4-BE49-F238E27FC236}">
              <a16:creationId xmlns:a16="http://schemas.microsoft.com/office/drawing/2014/main" id="{F77400E8-5A10-4BE2-BE34-301FD5C07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243417</xdr:colOff>
      <xdr:row>50</xdr:row>
      <xdr:rowOff>52918</xdr:rowOff>
    </xdr:from>
    <xdr:to>
      <xdr:col>23</xdr:col>
      <xdr:colOff>517261</xdr:colOff>
      <xdr:row>56</xdr:row>
      <xdr:rowOff>2084917</xdr:rowOff>
    </xdr:to>
    <xdr:graphicFrame macro="">
      <xdr:nvGraphicFramePr>
        <xdr:cNvPr id="13" name="Chart 12">
          <a:extLst>
            <a:ext uri="{FF2B5EF4-FFF2-40B4-BE49-F238E27FC236}">
              <a16:creationId xmlns:a16="http://schemas.microsoft.com/office/drawing/2014/main" id="{83973770-1669-4E27-BDEF-68D8119A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169333</xdr:colOff>
      <xdr:row>59</xdr:row>
      <xdr:rowOff>0</xdr:rowOff>
    </xdr:from>
    <xdr:to>
      <xdr:col>22</xdr:col>
      <xdr:colOff>597641</xdr:colOff>
      <xdr:row>64</xdr:row>
      <xdr:rowOff>2082273</xdr:rowOff>
    </xdr:to>
    <xdr:graphicFrame macro="">
      <xdr:nvGraphicFramePr>
        <xdr:cNvPr id="14" name="Chart 13">
          <a:extLst>
            <a:ext uri="{FF2B5EF4-FFF2-40B4-BE49-F238E27FC236}">
              <a16:creationId xmlns:a16="http://schemas.microsoft.com/office/drawing/2014/main" id="{0A420EA3-FFC7-4F99-A121-F2FE0B8E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169333</xdr:colOff>
      <xdr:row>68</xdr:row>
      <xdr:rowOff>0</xdr:rowOff>
    </xdr:from>
    <xdr:to>
      <xdr:col>22</xdr:col>
      <xdr:colOff>597641</xdr:colOff>
      <xdr:row>73</xdr:row>
      <xdr:rowOff>2082273</xdr:rowOff>
    </xdr:to>
    <xdr:graphicFrame macro="">
      <xdr:nvGraphicFramePr>
        <xdr:cNvPr id="23" name="Chart 22">
          <a:extLst>
            <a:ext uri="{FF2B5EF4-FFF2-40B4-BE49-F238E27FC236}">
              <a16:creationId xmlns:a16="http://schemas.microsoft.com/office/drawing/2014/main" id="{CA563B4C-5692-4307-B062-D836E1E4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116416</xdr:colOff>
      <xdr:row>76</xdr:row>
      <xdr:rowOff>189441</xdr:rowOff>
    </xdr:from>
    <xdr:to>
      <xdr:col>22</xdr:col>
      <xdr:colOff>582083</xdr:colOff>
      <xdr:row>93</xdr:row>
      <xdr:rowOff>74083</xdr:rowOff>
    </xdr:to>
    <xdr:graphicFrame macro="">
      <xdr:nvGraphicFramePr>
        <xdr:cNvPr id="5" name="Chart 4">
          <a:extLst>
            <a:ext uri="{FF2B5EF4-FFF2-40B4-BE49-F238E27FC236}">
              <a16:creationId xmlns:a16="http://schemas.microsoft.com/office/drawing/2014/main" id="{2D0F676A-AA49-494E-AF0B-B58A09C2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63501</xdr:colOff>
      <xdr:row>41</xdr:row>
      <xdr:rowOff>46566</xdr:rowOff>
    </xdr:from>
    <xdr:to>
      <xdr:col>23</xdr:col>
      <xdr:colOff>560917</xdr:colOff>
      <xdr:row>47</xdr:row>
      <xdr:rowOff>1820334</xdr:rowOff>
    </xdr:to>
    <xdr:graphicFrame macro="">
      <xdr:nvGraphicFramePr>
        <xdr:cNvPr id="25" name="Chart 24">
          <a:extLst>
            <a:ext uri="{FF2B5EF4-FFF2-40B4-BE49-F238E27FC236}">
              <a16:creationId xmlns:a16="http://schemas.microsoft.com/office/drawing/2014/main" id="{4C10DEFF-A059-4C67-9680-D2063E94C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52917</xdr:colOff>
      <xdr:row>20</xdr:row>
      <xdr:rowOff>25399</xdr:rowOff>
    </xdr:from>
    <xdr:to>
      <xdr:col>31</xdr:col>
      <xdr:colOff>328084</xdr:colOff>
      <xdr:row>26</xdr:row>
      <xdr:rowOff>1625599</xdr:rowOff>
    </xdr:to>
    <xdr:graphicFrame macro="">
      <xdr:nvGraphicFramePr>
        <xdr:cNvPr id="2" name="Chart 1">
          <a:extLst>
            <a:ext uri="{FF2B5EF4-FFF2-40B4-BE49-F238E27FC236}">
              <a16:creationId xmlns:a16="http://schemas.microsoft.com/office/drawing/2014/main" id="{D653468C-56D6-48B6-BE78-9C12207FA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84668</xdr:colOff>
      <xdr:row>33</xdr:row>
      <xdr:rowOff>186269</xdr:rowOff>
    </xdr:from>
    <xdr:to>
      <xdr:col>23</xdr:col>
      <xdr:colOff>391584</xdr:colOff>
      <xdr:row>38</xdr:row>
      <xdr:rowOff>2021417</xdr:rowOff>
    </xdr:to>
    <xdr:graphicFrame macro="">
      <xdr:nvGraphicFramePr>
        <xdr:cNvPr id="9" name="Chart 8">
          <a:extLst>
            <a:ext uri="{FF2B5EF4-FFF2-40B4-BE49-F238E27FC236}">
              <a16:creationId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190502</xdr:colOff>
      <xdr:row>54</xdr:row>
      <xdr:rowOff>42333</xdr:rowOff>
    </xdr:from>
    <xdr:to>
      <xdr:col>23</xdr:col>
      <xdr:colOff>444501</xdr:colOff>
      <xdr:row>56</xdr:row>
      <xdr:rowOff>2497665</xdr:rowOff>
    </xdr:to>
    <xdr:graphicFrame macro="">
      <xdr:nvGraphicFramePr>
        <xdr:cNvPr id="10" name="Chart 9">
          <a:extLst>
            <a:ext uri="{FF2B5EF4-FFF2-40B4-BE49-F238E27FC236}">
              <a16:creationId xmlns:a16="http://schemas.microsoft.com/office/drawing/2014/main" id="{00000000-0008-0000-1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32808</xdr:colOff>
      <xdr:row>2</xdr:row>
      <xdr:rowOff>94192</xdr:rowOff>
    </xdr:from>
    <xdr:to>
      <xdr:col>5</xdr:col>
      <xdr:colOff>551391</xdr:colOff>
      <xdr:row>5</xdr:row>
      <xdr:rowOff>179917</xdr:rowOff>
    </xdr:to>
    <xdr:pic>
      <xdr:nvPicPr>
        <xdr:cNvPr id="11" name="Picture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48641" y="475192"/>
          <a:ext cx="1322917" cy="657225"/>
        </a:xfrm>
        <a:prstGeom prst="rect">
          <a:avLst/>
        </a:prstGeom>
      </xdr:spPr>
    </xdr:pic>
    <xdr:clientData/>
  </xdr:twoCellAnchor>
  <xdr:twoCellAnchor>
    <xdr:from>
      <xdr:col>15</xdr:col>
      <xdr:colOff>148168</xdr:colOff>
      <xdr:row>9</xdr:row>
      <xdr:rowOff>25401</xdr:rowOff>
    </xdr:from>
    <xdr:to>
      <xdr:col>23</xdr:col>
      <xdr:colOff>455085</xdr:colOff>
      <xdr:row>17</xdr:row>
      <xdr:rowOff>1079500</xdr:rowOff>
    </xdr:to>
    <xdr:graphicFrame macro="">
      <xdr:nvGraphicFramePr>
        <xdr:cNvPr id="7" name="Chart 6">
          <a:extLst>
            <a:ext uri="{FF2B5EF4-FFF2-40B4-BE49-F238E27FC236}">
              <a16:creationId xmlns:a16="http://schemas.microsoft.com/office/drawing/2014/main" id="{3CD7A4FE-42F5-4493-A77F-FE60B140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158751</xdr:colOff>
      <xdr:row>21</xdr:row>
      <xdr:rowOff>4235</xdr:rowOff>
    </xdr:from>
    <xdr:to>
      <xdr:col>23</xdr:col>
      <xdr:colOff>465668</xdr:colOff>
      <xdr:row>29</xdr:row>
      <xdr:rowOff>1428751</xdr:rowOff>
    </xdr:to>
    <xdr:graphicFrame macro="">
      <xdr:nvGraphicFramePr>
        <xdr:cNvPr id="13" name="Chart 12">
          <a:extLst>
            <a:ext uri="{FF2B5EF4-FFF2-40B4-BE49-F238E27FC236}">
              <a16:creationId xmlns:a16="http://schemas.microsoft.com/office/drawing/2014/main" id="{D132E451-D4B7-4575-BB2B-6D1E4181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215637</xdr:colOff>
      <xdr:row>48</xdr:row>
      <xdr:rowOff>34130</xdr:rowOff>
    </xdr:from>
    <xdr:to>
      <xdr:col>23</xdr:col>
      <xdr:colOff>232834</xdr:colOff>
      <xdr:row>50</xdr:row>
      <xdr:rowOff>2655093</xdr:rowOff>
    </xdr:to>
    <xdr:graphicFrame macro="">
      <xdr:nvGraphicFramePr>
        <xdr:cNvPr id="15" name="Chart 14">
          <a:extLst>
            <a:ext uri="{FF2B5EF4-FFF2-40B4-BE49-F238E27FC236}">
              <a16:creationId xmlns:a16="http://schemas.microsoft.com/office/drawing/2014/main" id="{266C31AD-6285-4F30-BD3F-1661FB10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148167</xdr:colOff>
      <xdr:row>41</xdr:row>
      <xdr:rowOff>1</xdr:rowOff>
    </xdr:from>
    <xdr:to>
      <xdr:col>24</xdr:col>
      <xdr:colOff>168011</xdr:colOff>
      <xdr:row>46</xdr:row>
      <xdr:rowOff>80699</xdr:rowOff>
    </xdr:to>
    <xdr:graphicFrame macro="">
      <xdr:nvGraphicFramePr>
        <xdr:cNvPr id="12" name="Chart 11">
          <a:extLst>
            <a:ext uri="{FF2B5EF4-FFF2-40B4-BE49-F238E27FC236}">
              <a16:creationId xmlns:a16="http://schemas.microsoft.com/office/drawing/2014/main" id="{8941BAE0-9EAD-4EC2-A71E-E5B5D690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46302</xdr:colOff>
      <xdr:row>67</xdr:row>
      <xdr:rowOff>51594</xdr:rowOff>
    </xdr:from>
    <xdr:to>
      <xdr:col>23</xdr:col>
      <xdr:colOff>190500</xdr:colOff>
      <xdr:row>71</xdr:row>
      <xdr:rowOff>95250</xdr:rowOff>
    </xdr:to>
    <xdr:graphicFrame macro="">
      <xdr:nvGraphicFramePr>
        <xdr:cNvPr id="16" name="Chart 15">
          <a:extLst>
            <a:ext uri="{FF2B5EF4-FFF2-40B4-BE49-F238E27FC236}">
              <a16:creationId xmlns:a16="http://schemas.microsoft.com/office/drawing/2014/main" id="{C864868C-9E73-48D2-AEDD-B5A85B8B5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194469</xdr:colOff>
      <xdr:row>59</xdr:row>
      <xdr:rowOff>72761</xdr:rowOff>
    </xdr:from>
    <xdr:to>
      <xdr:col>23</xdr:col>
      <xdr:colOff>338667</xdr:colOff>
      <xdr:row>65</xdr:row>
      <xdr:rowOff>130969</xdr:rowOff>
    </xdr:to>
    <xdr:graphicFrame macro="">
      <xdr:nvGraphicFramePr>
        <xdr:cNvPr id="17" name="Chart 16">
          <a:extLst>
            <a:ext uri="{FF2B5EF4-FFF2-40B4-BE49-F238E27FC236}">
              <a16:creationId xmlns:a16="http://schemas.microsoft.com/office/drawing/2014/main" id="{AEBF9A76-4F2A-4680-B08C-23F46AE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1059</xdr:colOff>
      <xdr:row>2</xdr:row>
      <xdr:rowOff>41275</xdr:rowOff>
    </xdr:from>
    <xdr:to>
      <xdr:col>6</xdr:col>
      <xdr:colOff>519643</xdr:colOff>
      <xdr:row>5</xdr:row>
      <xdr:rowOff>127000</xdr:rowOff>
    </xdr:to>
    <xdr:pic>
      <xdr:nvPicPr>
        <xdr:cNvPr id="5" name="Picture 4">
          <a:extLst>
            <a:ext uri="{FF2B5EF4-FFF2-40B4-BE49-F238E27FC236}">
              <a16:creationId xmlns:a16="http://schemas.microsoft.com/office/drawing/2014/main" id="{40706115-5D46-4730-936C-DB79DEF3D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26" y="422275"/>
          <a:ext cx="1322917" cy="657225"/>
        </a:xfrm>
        <a:prstGeom prst="rect">
          <a:avLst/>
        </a:prstGeom>
      </xdr:spPr>
    </xdr:pic>
    <xdr:clientData/>
  </xdr:twoCellAnchor>
  <xdr:twoCellAnchor>
    <xdr:from>
      <xdr:col>15</xdr:col>
      <xdr:colOff>116417</xdr:colOff>
      <xdr:row>8</xdr:row>
      <xdr:rowOff>57152</xdr:rowOff>
    </xdr:from>
    <xdr:to>
      <xdr:col>23</xdr:col>
      <xdr:colOff>63501</xdr:colOff>
      <xdr:row>16</xdr:row>
      <xdr:rowOff>1111251</xdr:rowOff>
    </xdr:to>
    <xdr:graphicFrame macro="">
      <xdr:nvGraphicFramePr>
        <xdr:cNvPr id="6" name="Chart 5">
          <a:extLst>
            <a:ext uri="{FF2B5EF4-FFF2-40B4-BE49-F238E27FC236}">
              <a16:creationId xmlns:a16="http://schemas.microsoft.com/office/drawing/2014/main" id="{C062F8F2-0AE3-4483-B45F-1854FFA1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127000</xdr:colOff>
      <xdr:row>28</xdr:row>
      <xdr:rowOff>25401</xdr:rowOff>
    </xdr:from>
    <xdr:to>
      <xdr:col>23</xdr:col>
      <xdr:colOff>74084</xdr:colOff>
      <xdr:row>36</xdr:row>
      <xdr:rowOff>1449917</xdr:rowOff>
    </xdr:to>
    <xdr:graphicFrame macro="">
      <xdr:nvGraphicFramePr>
        <xdr:cNvPr id="7" name="Chart 6">
          <a:extLst>
            <a:ext uri="{FF2B5EF4-FFF2-40B4-BE49-F238E27FC236}">
              <a16:creationId xmlns:a16="http://schemas.microsoft.com/office/drawing/2014/main" id="{BB517CFB-90D7-468C-8E92-EDD507D4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178594</xdr:colOff>
      <xdr:row>19</xdr:row>
      <xdr:rowOff>23813</xdr:rowOff>
    </xdr:from>
    <xdr:to>
      <xdr:col>23</xdr:col>
      <xdr:colOff>116417</xdr:colOff>
      <xdr:row>24</xdr:row>
      <xdr:rowOff>1785937</xdr:rowOff>
    </xdr:to>
    <xdr:graphicFrame macro="">
      <xdr:nvGraphicFramePr>
        <xdr:cNvPr id="9" name="Chart 8">
          <a:extLst>
            <a:ext uri="{FF2B5EF4-FFF2-40B4-BE49-F238E27FC236}">
              <a16:creationId xmlns:a16="http://schemas.microsoft.com/office/drawing/2014/main" id="{2733B7F7-09C9-4D94-B62A-16EC76D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35719</xdr:colOff>
      <xdr:row>68</xdr:row>
      <xdr:rowOff>178594</xdr:rowOff>
    </xdr:from>
    <xdr:to>
      <xdr:col>23</xdr:col>
      <xdr:colOff>95250</xdr:colOff>
      <xdr:row>71</xdr:row>
      <xdr:rowOff>2286000</xdr:rowOff>
    </xdr:to>
    <xdr:graphicFrame macro="">
      <xdr:nvGraphicFramePr>
        <xdr:cNvPr id="12" name="Chart 11">
          <a:extLst>
            <a:ext uri="{FF2B5EF4-FFF2-40B4-BE49-F238E27FC236}">
              <a16:creationId xmlns:a16="http://schemas.microsoft.com/office/drawing/2014/main" id="{D7EF9A08-5462-48EB-AB4D-AF29E24BE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35720</xdr:colOff>
      <xdr:row>56</xdr:row>
      <xdr:rowOff>2380</xdr:rowOff>
    </xdr:from>
    <xdr:to>
      <xdr:col>23</xdr:col>
      <xdr:colOff>190500</xdr:colOff>
      <xdr:row>60</xdr:row>
      <xdr:rowOff>71436</xdr:rowOff>
    </xdr:to>
    <xdr:graphicFrame macro="">
      <xdr:nvGraphicFramePr>
        <xdr:cNvPr id="13" name="Chart 12">
          <a:extLst>
            <a:ext uri="{FF2B5EF4-FFF2-40B4-BE49-F238E27FC236}">
              <a16:creationId xmlns:a16="http://schemas.microsoft.com/office/drawing/2014/main" id="{4C2DCD43-DDC8-4D9C-A691-0EC5412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130969</xdr:colOff>
      <xdr:row>61</xdr:row>
      <xdr:rowOff>178593</xdr:rowOff>
    </xdr:from>
    <xdr:to>
      <xdr:col>23</xdr:col>
      <xdr:colOff>190500</xdr:colOff>
      <xdr:row>67</xdr:row>
      <xdr:rowOff>142873</xdr:rowOff>
    </xdr:to>
    <xdr:graphicFrame macro="">
      <xdr:nvGraphicFramePr>
        <xdr:cNvPr id="14" name="Chart 13">
          <a:extLst>
            <a:ext uri="{FF2B5EF4-FFF2-40B4-BE49-F238E27FC236}">
              <a16:creationId xmlns:a16="http://schemas.microsoft.com/office/drawing/2014/main" id="{DED5EC78-04E2-4CD9-AC2C-4F3D0C389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190500</xdr:colOff>
      <xdr:row>48</xdr:row>
      <xdr:rowOff>0</xdr:rowOff>
    </xdr:from>
    <xdr:to>
      <xdr:col>23</xdr:col>
      <xdr:colOff>464344</xdr:colOff>
      <xdr:row>53</xdr:row>
      <xdr:rowOff>2059781</xdr:rowOff>
    </xdr:to>
    <xdr:graphicFrame macro="">
      <xdr:nvGraphicFramePr>
        <xdr:cNvPr id="15" name="Chart 14">
          <a:extLst>
            <a:ext uri="{FF2B5EF4-FFF2-40B4-BE49-F238E27FC236}">
              <a16:creationId xmlns:a16="http://schemas.microsoft.com/office/drawing/2014/main" id="{15979664-2A70-4D3F-94D6-7F9A7BDC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95250</xdr:colOff>
      <xdr:row>40</xdr:row>
      <xdr:rowOff>10584</xdr:rowOff>
    </xdr:from>
    <xdr:to>
      <xdr:col>23</xdr:col>
      <xdr:colOff>42334</xdr:colOff>
      <xdr:row>44</xdr:row>
      <xdr:rowOff>2328334</xdr:rowOff>
    </xdr:to>
    <xdr:graphicFrame macro="">
      <xdr:nvGraphicFramePr>
        <xdr:cNvPr id="10" name="Chart 9">
          <a:extLst>
            <a:ext uri="{FF2B5EF4-FFF2-40B4-BE49-F238E27FC236}">
              <a16:creationId xmlns:a16="http://schemas.microsoft.com/office/drawing/2014/main" id="{5CB6863B-FD49-4068-970B-22BF30FB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38100</xdr:colOff>
      <xdr:row>2</xdr:row>
      <xdr:rowOff>50007</xdr:rowOff>
    </xdr:from>
    <xdr:to>
      <xdr:col>5</xdr:col>
      <xdr:colOff>552450</xdr:colOff>
      <xdr:row>5</xdr:row>
      <xdr:rowOff>135732</xdr:rowOff>
    </xdr:to>
    <xdr:pic>
      <xdr:nvPicPr>
        <xdr:cNvPr id="11" name="Picture 10">
          <a:extLst>
            <a:ext uri="{FF2B5EF4-FFF2-40B4-BE49-F238E27FC236}">
              <a16:creationId xmlns:a16="http://schemas.microsoft.com/office/drawing/2014/main" id="{00000000-0008-0000-15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1444" y="431007"/>
          <a:ext cx="1312069" cy="657225"/>
        </a:xfrm>
        <a:prstGeom prst="rect">
          <a:avLst/>
        </a:prstGeom>
      </xdr:spPr>
    </xdr:pic>
    <xdr:clientData/>
  </xdr:twoCellAnchor>
  <xdr:twoCellAnchor>
    <xdr:from>
      <xdr:col>15</xdr:col>
      <xdr:colOff>333375</xdr:colOff>
      <xdr:row>31</xdr:row>
      <xdr:rowOff>35719</xdr:rowOff>
    </xdr:from>
    <xdr:to>
      <xdr:col>24</xdr:col>
      <xdr:colOff>0</xdr:colOff>
      <xdr:row>39</xdr:row>
      <xdr:rowOff>1690687</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296334</xdr:colOff>
      <xdr:row>20</xdr:row>
      <xdr:rowOff>14818</xdr:rowOff>
    </xdr:from>
    <xdr:to>
      <xdr:col>23</xdr:col>
      <xdr:colOff>603251</xdr:colOff>
      <xdr:row>28</xdr:row>
      <xdr:rowOff>1345405</xdr:rowOff>
    </xdr:to>
    <xdr:graphicFrame macro="">
      <xdr:nvGraphicFramePr>
        <xdr:cNvPr id="13" name="Chart 12">
          <a:extLst>
            <a:ext uri="{FF2B5EF4-FFF2-40B4-BE49-F238E27FC236}">
              <a16:creationId xmlns:a16="http://schemas.microsoft.com/office/drawing/2014/main" id="{BF044078-070F-4BA3-8767-740AA5BB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178594</xdr:colOff>
      <xdr:row>10</xdr:row>
      <xdr:rowOff>23813</xdr:rowOff>
    </xdr:from>
    <xdr:to>
      <xdr:col>23</xdr:col>
      <xdr:colOff>485511</xdr:colOff>
      <xdr:row>16</xdr:row>
      <xdr:rowOff>1785937</xdr:rowOff>
    </xdr:to>
    <xdr:graphicFrame macro="">
      <xdr:nvGraphicFramePr>
        <xdr:cNvPr id="9" name="Chart 8">
          <a:extLst>
            <a:ext uri="{FF2B5EF4-FFF2-40B4-BE49-F238E27FC236}">
              <a16:creationId xmlns:a16="http://schemas.microsoft.com/office/drawing/2014/main" id="{1343F441-5542-46EE-98C6-B627249C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35719</xdr:colOff>
      <xdr:row>73</xdr:row>
      <xdr:rowOff>178593</xdr:rowOff>
    </xdr:from>
    <xdr:to>
      <xdr:col>23</xdr:col>
      <xdr:colOff>95250</xdr:colOff>
      <xdr:row>76</xdr:row>
      <xdr:rowOff>2512218</xdr:rowOff>
    </xdr:to>
    <xdr:graphicFrame macro="">
      <xdr:nvGraphicFramePr>
        <xdr:cNvPr id="14" name="Chart 13">
          <a:extLst>
            <a:ext uri="{FF2B5EF4-FFF2-40B4-BE49-F238E27FC236}">
              <a16:creationId xmlns:a16="http://schemas.microsoft.com/office/drawing/2014/main" id="{6B188400-6699-4F93-8C5E-115C180B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35721</xdr:colOff>
      <xdr:row>61</xdr:row>
      <xdr:rowOff>2381</xdr:rowOff>
    </xdr:from>
    <xdr:to>
      <xdr:col>23</xdr:col>
      <xdr:colOff>59532</xdr:colOff>
      <xdr:row>64</xdr:row>
      <xdr:rowOff>166688</xdr:rowOff>
    </xdr:to>
    <xdr:graphicFrame macro="">
      <xdr:nvGraphicFramePr>
        <xdr:cNvPr id="15" name="Chart 14">
          <a:extLst>
            <a:ext uri="{FF2B5EF4-FFF2-40B4-BE49-F238E27FC236}">
              <a16:creationId xmlns:a16="http://schemas.microsoft.com/office/drawing/2014/main" id="{95A93CE4-F06A-4597-8E87-A2D38481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154782</xdr:colOff>
      <xdr:row>67</xdr:row>
      <xdr:rowOff>59532</xdr:rowOff>
    </xdr:from>
    <xdr:to>
      <xdr:col>23</xdr:col>
      <xdr:colOff>214313</xdr:colOff>
      <xdr:row>72</xdr:row>
      <xdr:rowOff>119062</xdr:rowOff>
    </xdr:to>
    <xdr:graphicFrame macro="">
      <xdr:nvGraphicFramePr>
        <xdr:cNvPr id="16" name="Chart 15">
          <a:extLst>
            <a:ext uri="{FF2B5EF4-FFF2-40B4-BE49-F238E27FC236}">
              <a16:creationId xmlns:a16="http://schemas.microsoft.com/office/drawing/2014/main" id="{D02DBC82-B110-4E4E-8C22-E6CAA262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190500</xdr:colOff>
      <xdr:row>52</xdr:row>
      <xdr:rowOff>0</xdr:rowOff>
    </xdr:from>
    <xdr:to>
      <xdr:col>23</xdr:col>
      <xdr:colOff>464344</xdr:colOff>
      <xdr:row>58</xdr:row>
      <xdr:rowOff>2059781</xdr:rowOff>
    </xdr:to>
    <xdr:graphicFrame macro="">
      <xdr:nvGraphicFramePr>
        <xdr:cNvPr id="17" name="Chart 16">
          <a:extLst>
            <a:ext uri="{FF2B5EF4-FFF2-40B4-BE49-F238E27FC236}">
              <a16:creationId xmlns:a16="http://schemas.microsoft.com/office/drawing/2014/main" id="{86283F1A-C156-447D-AE49-91BF65A2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333377</xdr:colOff>
      <xdr:row>44</xdr:row>
      <xdr:rowOff>35719</xdr:rowOff>
    </xdr:from>
    <xdr:to>
      <xdr:col>23</xdr:col>
      <xdr:colOff>466992</xdr:colOff>
      <xdr:row>48</xdr:row>
      <xdr:rowOff>2353469</xdr:rowOff>
    </xdr:to>
    <xdr:graphicFrame macro="">
      <xdr:nvGraphicFramePr>
        <xdr:cNvPr id="12" name="Chart 11">
          <a:extLst>
            <a:ext uri="{FF2B5EF4-FFF2-40B4-BE49-F238E27FC236}">
              <a16:creationId xmlns:a16="http://schemas.microsoft.com/office/drawing/2014/main" id="{32538666-5B12-4456-9FEA-9CF4BE79A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240507</xdr:colOff>
      <xdr:row>2</xdr:row>
      <xdr:rowOff>38100</xdr:rowOff>
    </xdr:from>
    <xdr:to>
      <xdr:col>4</xdr:col>
      <xdr:colOff>754857</xdr:colOff>
      <xdr:row>5</xdr:row>
      <xdr:rowOff>123825</xdr:rowOff>
    </xdr:to>
    <xdr:pic>
      <xdr:nvPicPr>
        <xdr:cNvPr id="3" name="Picture 2">
          <a:extLst>
            <a:ext uri="{FF2B5EF4-FFF2-40B4-BE49-F238E27FC236}">
              <a16:creationId xmlns:a16="http://schemas.microsoft.com/office/drawing/2014/main" id="{C144D606-339E-43AD-9D58-F2EA95E5E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419100"/>
          <a:ext cx="1312069" cy="657225"/>
        </a:xfrm>
        <a:prstGeom prst="rect">
          <a:avLst/>
        </a:prstGeom>
      </xdr:spPr>
    </xdr:pic>
    <xdr:clientData/>
  </xdr:twoCellAnchor>
  <xdr:twoCellAnchor>
    <xdr:from>
      <xdr:col>15</xdr:col>
      <xdr:colOff>333375</xdr:colOff>
      <xdr:row>38</xdr:row>
      <xdr:rowOff>35719</xdr:rowOff>
    </xdr:from>
    <xdr:to>
      <xdr:col>24</xdr:col>
      <xdr:colOff>0</xdr:colOff>
      <xdr:row>46</xdr:row>
      <xdr:rowOff>1524000</xdr:rowOff>
    </xdr:to>
    <xdr:graphicFrame macro="">
      <xdr:nvGraphicFramePr>
        <xdr:cNvPr id="4" name="Chart 3">
          <a:extLst>
            <a:ext uri="{FF2B5EF4-FFF2-40B4-BE49-F238E27FC236}">
              <a16:creationId xmlns:a16="http://schemas.microsoft.com/office/drawing/2014/main" id="{09817364-B09D-4DB3-A2C9-6DA4568C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35719</xdr:colOff>
      <xdr:row>79</xdr:row>
      <xdr:rowOff>178594</xdr:rowOff>
    </xdr:from>
    <xdr:to>
      <xdr:col>23</xdr:col>
      <xdr:colOff>95250</xdr:colOff>
      <xdr:row>82</xdr:row>
      <xdr:rowOff>2547937</xdr:rowOff>
    </xdr:to>
    <xdr:graphicFrame macro="">
      <xdr:nvGraphicFramePr>
        <xdr:cNvPr id="5" name="Chart 4">
          <a:extLst>
            <a:ext uri="{FF2B5EF4-FFF2-40B4-BE49-F238E27FC236}">
              <a16:creationId xmlns:a16="http://schemas.microsoft.com/office/drawing/2014/main" id="{A590D7FD-6787-4801-BED4-BBF94183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296334</xdr:colOff>
      <xdr:row>27</xdr:row>
      <xdr:rowOff>14818</xdr:rowOff>
    </xdr:from>
    <xdr:to>
      <xdr:col>23</xdr:col>
      <xdr:colOff>603251</xdr:colOff>
      <xdr:row>35</xdr:row>
      <xdr:rowOff>1345405</xdr:rowOff>
    </xdr:to>
    <xdr:graphicFrame macro="">
      <xdr:nvGraphicFramePr>
        <xdr:cNvPr id="6" name="Chart 5">
          <a:extLst>
            <a:ext uri="{FF2B5EF4-FFF2-40B4-BE49-F238E27FC236}">
              <a16:creationId xmlns:a16="http://schemas.microsoft.com/office/drawing/2014/main" id="{B1A87CB1-CD49-43CA-A3B8-D9BDF376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35720</xdr:colOff>
      <xdr:row>67</xdr:row>
      <xdr:rowOff>2380</xdr:rowOff>
    </xdr:from>
    <xdr:to>
      <xdr:col>23</xdr:col>
      <xdr:colOff>261938</xdr:colOff>
      <xdr:row>69</xdr:row>
      <xdr:rowOff>2262187</xdr:rowOff>
    </xdr:to>
    <xdr:graphicFrame macro="">
      <xdr:nvGraphicFramePr>
        <xdr:cNvPr id="7" name="Chart 6">
          <a:extLst>
            <a:ext uri="{FF2B5EF4-FFF2-40B4-BE49-F238E27FC236}">
              <a16:creationId xmlns:a16="http://schemas.microsoft.com/office/drawing/2014/main" id="{B9EEA222-4055-4FBB-BB43-813A9450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119062</xdr:colOff>
      <xdr:row>10</xdr:row>
      <xdr:rowOff>23813</xdr:rowOff>
    </xdr:from>
    <xdr:to>
      <xdr:col>23</xdr:col>
      <xdr:colOff>425979</xdr:colOff>
      <xdr:row>14</xdr:row>
      <xdr:rowOff>1976437</xdr:rowOff>
    </xdr:to>
    <xdr:graphicFrame macro="">
      <xdr:nvGraphicFramePr>
        <xdr:cNvPr id="8" name="Chart 7">
          <a:extLst>
            <a:ext uri="{FF2B5EF4-FFF2-40B4-BE49-F238E27FC236}">
              <a16:creationId xmlns:a16="http://schemas.microsoft.com/office/drawing/2014/main" id="{B2675DED-D8A2-413D-A15C-EFFA4F0C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130969</xdr:colOff>
      <xdr:row>18</xdr:row>
      <xdr:rowOff>23812</xdr:rowOff>
    </xdr:from>
    <xdr:to>
      <xdr:col>23</xdr:col>
      <xdr:colOff>437886</xdr:colOff>
      <xdr:row>24</xdr:row>
      <xdr:rowOff>1785936</xdr:rowOff>
    </xdr:to>
    <xdr:graphicFrame macro="">
      <xdr:nvGraphicFramePr>
        <xdr:cNvPr id="9" name="Chart 8">
          <a:extLst>
            <a:ext uri="{FF2B5EF4-FFF2-40B4-BE49-F238E27FC236}">
              <a16:creationId xmlns:a16="http://schemas.microsoft.com/office/drawing/2014/main" id="{01204A65-68E4-46A4-B2D9-9672E8BA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130969</xdr:colOff>
      <xdr:row>72</xdr:row>
      <xdr:rowOff>178594</xdr:rowOff>
    </xdr:from>
    <xdr:to>
      <xdr:col>23</xdr:col>
      <xdr:colOff>190500</xdr:colOff>
      <xdr:row>77</xdr:row>
      <xdr:rowOff>1750218</xdr:rowOff>
    </xdr:to>
    <xdr:graphicFrame macro="">
      <xdr:nvGraphicFramePr>
        <xdr:cNvPr id="10" name="Chart 9">
          <a:extLst>
            <a:ext uri="{FF2B5EF4-FFF2-40B4-BE49-F238E27FC236}">
              <a16:creationId xmlns:a16="http://schemas.microsoft.com/office/drawing/2014/main" id="{662B1535-4D09-4674-A8C0-137F1CEAD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190500</xdr:colOff>
      <xdr:row>58</xdr:row>
      <xdr:rowOff>0</xdr:rowOff>
    </xdr:from>
    <xdr:to>
      <xdr:col>23</xdr:col>
      <xdr:colOff>464344</xdr:colOff>
      <xdr:row>64</xdr:row>
      <xdr:rowOff>2059781</xdr:rowOff>
    </xdr:to>
    <xdr:graphicFrame macro="">
      <xdr:nvGraphicFramePr>
        <xdr:cNvPr id="11" name="Chart 10">
          <a:extLst>
            <a:ext uri="{FF2B5EF4-FFF2-40B4-BE49-F238E27FC236}">
              <a16:creationId xmlns:a16="http://schemas.microsoft.com/office/drawing/2014/main" id="{AE99DC2F-A02F-451E-AAB5-3342B8746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202405</xdr:colOff>
      <xdr:row>50</xdr:row>
      <xdr:rowOff>23813</xdr:rowOff>
    </xdr:from>
    <xdr:to>
      <xdr:col>23</xdr:col>
      <xdr:colOff>336020</xdr:colOff>
      <xdr:row>54</xdr:row>
      <xdr:rowOff>2341563</xdr:rowOff>
    </xdr:to>
    <xdr:graphicFrame macro="">
      <xdr:nvGraphicFramePr>
        <xdr:cNvPr id="12" name="Chart 11">
          <a:extLst>
            <a:ext uri="{FF2B5EF4-FFF2-40B4-BE49-F238E27FC236}">
              <a16:creationId xmlns:a16="http://schemas.microsoft.com/office/drawing/2014/main" id="{4EEDF810-6469-4297-9ABD-22306EA10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297391</xdr:colOff>
      <xdr:row>7</xdr:row>
      <xdr:rowOff>189971</xdr:rowOff>
    </xdr:from>
    <xdr:to>
      <xdr:col>23</xdr:col>
      <xdr:colOff>508000</xdr:colOff>
      <xdr:row>15</xdr:row>
      <xdr:rowOff>1322916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145560</xdr:colOff>
      <xdr:row>68</xdr:row>
      <xdr:rowOff>16573</xdr:rowOff>
    </xdr:from>
    <xdr:to>
      <xdr:col>23</xdr:col>
      <xdr:colOff>359833</xdr:colOff>
      <xdr:row>76</xdr:row>
      <xdr:rowOff>1725083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254000</xdr:colOff>
      <xdr:row>18</xdr:row>
      <xdr:rowOff>52917</xdr:rowOff>
    </xdr:from>
    <xdr:to>
      <xdr:col>23</xdr:col>
      <xdr:colOff>464609</xdr:colOff>
      <xdr:row>25</xdr:row>
      <xdr:rowOff>1259947</xdr:rowOff>
    </xdr:to>
    <xdr:graphicFrame macro="">
      <xdr:nvGraphicFramePr>
        <xdr:cNvPr id="32" name="Chart 31">
          <a:extLst>
            <a:ext uri="{FF2B5EF4-FFF2-40B4-BE49-F238E27FC236}">
              <a16:creationId xmlns:a16="http://schemas.microsoft.com/office/drawing/2014/main" id="{B685B10D-6F75-4C39-A32A-DFD5488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169333</xdr:colOff>
      <xdr:row>28</xdr:row>
      <xdr:rowOff>21167</xdr:rowOff>
    </xdr:from>
    <xdr:to>
      <xdr:col>23</xdr:col>
      <xdr:colOff>379942</xdr:colOff>
      <xdr:row>35</xdr:row>
      <xdr:rowOff>1228197</xdr:rowOff>
    </xdr:to>
    <xdr:graphicFrame macro="">
      <xdr:nvGraphicFramePr>
        <xdr:cNvPr id="33" name="Chart 32">
          <a:extLst>
            <a:ext uri="{FF2B5EF4-FFF2-40B4-BE49-F238E27FC236}">
              <a16:creationId xmlns:a16="http://schemas.microsoft.com/office/drawing/2014/main" id="{2F23A89B-1583-4AF2-A211-BD09B71BE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222250</xdr:colOff>
      <xdr:row>38</xdr:row>
      <xdr:rowOff>31749</xdr:rowOff>
    </xdr:from>
    <xdr:to>
      <xdr:col>23</xdr:col>
      <xdr:colOff>432859</xdr:colOff>
      <xdr:row>45</xdr:row>
      <xdr:rowOff>1449917</xdr:rowOff>
    </xdr:to>
    <xdr:graphicFrame macro="">
      <xdr:nvGraphicFramePr>
        <xdr:cNvPr id="34" name="Chart 33">
          <a:extLst>
            <a:ext uri="{FF2B5EF4-FFF2-40B4-BE49-F238E27FC236}">
              <a16:creationId xmlns:a16="http://schemas.microsoft.com/office/drawing/2014/main" id="{26095852-FABD-4467-B185-73AA571F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222250</xdr:colOff>
      <xdr:row>48</xdr:row>
      <xdr:rowOff>137583</xdr:rowOff>
    </xdr:from>
    <xdr:to>
      <xdr:col>23</xdr:col>
      <xdr:colOff>432859</xdr:colOff>
      <xdr:row>55</xdr:row>
      <xdr:rowOff>1566333</xdr:rowOff>
    </xdr:to>
    <xdr:graphicFrame macro="">
      <xdr:nvGraphicFramePr>
        <xdr:cNvPr id="35" name="Chart 34">
          <a:extLst>
            <a:ext uri="{FF2B5EF4-FFF2-40B4-BE49-F238E27FC236}">
              <a16:creationId xmlns:a16="http://schemas.microsoft.com/office/drawing/2014/main" id="{7F695950-86F7-4583-8896-B0B82880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211666</xdr:colOff>
      <xdr:row>58</xdr:row>
      <xdr:rowOff>63500</xdr:rowOff>
    </xdr:from>
    <xdr:to>
      <xdr:col>23</xdr:col>
      <xdr:colOff>422275</xdr:colOff>
      <xdr:row>65</xdr:row>
      <xdr:rowOff>1418166</xdr:rowOff>
    </xdr:to>
    <xdr:graphicFrame macro="">
      <xdr:nvGraphicFramePr>
        <xdr:cNvPr id="36" name="Chart 35">
          <a:extLst>
            <a:ext uri="{FF2B5EF4-FFF2-40B4-BE49-F238E27FC236}">
              <a16:creationId xmlns:a16="http://schemas.microsoft.com/office/drawing/2014/main" id="{834515FB-BF40-4057-8A78-B97B89FC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38100</xdr:colOff>
      <xdr:row>2</xdr:row>
      <xdr:rowOff>50007</xdr:rowOff>
    </xdr:from>
    <xdr:to>
      <xdr:col>6</xdr:col>
      <xdr:colOff>571501</xdr:colOff>
      <xdr:row>5</xdr:row>
      <xdr:rowOff>135732</xdr:rowOff>
    </xdr:to>
    <xdr:pic>
      <xdr:nvPicPr>
        <xdr:cNvPr id="10" name="Picture 9">
          <a:extLst>
            <a:ext uri="{FF2B5EF4-FFF2-40B4-BE49-F238E27FC236}">
              <a16:creationId xmlns:a16="http://schemas.microsoft.com/office/drawing/2014/main" id="{84CE9FAB-D43A-4FD1-8451-9C60DB3CC6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3350" y="431007"/>
          <a:ext cx="1314450" cy="657225"/>
        </a:xfrm>
        <a:prstGeom prst="rect">
          <a:avLst/>
        </a:prstGeom>
      </xdr:spPr>
    </xdr:pic>
    <xdr:clientData/>
  </xdr:twoCellAnchor>
  <xdr:twoCellAnchor>
    <xdr:from>
      <xdr:col>15</xdr:col>
      <xdr:colOff>169333</xdr:colOff>
      <xdr:row>79</xdr:row>
      <xdr:rowOff>31750</xdr:rowOff>
    </xdr:from>
    <xdr:to>
      <xdr:col>23</xdr:col>
      <xdr:colOff>383606</xdr:colOff>
      <xdr:row>96</xdr:row>
      <xdr:rowOff>25760</xdr:rowOff>
    </xdr:to>
    <xdr:graphicFrame macro="">
      <xdr:nvGraphicFramePr>
        <xdr:cNvPr id="11" name="Chart 10">
          <a:extLst>
            <a:ext uri="{FF2B5EF4-FFF2-40B4-BE49-F238E27FC236}">
              <a16:creationId xmlns:a16="http://schemas.microsoft.com/office/drawing/2014/main" id="{7D82794E-1B51-47B1-9810-16F5B752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2"/>
  <sheetViews>
    <sheetView tabSelected="1" workbookViewId="0">
      <selection activeCell="G14" sqref="G14"/>
    </sheetView>
  </sheetViews>
  <sheetFormatPr defaultColWidth="9.140625" defaultRowHeight="15" x14ac:dyDescent="0.25"/>
  <cols>
    <col min="1" max="1" width="9.140625" style="2"/>
    <col min="2" max="2" width="13.7109375" style="2" customWidth="1"/>
    <col min="3" max="3" width="12.28515625" style="2" customWidth="1"/>
    <col min="4" max="16384" width="9.140625" style="2"/>
  </cols>
  <sheetData>
    <row r="12" spans="2:7" x14ac:dyDescent="0.25">
      <c r="B12" s="2" t="s">
        <v>114</v>
      </c>
    </row>
    <row r="13" spans="2:7" x14ac:dyDescent="0.25">
      <c r="B13" s="2" t="s">
        <v>104</v>
      </c>
      <c r="C13" s="2">
        <v>43313</v>
      </c>
      <c r="F13" s="4" t="s">
        <v>118</v>
      </c>
      <c r="G13" s="160" t="s">
        <v>132</v>
      </c>
    </row>
    <row r="16" spans="2:7" x14ac:dyDescent="0.25">
      <c r="B16" s="2" t="s">
        <v>64</v>
      </c>
    </row>
    <row r="17" spans="2:8" x14ac:dyDescent="0.25">
      <c r="B17" s="2" t="s">
        <v>65</v>
      </c>
    </row>
    <row r="18" spans="2:8" x14ac:dyDescent="0.25">
      <c r="B18" s="16" t="s">
        <v>66</v>
      </c>
    </row>
    <row r="19" spans="2:8" x14ac:dyDescent="0.25">
      <c r="B19" s="16"/>
    </row>
    <row r="20" spans="2:8" x14ac:dyDescent="0.25">
      <c r="B20" s="69" t="s">
        <v>145</v>
      </c>
    </row>
    <row r="21" spans="2:8" x14ac:dyDescent="0.25">
      <c r="B21" s="71" t="s">
        <v>146</v>
      </c>
    </row>
    <row r="22" spans="2:8" ht="78.75" customHeight="1" x14ac:dyDescent="0.25">
      <c r="B22" s="170" t="s">
        <v>203</v>
      </c>
      <c r="C22" s="170"/>
      <c r="D22" s="170"/>
      <c r="E22" s="170"/>
      <c r="F22" s="170"/>
      <c r="G22" s="170"/>
      <c r="H22" s="170"/>
    </row>
  </sheetData>
  <mergeCells count="1">
    <mergeCell ref="B22:H22"/>
  </mergeCells>
  <hyperlinks>
    <hyperlink ref="B18" r:id="rId1" xr:uid="{00000000-0004-0000-0000-000000000000}"/>
    <hyperlink ref="B21"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4"/>
  <sheetViews>
    <sheetView zoomScale="80" zoomScaleNormal="80" workbookViewId="0">
      <selection activeCell="G3" sqref="G3"/>
    </sheetView>
  </sheetViews>
  <sheetFormatPr defaultColWidth="8.85546875" defaultRowHeight="15" x14ac:dyDescent="0.25"/>
  <cols>
    <col min="2" max="2" width="25.140625" customWidth="1"/>
    <col min="3" max="4" width="14.140625" hidden="1" customWidth="1"/>
    <col min="5" max="13" width="14.140625" customWidth="1"/>
    <col min="14" max="14" width="12.85546875" customWidth="1"/>
    <col min="15" max="15" width="12.7109375" customWidth="1"/>
    <col min="16" max="16" width="12" customWidth="1"/>
  </cols>
  <sheetData>
    <row r="1" spans="1:17" x14ac:dyDescent="0.25">
      <c r="B1" s="2"/>
      <c r="C1" s="2"/>
      <c r="D1" s="2"/>
      <c r="E1" s="2"/>
      <c r="F1" s="2"/>
    </row>
    <row r="2" spans="1:17" s="2" customFormat="1" x14ac:dyDescent="0.25">
      <c r="B2" s="2" t="s">
        <v>2</v>
      </c>
      <c r="D2" t="s">
        <v>118</v>
      </c>
      <c r="E2"/>
    </row>
    <row r="3" spans="1:17" s="2" customFormat="1" x14ac:dyDescent="0.25">
      <c r="B3" s="2" t="s">
        <v>90</v>
      </c>
    </row>
    <row r="4" spans="1:17" s="2" customFormat="1" x14ac:dyDescent="0.25">
      <c r="B4" s="10">
        <v>43313</v>
      </c>
    </row>
    <row r="5" spans="1:17" s="2" customFormat="1" x14ac:dyDescent="0.25">
      <c r="B5" s="95" t="s">
        <v>180</v>
      </c>
    </row>
    <row r="6" spans="1:17" s="2" customFormat="1" x14ac:dyDescent="0.25">
      <c r="B6" s="6"/>
    </row>
    <row r="7" spans="1:17" x14ac:dyDescent="0.25">
      <c r="C7" s="2"/>
      <c r="D7" s="2"/>
      <c r="E7" s="2"/>
      <c r="F7" s="2"/>
    </row>
    <row r="8" spans="1:17" x14ac:dyDescent="0.25">
      <c r="A8" s="26" t="s">
        <v>319</v>
      </c>
      <c r="B8" s="2"/>
      <c r="C8" s="2"/>
      <c r="D8" s="2"/>
      <c r="E8" s="2"/>
      <c r="F8" s="2"/>
      <c r="Q8" s="26" t="s">
        <v>263</v>
      </c>
    </row>
    <row r="9" spans="1:17" x14ac:dyDescent="0.25">
      <c r="B9" s="3"/>
      <c r="C9" s="8">
        <v>2011</v>
      </c>
      <c r="D9" s="8">
        <v>2012</v>
      </c>
      <c r="E9" s="8">
        <v>2013</v>
      </c>
      <c r="F9" s="8">
        <v>2014</v>
      </c>
      <c r="G9" s="8">
        <v>2015</v>
      </c>
      <c r="H9" s="8">
        <v>2016</v>
      </c>
      <c r="I9" s="8">
        <v>2017</v>
      </c>
      <c r="J9" s="8">
        <v>2018</v>
      </c>
      <c r="K9" s="8">
        <v>2019</v>
      </c>
      <c r="L9" s="8">
        <v>2020</v>
      </c>
      <c r="M9" s="8">
        <v>2021</v>
      </c>
      <c r="N9" s="8">
        <v>2022</v>
      </c>
      <c r="O9" s="8">
        <v>2023</v>
      </c>
      <c r="P9" s="8"/>
    </row>
    <row r="10" spans="1:17" ht="6" customHeight="1" x14ac:dyDescent="0.25">
      <c r="B10" s="2"/>
      <c r="C10" s="5"/>
      <c r="D10" s="5"/>
      <c r="E10" s="5"/>
      <c r="F10" s="5"/>
      <c r="G10" s="5"/>
      <c r="H10" s="5"/>
      <c r="I10" s="5"/>
      <c r="J10" s="5"/>
      <c r="K10" s="5"/>
      <c r="L10" s="5"/>
      <c r="M10" s="5"/>
    </row>
    <row r="11" spans="1:17" x14ac:dyDescent="0.25">
      <c r="B11" s="87" t="s">
        <v>119</v>
      </c>
      <c r="C11" s="15">
        <v>3668000</v>
      </c>
      <c r="D11" s="15">
        <v>5624500</v>
      </c>
      <c r="E11" s="15">
        <v>7730500</v>
      </c>
      <c r="F11" s="15">
        <v>9987500</v>
      </c>
      <c r="G11" s="15">
        <v>12607500</v>
      </c>
      <c r="H11" s="15">
        <v>14424300</v>
      </c>
      <c r="I11" s="15">
        <v>16009000</v>
      </c>
      <c r="J11" s="15">
        <v>17329100</v>
      </c>
      <c r="K11" s="15">
        <v>18567140</v>
      </c>
      <c r="L11" s="15">
        <v>19796748</v>
      </c>
      <c r="M11" s="15">
        <v>21096748</v>
      </c>
      <c r="N11" s="15">
        <v>22596748</v>
      </c>
      <c r="O11" s="15">
        <v>24196748</v>
      </c>
      <c r="P11" s="15"/>
    </row>
    <row r="12" spans="1:17" x14ac:dyDescent="0.25">
      <c r="B12" s="69" t="s">
        <v>117</v>
      </c>
      <c r="C12" s="15">
        <v>6500</v>
      </c>
      <c r="D12" s="15">
        <v>43700</v>
      </c>
      <c r="E12" s="15">
        <v>94550</v>
      </c>
      <c r="F12" s="15">
        <v>184750</v>
      </c>
      <c r="G12" s="15">
        <v>360250</v>
      </c>
      <c r="H12" s="15">
        <v>569200</v>
      </c>
      <c r="I12" s="15">
        <v>791042.5</v>
      </c>
      <c r="J12" s="15">
        <v>1011561.375</v>
      </c>
      <c r="K12" s="15">
        <v>1231404.0249999999</v>
      </c>
      <c r="L12" s="15">
        <v>1483168.0724999998</v>
      </c>
      <c r="M12" s="15">
        <v>1786268.5247499999</v>
      </c>
      <c r="N12" s="15">
        <v>2142598.9317749999</v>
      </c>
      <c r="O12" s="15">
        <v>2539286.2980975001</v>
      </c>
      <c r="P12" s="15"/>
    </row>
    <row r="13" spans="1:17" x14ac:dyDescent="0.25">
      <c r="B13" s="69" t="s">
        <v>127</v>
      </c>
      <c r="C13" s="15">
        <v>2000</v>
      </c>
      <c r="D13" s="15">
        <v>36000</v>
      </c>
      <c r="E13" s="15">
        <v>175370</v>
      </c>
      <c r="F13" s="15">
        <v>363494</v>
      </c>
      <c r="G13" s="15">
        <v>770620</v>
      </c>
      <c r="H13" s="15">
        <v>1597899.6</v>
      </c>
      <c r="I13" s="15">
        <v>2786893.6</v>
      </c>
      <c r="J13" s="15">
        <v>4793667.9000000004</v>
      </c>
      <c r="K13" s="15">
        <v>7300221.040000001</v>
      </c>
      <c r="L13" s="15">
        <v>10301877.130000001</v>
      </c>
      <c r="M13" s="15">
        <v>13794149.614</v>
      </c>
      <c r="N13" s="15">
        <v>17809522.148650002</v>
      </c>
      <c r="O13" s="15">
        <v>22369748.451452501</v>
      </c>
      <c r="P13" s="15"/>
    </row>
    <row r="14" spans="1:17" x14ac:dyDescent="0.25">
      <c r="B14" s="69" t="s">
        <v>128</v>
      </c>
      <c r="C14" s="15">
        <v>350</v>
      </c>
      <c r="D14" s="15">
        <v>1640</v>
      </c>
      <c r="E14" s="15">
        <v>109915</v>
      </c>
      <c r="F14" s="15">
        <v>215259</v>
      </c>
      <c r="G14" s="15">
        <v>348810</v>
      </c>
      <c r="H14" s="15">
        <v>519688.10000000003</v>
      </c>
      <c r="I14" s="15">
        <v>798802.3</v>
      </c>
      <c r="J14" s="15">
        <v>1096190</v>
      </c>
      <c r="K14" s="15">
        <v>1454593.51</v>
      </c>
      <c r="L14" s="15">
        <v>1871510.3199999998</v>
      </c>
      <c r="M14" s="15">
        <v>2334194.2359999996</v>
      </c>
      <c r="N14" s="15">
        <v>2851261.2023499995</v>
      </c>
      <c r="O14" s="15">
        <v>3420091.4668974997</v>
      </c>
      <c r="P14" s="15"/>
    </row>
    <row r="15" spans="1:17" x14ac:dyDescent="0.25">
      <c r="B15" s="24" t="s">
        <v>111</v>
      </c>
      <c r="C15" s="29">
        <v>3676850</v>
      </c>
      <c r="D15" s="29">
        <v>5705840</v>
      </c>
      <c r="E15" s="29">
        <v>8110335</v>
      </c>
      <c r="F15" s="29">
        <v>10751003</v>
      </c>
      <c r="G15" s="29">
        <v>14087180</v>
      </c>
      <c r="H15" s="29">
        <v>17111087.699999999</v>
      </c>
      <c r="I15" s="29">
        <v>20385738.400000002</v>
      </c>
      <c r="J15" s="29">
        <v>24230519.274999999</v>
      </c>
      <c r="K15" s="29">
        <v>28553358.574999999</v>
      </c>
      <c r="L15" s="29">
        <v>33453303.522500001</v>
      </c>
      <c r="M15" s="29">
        <v>39011360.374750003</v>
      </c>
      <c r="N15" s="29">
        <v>45400130.282775</v>
      </c>
      <c r="O15" s="29">
        <v>52525874.216447502</v>
      </c>
      <c r="P15" s="29"/>
    </row>
    <row r="16" spans="1:17" x14ac:dyDescent="0.25">
      <c r="B16" s="24"/>
      <c r="C16" s="29"/>
      <c r="D16" s="29"/>
      <c r="E16" s="29"/>
      <c r="F16" s="29"/>
      <c r="G16" s="29"/>
      <c r="H16" s="29"/>
      <c r="I16" s="29"/>
      <c r="J16" s="29"/>
      <c r="K16" s="29"/>
      <c r="L16" s="29"/>
      <c r="M16" s="29"/>
      <c r="N16" s="29"/>
      <c r="O16" s="29"/>
      <c r="P16" s="29"/>
    </row>
    <row r="17" spans="1:17" x14ac:dyDescent="0.25">
      <c r="B17" s="2" t="s">
        <v>131</v>
      </c>
      <c r="E17" s="39"/>
      <c r="F17" s="39"/>
    </row>
    <row r="19" spans="1:17" x14ac:dyDescent="0.25">
      <c r="A19" s="26" t="s">
        <v>320</v>
      </c>
      <c r="B19" s="2"/>
    </row>
    <row r="20" spans="1:17" x14ac:dyDescent="0.25">
      <c r="B20" s="3"/>
      <c r="C20" s="8">
        <v>2011</v>
      </c>
      <c r="D20" s="8">
        <v>2012</v>
      </c>
      <c r="E20" s="8">
        <v>2013</v>
      </c>
      <c r="F20" s="8">
        <v>2014</v>
      </c>
      <c r="G20" s="8">
        <v>2015</v>
      </c>
      <c r="H20" s="8">
        <v>2016</v>
      </c>
      <c r="I20" s="8">
        <v>2017</v>
      </c>
      <c r="J20" s="8">
        <v>2018</v>
      </c>
      <c r="K20" s="8">
        <v>2019</v>
      </c>
      <c r="L20" s="8">
        <v>2020</v>
      </c>
      <c r="M20" s="8">
        <v>2021</v>
      </c>
      <c r="N20" s="8">
        <v>2022</v>
      </c>
      <c r="O20" s="8">
        <v>2023</v>
      </c>
      <c r="P20" s="8"/>
    </row>
    <row r="21" spans="1:17" ht="6.75" customHeight="1" x14ac:dyDescent="0.25">
      <c r="B21" s="2"/>
      <c r="C21" s="5"/>
      <c r="D21" s="5"/>
      <c r="E21" s="5"/>
      <c r="F21" s="5"/>
      <c r="G21" s="5"/>
      <c r="H21" s="5"/>
      <c r="I21" s="5"/>
      <c r="J21" s="5"/>
      <c r="K21" s="5"/>
      <c r="L21" s="5"/>
      <c r="M21" s="5"/>
    </row>
    <row r="22" spans="1:17" x14ac:dyDescent="0.25">
      <c r="B22" s="2" t="s">
        <v>110</v>
      </c>
      <c r="C22" s="15">
        <v>183400</v>
      </c>
      <c r="D22" s="15">
        <v>281225</v>
      </c>
      <c r="E22" s="15">
        <v>386525</v>
      </c>
      <c r="F22" s="15">
        <v>998750</v>
      </c>
      <c r="G22" s="15">
        <v>1260750</v>
      </c>
      <c r="H22" s="15">
        <v>1442430</v>
      </c>
      <c r="I22" s="15">
        <v>1600900</v>
      </c>
      <c r="J22" s="15">
        <v>1732910</v>
      </c>
      <c r="K22" s="15">
        <v>1856714</v>
      </c>
      <c r="L22" s="15">
        <v>1979674.8</v>
      </c>
      <c r="M22" s="15">
        <v>2109674.8000000003</v>
      </c>
      <c r="N22" s="15">
        <v>2259674.8000000003</v>
      </c>
      <c r="O22" s="15">
        <v>2419674.8000000003</v>
      </c>
      <c r="P22" s="15"/>
    </row>
    <row r="23" spans="1:17" x14ac:dyDescent="0.25">
      <c r="B23" s="2" t="s">
        <v>107</v>
      </c>
      <c r="C23" s="15">
        <v>325</v>
      </c>
      <c r="D23" s="15">
        <v>2185</v>
      </c>
      <c r="E23" s="15">
        <v>4727.5</v>
      </c>
      <c r="F23" s="15">
        <v>9237.5</v>
      </c>
      <c r="G23" s="15">
        <v>18012.5</v>
      </c>
      <c r="H23" s="15">
        <v>28460</v>
      </c>
      <c r="I23" s="15">
        <v>39552.125</v>
      </c>
      <c r="J23" s="15">
        <v>50578.068750000006</v>
      </c>
      <c r="K23" s="15">
        <v>61570.201249999998</v>
      </c>
      <c r="L23" s="15">
        <v>74158.403624999992</v>
      </c>
      <c r="M23" s="15">
        <v>89313.426237499996</v>
      </c>
      <c r="N23" s="15">
        <v>107129.94658875</v>
      </c>
      <c r="O23" s="15">
        <v>126964.31490487501</v>
      </c>
      <c r="P23" s="15"/>
    </row>
    <row r="24" spans="1:17" x14ac:dyDescent="0.25">
      <c r="B24" s="2" t="s">
        <v>129</v>
      </c>
      <c r="C24" s="15">
        <v>100</v>
      </c>
      <c r="D24" s="15">
        <v>1800</v>
      </c>
      <c r="E24" s="15">
        <v>5261.0999999999995</v>
      </c>
      <c r="F24" s="15">
        <v>3634.94</v>
      </c>
      <c r="G24" s="15">
        <v>7706.2</v>
      </c>
      <c r="H24" s="15">
        <v>15978.996000000001</v>
      </c>
      <c r="I24" s="15">
        <v>27868.936000000002</v>
      </c>
      <c r="J24" s="15">
        <v>47936.679000000004</v>
      </c>
      <c r="K24" s="15">
        <v>73002.210400000011</v>
      </c>
      <c r="L24" s="15">
        <v>103018.77130000001</v>
      </c>
      <c r="M24" s="15">
        <v>137941.49614</v>
      </c>
      <c r="N24" s="15">
        <v>178095.22148650003</v>
      </c>
      <c r="O24" s="15">
        <v>223697.48451452501</v>
      </c>
      <c r="P24" s="15"/>
    </row>
    <row r="25" spans="1:17" x14ac:dyDescent="0.25">
      <c r="B25" s="2" t="s">
        <v>130</v>
      </c>
      <c r="C25" s="15">
        <v>3.5</v>
      </c>
      <c r="D25" s="15">
        <v>164</v>
      </c>
      <c r="E25" s="15">
        <v>5495.75</v>
      </c>
      <c r="F25" s="15">
        <v>2152.59</v>
      </c>
      <c r="G25" s="15">
        <v>3488.1</v>
      </c>
      <c r="H25" s="15">
        <v>5196.8810000000003</v>
      </c>
      <c r="I25" s="15">
        <v>7988.023000000001</v>
      </c>
      <c r="J25" s="15">
        <v>10961.9</v>
      </c>
      <c r="K25" s="15">
        <v>14545.935100000001</v>
      </c>
      <c r="L25" s="15">
        <v>18715.103199999998</v>
      </c>
      <c r="M25" s="15">
        <v>23341.942359999997</v>
      </c>
      <c r="N25" s="15">
        <v>28512.612023499994</v>
      </c>
      <c r="O25" s="15">
        <v>34200.914668974998</v>
      </c>
      <c r="P25" s="15"/>
    </row>
    <row r="26" spans="1:17" x14ac:dyDescent="0.25">
      <c r="B26" s="24" t="s">
        <v>112</v>
      </c>
      <c r="C26" s="29">
        <v>183828.5</v>
      </c>
      <c r="D26" s="29">
        <v>285374</v>
      </c>
      <c r="E26" s="29">
        <v>402009.35</v>
      </c>
      <c r="F26" s="29">
        <v>1013775.0299999999</v>
      </c>
      <c r="G26" s="29">
        <v>1289956.8</v>
      </c>
      <c r="H26" s="29">
        <v>1492065.8770000001</v>
      </c>
      <c r="I26" s="29">
        <v>1676309.084</v>
      </c>
      <c r="J26" s="29">
        <v>1842386.64775</v>
      </c>
      <c r="K26" s="29">
        <v>2005832.3467499998</v>
      </c>
      <c r="L26" s="29">
        <v>2175567.078125</v>
      </c>
      <c r="M26" s="29">
        <v>2360271.6647375003</v>
      </c>
      <c r="N26" s="29">
        <v>2573412.5800987501</v>
      </c>
      <c r="O26" s="29">
        <v>2804537.5140883755</v>
      </c>
      <c r="P26" s="29"/>
    </row>
    <row r="27" spans="1:17" x14ac:dyDescent="0.25">
      <c r="B27" s="24"/>
      <c r="C27" s="29"/>
      <c r="D27" s="29"/>
      <c r="E27" s="29"/>
      <c r="F27" s="29"/>
      <c r="G27" s="29"/>
      <c r="H27" s="29"/>
      <c r="I27" s="29"/>
      <c r="J27" s="29"/>
      <c r="K27" s="29"/>
      <c r="L27" s="29"/>
      <c r="M27" s="29"/>
    </row>
    <row r="29" spans="1:17" x14ac:dyDescent="0.25">
      <c r="A29" s="26" t="s">
        <v>321</v>
      </c>
      <c r="B29" s="2"/>
      <c r="Q29" s="26" t="s">
        <v>264</v>
      </c>
    </row>
    <row r="30" spans="1:17" x14ac:dyDescent="0.25">
      <c r="B30" s="3"/>
      <c r="C30" s="8">
        <v>2011</v>
      </c>
      <c r="D30" s="8">
        <v>2012</v>
      </c>
      <c r="E30" s="8">
        <v>2013</v>
      </c>
      <c r="F30" s="8">
        <v>2014</v>
      </c>
      <c r="G30" s="8">
        <v>2015</v>
      </c>
      <c r="H30" s="8">
        <v>2016</v>
      </c>
      <c r="I30" s="8">
        <v>2017</v>
      </c>
      <c r="J30" s="8">
        <v>2018</v>
      </c>
      <c r="K30" s="8">
        <v>2019</v>
      </c>
      <c r="L30" s="8">
        <v>2020</v>
      </c>
      <c r="M30" s="8">
        <v>2021</v>
      </c>
      <c r="N30" s="8">
        <v>2022</v>
      </c>
      <c r="O30" s="8">
        <v>2023</v>
      </c>
      <c r="P30" s="8"/>
    </row>
    <row r="31" spans="1:17" ht="7.5" customHeight="1" x14ac:dyDescent="0.25">
      <c r="B31" s="2"/>
      <c r="C31" s="5"/>
      <c r="D31" s="5"/>
      <c r="E31" s="5"/>
      <c r="F31" s="5"/>
      <c r="G31" s="5"/>
      <c r="H31" s="5"/>
      <c r="I31" s="5"/>
      <c r="J31" s="5"/>
      <c r="K31" s="5"/>
      <c r="L31" s="5"/>
      <c r="M31" s="5"/>
    </row>
    <row r="32" spans="1:17" x14ac:dyDescent="0.25">
      <c r="B32" s="2" t="s">
        <v>110</v>
      </c>
      <c r="C32" s="15">
        <v>3384600</v>
      </c>
      <c r="D32" s="15">
        <v>5059875</v>
      </c>
      <c r="E32" s="15">
        <v>6779350</v>
      </c>
      <c r="F32" s="15">
        <v>8037600</v>
      </c>
      <c r="G32" s="15">
        <v>9396850</v>
      </c>
      <c r="H32" s="15">
        <v>9771220</v>
      </c>
      <c r="I32" s="15">
        <v>9755020</v>
      </c>
      <c r="J32" s="15">
        <v>9342210</v>
      </c>
      <c r="K32" s="15">
        <v>8723536</v>
      </c>
      <c r="L32" s="15">
        <v>7973469.2000000002</v>
      </c>
      <c r="M32" s="15">
        <v>7163794.3999999985</v>
      </c>
      <c r="N32" s="15">
        <v>6404119.5999999978</v>
      </c>
      <c r="O32" s="15">
        <v>5584444.799999997</v>
      </c>
      <c r="P32" s="15"/>
    </row>
    <row r="33" spans="1:17" x14ac:dyDescent="0.25">
      <c r="B33" s="2" t="s">
        <v>107</v>
      </c>
      <c r="C33" s="15">
        <v>6175</v>
      </c>
      <c r="D33" s="15">
        <v>41190</v>
      </c>
      <c r="E33" s="15">
        <v>87312.5</v>
      </c>
      <c r="F33" s="15">
        <v>168275</v>
      </c>
      <c r="G33" s="15">
        <v>325762.5</v>
      </c>
      <c r="H33" s="15">
        <v>506252.5</v>
      </c>
      <c r="I33" s="15">
        <v>688542.875</v>
      </c>
      <c r="J33" s="15">
        <v>858483.68125000002</v>
      </c>
      <c r="K33" s="15">
        <v>1016756.13</v>
      </c>
      <c r="L33" s="15">
        <v>1194361.773875</v>
      </c>
      <c r="M33" s="15">
        <v>1408148.7998875</v>
      </c>
      <c r="N33" s="15">
        <v>1657349.2603237499</v>
      </c>
      <c r="O33" s="15">
        <v>1927072.3117413749</v>
      </c>
      <c r="P33" s="15"/>
    </row>
    <row r="34" spans="1:17" x14ac:dyDescent="0.25">
      <c r="B34" s="2" t="s">
        <v>129</v>
      </c>
      <c r="C34" s="15">
        <v>1900</v>
      </c>
      <c r="D34" s="15">
        <v>34100</v>
      </c>
      <c r="E34" s="15">
        <v>168208.9</v>
      </c>
      <c r="F34" s="15">
        <v>352697.96</v>
      </c>
      <c r="G34" s="15">
        <v>752117.76000000001</v>
      </c>
      <c r="H34" s="15">
        <v>1563418.3639999998</v>
      </c>
      <c r="I34" s="15">
        <v>2724543.4279999998</v>
      </c>
      <c r="J34" s="15">
        <v>4683381.0490000006</v>
      </c>
      <c r="K34" s="15">
        <v>7116931.978600001</v>
      </c>
      <c r="L34" s="15">
        <v>10015569.297300002</v>
      </c>
      <c r="M34" s="15">
        <v>13369900.285160001</v>
      </c>
      <c r="N34" s="15">
        <v>17207177.598323502</v>
      </c>
      <c r="O34" s="15">
        <v>21543706.416611478</v>
      </c>
      <c r="P34" s="15"/>
    </row>
    <row r="35" spans="1:17" x14ac:dyDescent="0.25">
      <c r="B35" s="2" t="s">
        <v>130</v>
      </c>
      <c r="C35" s="15">
        <v>346.5</v>
      </c>
      <c r="D35" s="15">
        <v>1472.5</v>
      </c>
      <c r="E35" s="15">
        <v>104251.75</v>
      </c>
      <c r="F35" s="15">
        <v>207443.16</v>
      </c>
      <c r="G35" s="15">
        <v>337506.06000000006</v>
      </c>
      <c r="H35" s="15">
        <v>503187.2790000001</v>
      </c>
      <c r="I35" s="15">
        <v>774313.45600000001</v>
      </c>
      <c r="J35" s="15">
        <v>1060739.2560000001</v>
      </c>
      <c r="K35" s="15">
        <v>1404596.8309000002</v>
      </c>
      <c r="L35" s="15">
        <v>1802798.5377</v>
      </c>
      <c r="M35" s="15">
        <v>2242140.5113399997</v>
      </c>
      <c r="N35" s="15">
        <v>2730694.8656664998</v>
      </c>
      <c r="O35" s="15">
        <v>3265324.2155450252</v>
      </c>
      <c r="P35" s="15"/>
    </row>
    <row r="36" spans="1:17" x14ac:dyDescent="0.25">
      <c r="B36" s="24" t="s">
        <v>113</v>
      </c>
      <c r="C36" s="29">
        <v>3393021.5</v>
      </c>
      <c r="D36" s="29">
        <v>5136637.5</v>
      </c>
      <c r="E36" s="29">
        <v>7139123.1500000004</v>
      </c>
      <c r="F36" s="29">
        <v>8766016.120000001</v>
      </c>
      <c r="G36" s="29">
        <v>10812236.32</v>
      </c>
      <c r="H36" s="29">
        <v>12344078.142999999</v>
      </c>
      <c r="I36" s="29">
        <v>13942419.759</v>
      </c>
      <c r="J36" s="29">
        <v>15944813.986250002</v>
      </c>
      <c r="K36" s="29">
        <v>18261820.9395</v>
      </c>
      <c r="L36" s="29">
        <v>20986198.808875006</v>
      </c>
      <c r="M36" s="29">
        <v>24183983.9963875</v>
      </c>
      <c r="N36" s="29">
        <v>27999341.324313752</v>
      </c>
      <c r="O36" s="29">
        <v>32320547.743897874</v>
      </c>
      <c r="P36" s="29"/>
    </row>
    <row r="37" spans="1:17" x14ac:dyDescent="0.25">
      <c r="B37" s="124" t="s">
        <v>192</v>
      </c>
      <c r="C37" s="125"/>
      <c r="D37" s="125"/>
      <c r="E37" s="126">
        <v>359773.15</v>
      </c>
      <c r="F37" s="126">
        <v>728416.12</v>
      </c>
      <c r="G37" s="126">
        <v>1415386.32</v>
      </c>
      <c r="H37" s="126">
        <v>2572858.1430000002</v>
      </c>
      <c r="I37" s="126">
        <v>4187399.7589999996</v>
      </c>
      <c r="J37" s="126">
        <v>6602603.986250001</v>
      </c>
      <c r="K37" s="126">
        <v>9538284.9395000003</v>
      </c>
      <c r="L37" s="126">
        <v>13012729.608875001</v>
      </c>
      <c r="M37" s="126">
        <v>17020189.596387502</v>
      </c>
      <c r="N37" s="126">
        <v>21595221.724313751</v>
      </c>
      <c r="O37" s="126">
        <v>26736102.943897877</v>
      </c>
    </row>
    <row r="38" spans="1:17" x14ac:dyDescent="0.25">
      <c r="B38" s="160" t="s">
        <v>115</v>
      </c>
      <c r="E38" s="39"/>
    </row>
    <row r="41" spans="1:17" ht="68.25" customHeight="1" x14ac:dyDescent="0.25"/>
    <row r="43" spans="1:17" x14ac:dyDescent="0.25">
      <c r="A43" s="26" t="s">
        <v>322</v>
      </c>
      <c r="Q43" s="26" t="s">
        <v>265</v>
      </c>
    </row>
    <row r="44" spans="1:17" x14ac:dyDescent="0.25">
      <c r="B44" s="3"/>
      <c r="C44" s="8">
        <v>2011</v>
      </c>
      <c r="D44" s="8">
        <v>2012</v>
      </c>
      <c r="E44" s="8">
        <v>2013</v>
      </c>
      <c r="F44" s="8">
        <v>2014</v>
      </c>
      <c r="G44" s="8">
        <v>2015</v>
      </c>
      <c r="H44" s="8">
        <v>2016</v>
      </c>
      <c r="I44" s="8">
        <v>2017</v>
      </c>
      <c r="J44" s="8">
        <v>2018</v>
      </c>
      <c r="K44" s="8">
        <v>2019</v>
      </c>
      <c r="L44" s="8">
        <v>2020</v>
      </c>
      <c r="M44" s="8">
        <v>2021</v>
      </c>
      <c r="N44" s="8">
        <v>2022</v>
      </c>
      <c r="O44" s="8">
        <v>2023</v>
      </c>
    </row>
    <row r="45" spans="1:17" x14ac:dyDescent="0.25">
      <c r="B45" s="2"/>
      <c r="C45" s="5"/>
      <c r="D45" s="5"/>
      <c r="E45" s="5"/>
      <c r="F45" s="5"/>
      <c r="G45" s="5"/>
      <c r="H45" s="5"/>
      <c r="I45" s="5"/>
      <c r="J45" s="5"/>
      <c r="K45" s="5"/>
      <c r="L45" s="5"/>
      <c r="M45" s="5"/>
    </row>
    <row r="46" spans="1:17" x14ac:dyDescent="0.25">
      <c r="B46" s="37" t="s">
        <v>73</v>
      </c>
      <c r="C46" s="15" t="e">
        <v>#REF!</v>
      </c>
      <c r="D46" s="15" t="e">
        <v>#REF!</v>
      </c>
      <c r="E46" s="15">
        <v>3788078.2822272726</v>
      </c>
      <c r="F46" s="15">
        <v>3558457.7020159033</v>
      </c>
      <c r="G46" s="15">
        <v>3977662.5438571624</v>
      </c>
      <c r="H46" s="15">
        <v>3580459.4242366399</v>
      </c>
      <c r="I46" s="15">
        <v>3510483.8167743515</v>
      </c>
      <c r="J46" s="15">
        <v>4121851.3299426371</v>
      </c>
      <c r="K46" s="15">
        <v>4443944.1237473236</v>
      </c>
      <c r="L46" s="15">
        <v>4835945.2161022089</v>
      </c>
      <c r="M46" s="15">
        <v>5517659.3738471325</v>
      </c>
      <c r="N46" s="15">
        <v>6479992.991492915</v>
      </c>
      <c r="O46" s="15">
        <v>7504988.9097053194</v>
      </c>
    </row>
    <row r="47" spans="1:17" x14ac:dyDescent="0.25">
      <c r="B47" s="37" t="s">
        <v>106</v>
      </c>
      <c r="C47" s="15" t="e">
        <v>#REF!</v>
      </c>
      <c r="D47" s="15" t="e">
        <v>#REF!</v>
      </c>
      <c r="E47" s="15">
        <v>47029.9065965052</v>
      </c>
      <c r="F47" s="15">
        <v>93141.25330853257</v>
      </c>
      <c r="G47" s="15">
        <v>206515.55975453905</v>
      </c>
      <c r="H47" s="15">
        <v>386397.34180234128</v>
      </c>
      <c r="I47" s="15">
        <v>557661.04733737337</v>
      </c>
      <c r="J47" s="15">
        <v>623618.07107068878</v>
      </c>
      <c r="K47" s="15">
        <v>582966.09511231573</v>
      </c>
      <c r="L47" s="15">
        <v>567993.88797247352</v>
      </c>
      <c r="M47" s="15">
        <v>593274.83886404545</v>
      </c>
      <c r="N47" s="15">
        <v>686560.06689400878</v>
      </c>
      <c r="O47" s="15">
        <v>787529.18800486438</v>
      </c>
    </row>
    <row r="48" spans="1:17" x14ac:dyDescent="0.25">
      <c r="B48" s="37" t="s">
        <v>74</v>
      </c>
      <c r="C48" s="15" t="e">
        <v>#REF!</v>
      </c>
      <c r="D48" s="15" t="e">
        <v>#REF!</v>
      </c>
      <c r="E48" s="15">
        <v>1691125.7332952274</v>
      </c>
      <c r="F48" s="15">
        <v>2408410.7544916645</v>
      </c>
      <c r="G48" s="15">
        <v>3122001.2122385525</v>
      </c>
      <c r="H48" s="15">
        <v>3408163.195564508</v>
      </c>
      <c r="I48" s="15">
        <v>3360779.5573720317</v>
      </c>
      <c r="J48" s="15">
        <v>2534375.8773641605</v>
      </c>
      <c r="K48" s="15">
        <v>2300477.0639834343</v>
      </c>
      <c r="L48" s="15">
        <v>2145696.6593625476</v>
      </c>
      <c r="M48" s="15">
        <v>2367730.9186023301</v>
      </c>
      <c r="N48" s="15">
        <v>2656326.4625803032</v>
      </c>
      <c r="O48" s="15">
        <v>3095756.6212378046</v>
      </c>
    </row>
    <row r="49" spans="2:15" x14ac:dyDescent="0.25">
      <c r="B49" s="37" t="s">
        <v>19</v>
      </c>
      <c r="C49" s="15" t="e">
        <v>#REF!</v>
      </c>
      <c r="D49" s="15" t="e">
        <v>#REF!</v>
      </c>
      <c r="E49" s="15">
        <v>374984.6706302478</v>
      </c>
      <c r="F49" s="15">
        <v>1197542.6727930438</v>
      </c>
      <c r="G49" s="15">
        <v>1230566.1900410582</v>
      </c>
      <c r="H49" s="15">
        <v>2138464.9822510192</v>
      </c>
      <c r="I49" s="15">
        <v>2901199.7901531439</v>
      </c>
      <c r="J49" s="15">
        <v>4488464.1003868226</v>
      </c>
      <c r="K49" s="15">
        <v>5802246.5038912399</v>
      </c>
      <c r="L49" s="15">
        <v>7415851.9726070073</v>
      </c>
      <c r="M49" s="15">
        <v>8656135.6509144679</v>
      </c>
      <c r="N49" s="15">
        <v>10080904.187189398</v>
      </c>
      <c r="O49" s="15">
        <v>11666741.386850668</v>
      </c>
    </row>
    <row r="50" spans="2:15" x14ac:dyDescent="0.25">
      <c r="B50" s="37" t="s">
        <v>54</v>
      </c>
      <c r="C50" s="15" t="e">
        <v>#REF!</v>
      </c>
      <c r="D50" s="15" t="e">
        <v>#REF!</v>
      </c>
      <c r="E50" s="15">
        <v>797742.03589941759</v>
      </c>
      <c r="F50" s="15">
        <v>867833.82984179468</v>
      </c>
      <c r="G50" s="15">
        <v>1461540.2073417918</v>
      </c>
      <c r="H50" s="15">
        <v>1908478.9563611418</v>
      </c>
      <c r="I50" s="15">
        <v>2672529.4083727612</v>
      </c>
      <c r="J50" s="15">
        <v>3372625.3844485413</v>
      </c>
      <c r="K50" s="15">
        <v>4370714.5129036028</v>
      </c>
      <c r="L50" s="15">
        <v>5210313.4915824244</v>
      </c>
      <c r="M50" s="15">
        <v>6119903.0021149674</v>
      </c>
      <c r="N50" s="15">
        <v>7023522.0282288175</v>
      </c>
      <c r="O50" s="15">
        <v>8082155.0971945692</v>
      </c>
    </row>
    <row r="51" spans="2:15" x14ac:dyDescent="0.25">
      <c r="B51" s="37" t="s">
        <v>46</v>
      </c>
      <c r="C51" s="15" t="e">
        <v>#REF!</v>
      </c>
      <c r="D51" s="15" t="e">
        <v>#REF!</v>
      </c>
      <c r="E51" s="15">
        <v>440162.52135132952</v>
      </c>
      <c r="F51" s="15">
        <v>640629.90754906321</v>
      </c>
      <c r="G51" s="15">
        <v>813950.6067668969</v>
      </c>
      <c r="H51" s="15">
        <v>922114.24278434936</v>
      </c>
      <c r="I51" s="15">
        <v>939766.13899033598</v>
      </c>
      <c r="J51" s="15">
        <v>803879.22303714987</v>
      </c>
      <c r="K51" s="15">
        <v>761472.63986208418</v>
      </c>
      <c r="L51" s="15">
        <v>810397.58124834031</v>
      </c>
      <c r="M51" s="15">
        <v>929280.21204455616</v>
      </c>
      <c r="N51" s="15">
        <v>1072035.5879283072</v>
      </c>
      <c r="O51" s="15">
        <v>1183376.5409046442</v>
      </c>
    </row>
    <row r="52" spans="2:15" x14ac:dyDescent="0.25">
      <c r="B52" s="24" t="s">
        <v>113</v>
      </c>
      <c r="C52" s="29" t="e">
        <v>#REF!</v>
      </c>
      <c r="D52" s="29" t="e">
        <v>#REF!</v>
      </c>
      <c r="E52" s="29">
        <v>7139123.1500000004</v>
      </c>
      <c r="F52" s="29">
        <v>8766016.120000001</v>
      </c>
      <c r="G52" s="29">
        <v>10812236.32</v>
      </c>
      <c r="H52" s="29">
        <v>12344078.142999997</v>
      </c>
      <c r="I52" s="29">
        <v>13942419.758999998</v>
      </c>
      <c r="J52" s="29">
        <v>15944813.98625</v>
      </c>
      <c r="K52" s="29">
        <v>18261820.939499997</v>
      </c>
      <c r="L52" s="29">
        <v>20986198.808875002</v>
      </c>
      <c r="M52" s="29">
        <v>24183983.9963875</v>
      </c>
      <c r="N52" s="29">
        <v>27999341.324313749</v>
      </c>
      <c r="O52" s="29">
        <v>32320547.743897866</v>
      </c>
    </row>
    <row r="53" spans="2:15" x14ac:dyDescent="0.25">
      <c r="B53" s="30"/>
      <c r="C53" s="15"/>
      <c r="D53" s="15"/>
      <c r="E53" s="15"/>
      <c r="F53" s="15"/>
      <c r="G53" s="15"/>
      <c r="H53" s="15"/>
      <c r="I53" s="15"/>
      <c r="J53" s="15"/>
      <c r="K53" s="15"/>
      <c r="L53" s="15"/>
      <c r="M53" s="15"/>
    </row>
    <row r="54" spans="2:15" x14ac:dyDescent="0.25">
      <c r="B54" s="160" t="s">
        <v>115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T71"/>
  <sheetViews>
    <sheetView topLeftCell="A4" zoomScale="90" zoomScaleNormal="90" zoomScalePageLayoutView="110" workbookViewId="0">
      <selection activeCell="G7" sqref="G7"/>
    </sheetView>
  </sheetViews>
  <sheetFormatPr defaultColWidth="8.85546875" defaultRowHeight="15" x14ac:dyDescent="0.25"/>
  <cols>
    <col min="1" max="1" width="8.85546875" style="61"/>
    <col min="2" max="2" width="10.42578125" style="61" customWidth="1"/>
    <col min="3" max="3" width="17.140625" style="61" customWidth="1"/>
    <col min="4" max="4" width="14.5703125" style="61" bestFit="1" customWidth="1"/>
    <col min="5" max="5" width="13.5703125" style="61" customWidth="1"/>
    <col min="6" max="7" width="12.7109375" style="61" customWidth="1"/>
    <col min="8" max="10" width="11.85546875" style="61" customWidth="1"/>
    <col min="11" max="12" width="8.85546875" style="61"/>
    <col min="13" max="13" width="15.140625" style="61" bestFit="1" customWidth="1"/>
    <col min="14" max="16384" width="8.85546875" style="61"/>
  </cols>
  <sheetData>
    <row r="2" spans="2:20" s="2" customFormat="1" x14ac:dyDescent="0.25">
      <c r="B2" s="2" t="s">
        <v>2</v>
      </c>
      <c r="E2"/>
      <c r="F2"/>
      <c r="G2"/>
      <c r="H2"/>
      <c r="I2"/>
      <c r="J2"/>
    </row>
    <row r="3" spans="2:20" s="2" customFormat="1" x14ac:dyDescent="0.25">
      <c r="B3" s="2" t="s">
        <v>90</v>
      </c>
    </row>
    <row r="4" spans="2:20" s="2" customFormat="1" x14ac:dyDescent="0.25">
      <c r="B4" s="10">
        <v>43313</v>
      </c>
    </row>
    <row r="5" spans="2:20" s="2" customFormat="1" x14ac:dyDescent="0.25">
      <c r="B5" s="95" t="s">
        <v>135</v>
      </c>
    </row>
    <row r="6" spans="2:20" s="2" customFormat="1" x14ac:dyDescent="0.25">
      <c r="B6" s="95"/>
    </row>
    <row r="9" spans="2:20" x14ac:dyDescent="0.25">
      <c r="B9" s="26" t="s">
        <v>326</v>
      </c>
      <c r="K9" s="26" t="s">
        <v>334</v>
      </c>
      <c r="T9" s="96"/>
    </row>
    <row r="10" spans="2:20" x14ac:dyDescent="0.25">
      <c r="C10" s="103"/>
      <c r="D10" s="158" t="s">
        <v>172</v>
      </c>
      <c r="E10" s="158" t="s">
        <v>173</v>
      </c>
      <c r="F10" s="158" t="s">
        <v>193</v>
      </c>
      <c r="G10" s="158" t="s">
        <v>198</v>
      </c>
      <c r="H10" s="158">
        <v>2017</v>
      </c>
      <c r="I10" s="158" t="s">
        <v>333</v>
      </c>
      <c r="J10" s="158"/>
    </row>
    <row r="11" spans="2:20" x14ac:dyDescent="0.25">
      <c r="C11" s="64" t="s">
        <v>137</v>
      </c>
      <c r="D11" s="96">
        <v>27570087.966779999</v>
      </c>
      <c r="E11" s="96">
        <v>61848380.34013135</v>
      </c>
      <c r="F11" s="96">
        <v>23940000</v>
      </c>
      <c r="G11" s="96">
        <v>35910000</v>
      </c>
      <c r="H11" s="96">
        <v>59850000</v>
      </c>
      <c r="I11" s="96">
        <v>38963718</v>
      </c>
      <c r="J11" s="96"/>
    </row>
    <row r="12" spans="2:20" x14ac:dyDescent="0.25">
      <c r="C12" s="87" t="s">
        <v>174</v>
      </c>
      <c r="D12" s="96">
        <v>61004159.999999993</v>
      </c>
      <c r="E12" s="96">
        <v>113293440</v>
      </c>
      <c r="F12" s="96">
        <v>143416845</v>
      </c>
      <c r="G12" s="96">
        <v>175287255</v>
      </c>
      <c r="H12" s="96">
        <v>318704100</v>
      </c>
      <c r="I12" s="96">
        <v>148718648.70000002</v>
      </c>
      <c r="J12" s="96"/>
    </row>
    <row r="13" spans="2:20" x14ac:dyDescent="0.25">
      <c r="C13" s="61" t="s">
        <v>132</v>
      </c>
      <c r="D13" s="96">
        <v>13785043.98339</v>
      </c>
      <c r="E13" s="96">
        <v>18380058.644520003</v>
      </c>
      <c r="F13" s="96">
        <v>30021309.519006509</v>
      </c>
      <c r="G13" s="96">
        <v>63378320.095680416</v>
      </c>
      <c r="H13" s="96">
        <v>93399629.614686921</v>
      </c>
      <c r="I13" s="96">
        <v>82935000</v>
      </c>
      <c r="J13" s="96"/>
    </row>
    <row r="14" spans="2:20" x14ac:dyDescent="0.25">
      <c r="C14" s="69" t="s">
        <v>143</v>
      </c>
      <c r="D14" s="96">
        <v>9190029.3222600017</v>
      </c>
      <c r="E14" s="96">
        <v>4595014.6611300008</v>
      </c>
      <c r="F14" s="96">
        <v>0</v>
      </c>
      <c r="G14" s="96">
        <v>0</v>
      </c>
      <c r="H14" s="96">
        <v>0</v>
      </c>
      <c r="I14" s="96"/>
      <c r="J14" s="96"/>
      <c r="S14" s="157"/>
      <c r="T14" s="157"/>
    </row>
    <row r="15" spans="2:20" x14ac:dyDescent="0.25">
      <c r="C15" s="61" t="s">
        <v>134</v>
      </c>
      <c r="D15" s="96">
        <v>39600000</v>
      </c>
      <c r="E15" s="96">
        <v>48400000.000000007</v>
      </c>
      <c r="F15" s="96">
        <v>47025000.000000007</v>
      </c>
      <c r="G15" s="96">
        <v>38475000</v>
      </c>
      <c r="H15" s="96">
        <v>85500000</v>
      </c>
      <c r="I15" s="96">
        <v>38564775</v>
      </c>
      <c r="J15" s="96"/>
      <c r="S15" s="96"/>
    </row>
    <row r="16" spans="2:20" x14ac:dyDescent="0.25">
      <c r="C16" s="61" t="s">
        <v>133</v>
      </c>
      <c r="D16" s="96">
        <v>11487536.652825002</v>
      </c>
      <c r="E16" s="96">
        <v>11487536.652825002</v>
      </c>
      <c r="F16" s="96">
        <v>20014206.346004341</v>
      </c>
      <c r="G16" s="96">
        <v>23349907.403671734</v>
      </c>
      <c r="H16" s="96">
        <v>43364113.749676079</v>
      </c>
      <c r="I16" s="96">
        <v>13513764.239253322</v>
      </c>
      <c r="J16" s="96"/>
    </row>
    <row r="17" spans="2:13" x14ac:dyDescent="0.25">
      <c r="C17" s="61" t="s">
        <v>136</v>
      </c>
      <c r="D17" s="96">
        <v>6920000</v>
      </c>
      <c r="E17" s="96">
        <v>10380000</v>
      </c>
      <c r="F17" s="96">
        <v>16678505.288336951</v>
      </c>
      <c r="G17" s="96">
        <v>16678505.288336951</v>
      </c>
      <c r="H17" s="96">
        <v>33357010.576673903</v>
      </c>
      <c r="I17" s="96">
        <v>11058000</v>
      </c>
      <c r="J17" s="96"/>
    </row>
    <row r="18" spans="2:13" x14ac:dyDescent="0.25">
      <c r="C18" s="87" t="s">
        <v>67</v>
      </c>
      <c r="D18" s="96">
        <v>14243728.519945025</v>
      </c>
      <c r="E18" s="96">
        <v>7316449.3691936433</v>
      </c>
      <c r="F18" s="96">
        <v>12445826.921382546</v>
      </c>
      <c r="G18" s="96">
        <v>20519530.671058655</v>
      </c>
      <c r="H18" s="96">
        <v>32965357.592441201</v>
      </c>
      <c r="I18" s="96">
        <v>4090200.0420796275</v>
      </c>
      <c r="J18" s="96"/>
    </row>
    <row r="19" spans="2:13" x14ac:dyDescent="0.25">
      <c r="C19" s="26"/>
      <c r="D19" s="34">
        <v>183800586.44520003</v>
      </c>
      <c r="E19" s="34">
        <v>275700879.66780001</v>
      </c>
      <c r="F19" s="34">
        <v>293541693.07473034</v>
      </c>
      <c r="G19" s="34">
        <v>373598518.45874774</v>
      </c>
      <c r="H19" s="34">
        <v>667140211.53347802</v>
      </c>
      <c r="I19" s="34">
        <v>337844105.98133302</v>
      </c>
      <c r="J19" s="34"/>
    </row>
    <row r="20" spans="2:13" ht="77.25" customHeight="1" x14ac:dyDescent="0.25">
      <c r="C20" s="35"/>
      <c r="G20" s="96"/>
    </row>
    <row r="22" spans="2:13" x14ac:dyDescent="0.25">
      <c r="G22" s="164"/>
    </row>
    <row r="23" spans="2:13" x14ac:dyDescent="0.25">
      <c r="B23" s="26" t="s">
        <v>325</v>
      </c>
      <c r="G23" s="164"/>
      <c r="K23" s="26" t="s">
        <v>339</v>
      </c>
    </row>
    <row r="24" spans="2:13" x14ac:dyDescent="0.25">
      <c r="C24" s="103"/>
      <c r="D24" s="158" t="s">
        <v>172</v>
      </c>
      <c r="E24" s="158" t="s">
        <v>173</v>
      </c>
      <c r="F24" s="158" t="s">
        <v>193</v>
      </c>
      <c r="G24" s="158" t="s">
        <v>198</v>
      </c>
      <c r="H24" s="158">
        <v>2017</v>
      </c>
      <c r="I24" s="158" t="s">
        <v>333</v>
      </c>
      <c r="M24" s="63"/>
    </row>
    <row r="25" spans="2:13" x14ac:dyDescent="0.25">
      <c r="C25" s="88" t="s">
        <v>137</v>
      </c>
      <c r="D25" s="96">
        <v>32084491.328753859</v>
      </c>
      <c r="E25" s="96">
        <v>43769531.140232816</v>
      </c>
      <c r="F25" s="96">
        <v>87852607.206906661</v>
      </c>
      <c r="G25" s="96">
        <v>87852607.206906661</v>
      </c>
      <c r="H25" s="96">
        <v>175705214.41381332</v>
      </c>
      <c r="I25" s="96">
        <v>90304427.621055022</v>
      </c>
      <c r="M25" s="63"/>
    </row>
    <row r="26" spans="2:13" x14ac:dyDescent="0.25">
      <c r="C26" s="87" t="s">
        <v>174</v>
      </c>
      <c r="D26" s="96">
        <v>12000000</v>
      </c>
      <c r="E26" s="96">
        <v>18000000</v>
      </c>
      <c r="F26" s="96">
        <v>30780000</v>
      </c>
      <c r="G26" s="96">
        <v>46170000</v>
      </c>
      <c r="H26" s="96">
        <v>76950000</v>
      </c>
      <c r="I26" s="96">
        <v>31677750</v>
      </c>
    </row>
    <row r="27" spans="2:13" x14ac:dyDescent="0.25">
      <c r="C27" s="61" t="s">
        <v>132</v>
      </c>
      <c r="D27" s="96">
        <v>27533116.050000008</v>
      </c>
      <c r="E27" s="96">
        <v>41299674.07500001</v>
      </c>
      <c r="F27" s="96">
        <v>58414911.112500004</v>
      </c>
      <c r="G27" s="96">
        <v>58414911.112500004</v>
      </c>
      <c r="H27" s="96">
        <v>116829822.22500001</v>
      </c>
      <c r="I27" s="96">
        <v>84886269.002437502</v>
      </c>
    </row>
    <row r="28" spans="2:13" x14ac:dyDescent="0.25">
      <c r="C28" s="61" t="s">
        <v>134</v>
      </c>
      <c r="D28" s="96">
        <v>155629623.05000004</v>
      </c>
      <c r="E28" s="96">
        <v>182695644.45000005</v>
      </c>
      <c r="F28" s="96">
        <v>159953045.65296873</v>
      </c>
      <c r="G28" s="96">
        <v>166481741.39390627</v>
      </c>
      <c r="H28" s="96">
        <v>326434787.046875</v>
      </c>
      <c r="I28" s="96">
        <v>355506596.676875</v>
      </c>
      <c r="J28" s="65"/>
    </row>
    <row r="29" spans="2:13" x14ac:dyDescent="0.25">
      <c r="C29" s="61" t="s">
        <v>133</v>
      </c>
      <c r="D29" s="96">
        <v>9166997.5225011017</v>
      </c>
      <c r="E29" s="96">
        <v>9166997.5225011017</v>
      </c>
      <c r="F29" s="96">
        <v>18134760.912043188</v>
      </c>
      <c r="G29" s="96">
        <v>12089840.608028794</v>
      </c>
      <c r="H29" s="96">
        <v>30224601.520071983</v>
      </c>
      <c r="I29" s="96">
        <v>18122060.452614341</v>
      </c>
    </row>
    <row r="30" spans="2:13" x14ac:dyDescent="0.25">
      <c r="C30" s="87" t="s">
        <v>153</v>
      </c>
      <c r="D30" s="96">
        <v>9166997.5225011017</v>
      </c>
      <c r="E30" s="96">
        <v>9166997.5225011017</v>
      </c>
      <c r="F30" s="96">
        <v>12089840.608028794</v>
      </c>
      <c r="G30" s="96">
        <v>12089840.608028794</v>
      </c>
      <c r="H30" s="96">
        <v>24179681.216057587</v>
      </c>
      <c r="I30" s="96"/>
    </row>
    <row r="31" spans="2:13" x14ac:dyDescent="0.25">
      <c r="C31" s="87" t="s">
        <v>194</v>
      </c>
      <c r="D31" s="96">
        <v>22917493.806252755</v>
      </c>
      <c r="E31" s="96">
        <v>18333995.045002203</v>
      </c>
      <c r="F31" s="96">
        <v>9166997.5225011017</v>
      </c>
      <c r="G31" s="96"/>
      <c r="H31" s="96">
        <v>9166997.5225011017</v>
      </c>
      <c r="I31" s="96"/>
    </row>
    <row r="32" spans="2:13" x14ac:dyDescent="0.25">
      <c r="C32" s="87" t="s">
        <v>202</v>
      </c>
      <c r="D32" s="96">
        <v>15236000</v>
      </c>
      <c r="E32" s="96">
        <v>22854000</v>
      </c>
      <c r="F32" s="96">
        <v>16250000</v>
      </c>
      <c r="G32" s="96">
        <v>21580000</v>
      </c>
      <c r="H32" s="96">
        <v>37830000</v>
      </c>
      <c r="I32" s="96">
        <v>17000000</v>
      </c>
    </row>
    <row r="33" spans="2:11" x14ac:dyDescent="0.25">
      <c r="C33" s="87" t="s">
        <v>136</v>
      </c>
      <c r="D33" s="96">
        <v>20933875.926562503</v>
      </c>
      <c r="E33" s="96">
        <v>25585848.354687504</v>
      </c>
      <c r="F33" s="96">
        <v>82568799.076562509</v>
      </c>
      <c r="G33" s="96">
        <v>82568799.076562509</v>
      </c>
      <c r="H33" s="96">
        <v>165137598.15312502</v>
      </c>
      <c r="I33" s="96">
        <v>90458354.344511569</v>
      </c>
    </row>
    <row r="34" spans="2:11" x14ac:dyDescent="0.25">
      <c r="C34" s="69" t="s">
        <v>67</v>
      </c>
      <c r="D34" s="96">
        <v>107846293.30597818</v>
      </c>
      <c r="E34" s="96">
        <v>133312175.62763578</v>
      </c>
      <c r="F34" s="96">
        <v>117191227.70189989</v>
      </c>
      <c r="G34" s="96">
        <v>129334131.00353545</v>
      </c>
      <c r="H34" s="96">
        <v>246525358.70543534</v>
      </c>
      <c r="I34" s="96">
        <v>218147564.53322363</v>
      </c>
    </row>
    <row r="35" spans="2:11" x14ac:dyDescent="0.25">
      <c r="D35" s="34">
        <v>412514888.51254958</v>
      </c>
      <c r="E35" s="34">
        <v>504184863.73756063</v>
      </c>
      <c r="F35" s="34">
        <v>592402189.7934109</v>
      </c>
      <c r="G35" s="34">
        <v>616581871.00946844</v>
      </c>
      <c r="H35" s="34">
        <v>1208984060.8028793</v>
      </c>
      <c r="I35" s="34">
        <v>906103022.63071704</v>
      </c>
    </row>
    <row r="36" spans="2:11" x14ac:dyDescent="0.25">
      <c r="C36" s="26"/>
      <c r="D36" s="34"/>
      <c r="E36" s="34"/>
      <c r="F36" s="34"/>
      <c r="G36" s="34"/>
    </row>
    <row r="37" spans="2:11" x14ac:dyDescent="0.25">
      <c r="C37" s="160"/>
      <c r="E37" s="63"/>
    </row>
    <row r="38" spans="2:11" ht="40.5" customHeight="1" x14ac:dyDescent="0.25"/>
    <row r="39" spans="2:11" x14ac:dyDescent="0.25">
      <c r="C39" s="68"/>
      <c r="D39" s="18"/>
      <c r="E39" s="65"/>
      <c r="F39" s="65"/>
      <c r="G39" s="65"/>
    </row>
    <row r="40" spans="2:11" x14ac:dyDescent="0.25">
      <c r="B40" s="26" t="s">
        <v>324</v>
      </c>
      <c r="K40" s="26" t="s">
        <v>338</v>
      </c>
    </row>
    <row r="41" spans="2:11" x14ac:dyDescent="0.25">
      <c r="C41" s="103"/>
      <c r="D41" s="158" t="s">
        <v>172</v>
      </c>
      <c r="E41" s="158" t="s">
        <v>173</v>
      </c>
      <c r="F41" s="158" t="s">
        <v>193</v>
      </c>
      <c r="G41" s="158" t="s">
        <v>198</v>
      </c>
      <c r="H41" s="158">
        <v>2017</v>
      </c>
      <c r="I41" s="158" t="s">
        <v>333</v>
      </c>
    </row>
    <row r="42" spans="2:11" x14ac:dyDescent="0.25">
      <c r="C42" s="87" t="s">
        <v>174</v>
      </c>
      <c r="D42" s="96">
        <v>39178125</v>
      </c>
      <c r="E42" s="96">
        <v>37611000</v>
      </c>
      <c r="F42" s="96">
        <v>28750788</v>
      </c>
      <c r="G42" s="96">
        <v>28750788</v>
      </c>
      <c r="H42" s="96">
        <v>57501576</v>
      </c>
      <c r="I42" s="96">
        <v>27436076.351999994</v>
      </c>
    </row>
    <row r="43" spans="2:11" x14ac:dyDescent="0.25">
      <c r="C43" s="61" t="s">
        <v>139</v>
      </c>
      <c r="D43" s="96">
        <v>23506875</v>
      </c>
      <c r="E43" s="96">
        <v>21939750.000000004</v>
      </c>
      <c r="F43" s="96">
        <v>19167192</v>
      </c>
      <c r="G43" s="96">
        <v>19167192</v>
      </c>
      <c r="H43" s="96">
        <v>38334384</v>
      </c>
      <c r="I43" s="96">
        <v>0</v>
      </c>
    </row>
    <row r="44" spans="2:11" x14ac:dyDescent="0.25">
      <c r="C44" s="61" t="s">
        <v>132</v>
      </c>
      <c r="D44" s="96">
        <v>3134250</v>
      </c>
      <c r="E44" s="96">
        <v>3134250</v>
      </c>
      <c r="F44" s="96">
        <v>3194532</v>
      </c>
      <c r="G44" s="96">
        <v>3194532</v>
      </c>
      <c r="H44" s="96">
        <v>6389064</v>
      </c>
      <c r="I44" s="96">
        <v>4572679.3919999991</v>
      </c>
    </row>
    <row r="45" spans="2:11" x14ac:dyDescent="0.25">
      <c r="C45" s="61" t="s">
        <v>134</v>
      </c>
      <c r="D45" s="96">
        <v>23506875</v>
      </c>
      <c r="E45" s="96">
        <v>23506875</v>
      </c>
      <c r="F45" s="96">
        <v>23958990</v>
      </c>
      <c r="G45" s="96">
        <v>23958990</v>
      </c>
      <c r="H45" s="96">
        <v>47917980</v>
      </c>
      <c r="I45" s="96">
        <v>18290717.567999996</v>
      </c>
    </row>
    <row r="46" spans="2:11" x14ac:dyDescent="0.25">
      <c r="C46" s="61" t="s">
        <v>138</v>
      </c>
      <c r="D46" s="96">
        <v>6268500</v>
      </c>
      <c r="E46" s="96">
        <v>9402750</v>
      </c>
      <c r="F46" s="96">
        <v>3194532</v>
      </c>
      <c r="G46" s="96">
        <v>1597266</v>
      </c>
      <c r="H46" s="96">
        <v>4791798</v>
      </c>
      <c r="I46" s="96">
        <v>3048452.9279999994</v>
      </c>
    </row>
    <row r="47" spans="2:11" x14ac:dyDescent="0.25">
      <c r="C47" s="61" t="s">
        <v>133</v>
      </c>
      <c r="D47" s="96">
        <v>4701375</v>
      </c>
      <c r="E47" s="96">
        <v>6268500</v>
      </c>
      <c r="F47" s="96">
        <v>7986330</v>
      </c>
      <c r="G47" s="96">
        <v>7986330</v>
      </c>
      <c r="H47" s="96">
        <v>15972660</v>
      </c>
      <c r="I47" s="96">
        <v>9145358.7839999981</v>
      </c>
    </row>
    <row r="48" spans="2:11" x14ac:dyDescent="0.25">
      <c r="C48" s="87" t="s">
        <v>205</v>
      </c>
      <c r="D48" s="96">
        <v>29775375</v>
      </c>
      <c r="E48" s="96">
        <v>39178125</v>
      </c>
      <c r="F48" s="96">
        <v>39931650</v>
      </c>
      <c r="G48" s="96">
        <v>41528916</v>
      </c>
      <c r="H48" s="96">
        <v>81460566</v>
      </c>
      <c r="I48" s="96">
        <v>56396379.16799999</v>
      </c>
      <c r="J48" s="169"/>
    </row>
    <row r="49" spans="2:13" x14ac:dyDescent="0.25">
      <c r="C49" s="68" t="s">
        <v>67</v>
      </c>
      <c r="D49" s="96">
        <v>23977012.499999989</v>
      </c>
      <c r="E49" s="96">
        <v>17238374.999999978</v>
      </c>
      <c r="F49" s="96">
        <v>33542585.999999993</v>
      </c>
      <c r="G49" s="96">
        <v>33542585.999999993</v>
      </c>
      <c r="H49" s="96">
        <v>67085171.999999985</v>
      </c>
      <c r="I49" s="96">
        <v>33532982.207999989</v>
      </c>
    </row>
    <row r="50" spans="2:13" x14ac:dyDescent="0.25">
      <c r="C50" s="26"/>
      <c r="D50" s="34">
        <v>154048387.5</v>
      </c>
      <c r="E50" s="34">
        <v>158279624.99999997</v>
      </c>
      <c r="F50" s="34">
        <v>159726600</v>
      </c>
      <c r="G50" s="34">
        <v>159726600</v>
      </c>
      <c r="H50" s="34">
        <v>319453200</v>
      </c>
      <c r="I50" s="34">
        <v>152422646.39999998</v>
      </c>
    </row>
    <row r="52" spans="2:13" x14ac:dyDescent="0.25">
      <c r="C52" s="160" t="s">
        <v>144</v>
      </c>
    </row>
    <row r="53" spans="2:13" ht="55.5" customHeight="1" x14ac:dyDescent="0.25">
      <c r="C53" s="35"/>
    </row>
    <row r="54" spans="2:13" x14ac:dyDescent="0.25">
      <c r="C54" s="35"/>
      <c r="M54" s="157"/>
    </row>
    <row r="55" spans="2:13" ht="71.25" customHeight="1" x14ac:dyDescent="0.25">
      <c r="G55" s="96"/>
    </row>
    <row r="56" spans="2:13" x14ac:dyDescent="0.25">
      <c r="B56" s="26" t="s">
        <v>323</v>
      </c>
      <c r="K56" s="26" t="s">
        <v>337</v>
      </c>
    </row>
    <row r="57" spans="2:13" x14ac:dyDescent="0.25">
      <c r="C57" s="103"/>
      <c r="D57" s="158" t="s">
        <v>172</v>
      </c>
      <c r="E57" s="158" t="s">
        <v>173</v>
      </c>
      <c r="F57" s="158" t="s">
        <v>193</v>
      </c>
      <c r="G57" s="158" t="s">
        <v>198</v>
      </c>
      <c r="H57" s="158">
        <v>2017</v>
      </c>
      <c r="I57" s="158" t="s">
        <v>333</v>
      </c>
    </row>
    <row r="58" spans="2:13" x14ac:dyDescent="0.25">
      <c r="C58" s="87" t="s">
        <v>204</v>
      </c>
      <c r="D58" s="96">
        <v>12263400</v>
      </c>
      <c r="E58" s="96">
        <v>10219500</v>
      </c>
      <c r="F58" s="96">
        <v>0</v>
      </c>
      <c r="G58" s="96">
        <v>0</v>
      </c>
      <c r="H58" s="96">
        <v>0</v>
      </c>
      <c r="I58" s="96">
        <v>0</v>
      </c>
    </row>
    <row r="59" spans="2:13" x14ac:dyDescent="0.25">
      <c r="C59" s="87" t="s">
        <v>174</v>
      </c>
      <c r="D59" s="96">
        <v>23709240</v>
      </c>
      <c r="E59" s="96">
        <v>27000000</v>
      </c>
      <c r="F59" s="96">
        <v>31500000</v>
      </c>
      <c r="G59" s="96">
        <v>31500000</v>
      </c>
      <c r="H59" s="96">
        <v>63000000</v>
      </c>
      <c r="I59" s="96">
        <v>29250000</v>
      </c>
    </row>
    <row r="60" spans="2:13" x14ac:dyDescent="0.25">
      <c r="C60" s="67" t="s">
        <v>142</v>
      </c>
      <c r="D60" s="96">
        <v>14716080</v>
      </c>
      <c r="E60" s="96">
        <v>14716080</v>
      </c>
      <c r="F60" s="96">
        <v>8100000</v>
      </c>
      <c r="G60" s="96">
        <v>8100000</v>
      </c>
      <c r="H60" s="96">
        <v>16200000</v>
      </c>
      <c r="I60" s="96">
        <v>2250000</v>
      </c>
    </row>
    <row r="61" spans="2:13" x14ac:dyDescent="0.25">
      <c r="C61" s="61" t="s">
        <v>133</v>
      </c>
      <c r="D61" s="96">
        <v>19621440</v>
      </c>
      <c r="E61" s="96">
        <v>20439000</v>
      </c>
      <c r="F61" s="96">
        <v>17114760</v>
      </c>
      <c r="G61" s="96">
        <v>17827875</v>
      </c>
      <c r="H61" s="96">
        <v>34942635</v>
      </c>
      <c r="I61" s="96">
        <v>13068990</v>
      </c>
    </row>
    <row r="62" spans="2:13" x14ac:dyDescent="0.25">
      <c r="C62" s="87" t="s">
        <v>137</v>
      </c>
      <c r="D62" s="96"/>
      <c r="E62" s="96"/>
      <c r="F62" s="96"/>
      <c r="G62" s="96"/>
      <c r="H62" s="96"/>
      <c r="I62" s="96">
        <v>900000</v>
      </c>
    </row>
    <row r="63" spans="2:13" x14ac:dyDescent="0.25">
      <c r="C63" s="87" t="s">
        <v>335</v>
      </c>
      <c r="D63" s="96"/>
      <c r="E63" s="96"/>
      <c r="F63" s="96"/>
      <c r="G63" s="96"/>
      <c r="H63" s="96"/>
      <c r="I63" s="96">
        <v>3600000</v>
      </c>
    </row>
    <row r="64" spans="2:13" x14ac:dyDescent="0.25">
      <c r="C64" s="87" t="s">
        <v>336</v>
      </c>
      <c r="D64" s="96"/>
      <c r="E64" s="96"/>
      <c r="F64" s="96"/>
      <c r="G64" s="96"/>
      <c r="H64" s="96"/>
      <c r="I64" s="96">
        <v>2250000</v>
      </c>
    </row>
    <row r="65" spans="3:9" x14ac:dyDescent="0.25">
      <c r="C65" s="69" t="s">
        <v>141</v>
      </c>
      <c r="D65" s="96">
        <v>11445840.000000009</v>
      </c>
      <c r="E65" s="96">
        <v>9381420.0000000056</v>
      </c>
      <c r="F65" s="96">
        <v>14596739.999999996</v>
      </c>
      <c r="G65" s="96">
        <v>13883624.999999996</v>
      </c>
      <c r="H65" s="96">
        <v>28480364.999999993</v>
      </c>
      <c r="I65" s="96">
        <v>8085509.9999999953</v>
      </c>
    </row>
    <row r="66" spans="3:9" x14ac:dyDescent="0.25">
      <c r="C66" s="87"/>
      <c r="D66" s="34">
        <v>81756000.000000015</v>
      </c>
      <c r="E66" s="34">
        <v>81756000</v>
      </c>
      <c r="F66" s="34">
        <v>71311500</v>
      </c>
      <c r="G66" s="34">
        <v>71311500</v>
      </c>
      <c r="H66" s="34">
        <v>142623000</v>
      </c>
      <c r="I66" s="34">
        <v>59404499.999999993</v>
      </c>
    </row>
    <row r="68" spans="3:9" x14ac:dyDescent="0.25">
      <c r="D68" s="96"/>
    </row>
    <row r="69" spans="3:9" x14ac:dyDescent="0.25">
      <c r="D69" s="34"/>
    </row>
    <row r="71" spans="3:9" x14ac:dyDescent="0.25">
      <c r="E71" s="96"/>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42"/>
  <sheetViews>
    <sheetView zoomScale="80" zoomScaleNormal="80" workbookViewId="0">
      <selection activeCell="F16" sqref="F16"/>
    </sheetView>
  </sheetViews>
  <sheetFormatPr defaultColWidth="8.85546875" defaultRowHeight="15" x14ac:dyDescent="0.25"/>
  <cols>
    <col min="1" max="1" width="8.85546875" style="69"/>
    <col min="2" max="2" width="34.42578125" style="69" customWidth="1"/>
    <col min="3" max="3" width="24.7109375" style="69" customWidth="1"/>
    <col min="4" max="4" width="13.42578125" style="69" hidden="1" customWidth="1"/>
    <col min="5" max="5" width="33.42578125" style="69" hidden="1" customWidth="1"/>
    <col min="6" max="6" width="22.7109375" style="69" customWidth="1"/>
    <col min="7" max="7" width="31.85546875" style="69" customWidth="1"/>
    <col min="8" max="9" width="8.85546875" style="69"/>
    <col min="10" max="10" width="11.28515625" style="69" bestFit="1" customWidth="1"/>
    <col min="11" max="16384" width="8.85546875" style="69"/>
  </cols>
  <sheetData>
    <row r="2" spans="2:10" x14ac:dyDescent="0.25">
      <c r="B2" s="69" t="s">
        <v>90</v>
      </c>
      <c r="H2" s="62" t="str">
        <f>'Cover page'!G13</f>
        <v>Ericsson</v>
      </c>
    </row>
    <row r="3" spans="2:10" x14ac:dyDescent="0.25">
      <c r="B3" s="69" t="s">
        <v>62</v>
      </c>
    </row>
    <row r="4" spans="2:10" x14ac:dyDescent="0.25">
      <c r="B4" s="70">
        <f>'Cover page'!C13</f>
        <v>43313</v>
      </c>
    </row>
    <row r="5" spans="2:10" ht="15.75" thickBot="1" x14ac:dyDescent="0.3"/>
    <row r="6" spans="2:10" ht="16.5" thickBot="1" x14ac:dyDescent="0.3">
      <c r="B6" s="42" t="s">
        <v>4</v>
      </c>
      <c r="C6" s="43" t="s">
        <v>72</v>
      </c>
      <c r="D6" s="43" t="s">
        <v>39</v>
      </c>
      <c r="E6" s="43" t="s">
        <v>5</v>
      </c>
      <c r="F6" s="43" t="s">
        <v>6</v>
      </c>
      <c r="G6" s="44" t="s">
        <v>48</v>
      </c>
    </row>
    <row r="7" spans="2:10" ht="15.75" x14ac:dyDescent="0.25">
      <c r="B7" s="116" t="s">
        <v>57</v>
      </c>
      <c r="C7" s="117" t="s">
        <v>188</v>
      </c>
      <c r="D7" s="117"/>
      <c r="E7" s="117" t="s">
        <v>13</v>
      </c>
      <c r="F7" s="117" t="s">
        <v>7</v>
      </c>
      <c r="G7" s="118" t="s">
        <v>68</v>
      </c>
    </row>
    <row r="8" spans="2:10" ht="31.5" x14ac:dyDescent="0.25">
      <c r="B8" s="110" t="s">
        <v>124</v>
      </c>
      <c r="C8" s="111" t="s">
        <v>99</v>
      </c>
      <c r="D8" s="111" t="s">
        <v>75</v>
      </c>
      <c r="E8" s="111" t="s">
        <v>47</v>
      </c>
      <c r="F8" s="111" t="s">
        <v>7</v>
      </c>
      <c r="G8" s="112" t="s">
        <v>83</v>
      </c>
      <c r="H8" s="74"/>
    </row>
    <row r="9" spans="2:10" ht="31.5" x14ac:dyDescent="0.25">
      <c r="B9" s="110" t="s">
        <v>123</v>
      </c>
      <c r="C9" s="111" t="s">
        <v>100</v>
      </c>
      <c r="D9" s="111"/>
      <c r="E9" s="111" t="s">
        <v>85</v>
      </c>
      <c r="F9" s="111" t="s">
        <v>7</v>
      </c>
      <c r="G9" s="112" t="s">
        <v>83</v>
      </c>
    </row>
    <row r="10" spans="2:10" ht="47.25" x14ac:dyDescent="0.25">
      <c r="B10" s="113" t="s">
        <v>120</v>
      </c>
      <c r="C10" s="111" t="s">
        <v>80</v>
      </c>
      <c r="D10" s="111" t="s">
        <v>75</v>
      </c>
      <c r="E10" s="111" t="s">
        <v>17</v>
      </c>
      <c r="F10" s="111" t="s">
        <v>102</v>
      </c>
      <c r="G10" s="112" t="s">
        <v>84</v>
      </c>
    </row>
    <row r="11" spans="2:10" ht="47.25" x14ac:dyDescent="0.25">
      <c r="B11" s="110" t="s">
        <v>121</v>
      </c>
      <c r="C11" s="111" t="s">
        <v>80</v>
      </c>
      <c r="D11" s="111"/>
      <c r="E11" s="111" t="s">
        <v>17</v>
      </c>
      <c r="F11" s="114" t="s">
        <v>122</v>
      </c>
      <c r="G11" s="115" t="s">
        <v>147</v>
      </c>
    </row>
    <row r="12" spans="2:10" ht="47.25" x14ac:dyDescent="0.25">
      <c r="B12" s="121" t="s">
        <v>189</v>
      </c>
      <c r="C12" s="122" t="s">
        <v>191</v>
      </c>
      <c r="D12" s="122"/>
      <c r="E12" s="122" t="s">
        <v>35</v>
      </c>
      <c r="F12" s="122" t="s">
        <v>7</v>
      </c>
      <c r="G12" s="123" t="s">
        <v>149</v>
      </c>
      <c r="J12" s="87" t="s">
        <v>199</v>
      </c>
    </row>
    <row r="13" spans="2:10" ht="47.25" x14ac:dyDescent="0.25">
      <c r="B13" s="51" t="s">
        <v>190</v>
      </c>
      <c r="C13" s="52" t="s">
        <v>200</v>
      </c>
      <c r="D13" s="52" t="s">
        <v>71</v>
      </c>
      <c r="E13" s="52" t="s">
        <v>35</v>
      </c>
      <c r="F13" s="52" t="s">
        <v>7</v>
      </c>
      <c r="G13" s="53" t="s">
        <v>89</v>
      </c>
    </row>
    <row r="14" spans="2:10" ht="47.25" x14ac:dyDescent="0.25">
      <c r="B14" s="51" t="s">
        <v>185</v>
      </c>
      <c r="C14" s="52" t="s">
        <v>92</v>
      </c>
      <c r="D14" s="52"/>
      <c r="E14" s="52" t="s">
        <v>17</v>
      </c>
      <c r="F14" s="52" t="s">
        <v>7</v>
      </c>
      <c r="G14" s="53" t="s">
        <v>94</v>
      </c>
    </row>
    <row r="15" spans="2:10" ht="63" x14ac:dyDescent="0.25">
      <c r="B15" s="51" t="s">
        <v>271</v>
      </c>
      <c r="C15" s="52" t="s">
        <v>92</v>
      </c>
      <c r="D15" s="52"/>
      <c r="E15" s="52"/>
      <c r="F15" s="52" t="s">
        <v>7</v>
      </c>
      <c r="G15" s="53" t="s">
        <v>272</v>
      </c>
    </row>
    <row r="16" spans="2:10" ht="47.25" x14ac:dyDescent="0.25">
      <c r="B16" s="51" t="s">
        <v>98</v>
      </c>
      <c r="C16" s="52" t="s">
        <v>91</v>
      </c>
      <c r="D16" s="52" t="s">
        <v>40</v>
      </c>
      <c r="E16" s="52" t="s">
        <v>9</v>
      </c>
      <c r="F16" s="52" t="s">
        <v>341</v>
      </c>
      <c r="G16" s="53" t="s">
        <v>103</v>
      </c>
    </row>
    <row r="17" spans="2:7" ht="32.25" thickBot="1" x14ac:dyDescent="0.3">
      <c r="B17" s="54" t="s">
        <v>186</v>
      </c>
      <c r="C17" s="55" t="s">
        <v>93</v>
      </c>
      <c r="D17" s="55" t="s">
        <v>52</v>
      </c>
      <c r="E17" s="55" t="s">
        <v>8</v>
      </c>
      <c r="F17" s="55" t="s">
        <v>97</v>
      </c>
      <c r="G17" s="56" t="s">
        <v>76</v>
      </c>
    </row>
    <row r="18" spans="2:7" ht="9" customHeight="1" thickBot="1" x14ac:dyDescent="0.3">
      <c r="B18" s="75"/>
      <c r="C18" s="75"/>
      <c r="D18" s="75"/>
      <c r="E18" s="75"/>
      <c r="F18" s="75"/>
      <c r="G18" s="75"/>
    </row>
    <row r="19" spans="2:7" ht="31.5" x14ac:dyDescent="0.25">
      <c r="B19" s="45" t="s">
        <v>77</v>
      </c>
      <c r="C19" s="46" t="s">
        <v>78</v>
      </c>
      <c r="D19" s="46"/>
      <c r="E19" s="46" t="s">
        <v>125</v>
      </c>
      <c r="F19" s="46"/>
      <c r="G19" s="47" t="s">
        <v>79</v>
      </c>
    </row>
    <row r="20" spans="2:7" ht="15.75" x14ac:dyDescent="0.25">
      <c r="B20" s="48" t="s">
        <v>55</v>
      </c>
      <c r="C20" s="49" t="s">
        <v>81</v>
      </c>
      <c r="D20" s="49"/>
      <c r="E20" s="49" t="s">
        <v>10</v>
      </c>
      <c r="F20" s="49" t="s">
        <v>11</v>
      </c>
      <c r="G20" s="50" t="s">
        <v>101</v>
      </c>
    </row>
    <row r="21" spans="2:7" ht="15.75" x14ac:dyDescent="0.25">
      <c r="B21" s="48" t="s">
        <v>56</v>
      </c>
      <c r="C21" s="49" t="s">
        <v>82</v>
      </c>
      <c r="D21" s="49"/>
      <c r="E21" s="49" t="s">
        <v>12</v>
      </c>
      <c r="F21" s="49" t="s">
        <v>11</v>
      </c>
      <c r="G21" s="50" t="s">
        <v>101</v>
      </c>
    </row>
    <row r="22" spans="2:7" ht="31.5" x14ac:dyDescent="0.25">
      <c r="B22" s="48" t="s">
        <v>51</v>
      </c>
      <c r="C22" s="49" t="s">
        <v>18</v>
      </c>
      <c r="D22" s="49"/>
      <c r="E22" s="49" t="s">
        <v>14</v>
      </c>
      <c r="F22" s="49" t="s">
        <v>87</v>
      </c>
      <c r="G22" s="50" t="s">
        <v>41</v>
      </c>
    </row>
    <row r="23" spans="2:7" ht="15.75" x14ac:dyDescent="0.25">
      <c r="B23" s="48" t="s">
        <v>50</v>
      </c>
      <c r="C23" s="49" t="s">
        <v>18</v>
      </c>
      <c r="D23" s="49"/>
      <c r="E23" s="49" t="s">
        <v>17</v>
      </c>
      <c r="F23" s="49" t="s">
        <v>87</v>
      </c>
      <c r="G23" s="50" t="s">
        <v>41</v>
      </c>
    </row>
    <row r="24" spans="2:7" ht="31.5" x14ac:dyDescent="0.25">
      <c r="B24" s="48" t="s">
        <v>3</v>
      </c>
      <c r="C24" s="49" t="s">
        <v>18</v>
      </c>
      <c r="D24" s="49"/>
      <c r="E24" s="49" t="s">
        <v>15</v>
      </c>
      <c r="F24" s="49" t="s">
        <v>87</v>
      </c>
      <c r="G24" s="50" t="s">
        <v>16</v>
      </c>
    </row>
    <row r="25" spans="2:7" ht="32.25" thickBot="1" x14ac:dyDescent="0.3">
      <c r="B25" s="57" t="s">
        <v>38</v>
      </c>
      <c r="C25" s="58" t="s">
        <v>18</v>
      </c>
      <c r="D25" s="58"/>
      <c r="E25" s="58" t="s">
        <v>37</v>
      </c>
      <c r="F25" s="58" t="s">
        <v>88</v>
      </c>
      <c r="G25" s="59" t="s">
        <v>53</v>
      </c>
    </row>
    <row r="26" spans="2:7" ht="15.75" thickBot="1" x14ac:dyDescent="0.3"/>
    <row r="27" spans="2:7" x14ac:dyDescent="0.25">
      <c r="B27" s="76" t="s">
        <v>21</v>
      </c>
      <c r="C27" s="175" t="s">
        <v>20</v>
      </c>
      <c r="D27" s="175"/>
      <c r="E27" s="175"/>
      <c r="F27" s="175"/>
      <c r="G27" s="176"/>
    </row>
    <row r="28" spans="2:7" x14ac:dyDescent="0.25">
      <c r="B28" s="77" t="s">
        <v>22</v>
      </c>
      <c r="C28" s="183" t="s">
        <v>23</v>
      </c>
      <c r="D28" s="183"/>
      <c r="E28" s="183"/>
      <c r="F28" s="183"/>
      <c r="G28" s="184"/>
    </row>
    <row r="29" spans="2:7" x14ac:dyDescent="0.25">
      <c r="B29" s="77" t="s">
        <v>30</v>
      </c>
      <c r="C29" s="183" t="s">
        <v>24</v>
      </c>
      <c r="D29" s="183"/>
      <c r="E29" s="183"/>
      <c r="F29" s="183"/>
      <c r="G29" s="184"/>
    </row>
    <row r="30" spans="2:7" x14ac:dyDescent="0.25">
      <c r="B30" s="77" t="s">
        <v>29</v>
      </c>
      <c r="C30" s="183" t="s">
        <v>49</v>
      </c>
      <c r="D30" s="183"/>
      <c r="E30" s="183"/>
      <c r="F30" s="183"/>
      <c r="G30" s="184"/>
    </row>
    <row r="31" spans="2:7" x14ac:dyDescent="0.25">
      <c r="B31" s="77" t="s">
        <v>28</v>
      </c>
      <c r="C31" s="183" t="s">
        <v>25</v>
      </c>
      <c r="D31" s="183"/>
      <c r="E31" s="183"/>
      <c r="F31" s="183"/>
      <c r="G31" s="184"/>
    </row>
    <row r="32" spans="2:7" ht="15.75" thickBot="1" x14ac:dyDescent="0.3">
      <c r="B32" s="78" t="s">
        <v>27</v>
      </c>
      <c r="C32" s="173" t="s">
        <v>26</v>
      </c>
      <c r="D32" s="173"/>
      <c r="E32" s="173"/>
      <c r="F32" s="173"/>
      <c r="G32" s="174"/>
    </row>
    <row r="33" spans="2:7" ht="15.75" thickBot="1" x14ac:dyDescent="0.3"/>
    <row r="34" spans="2:7" x14ac:dyDescent="0.25">
      <c r="B34" s="76" t="s">
        <v>31</v>
      </c>
      <c r="C34" s="175" t="s">
        <v>32</v>
      </c>
      <c r="D34" s="175"/>
      <c r="E34" s="175"/>
      <c r="F34" s="175"/>
      <c r="G34" s="176"/>
    </row>
    <row r="35" spans="2:7" x14ac:dyDescent="0.25">
      <c r="B35" s="77" t="s">
        <v>60</v>
      </c>
      <c r="C35" s="177" t="s">
        <v>61</v>
      </c>
      <c r="D35" s="177"/>
      <c r="E35" s="177"/>
      <c r="F35" s="177"/>
      <c r="G35" s="178"/>
    </row>
    <row r="36" spans="2:7" ht="15.75" thickBot="1" x14ac:dyDescent="0.3">
      <c r="B36" s="78" t="s">
        <v>33</v>
      </c>
      <c r="C36" s="179" t="s">
        <v>34</v>
      </c>
      <c r="D36" s="179"/>
      <c r="E36" s="179"/>
      <c r="F36" s="179"/>
      <c r="G36" s="180"/>
    </row>
    <row r="37" spans="2:7" ht="15.75" thickBot="1" x14ac:dyDescent="0.3"/>
    <row r="38" spans="2:7" ht="29.25" customHeight="1" x14ac:dyDescent="0.25">
      <c r="B38" s="76" t="s">
        <v>69</v>
      </c>
      <c r="C38" s="181" t="s">
        <v>96</v>
      </c>
      <c r="D38" s="181"/>
      <c r="E38" s="181"/>
      <c r="F38" s="181"/>
      <c r="G38" s="182"/>
    </row>
    <row r="39" spans="2:7" ht="30.75" customHeight="1" thickBot="1" x14ac:dyDescent="0.3">
      <c r="B39" s="78" t="s">
        <v>70</v>
      </c>
      <c r="C39" s="171" t="s">
        <v>95</v>
      </c>
      <c r="D39" s="171"/>
      <c r="E39" s="171"/>
      <c r="F39" s="171"/>
      <c r="G39" s="172"/>
    </row>
    <row r="42" spans="2:7" x14ac:dyDescent="0.25">
      <c r="B42" s="86"/>
    </row>
  </sheetData>
  <mergeCells count="11">
    <mergeCell ref="C27:G27"/>
    <mergeCell ref="C28:G28"/>
    <mergeCell ref="C29:G29"/>
    <mergeCell ref="C30:G30"/>
    <mergeCell ref="C31:G31"/>
    <mergeCell ref="C39:G39"/>
    <mergeCell ref="C32:G32"/>
    <mergeCell ref="C34:G34"/>
    <mergeCell ref="C35:G35"/>
    <mergeCell ref="C36:G36"/>
    <mergeCell ref="C38:G38"/>
  </mergeCell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97"/>
  <sheetViews>
    <sheetView zoomScale="90" zoomScaleNormal="90" workbookViewId="0">
      <selection activeCell="C23" sqref="C23"/>
    </sheetView>
  </sheetViews>
  <sheetFormatPr defaultRowHeight="15" x14ac:dyDescent="0.25"/>
  <cols>
    <col min="2" max="2" width="85" bestFit="1" customWidth="1"/>
    <col min="3" max="3" width="82.140625" bestFit="1" customWidth="1"/>
    <col min="5" max="5" width="11.42578125" customWidth="1"/>
  </cols>
  <sheetData>
    <row r="2" spans="2:7" s="69" customFormat="1" x14ac:dyDescent="0.25">
      <c r="B2" s="87" t="s">
        <v>2</v>
      </c>
      <c r="G2" s="62" t="str">
        <f>'Cover page'!G13</f>
        <v>Ericsson</v>
      </c>
    </row>
    <row r="3" spans="2:7" s="69" customFormat="1" x14ac:dyDescent="0.25">
      <c r="B3" s="69" t="str">
        <f>'Cover page'!B12</f>
        <v>Mobile Experts Small Cell  Forecast</v>
      </c>
    </row>
    <row r="4" spans="2:7" s="69" customFormat="1" x14ac:dyDescent="0.25">
      <c r="B4" s="70">
        <f>'Cover page'!C13</f>
        <v>43313</v>
      </c>
    </row>
    <row r="5" spans="2:7" s="69" customFormat="1" x14ac:dyDescent="0.25"/>
    <row r="8" spans="2:7" x14ac:dyDescent="0.25">
      <c r="B8" s="89" t="s">
        <v>150</v>
      </c>
    </row>
    <row r="9" spans="2:7" x14ac:dyDescent="0.25">
      <c r="B9" s="1"/>
    </row>
    <row r="10" spans="2:7" x14ac:dyDescent="0.25">
      <c r="B10" s="89" t="s">
        <v>151</v>
      </c>
      <c r="C10" s="89" t="s">
        <v>152</v>
      </c>
    </row>
    <row r="11" spans="2:7" x14ac:dyDescent="0.25">
      <c r="B11" s="91" t="str">
        <f>Summary!$A$8</f>
        <v>Table 1-1:  Small Base Station Shipments, 2013-2023</v>
      </c>
      <c r="C11" s="91" t="str">
        <f>Summary!$P$8</f>
        <v>Chart 1-1:   Total Small Cell Shipment Forecast, 2017-2023</v>
      </c>
    </row>
    <row r="12" spans="2:7" x14ac:dyDescent="0.25">
      <c r="B12" s="91" t="str">
        <f>Summary!$A$20</f>
        <v>Table 1-2:  Small Base Station Revenue Forecast, 2013-2023</v>
      </c>
      <c r="C12" s="91" t="str">
        <f>Summary!$Y$8</f>
        <v>Chart 1-2:   Small Cell Share, by Product Type, 2017-2023</v>
      </c>
    </row>
    <row r="13" spans="2:7" x14ac:dyDescent="0.25">
      <c r="B13" s="91" t="str">
        <f>Summary!$A$30</f>
        <v>Table 1-3:  Small Cell Shipment, by Technology, 2013-2023</v>
      </c>
      <c r="C13" s="91" t="str">
        <f>Summary!$AH$8</f>
        <v>Chart 1-3:   Total Small Cell Shipment Forecast excluding Residential Femtocells, 2013-2023</v>
      </c>
    </row>
    <row r="14" spans="2:7" x14ac:dyDescent="0.25">
      <c r="B14" s="91" t="str">
        <f>Summary!A41</f>
        <v>Table 1-4:  5G Small Cell Shipment, by Product Type 2013-2023</v>
      </c>
      <c r="C14" s="91" t="str">
        <f>Summary!$P$17</f>
        <v>Chart 1-4:   Residential Femtocell Shipment Forecast, 2017-2023</v>
      </c>
    </row>
    <row r="15" spans="2:7" x14ac:dyDescent="0.25">
      <c r="B15" s="91" t="str">
        <f>Summary!$A$50</f>
        <v>Table 1-5:  Small Cell Shipment, by Antenna Configuration, 2013-2023</v>
      </c>
      <c r="C15" s="91" t="str">
        <f>Summary!$X$17</f>
        <v>Chart 1-5:   Enterprise Small Cell Shipment Forecast, 2017-2023</v>
      </c>
    </row>
    <row r="16" spans="2:7" x14ac:dyDescent="0.25">
      <c r="B16" s="91" t="str">
        <f>Summary!$A$58</f>
        <v>Table 1-6:  Small Cells Shipments, with LTE-U/LAA, 2013-2023</v>
      </c>
      <c r="C16" s="91" t="str">
        <f>Summary!$AE$17</f>
        <v>Chart 1-6:   Carrier Indoor Small Cell Shipment Forecast, 2017-2023</v>
      </c>
    </row>
    <row r="17" spans="2:3" x14ac:dyDescent="0.25">
      <c r="B17" s="91" t="str">
        <f>Summary!$A$67</f>
        <v>Table 1-7:  Small Cells Shipments, with 3.5 GHz CBRS multiband, 2013-2023</v>
      </c>
      <c r="C17" s="91" t="str">
        <f>Summary!$AL$17</f>
        <v>Chart 1-7:   Carrier Outdoor Small Cell Shipment Forecast, 2017-2023</v>
      </c>
    </row>
    <row r="18" spans="2:3" x14ac:dyDescent="0.25">
      <c r="B18" s="91" t="str">
        <f>Summary!$A$76</f>
        <v>Table 1-8:  Overall Market Share, by Revenue</v>
      </c>
      <c r="C18" s="91" t="str">
        <f>Summary!$P$20</f>
        <v>Chart 1-8:   Total Small Cell Revenue Forecast, 2017-2023</v>
      </c>
    </row>
    <row r="19" spans="2:3" x14ac:dyDescent="0.25">
      <c r="B19" s="91"/>
      <c r="C19" s="91" t="str">
        <f>Summary!Y20</f>
        <v>Chart 1-9:   Small Cell Revenue Share by Product Type, 2017</v>
      </c>
    </row>
    <row r="20" spans="2:3" x14ac:dyDescent="0.25">
      <c r="B20" s="91"/>
      <c r="C20" s="91" t="str">
        <f>Summary!$P$30</f>
        <v>Chart 1-10:  Small Cell Shipment, by Technology, 2017-2023</v>
      </c>
    </row>
    <row r="21" spans="2:3" x14ac:dyDescent="0.25">
      <c r="B21" s="91"/>
      <c r="C21" s="91" t="str">
        <f>Summary!P41</f>
        <v>Chart 1-11:  5G Small Cell Shipment, by Product Type 2017-2023</v>
      </c>
    </row>
    <row r="22" spans="2:3" x14ac:dyDescent="0.25">
      <c r="B22" s="91"/>
      <c r="C22" s="91" t="str">
        <f>Summary!$P$50</f>
        <v>Chart 1-12:  Small Cell Shipment Share, by Antenna Configuration, 2017-2023</v>
      </c>
    </row>
    <row r="23" spans="2:3" x14ac:dyDescent="0.25">
      <c r="B23" s="91"/>
      <c r="C23" s="91" t="str">
        <f>Summary!$P$58</f>
        <v>Chart 1-13:  Small Cells Shipments, with LTE-U/LAA, 2017-2023</v>
      </c>
    </row>
    <row r="24" spans="2:3" x14ac:dyDescent="0.25">
      <c r="B24" s="91"/>
      <c r="C24" s="91" t="str">
        <f>Summary!$P$67</f>
        <v>Chart 1-14:  Small Cells Shipments, with 3.5 GHz CBRS multiband, 2017-2023</v>
      </c>
    </row>
    <row r="25" spans="2:3" x14ac:dyDescent="0.25">
      <c r="B25" s="91"/>
      <c r="C25" s="91" t="str">
        <f>Summary!$P$77</f>
        <v>Chart 1-15:  Small Cell Market Share by Revenue, 2017</v>
      </c>
    </row>
    <row r="26" spans="2:3" s="120" customFormat="1" x14ac:dyDescent="0.25">
      <c r="B26" s="119"/>
      <c r="C26" s="119"/>
    </row>
    <row r="27" spans="2:3" x14ac:dyDescent="0.25">
      <c r="B27" s="91" t="str">
        <f>Residential!$A$9</f>
        <v>Table 2-1:  Residential Femtocell Shipment, by Technology, 2013-2023</v>
      </c>
      <c r="C27" s="91" t="str">
        <f>Residential!$P$9</f>
        <v>Chart 2-1:  Residential Femtocell Shipment, by Technology, 2017-2023</v>
      </c>
    </row>
    <row r="28" spans="2:3" x14ac:dyDescent="0.25">
      <c r="B28" s="91" t="str">
        <f>Residential!$A$21</f>
        <v>Table 2-2:  Residential Femtocell Shipment, by Region, 2013-2023</v>
      </c>
      <c r="C28" s="91" t="str">
        <f>Residential!$P$21</f>
        <v>Chart 2-2:  Residential Femtocell Shipment, by Region, 2017-2023</v>
      </c>
    </row>
    <row r="29" spans="2:3" x14ac:dyDescent="0.25">
      <c r="B29" s="91" t="str">
        <f>Residential!$A$34</f>
        <v>Table 2-3:  Residential Femtocell Shipment, by Multiband Type, 2013-2023</v>
      </c>
      <c r="C29" s="91" t="str">
        <f>Residential!$P$34</f>
        <v>Chart 2-3:  Residential Femtocell Multiband Adoption, 2017-2023</v>
      </c>
    </row>
    <row r="30" spans="2:3" x14ac:dyDescent="0.25">
      <c r="B30" s="91" t="str">
        <f>Residential!$A$41</f>
        <v>Table 2-4:  Residential Femtocell Shipment, by Antenna Configuration, 2013-2023</v>
      </c>
      <c r="C30" s="91" t="str">
        <f>Residential!$P$41</f>
        <v>Chart 2-4:  Residential Femtocell Antenna Configuration, 2017-2023</v>
      </c>
    </row>
    <row r="31" spans="2:3" s="120" customFormat="1" x14ac:dyDescent="0.25">
      <c r="B31" s="91" t="str">
        <f>Residential!$A$48</f>
        <v>Table 2-5:  Avg. number of bands per unit, 2013-2023</v>
      </c>
      <c r="C31" s="91" t="str">
        <f>Residential!$P$48</f>
        <v>Chart 2-5:  Average number of bands per unit, 2017-2023</v>
      </c>
    </row>
    <row r="32" spans="2:3" x14ac:dyDescent="0.25">
      <c r="B32" s="91" t="str">
        <f>Residential!$A$54</f>
        <v>Table 2-6:  Residential Femtocell Shipment, with Carrier Aggregation, 2013-2023</v>
      </c>
      <c r="C32" s="91" t="str">
        <f>Residential!$P$54</f>
        <v>Chart 2-6:  Residential Femtocell Shipment, with Carrier Aggregation, 2017-2023</v>
      </c>
    </row>
    <row r="33" spans="2:3" x14ac:dyDescent="0.25">
      <c r="B33" s="91" t="str">
        <f>Residential!$A$59</f>
        <v>Table 2-7:  Residential Femtocell Shipment, with 5GHz Unlicensed Radios, 2013-2023</v>
      </c>
      <c r="C33" s="91" t="str">
        <f>Residential!$P$59</f>
        <v>Chart 2-7:  Residential Femtocell Shipment, with 5GHz Unlicensed Radios, 2017-2023</v>
      </c>
    </row>
    <row r="34" spans="2:3" x14ac:dyDescent="0.25">
      <c r="B34" s="91" t="str">
        <f>Residential!$A$67</f>
        <v>Table 2-8:  Residential Femtocell Shipment, with 3.5GHz CBRS, 2013-2023</v>
      </c>
      <c r="C34" s="91" t="str">
        <f>Residential!$P$67</f>
        <v>Chart 2-8:  Residential Femtocell Shipment, with 3.5GHz CBRS, 2017-2023</v>
      </c>
    </row>
    <row r="35" spans="2:3" x14ac:dyDescent="0.25">
      <c r="B35" s="90"/>
      <c r="C35" s="90"/>
    </row>
    <row r="36" spans="2:3" x14ac:dyDescent="0.25">
      <c r="B36" s="91" t="str">
        <f>Enterprise!A8</f>
        <v>Table 3-1:  Enterprise Small Cell Shipment, by Technology, 2013-2023</v>
      </c>
      <c r="C36" s="91" t="str">
        <f>Enterprise!P8</f>
        <v>Chart 3-1:  Enterprise Small Cell Shipment, by Technology, 2017-2023</v>
      </c>
    </row>
    <row r="37" spans="2:3" x14ac:dyDescent="0.25">
      <c r="B37" s="91" t="str">
        <f>Enterprise!A19</f>
        <v>Table 3-2:  Enterprise Small Cell Shipment, by Fronthaul/Backhaul, 2013-2023</v>
      </c>
      <c r="C37" s="91" t="str">
        <f>Enterprise!P19</f>
        <v>Chart 3-2:  Enterprise Small Cell Shipment, by Technology, 2017-2023</v>
      </c>
    </row>
    <row r="38" spans="2:3" x14ac:dyDescent="0.25">
      <c r="B38" s="91" t="str">
        <f>Enterprise!A28</f>
        <v>Table 3-3:  Enterprise Small Cell Shipment, by Region, 2013-2023</v>
      </c>
      <c r="C38" s="91" t="str">
        <f>Enterprise!P28</f>
        <v>Chart 3-3:  Enterprise Small Cell Shipment, by Region, 2017-2023</v>
      </c>
    </row>
    <row r="39" spans="2:3" x14ac:dyDescent="0.25">
      <c r="B39" s="91" t="str">
        <f>Enterprise!A40</f>
        <v>Table 3-4:  Enterprise Small Cell Shipment, by Multiband Type, 2013-2023</v>
      </c>
      <c r="C39" s="91" t="str">
        <f>Enterprise!P40</f>
        <v>Chart 3-4:  Enterprise Small Cell Shipment, by Multiband Type, 2017-2023</v>
      </c>
    </row>
    <row r="40" spans="2:3" x14ac:dyDescent="0.25">
      <c r="B40" s="91" t="str">
        <f>Enterprise!A48</f>
        <v>Table 3-5:  Enterprise Small Cell Shipment, by Antenna Configuration, 2013-2023</v>
      </c>
      <c r="C40" s="91" t="str">
        <f>Enterprise!P48</f>
        <v>Chart 3-5:  Enterprise Small Cell Shipment, by Antenna Configuration 2017-2023</v>
      </c>
    </row>
    <row r="41" spans="2:3" x14ac:dyDescent="0.25">
      <c r="B41" s="91" t="str">
        <f>Enterprise!A56</f>
        <v>Table 3-6:  Avg. number of bands per unit, 2013-2023</v>
      </c>
      <c r="C41" s="91" t="str">
        <f>Enterprise!P56</f>
        <v>Chart 3-6:  Average number of bands per unit, 2017-2023</v>
      </c>
    </row>
    <row r="42" spans="2:3" x14ac:dyDescent="0.25">
      <c r="B42" s="91" t="str">
        <f>Enterprise!A62</f>
        <v>Table 3-7:  Enterprise Small Cell Shipment, with 5GHz Unlicensed Radios, 2013-2023</v>
      </c>
      <c r="C42" s="91" t="str">
        <f>Enterprise!P62</f>
        <v>Chart 3-7:  Enterprise Small Cell Shipment, with 5GHz Unlicensed Radios, 2017-2023</v>
      </c>
    </row>
    <row r="43" spans="2:3" x14ac:dyDescent="0.25">
      <c r="B43" s="91" t="str">
        <f>Enterprise!A69</f>
        <v>Table 3-8:  Enterprise Small Cell Shipment, with 3.5GHz CBRS, 2013-2023</v>
      </c>
      <c r="C43" s="91" t="str">
        <f>Enterprise!P69</f>
        <v>Chart 3-8:  Enterprise Small Cell Shipment, with 3.5GHz CBRS, 2017-2023</v>
      </c>
    </row>
    <row r="44" spans="2:3" s="120" customFormat="1" x14ac:dyDescent="0.25">
      <c r="B44" s="119"/>
      <c r="C44" s="119"/>
    </row>
    <row r="45" spans="2:3" x14ac:dyDescent="0.25">
      <c r="B45" s="91" t="str">
        <f>'Carrier Indoor'!$A$10</f>
        <v>Table 4-1:  Carrier Indoor Shipment, by Fronthaul/Backhaul, 2013-2023</v>
      </c>
      <c r="C45" s="91" t="str">
        <f>'Carrier Indoor'!$P$10</f>
        <v>Chart 4-1:  Carrier Indoor Shipment, by Fronthaul/Backhaul, 2017-2023</v>
      </c>
    </row>
    <row r="46" spans="2:3" x14ac:dyDescent="0.25">
      <c r="B46" s="91" t="str">
        <f>'Carrier Indoor'!$A$20</f>
        <v>Table 4-2:  Carrier Indoor Shipment, by Technology, 2013-2023</v>
      </c>
      <c r="C46" s="91" t="str">
        <f>'Carrier Indoor'!$P$20</f>
        <v>Chart 4-2:  Carrier Indoor Shipment, by Technology, 2017-2023</v>
      </c>
    </row>
    <row r="47" spans="2:3" x14ac:dyDescent="0.25">
      <c r="B47" s="91" t="str">
        <f>'Carrier Indoor'!$A$31</f>
        <v>Table 4-3:  Carrier Indoor Small Cell Shipment, by Region, 2013-2023</v>
      </c>
      <c r="C47" s="91" t="str">
        <f>'Carrier Indoor'!$P$31</f>
        <v>Chart 4-3:  Carrier Indoor Small Cell Shipment, by Region, 2017-2023</v>
      </c>
    </row>
    <row r="48" spans="2:3" x14ac:dyDescent="0.25">
      <c r="B48" s="91" t="str">
        <f>'Carrier Indoor'!$A$44</f>
        <v>Table 4-4:  Carrier Indoor Small Cell Shipment, by Multiband Type, 2013-2023</v>
      </c>
      <c r="C48" s="91" t="str">
        <f>'Carrier Indoor'!$P$44</f>
        <v>Chart 4-4:  Carrier Indoor Small Cell Shipment, by Multiband Type, 2017-2023</v>
      </c>
    </row>
    <row r="49" spans="2:3" x14ac:dyDescent="0.25">
      <c r="B49" s="91" t="str">
        <f>'Carrier Indoor'!$A$52</f>
        <v>Table 4-5:  Carrier Indoor Shipment, by Antenna Configuration, 2013-2023</v>
      </c>
      <c r="C49" s="91" t="str">
        <f>'Carrier Indoor'!$P$52</f>
        <v>Chart 4-5:  Carrier Indoor Shipment, by Antenna Configuration, 2017-2023</v>
      </c>
    </row>
    <row r="50" spans="2:3" x14ac:dyDescent="0.25">
      <c r="B50" s="91" t="str">
        <f>'Carrier Indoor'!$A$61</f>
        <v>Table 4-6:  Avg. number of bands per Carrier Indoor unit 2013-2023</v>
      </c>
      <c r="C50" s="91" t="str">
        <f>'Carrier Indoor'!$P$61</f>
        <v>Chart 4-6:  Average number of bands per Carrier Indoor unit, 2017-2023</v>
      </c>
    </row>
    <row r="51" spans="2:3" x14ac:dyDescent="0.25">
      <c r="B51" s="91" t="str">
        <f>'Carrier Indoor'!$A$67</f>
        <v>Table 4-7:  Carrier Indoor Small Cell Shipment, with 5GHz Unlicensed Radios, 2013-2023</v>
      </c>
      <c r="C51" s="91" t="str">
        <f>'Carrier Indoor'!$P$67</f>
        <v>Chart 4-7:  Carrier Indoor Small Cell Shipment, with 5GHz Unlicensed Radios, 2017-2023</v>
      </c>
    </row>
    <row r="52" spans="2:3" x14ac:dyDescent="0.25">
      <c r="B52" s="91" t="str">
        <f>'Carrier Indoor'!$A$74</f>
        <v>Table 4-8:  Carrier Indoor Small Cell Shipment, with 3.5GHz CBRS, 2013-2023</v>
      </c>
      <c r="C52" s="91" t="str">
        <f>'Carrier Indoor'!$P$74</f>
        <v>Chart 4-8:  Carrier Indoor Small Cell Shipment, with 3.5GHz CBRS, 2017-2023</v>
      </c>
    </row>
    <row r="53" spans="2:3" s="120" customFormat="1" x14ac:dyDescent="0.25">
      <c r="B53" s="119"/>
      <c r="C53" s="119"/>
    </row>
    <row r="54" spans="2:3" x14ac:dyDescent="0.25">
      <c r="B54" s="91" t="str">
        <f>'Carrier Outdoor'!A10</f>
        <v>Table 5-1:  Carrier Outdoor Shipment, by Power, 2013-2023</v>
      </c>
      <c r="C54" s="91" t="str">
        <f>'Carrier Outdoor'!P10</f>
        <v>Chart 5-1:  Carrier Outdoor Shipment, by Power, 2017-2023</v>
      </c>
    </row>
    <row r="55" spans="2:3" x14ac:dyDescent="0.25">
      <c r="B55" s="91" t="str">
        <f>'Carrier Outdoor'!A18</f>
        <v>Table 5-2:  Carrier Outdoor Shipment, by Fronthaul/Backhaul, 2013-2023</v>
      </c>
      <c r="C55" s="91" t="str">
        <f>'Carrier Outdoor'!P18</f>
        <v>Chart 5-2:  Carrier Outdoor Shipment, by Fronthaul/Backhaul, 2017-2023</v>
      </c>
    </row>
    <row r="56" spans="2:3" x14ac:dyDescent="0.25">
      <c r="B56" s="91" t="str">
        <f>'Carrier Outdoor'!A27</f>
        <v>Table 5-3:  Carrier Outdoor Shipment, by Technology, 2013-2023</v>
      </c>
      <c r="C56" s="91" t="str">
        <f>'Carrier Outdoor'!P27</f>
        <v>Chart 5-3:  Carrier Outdoor Shipment, by Technology, 2017-2023</v>
      </c>
    </row>
    <row r="57" spans="2:3" x14ac:dyDescent="0.25">
      <c r="B57" s="91" t="str">
        <f>'Carrier Outdoor'!A38</f>
        <v>Table 5-4:  Carrier Outdoor Small Cell Shipment, by Region, 2013-2023</v>
      </c>
      <c r="C57" s="91" t="str">
        <f>'Carrier Outdoor'!P38</f>
        <v>Chart 5-4:  Carrier Outdoor Small Cell Shipment, by Region, 2017-2023</v>
      </c>
    </row>
    <row r="58" spans="2:3" x14ac:dyDescent="0.25">
      <c r="B58" s="91" t="str">
        <f>'Carrier Outdoor'!A50</f>
        <v>Table 5-5:  Carrier Outdoor Small Cell Shipment, by Multiband Type, 2013-2023</v>
      </c>
      <c r="C58" s="91" t="str">
        <f>'Carrier Outdoor'!P50</f>
        <v>Chart 5-5:  Carrier Outdoor Small Cell Shipment, by Multiband Type, 2017-2023</v>
      </c>
    </row>
    <row r="59" spans="2:3" s="120" customFormat="1" x14ac:dyDescent="0.25">
      <c r="B59" s="91" t="str">
        <f>'Carrier Outdoor'!A58</f>
        <v>Table 5-6:  Carrier Outdoor Shipment, by Antenna Configuration, 2013-2023</v>
      </c>
      <c r="C59" s="91" t="str">
        <f>'Carrier Outdoor'!P58</f>
        <v>Chart 5-6:  Carrier Outdoor Shipment, by Antenna Configuration, 2017-2023</v>
      </c>
    </row>
    <row r="60" spans="2:3" s="120" customFormat="1" x14ac:dyDescent="0.25">
      <c r="B60" s="91" t="str">
        <f>'Carrier Outdoor'!A67</f>
        <v>Table 5-7:  Avg. number of bands per Carrier Outdoor unit, 2013-2023</v>
      </c>
      <c r="C60" s="91" t="str">
        <f>'Carrier Outdoor'!P67</f>
        <v>Chart 5-7:  Average number of bands per Carrier Outdoor unit, 2017-2023</v>
      </c>
    </row>
    <row r="61" spans="2:3" x14ac:dyDescent="0.25">
      <c r="B61" s="91" t="str">
        <f>'Carrier Outdoor'!A73</f>
        <v>Table 5-8:  Carrier Outdoor Small Cell Shipment, with 5GHz Unlicensed Radios, 2013-2023</v>
      </c>
      <c r="C61" s="91" t="str">
        <f>'Carrier Outdoor'!P73</f>
        <v>Chart 5-8:  Carrier Outdoor Small Cell Shipment, with 3.5GHz CBRS, 2017-2023</v>
      </c>
    </row>
    <row r="62" spans="2:3" s="120" customFormat="1" x14ac:dyDescent="0.25">
      <c r="B62" s="91" t="str">
        <f>'Carrier Outdoor'!A80</f>
        <v>Table 5-9:  Carrier Outdoor Small Cell Shipment, with 3.5GHz CBRS, 2013-2023</v>
      </c>
      <c r="C62" s="91" t="str">
        <f>'Carrier Outdoor'!P80</f>
        <v>Chart 5-9:  Carrier Outdoor Small Cell Shipment, with 3.5GHz CBRS, 2017-2023</v>
      </c>
    </row>
    <row r="63" spans="2:3" s="120" customFormat="1" x14ac:dyDescent="0.25">
      <c r="B63" s="119"/>
      <c r="C63" s="119"/>
    </row>
    <row r="64" spans="2:3" x14ac:dyDescent="0.25">
      <c r="B64" s="91" t="str">
        <f>Regions!B8</f>
        <v>Table 6-1:  North America, Small Cell Shipment Forecast, by Business Segment, 2013-2023</v>
      </c>
      <c r="C64" s="91" t="str">
        <f>Regions!P8</f>
        <v>Chart 6-1:   N. America, Small Cell Shipment Forecast, by Business Segment, 2017-2023</v>
      </c>
    </row>
    <row r="65" spans="2:3" x14ac:dyDescent="0.25">
      <c r="B65" s="91" t="str">
        <f>Regions!B18</f>
        <v>Table 6-2:  Latin America, Small Cell Shipment Forecast, by Business Segment, 2013-2023</v>
      </c>
      <c r="C65" s="91" t="str">
        <f>Regions!P18</f>
        <v>Chart 6-2:   Latin America, Small Cell Shipment Forecast, by Business Segment, 2017-2023</v>
      </c>
    </row>
    <row r="66" spans="2:3" x14ac:dyDescent="0.25">
      <c r="B66" s="91" t="str">
        <f>Regions!B28</f>
        <v>Table 6-3: Europe, Small Cell Shipment Forecast, by Business Segment, 2013-2023</v>
      </c>
      <c r="C66" s="91" t="str">
        <f>Regions!P28</f>
        <v>Chart 6-3:   Europe, Small Cell Shipment Forecast, by Business Segment, 2017-2023</v>
      </c>
    </row>
    <row r="67" spans="2:3" x14ac:dyDescent="0.25">
      <c r="B67" s="91" t="str">
        <f>Regions!B38</f>
        <v>Table 6-4: China, Small Cell Shipment Forecast, by Business Segment, 2013-2023</v>
      </c>
      <c r="C67" s="91" t="str">
        <f>Regions!P38</f>
        <v>Chart 6-4:   China, Small Cell Shipment Forecast, by Business Segment, 2017-2023</v>
      </c>
    </row>
    <row r="68" spans="2:3" x14ac:dyDescent="0.25">
      <c r="B68" s="91" t="str">
        <f>Regions!B48</f>
        <v>Table 6-5: Asia-Pacific, Small Cell Shipment Forecast, by Business Segment, 2013-2023</v>
      </c>
      <c r="C68" s="91" t="str">
        <f>Regions!P48</f>
        <v>Chart 6-5:   APAC, Small Cell Shipment Forecast, by Business Segment, 2017-2023</v>
      </c>
    </row>
    <row r="69" spans="2:3" x14ac:dyDescent="0.25">
      <c r="B69" s="91" t="str">
        <f>Regions!B58</f>
        <v>Table 6-6: Middle East Africa, Small Cell Shipment Forecast, by Business Segment, 2013-2023</v>
      </c>
      <c r="C69" s="91" t="str">
        <f>Regions!P58</f>
        <v>Chart 6-6:   MEA, Small Cell Shipment Forecast, by Business Segment, 2017-2023</v>
      </c>
    </row>
    <row r="70" spans="2:3" x14ac:dyDescent="0.25">
      <c r="B70" s="91" t="str">
        <f>Regions!B68</f>
        <v>Table 6-7:  Overall Small Cell Shipment Forecast, by Region, 2013-2023</v>
      </c>
      <c r="C70" s="91" t="str">
        <f>Regions!P68</f>
        <v>Chart 6-7:   Overall Small Cell Shipment Forecast, by Region, 2017-2023</v>
      </c>
    </row>
    <row r="71" spans="2:3" x14ac:dyDescent="0.25">
      <c r="B71" s="91" t="str">
        <f>Regions!B79</f>
        <v>Table 6-8:  Small Cell Shipment Forecast, by Region, excluding Residential Femtocells, 2013-2023</v>
      </c>
      <c r="C71" s="91" t="str">
        <f>Regions!P79</f>
        <v>Chart 6-8:  Small Cell Shipment Forecast, by Region, excluding Residential Femtocells, 2017-2023</v>
      </c>
    </row>
    <row r="72" spans="2:3" s="120" customFormat="1" x14ac:dyDescent="0.25">
      <c r="B72" s="119"/>
      <c r="C72" s="119"/>
    </row>
    <row r="73" spans="2:3" s="120" customFormat="1" x14ac:dyDescent="0.25">
      <c r="B73" s="91" t="str">
        <f>'SC Installed Base'!A8</f>
        <v>Table 7-1:  Cumulative Small Cell Shipments Forecast, 2013-2023</v>
      </c>
      <c r="C73" s="91" t="str">
        <f>'SC Installed Base'!Q8</f>
        <v>Chart 7-1:   Cumulative Small Cell Shipments Forecast, 2017-2023</v>
      </c>
    </row>
    <row r="74" spans="2:3" s="120" customFormat="1" x14ac:dyDescent="0.25">
      <c r="B74" s="91" t="str">
        <f>'SC Installed Base'!A19</f>
        <v>Table 7-2:  Annual Small Cell Decommissioned Forecast, 2013-2023</v>
      </c>
      <c r="C74" s="91" t="str">
        <f>'SC Installed Base'!Q29</f>
        <v>Chart 7-2:   Small Cell Installed Base Forecast, 2017-2023</v>
      </c>
    </row>
    <row r="75" spans="2:3" x14ac:dyDescent="0.25">
      <c r="B75" s="91" t="str">
        <f>'SC Installed Base'!A29</f>
        <v>Table 7-3:  Small Cell Installed Base Forecast, 2013-2023</v>
      </c>
      <c r="C75" s="91" t="str">
        <f>'SC Installed Base'!Q43</f>
        <v>Chart 7-3:   Small Cell Installed Base, by Region, 2017-2023</v>
      </c>
    </row>
    <row r="76" spans="2:3" x14ac:dyDescent="0.25">
      <c r="B76" s="91" t="str">
        <f>'SC Installed Base'!A43</f>
        <v>Table 7-4:  Small Cell Installed Base, by Region, 2013-2023</v>
      </c>
      <c r="C76" s="91"/>
    </row>
    <row r="77" spans="2:3" s="120" customFormat="1" x14ac:dyDescent="0.25">
      <c r="B77" s="119"/>
      <c r="C77" s="119"/>
    </row>
    <row r="78" spans="2:3" x14ac:dyDescent="0.25">
      <c r="B78" s="91" t="str">
        <f>'Market Shares'!B9</f>
        <v>Table 8-1: Carrier Outdoor Small Cell Market Share, 2017</v>
      </c>
      <c r="C78" s="91" t="str">
        <f>'Market Shares'!K9</f>
        <v>Chart 8-1: Carrier Outdoor Small Cell Market Share, 1H 2018</v>
      </c>
    </row>
    <row r="79" spans="2:3" x14ac:dyDescent="0.25">
      <c r="B79" s="91" t="str">
        <f>'Market Shares'!B23</f>
        <v>Table 8-2: Carrier Indoor Small Cell Market Share, 2017</v>
      </c>
      <c r="C79" s="91" t="str">
        <f>'Market Shares'!K23</f>
        <v>Chart 8-2: Carrier Indoor Small Cell Market Share, 1H 2018</v>
      </c>
    </row>
    <row r="80" spans="2:3" x14ac:dyDescent="0.25">
      <c r="B80" s="91" t="str">
        <f>'Market Shares'!B40</f>
        <v>Table 8-3: Enterprise Small Cell Market Share, 2017</v>
      </c>
      <c r="C80" s="91" t="str">
        <f>'Market Shares'!K40</f>
        <v>Chart 8-3: Enterprise Small Cell Market Share, 1H 2018</v>
      </c>
    </row>
    <row r="81" spans="2:3" x14ac:dyDescent="0.25">
      <c r="B81" s="91" t="str">
        <f>'Market Shares'!B56</f>
        <v>Table 8-4: Residential Femtocell Market Share, 2017</v>
      </c>
      <c r="C81" s="91" t="str">
        <f>'Market Shares'!K56</f>
        <v>Chart 8-4: Residential Femtocell Market Share, 1H 2018</v>
      </c>
    </row>
    <row r="82" spans="2:3" x14ac:dyDescent="0.25">
      <c r="B82" s="90"/>
      <c r="C82" s="90"/>
    </row>
    <row r="83" spans="2:3" x14ac:dyDescent="0.25">
      <c r="B83" s="90"/>
      <c r="C83" s="90"/>
    </row>
    <row r="84" spans="2:3" x14ac:dyDescent="0.25">
      <c r="B84" s="90"/>
      <c r="C84" s="90"/>
    </row>
    <row r="85" spans="2:3" x14ac:dyDescent="0.25">
      <c r="B85" s="90"/>
      <c r="C85" s="90"/>
    </row>
    <row r="86" spans="2:3" x14ac:dyDescent="0.25">
      <c r="B86" s="90"/>
      <c r="C86" s="90"/>
    </row>
    <row r="87" spans="2:3" x14ac:dyDescent="0.25">
      <c r="B87" s="90"/>
      <c r="C87" s="90"/>
    </row>
    <row r="88" spans="2:3" x14ac:dyDescent="0.25">
      <c r="B88" s="90"/>
      <c r="C88" s="90"/>
    </row>
    <row r="89" spans="2:3" x14ac:dyDescent="0.25">
      <c r="B89" s="90"/>
      <c r="C89" s="90"/>
    </row>
    <row r="90" spans="2:3" x14ac:dyDescent="0.25">
      <c r="B90" s="90"/>
      <c r="C90" s="90"/>
    </row>
    <row r="91" spans="2:3" x14ac:dyDescent="0.25">
      <c r="B91" s="90"/>
      <c r="C91" s="90"/>
    </row>
    <row r="92" spans="2:3" x14ac:dyDescent="0.25">
      <c r="B92" s="90"/>
      <c r="C92" s="90"/>
    </row>
    <row r="93" spans="2:3" x14ac:dyDescent="0.25">
      <c r="B93" s="90"/>
      <c r="C93" s="90"/>
    </row>
    <row r="94" spans="2:3" x14ac:dyDescent="0.25">
      <c r="B94" s="90"/>
      <c r="C94" s="90"/>
    </row>
    <row r="95" spans="2:3" x14ac:dyDescent="0.25">
      <c r="B95" s="90"/>
      <c r="C95" s="90"/>
    </row>
    <row r="96" spans="2:3" x14ac:dyDescent="0.25">
      <c r="B96" s="90"/>
      <c r="C96" s="90"/>
    </row>
    <row r="97" spans="2:3" x14ac:dyDescent="0.25">
      <c r="B97" s="90"/>
      <c r="C97" s="90"/>
    </row>
  </sheetData>
  <hyperlinks>
    <hyperlink ref="B27" location="Residential!A9" display="Residential!A9" xr:uid="{00000000-0004-0000-0200-000000000000}"/>
    <hyperlink ref="B28" location="Residential!A29" display="Residential!A29" xr:uid="{00000000-0004-0000-0200-000001000000}"/>
    <hyperlink ref="B29" location="Residential!A45" display="Residential!A45" xr:uid="{00000000-0004-0000-0200-000002000000}"/>
    <hyperlink ref="B30" location="Residential!A55" display="Residential!A55" xr:uid="{00000000-0004-0000-0200-000003000000}"/>
    <hyperlink ref="B31" location="Residential!A62" display="Residential!A62" xr:uid="{00000000-0004-0000-0200-000004000000}"/>
    <hyperlink ref="B32" location="Residential!A72" display="Residential!A72" xr:uid="{00000000-0004-0000-0200-000005000000}"/>
    <hyperlink ref="B33" location="Residential!A78" display="Residential!A78" xr:uid="{00000000-0004-0000-0200-000006000000}"/>
    <hyperlink ref="B34" location="Residential!A89" display="Residential!A89" xr:uid="{00000000-0004-0000-0200-000007000000}"/>
    <hyperlink ref="C27" location="Residential!O9" display="Residential!O9" xr:uid="{00000000-0004-0000-0200-000008000000}"/>
    <hyperlink ref="C28" location="Residential!O29" display="Residential!O29" xr:uid="{00000000-0004-0000-0200-000009000000}"/>
    <hyperlink ref="C29" location="Residential!O45" display="Residential!O45" xr:uid="{00000000-0004-0000-0200-00000A000000}"/>
    <hyperlink ref="C30" location="Residential!O55" display="Residential!O55" xr:uid="{00000000-0004-0000-0200-00000B000000}"/>
    <hyperlink ref="C31" location="Residential!O62" display="Residential!O62" xr:uid="{00000000-0004-0000-0200-00000C000000}"/>
    <hyperlink ref="C32" location="Residential!O72" display="Residential!O72" xr:uid="{00000000-0004-0000-0200-00000D000000}"/>
    <hyperlink ref="C33" location="Residential!O78" display="Residential!O78" xr:uid="{00000000-0004-0000-0200-00000E000000}"/>
    <hyperlink ref="C34" location="Residential!O89" display="Residential!O89" xr:uid="{00000000-0004-0000-0200-00000F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D101"/>
  <sheetViews>
    <sheetView zoomScale="80" zoomScaleNormal="80" zoomScaleSheetLayoutView="41" zoomScalePageLayoutView="80" workbookViewId="0">
      <selection activeCell="F5" sqref="F5"/>
    </sheetView>
  </sheetViews>
  <sheetFormatPr defaultColWidth="9.140625" defaultRowHeight="15" x14ac:dyDescent="0.25"/>
  <cols>
    <col min="1" max="1" width="9.140625" style="69"/>
    <col min="2" max="2" width="28.42578125" style="69" customWidth="1"/>
    <col min="3" max="4" width="11.85546875" style="69" customWidth="1"/>
    <col min="5" max="5" width="12.140625" style="69" customWidth="1"/>
    <col min="6" max="6" width="11" style="69" customWidth="1"/>
    <col min="7" max="7" width="11.42578125" style="69" bestFit="1" customWidth="1"/>
    <col min="8" max="11" width="11.7109375" style="69" customWidth="1"/>
    <col min="12" max="13" width="12.28515625" style="69" customWidth="1"/>
    <col min="14" max="14" width="13.42578125" style="69" customWidth="1"/>
    <col min="15" max="15" width="14.42578125" style="69" bestFit="1" customWidth="1"/>
    <col min="16" max="16" width="12.42578125" style="69" bestFit="1" customWidth="1"/>
    <col min="17" max="17" width="11.5703125" style="69" bestFit="1" customWidth="1"/>
    <col min="18" max="16384" width="9.140625" style="69"/>
  </cols>
  <sheetData>
    <row r="1" spans="1:56" x14ac:dyDescent="0.25">
      <c r="F1" s="73"/>
      <c r="G1" s="73"/>
      <c r="H1" s="73"/>
      <c r="I1" s="73"/>
      <c r="J1" s="73"/>
      <c r="K1" s="73"/>
      <c r="L1" s="73"/>
      <c r="M1" s="73"/>
    </row>
    <row r="2" spans="1:56" x14ac:dyDescent="0.25">
      <c r="F2" s="62" t="s">
        <v>340</v>
      </c>
      <c r="G2" s="79"/>
      <c r="H2" s="73"/>
      <c r="I2" s="73"/>
      <c r="J2" s="73"/>
      <c r="K2" s="73"/>
      <c r="L2" s="73"/>
      <c r="M2" s="73"/>
    </row>
    <row r="3" spans="1:56" x14ac:dyDescent="0.25">
      <c r="B3" s="69" t="s">
        <v>90</v>
      </c>
      <c r="F3" s="30"/>
      <c r="G3" s="36"/>
      <c r="H3" s="21"/>
      <c r="I3" s="80"/>
      <c r="J3" s="80"/>
      <c r="K3" s="80"/>
      <c r="L3" s="80"/>
      <c r="M3" s="80"/>
    </row>
    <row r="4" spans="1:56" x14ac:dyDescent="0.25">
      <c r="B4" s="69" t="s">
        <v>63</v>
      </c>
      <c r="C4" s="81"/>
      <c r="F4" s="30"/>
      <c r="G4" s="36"/>
      <c r="H4" s="30"/>
      <c r="I4" s="73"/>
      <c r="J4" s="73"/>
      <c r="K4" s="73"/>
      <c r="L4" s="73"/>
      <c r="M4" s="73"/>
      <c r="N4" s="72"/>
      <c r="O4" s="81"/>
    </row>
    <row r="5" spans="1:56" x14ac:dyDescent="0.25">
      <c r="B5" s="82">
        <v>43313</v>
      </c>
      <c r="F5" s="30"/>
      <c r="G5" s="36"/>
      <c r="H5" s="30"/>
      <c r="I5" s="73"/>
      <c r="J5" s="73"/>
      <c r="K5" s="73"/>
      <c r="L5" s="73"/>
      <c r="M5" s="73"/>
      <c r="P5" s="83"/>
    </row>
    <row r="6" spans="1:56" x14ac:dyDescent="0.25">
      <c r="B6" s="82"/>
      <c r="F6" s="30"/>
      <c r="G6" s="36"/>
      <c r="H6" s="30"/>
      <c r="I6" s="73"/>
      <c r="J6" s="73"/>
      <c r="K6" s="73"/>
      <c r="L6" s="73"/>
      <c r="M6" s="73"/>
      <c r="P6" s="83"/>
    </row>
    <row r="7" spans="1:56" x14ac:dyDescent="0.25">
      <c r="C7" s="72"/>
      <c r="D7" s="72"/>
      <c r="E7" s="72"/>
      <c r="F7" s="72"/>
      <c r="G7" s="72"/>
      <c r="H7" s="72"/>
      <c r="I7" s="72"/>
      <c r="J7" s="72"/>
      <c r="K7" s="72"/>
      <c r="L7" s="72"/>
      <c r="M7" s="72"/>
    </row>
    <row r="8" spans="1:56" x14ac:dyDescent="0.25">
      <c r="A8" s="26" t="s">
        <v>273</v>
      </c>
      <c r="P8" s="26" t="s">
        <v>222</v>
      </c>
      <c r="Y8" s="26" t="s">
        <v>223</v>
      </c>
      <c r="AH8" s="26" t="s">
        <v>227</v>
      </c>
      <c r="AP8" s="26"/>
      <c r="AW8" s="26"/>
      <c r="BD8" s="26"/>
    </row>
    <row r="9" spans="1:56" x14ac:dyDescent="0.25">
      <c r="B9" s="84"/>
      <c r="C9" s="8">
        <v>2013</v>
      </c>
      <c r="D9" s="8">
        <v>2014</v>
      </c>
      <c r="E9" s="8">
        <v>2015</v>
      </c>
      <c r="F9" s="8">
        <v>2016</v>
      </c>
      <c r="G9" s="8">
        <v>2017</v>
      </c>
      <c r="H9" s="8">
        <v>2018</v>
      </c>
      <c r="I9" s="8">
        <v>2019</v>
      </c>
      <c r="J9" s="8">
        <v>2020</v>
      </c>
      <c r="K9" s="8">
        <v>2021</v>
      </c>
      <c r="L9" s="8">
        <v>2022</v>
      </c>
      <c r="M9" s="8">
        <v>2023</v>
      </c>
      <c r="N9" s="8" t="s">
        <v>201</v>
      </c>
    </row>
    <row r="10" spans="1:56" x14ac:dyDescent="0.25">
      <c r="B10" s="87" t="s">
        <v>119</v>
      </c>
      <c r="C10" s="15">
        <v>2106000</v>
      </c>
      <c r="D10" s="15">
        <v>2257000</v>
      </c>
      <c r="E10" s="15">
        <v>2620000</v>
      </c>
      <c r="F10" s="15">
        <v>1816800</v>
      </c>
      <c r="G10" s="15">
        <v>1584700</v>
      </c>
      <c r="H10" s="15">
        <v>1320100</v>
      </c>
      <c r="I10" s="15">
        <v>1238040</v>
      </c>
      <c r="J10" s="15">
        <v>1229608</v>
      </c>
      <c r="K10" s="15">
        <v>1300000</v>
      </c>
      <c r="L10" s="15">
        <v>1500000</v>
      </c>
      <c r="M10" s="15">
        <v>1600000</v>
      </c>
      <c r="N10" s="162">
        <v>1.6027020027584715E-3</v>
      </c>
    </row>
    <row r="11" spans="1:56" x14ac:dyDescent="0.25">
      <c r="B11" s="69" t="s">
        <v>117</v>
      </c>
      <c r="C11" s="15">
        <v>50850</v>
      </c>
      <c r="D11" s="15">
        <v>90200</v>
      </c>
      <c r="E11" s="15">
        <v>175500</v>
      </c>
      <c r="F11" s="15">
        <v>208950</v>
      </c>
      <c r="G11" s="15">
        <v>221842.5</v>
      </c>
      <c r="H11" s="15">
        <v>220518.87499999997</v>
      </c>
      <c r="I11" s="15">
        <v>219842.64999999997</v>
      </c>
      <c r="J11" s="15">
        <v>251764.04749999996</v>
      </c>
      <c r="K11" s="15">
        <v>303100.45224999997</v>
      </c>
      <c r="L11" s="15">
        <v>356330.40702499996</v>
      </c>
      <c r="M11" s="15">
        <v>396687.36632249999</v>
      </c>
      <c r="N11" s="162">
        <v>0.10170994495703467</v>
      </c>
    </row>
    <row r="12" spans="1:56" x14ac:dyDescent="0.25">
      <c r="B12" s="69" t="s">
        <v>127</v>
      </c>
      <c r="C12" s="15">
        <v>139370</v>
      </c>
      <c r="D12" s="15">
        <v>188124</v>
      </c>
      <c r="E12" s="15">
        <v>407126</v>
      </c>
      <c r="F12" s="15">
        <v>827279.6</v>
      </c>
      <c r="G12" s="15">
        <v>1188994</v>
      </c>
      <c r="H12" s="15">
        <v>2006774.3000000003</v>
      </c>
      <c r="I12" s="15">
        <v>2506553.14</v>
      </c>
      <c r="J12" s="15">
        <v>3001656.0900000003</v>
      </c>
      <c r="K12" s="15">
        <v>3492272.4840000002</v>
      </c>
      <c r="L12" s="15">
        <v>4015372.5346500003</v>
      </c>
      <c r="M12" s="15">
        <v>4560226.3028024994</v>
      </c>
      <c r="N12" s="162">
        <v>0.25112620927995999</v>
      </c>
    </row>
    <row r="13" spans="1:56" x14ac:dyDescent="0.25">
      <c r="B13" s="69" t="s">
        <v>128</v>
      </c>
      <c r="C13" s="15">
        <v>108275</v>
      </c>
      <c r="D13" s="15">
        <v>105344</v>
      </c>
      <c r="E13" s="15">
        <v>133551</v>
      </c>
      <c r="F13" s="15">
        <v>170878.10000000003</v>
      </c>
      <c r="G13" s="15">
        <v>279114.2</v>
      </c>
      <c r="H13" s="15">
        <v>297387.7</v>
      </c>
      <c r="I13" s="15">
        <v>358403.51</v>
      </c>
      <c r="J13" s="15">
        <v>416916.80999999994</v>
      </c>
      <c r="K13" s="15">
        <v>462683.91599999997</v>
      </c>
      <c r="L13" s="15">
        <v>517066.96635</v>
      </c>
      <c r="M13" s="15">
        <v>568830.26454750006</v>
      </c>
      <c r="N13" s="162">
        <v>0.1259872179856385</v>
      </c>
    </row>
    <row r="14" spans="1:56" x14ac:dyDescent="0.25">
      <c r="B14" s="24" t="s">
        <v>105</v>
      </c>
      <c r="C14" s="29">
        <v>2404495</v>
      </c>
      <c r="D14" s="29">
        <v>2640668</v>
      </c>
      <c r="E14" s="29">
        <v>3336177</v>
      </c>
      <c r="F14" s="29">
        <v>3023907.7</v>
      </c>
      <c r="G14" s="29">
        <v>3274650.7</v>
      </c>
      <c r="H14" s="29">
        <v>3844780.8750000005</v>
      </c>
      <c r="I14" s="29">
        <v>4322839.3</v>
      </c>
      <c r="J14" s="29">
        <v>4899944.9474999998</v>
      </c>
      <c r="K14" s="29">
        <v>5558056.8522500005</v>
      </c>
      <c r="L14" s="29">
        <v>6388769.9080250002</v>
      </c>
      <c r="M14" s="29">
        <v>7125743.9336724989</v>
      </c>
      <c r="N14" s="162">
        <v>0.1383545253907621</v>
      </c>
    </row>
    <row r="15" spans="1:56" s="73" customFormat="1" x14ac:dyDescent="0.25">
      <c r="B15" s="105" t="s">
        <v>175</v>
      </c>
      <c r="C15" s="106">
        <v>298495</v>
      </c>
      <c r="D15" s="106">
        <v>383668</v>
      </c>
      <c r="E15" s="106">
        <v>716177</v>
      </c>
      <c r="F15" s="106">
        <v>1207107.7</v>
      </c>
      <c r="G15" s="106">
        <v>1689950.7</v>
      </c>
      <c r="H15" s="106">
        <v>2524680.8750000005</v>
      </c>
      <c r="I15" s="106">
        <v>3084799.3</v>
      </c>
      <c r="J15" s="106">
        <v>3670336.9475000002</v>
      </c>
      <c r="K15" s="106">
        <v>4258056.8522500005</v>
      </c>
      <c r="L15" s="106">
        <v>4888769.9080250002</v>
      </c>
      <c r="M15" s="106">
        <v>5525743.9336724989</v>
      </c>
      <c r="N15" s="162">
        <v>0.21829591134877302</v>
      </c>
    </row>
    <row r="16" spans="1:56" ht="154.5" customHeight="1" x14ac:dyDescent="0.25">
      <c r="B16" s="85"/>
      <c r="C16" s="79"/>
      <c r="D16" s="80"/>
      <c r="E16" s="80"/>
      <c r="F16" s="80"/>
      <c r="G16" s="80"/>
      <c r="H16" s="80"/>
      <c r="I16" s="80"/>
      <c r="J16" s="80"/>
      <c r="K16" s="80"/>
      <c r="L16" s="80"/>
      <c r="M16" s="80"/>
      <c r="N16" s="31"/>
    </row>
    <row r="17" spans="1:38" x14ac:dyDescent="0.25">
      <c r="B17" s="85"/>
      <c r="C17" s="79"/>
      <c r="D17" s="79"/>
      <c r="E17" s="79"/>
      <c r="F17" s="108"/>
      <c r="G17" s="80"/>
      <c r="H17" s="79"/>
      <c r="I17" s="79"/>
      <c r="J17" s="79"/>
      <c r="K17" s="79"/>
      <c r="L17" s="79"/>
      <c r="M17" s="79"/>
      <c r="N17" s="31"/>
      <c r="P17" s="26" t="s">
        <v>224</v>
      </c>
      <c r="X17" s="26" t="s">
        <v>225</v>
      </c>
      <c r="AE17" s="26" t="s">
        <v>226</v>
      </c>
      <c r="AL17" s="26" t="s">
        <v>228</v>
      </c>
    </row>
    <row r="18" spans="1:38" ht="230.25" customHeight="1" x14ac:dyDescent="0.25">
      <c r="B18" s="85"/>
      <c r="C18" s="79"/>
      <c r="D18" s="79"/>
      <c r="E18" s="79"/>
      <c r="F18" s="108"/>
      <c r="G18" s="79"/>
      <c r="H18" s="79"/>
      <c r="I18" s="79"/>
      <c r="J18" s="79"/>
      <c r="K18" s="79"/>
      <c r="L18" s="79"/>
      <c r="M18" s="79"/>
      <c r="N18" s="31"/>
    </row>
    <row r="19" spans="1:38" x14ac:dyDescent="0.25">
      <c r="A19"/>
      <c r="B19" s="24"/>
      <c r="C19" s="29"/>
      <c r="D19" s="29"/>
      <c r="E19" s="29"/>
      <c r="F19" s="29"/>
      <c r="G19" s="66"/>
      <c r="H19" s="29"/>
      <c r="I19" s="29"/>
      <c r="J19" s="29"/>
      <c r="K19" s="29"/>
      <c r="L19" s="31"/>
      <c r="M19" s="31"/>
    </row>
    <row r="20" spans="1:38" x14ac:dyDescent="0.25">
      <c r="A20" s="26" t="s">
        <v>274</v>
      </c>
      <c r="P20" s="26" t="s">
        <v>234</v>
      </c>
      <c r="Y20" s="26" t="s">
        <v>329</v>
      </c>
      <c r="AG20" s="26"/>
    </row>
    <row r="21" spans="1:38" x14ac:dyDescent="0.25">
      <c r="B21" s="84"/>
      <c r="C21" s="8">
        <v>2013</v>
      </c>
      <c r="D21" s="8">
        <v>2014</v>
      </c>
      <c r="E21" s="8">
        <v>2015</v>
      </c>
      <c r="F21" s="8">
        <v>2016</v>
      </c>
      <c r="G21" s="8">
        <v>2017</v>
      </c>
      <c r="H21" s="8">
        <v>2018</v>
      </c>
      <c r="I21" s="8">
        <v>2019</v>
      </c>
      <c r="J21" s="8">
        <v>2020</v>
      </c>
      <c r="K21" s="8">
        <v>2021</v>
      </c>
      <c r="L21" s="8">
        <v>2022</v>
      </c>
      <c r="M21" s="8">
        <v>2023</v>
      </c>
      <c r="N21" s="8" t="s">
        <v>201</v>
      </c>
    </row>
    <row r="22" spans="1:38" x14ac:dyDescent="0.25">
      <c r="B22" s="87" t="s">
        <v>119</v>
      </c>
      <c r="C22" s="96">
        <v>315900000</v>
      </c>
      <c r="D22" s="96">
        <v>270840000</v>
      </c>
      <c r="E22" s="96">
        <v>262000000</v>
      </c>
      <c r="F22" s="96">
        <v>163512000</v>
      </c>
      <c r="G22" s="96">
        <v>142623000</v>
      </c>
      <c r="H22" s="96">
        <v>118809000</v>
      </c>
      <c r="I22" s="96">
        <v>111423600</v>
      </c>
      <c r="J22" s="96">
        <v>110664720</v>
      </c>
      <c r="K22" s="96">
        <v>117000000</v>
      </c>
      <c r="L22" s="96">
        <v>135000000</v>
      </c>
      <c r="M22" s="96">
        <v>144000000</v>
      </c>
      <c r="N22" s="31">
        <v>1.6027020027584715E-3</v>
      </c>
    </row>
    <row r="23" spans="1:38" x14ac:dyDescent="0.25">
      <c r="B23" s="69" t="s">
        <v>117</v>
      </c>
      <c r="C23" s="96">
        <v>76275000</v>
      </c>
      <c r="D23" s="96">
        <v>135300000</v>
      </c>
      <c r="E23" s="96">
        <v>263250000</v>
      </c>
      <c r="F23" s="96">
        <v>313425000</v>
      </c>
      <c r="G23" s="96">
        <v>319453200</v>
      </c>
      <c r="H23" s="96">
        <v>304845292.79999995</v>
      </c>
      <c r="I23" s="96">
        <v>291754060.18559992</v>
      </c>
      <c r="J23" s="96">
        <v>320752391.51370227</v>
      </c>
      <c r="K23" s="96">
        <v>370709750.09229362</v>
      </c>
      <c r="L23" s="96">
        <v>418380602.70654744</v>
      </c>
      <c r="M23" s="96">
        <v>447134581.53061563</v>
      </c>
      <c r="N23" s="31">
        <v>5.7641547158753248E-2</v>
      </c>
    </row>
    <row r="24" spans="1:38" x14ac:dyDescent="0.25">
      <c r="B24" s="69" t="s">
        <v>127</v>
      </c>
      <c r="C24" s="96">
        <v>153956000</v>
      </c>
      <c r="D24" s="96">
        <v>216541895.19600001</v>
      </c>
      <c r="E24" s="96">
        <v>438804328.33250004</v>
      </c>
      <c r="F24" s="96">
        <v>916699752.25011015</v>
      </c>
      <c r="G24" s="96">
        <v>1208984060.8028793</v>
      </c>
      <c r="H24" s="96">
        <v>1812206045.2614341</v>
      </c>
      <c r="I24" s="96">
        <v>2145749176.9631999</v>
      </c>
      <c r="J24" s="96">
        <v>2421417165.6230612</v>
      </c>
      <c r="K24" s="96">
        <v>2677225841.2147636</v>
      </c>
      <c r="L24" s="96">
        <v>2910584164.9660292</v>
      </c>
      <c r="M24" s="96">
        <v>3107353561.7452302</v>
      </c>
      <c r="N24" s="31">
        <v>0.17038392799284718</v>
      </c>
    </row>
    <row r="25" spans="1:38" x14ac:dyDescent="0.25">
      <c r="B25" s="69" t="s">
        <v>128</v>
      </c>
      <c r="C25" s="96">
        <v>670724000</v>
      </c>
      <c r="D25" s="96">
        <v>566895545.60000002</v>
      </c>
      <c r="E25" s="96">
        <v>455286584.69999999</v>
      </c>
      <c r="F25" s="96">
        <v>459501466.11300004</v>
      </c>
      <c r="G25" s="96">
        <v>667140211.53347802</v>
      </c>
      <c r="H25" s="96">
        <v>675688211.96266603</v>
      </c>
      <c r="I25" s="96">
        <v>774500188.33925605</v>
      </c>
      <c r="J25" s="96">
        <v>845361994.72629905</v>
      </c>
      <c r="K25" s="96">
        <v>902919191.12044036</v>
      </c>
      <c r="L25" s="96">
        <v>987016042.94482172</v>
      </c>
      <c r="M25" s="96">
        <v>1062931064.8390788</v>
      </c>
      <c r="N25" s="31">
        <v>8.0723670223420418E-2</v>
      </c>
    </row>
    <row r="26" spans="1:38" x14ac:dyDescent="0.25">
      <c r="B26" s="24" t="s">
        <v>105</v>
      </c>
      <c r="C26" s="34">
        <v>1216855000</v>
      </c>
      <c r="D26" s="34">
        <v>1189577440.796</v>
      </c>
      <c r="E26" s="34">
        <v>1419340913.0325</v>
      </c>
      <c r="F26" s="34">
        <v>1853138218.3631101</v>
      </c>
      <c r="G26" s="34">
        <v>2338200472.3363571</v>
      </c>
      <c r="H26" s="34">
        <v>2911548550.0240998</v>
      </c>
      <c r="I26" s="34">
        <v>3323427025.4880562</v>
      </c>
      <c r="J26" s="34">
        <v>3698196271.8630629</v>
      </c>
      <c r="K26" s="34">
        <v>4067854782.4274979</v>
      </c>
      <c r="L26" s="34">
        <v>4450980810.6173983</v>
      </c>
      <c r="M26" s="34">
        <v>4761419208.1149244</v>
      </c>
      <c r="N26" s="31">
        <v>0.12583767888315944</v>
      </c>
    </row>
    <row r="27" spans="1:38" ht="157.5" customHeight="1" x14ac:dyDescent="0.25">
      <c r="E27" s="109"/>
      <c r="F27" s="109"/>
      <c r="G27" s="109"/>
      <c r="H27" s="109"/>
      <c r="I27" s="109"/>
      <c r="J27" s="109"/>
      <c r="K27" s="109"/>
      <c r="L27" s="109"/>
      <c r="M27" s="109"/>
    </row>
    <row r="28" spans="1:38" x14ac:dyDescent="0.25">
      <c r="B28" s="165" t="s">
        <v>280</v>
      </c>
      <c r="F28" s="109"/>
      <c r="G28" s="109"/>
      <c r="H28" s="109"/>
      <c r="I28" s="109"/>
      <c r="J28" s="109"/>
      <c r="K28" s="109"/>
      <c r="L28" s="109"/>
      <c r="M28" s="109"/>
    </row>
    <row r="29" spans="1:38" x14ac:dyDescent="0.25">
      <c r="F29" s="109"/>
      <c r="G29" s="109"/>
      <c r="H29" s="109"/>
      <c r="I29" s="109"/>
      <c r="J29" s="109"/>
      <c r="K29" s="109"/>
      <c r="L29" s="109"/>
      <c r="M29" s="109"/>
    </row>
    <row r="30" spans="1:38" s="2" customFormat="1" x14ac:dyDescent="0.25">
      <c r="A30" s="26" t="s">
        <v>275</v>
      </c>
      <c r="E30" s="60"/>
      <c r="F30" s="17"/>
      <c r="G30" s="9"/>
      <c r="H30" s="17"/>
      <c r="I30" s="17"/>
      <c r="J30" s="17"/>
      <c r="K30" s="17"/>
      <c r="L30" s="17"/>
      <c r="M30" s="17"/>
      <c r="P30" s="26" t="s">
        <v>281</v>
      </c>
    </row>
    <row r="31" spans="1:38" s="2" customFormat="1" x14ac:dyDescent="0.25">
      <c r="B31" s="3"/>
      <c r="C31" s="8">
        <v>2013</v>
      </c>
      <c r="D31" s="8">
        <v>2014</v>
      </c>
      <c r="E31" s="8">
        <v>2015</v>
      </c>
      <c r="F31" s="8">
        <v>2016</v>
      </c>
      <c r="G31" s="8">
        <v>2017</v>
      </c>
      <c r="H31" s="8">
        <v>2018</v>
      </c>
      <c r="I31" s="8">
        <v>2019</v>
      </c>
      <c r="J31" s="8">
        <v>2020</v>
      </c>
      <c r="K31" s="8">
        <v>2021</v>
      </c>
      <c r="L31" s="8">
        <v>2022</v>
      </c>
      <c r="M31" s="8">
        <v>2023</v>
      </c>
      <c r="N31" s="8" t="s">
        <v>201</v>
      </c>
    </row>
    <row r="32" spans="1:38" s="2" customFormat="1" x14ac:dyDescent="0.25">
      <c r="B32" s="87" t="s">
        <v>58</v>
      </c>
      <c r="C32" s="94">
        <v>730457</v>
      </c>
      <c r="D32" s="94">
        <v>490501</v>
      </c>
      <c r="E32" s="94">
        <v>254784</v>
      </c>
      <c r="F32" s="94">
        <v>232146</v>
      </c>
      <c r="G32" s="94">
        <v>122500</v>
      </c>
      <c r="H32" s="94">
        <v>20000</v>
      </c>
      <c r="I32" s="94">
        <v>10000</v>
      </c>
      <c r="J32" s="94">
        <v>4000</v>
      </c>
      <c r="K32" s="94">
        <v>0</v>
      </c>
      <c r="L32" s="94">
        <v>0</v>
      </c>
      <c r="M32" s="94">
        <v>0</v>
      </c>
      <c r="N32" s="31">
        <v>-1</v>
      </c>
    </row>
    <row r="33" spans="1:16" s="2" customFormat="1" x14ac:dyDescent="0.25">
      <c r="B33" s="87" t="s">
        <v>154</v>
      </c>
      <c r="C33" s="5">
        <v>1446592</v>
      </c>
      <c r="D33" s="5">
        <v>1606743</v>
      </c>
      <c r="E33" s="5">
        <v>2306596</v>
      </c>
      <c r="F33" s="5">
        <v>1482147</v>
      </c>
      <c r="G33" s="5">
        <v>1206953</v>
      </c>
      <c r="H33" s="5">
        <v>423304</v>
      </c>
      <c r="I33" s="5">
        <v>188740</v>
      </c>
      <c r="J33" s="5">
        <v>81108</v>
      </c>
      <c r="K33" s="5">
        <v>45500</v>
      </c>
      <c r="L33" s="5">
        <v>20500</v>
      </c>
      <c r="M33" s="5">
        <v>10000</v>
      </c>
      <c r="N33" s="31">
        <v>-0.55016669490665726</v>
      </c>
    </row>
    <row r="34" spans="1:16" s="2" customFormat="1" x14ac:dyDescent="0.25">
      <c r="B34" s="87" t="s">
        <v>1</v>
      </c>
      <c r="C34" s="5">
        <v>9806</v>
      </c>
      <c r="D34" s="5">
        <v>53245</v>
      </c>
      <c r="E34" s="5">
        <v>218723</v>
      </c>
      <c r="F34" s="5">
        <v>510813</v>
      </c>
      <c r="G34" s="5">
        <v>611804.64</v>
      </c>
      <c r="H34" s="5">
        <v>1329033.155</v>
      </c>
      <c r="I34" s="5">
        <v>1561641.1340000001</v>
      </c>
      <c r="J34" s="5">
        <v>2332218.9445000002</v>
      </c>
      <c r="K34" s="5">
        <v>2617605.7485000002</v>
      </c>
      <c r="L34" s="5">
        <v>2699268.7327425</v>
      </c>
      <c r="M34" s="5">
        <v>3043857.6966185002</v>
      </c>
      <c r="N34" s="31">
        <v>0.3065777646151262</v>
      </c>
    </row>
    <row r="35" spans="1:16" s="2" customFormat="1" x14ac:dyDescent="0.25">
      <c r="B35" s="87" t="s">
        <v>0</v>
      </c>
      <c r="C35" s="5">
        <v>15000</v>
      </c>
      <c r="D35" s="5">
        <v>150000</v>
      </c>
      <c r="E35" s="5">
        <v>0</v>
      </c>
      <c r="F35" s="5">
        <v>0</v>
      </c>
      <c r="G35" s="5">
        <v>0</v>
      </c>
      <c r="H35" s="5">
        <v>0</v>
      </c>
      <c r="I35" s="5">
        <v>0</v>
      </c>
      <c r="J35" s="5">
        <v>0</v>
      </c>
      <c r="K35" s="5">
        <v>0</v>
      </c>
      <c r="L35" s="5">
        <v>0</v>
      </c>
      <c r="M35" s="5">
        <v>0</v>
      </c>
      <c r="N35" s="31"/>
    </row>
    <row r="36" spans="1:16" s="2" customFormat="1" x14ac:dyDescent="0.25">
      <c r="B36" s="87" t="s">
        <v>59</v>
      </c>
      <c r="C36" s="5">
        <v>202640</v>
      </c>
      <c r="D36" s="5">
        <v>340179</v>
      </c>
      <c r="E36" s="5">
        <v>556074</v>
      </c>
      <c r="F36" s="5">
        <v>798742</v>
      </c>
      <c r="G36" s="5">
        <v>1333393.06</v>
      </c>
      <c r="H36" s="5">
        <v>2072443.7200000002</v>
      </c>
      <c r="I36" s="5">
        <v>2525366.1972500002</v>
      </c>
      <c r="J36" s="5">
        <v>2365923.7030000002</v>
      </c>
      <c r="K36" s="5">
        <v>2650554.2137500001</v>
      </c>
      <c r="L36" s="5">
        <v>3166551.6312200003</v>
      </c>
      <c r="M36" s="5">
        <v>2993002.2857102496</v>
      </c>
      <c r="N36" s="31">
        <v>0.14426024543102534</v>
      </c>
    </row>
    <row r="37" spans="1:16" s="2" customFormat="1" x14ac:dyDescent="0.25">
      <c r="B37" s="87" t="s">
        <v>168</v>
      </c>
      <c r="C37" s="5">
        <v>0</v>
      </c>
      <c r="D37" s="5">
        <v>0</v>
      </c>
      <c r="E37" s="5">
        <v>0</v>
      </c>
      <c r="F37" s="5">
        <v>60</v>
      </c>
      <c r="G37" s="5">
        <v>0</v>
      </c>
      <c r="H37" s="5">
        <v>0</v>
      </c>
      <c r="I37" s="5">
        <v>37091.96875</v>
      </c>
      <c r="J37" s="5">
        <v>116694.3</v>
      </c>
      <c r="K37" s="5">
        <v>244396.89</v>
      </c>
      <c r="L37" s="5">
        <v>502449.5440625</v>
      </c>
      <c r="M37" s="5">
        <v>1078883.9513437499</v>
      </c>
      <c r="N37" s="31"/>
    </row>
    <row r="38" spans="1:16" s="2" customFormat="1" x14ac:dyDescent="0.25">
      <c r="B38" s="26" t="s">
        <v>36</v>
      </c>
      <c r="C38" s="29">
        <v>2404495</v>
      </c>
      <c r="D38" s="29">
        <v>2640668</v>
      </c>
      <c r="E38" s="29">
        <v>3336177</v>
      </c>
      <c r="F38" s="29">
        <v>3023908</v>
      </c>
      <c r="G38" s="29">
        <v>3274650.7</v>
      </c>
      <c r="H38" s="29">
        <v>3844780.875</v>
      </c>
      <c r="I38" s="29">
        <v>4322839.3000000007</v>
      </c>
      <c r="J38" s="29">
        <v>4899944.9475000007</v>
      </c>
      <c r="K38" s="29">
        <v>5558056.8522499995</v>
      </c>
      <c r="L38" s="29">
        <v>6388769.9080250002</v>
      </c>
      <c r="M38" s="29">
        <v>7125743.9336724998</v>
      </c>
      <c r="N38" s="31">
        <v>0.1383545253907621</v>
      </c>
    </row>
    <row r="39" spans="1:16" s="2" customFormat="1" ht="154.5" customHeight="1" x14ac:dyDescent="0.25">
      <c r="B39" s="26"/>
      <c r="C39" s="29"/>
      <c r="D39" s="29"/>
      <c r="E39" s="29"/>
      <c r="F39" s="29"/>
      <c r="G39" s="156"/>
      <c r="H39" s="29"/>
      <c r="I39" s="29"/>
      <c r="J39" s="29"/>
      <c r="K39" s="29"/>
      <c r="L39" s="29"/>
      <c r="M39" s="29"/>
      <c r="N39" s="5"/>
    </row>
    <row r="40" spans="1:16" s="2" customFormat="1" x14ac:dyDescent="0.25">
      <c r="B40" s="26"/>
      <c r="C40" s="29"/>
      <c r="D40" s="29"/>
      <c r="F40" s="29"/>
      <c r="G40" s="29"/>
      <c r="H40" s="29"/>
      <c r="I40" s="29"/>
      <c r="J40" s="29"/>
      <c r="K40" s="29"/>
      <c r="L40" s="29"/>
      <c r="M40" s="29"/>
      <c r="N40" s="5"/>
    </row>
    <row r="41" spans="1:16" s="2" customFormat="1" x14ac:dyDescent="0.25">
      <c r="A41" s="26" t="s">
        <v>327</v>
      </c>
      <c r="E41" s="60"/>
      <c r="F41" s="17"/>
      <c r="G41" s="9"/>
      <c r="H41" s="17"/>
      <c r="I41" s="17"/>
      <c r="J41" s="17"/>
      <c r="K41" s="17"/>
      <c r="L41" s="17"/>
      <c r="M41" s="17"/>
      <c r="P41" s="26" t="s">
        <v>328</v>
      </c>
    </row>
    <row r="42" spans="1:16" s="2" customFormat="1" x14ac:dyDescent="0.25">
      <c r="B42" s="3"/>
      <c r="C42" s="8">
        <v>2013</v>
      </c>
      <c r="D42" s="8">
        <v>2014</v>
      </c>
      <c r="E42" s="8">
        <v>2015</v>
      </c>
      <c r="F42" s="8">
        <v>2016</v>
      </c>
      <c r="G42" s="8">
        <v>2017</v>
      </c>
      <c r="H42" s="8">
        <v>2018</v>
      </c>
      <c r="I42" s="8">
        <v>2019</v>
      </c>
      <c r="J42" s="8">
        <v>2020</v>
      </c>
      <c r="K42" s="8">
        <v>2021</v>
      </c>
      <c r="L42" s="8">
        <v>2022</v>
      </c>
      <c r="M42" s="8">
        <v>2023</v>
      </c>
      <c r="N42" s="8" t="s">
        <v>201</v>
      </c>
    </row>
    <row r="43" spans="1:16" s="2" customFormat="1" x14ac:dyDescent="0.25">
      <c r="B43" s="87" t="s">
        <v>119</v>
      </c>
      <c r="C43" s="94">
        <v>0</v>
      </c>
      <c r="D43" s="94">
        <v>0</v>
      </c>
      <c r="E43" s="94">
        <v>0</v>
      </c>
      <c r="F43" s="94">
        <v>0</v>
      </c>
      <c r="G43" s="94">
        <v>0</v>
      </c>
      <c r="H43" s="94">
        <v>0</v>
      </c>
      <c r="I43" s="94">
        <v>0</v>
      </c>
      <c r="J43" s="94">
        <v>0</v>
      </c>
      <c r="K43" s="94">
        <v>0</v>
      </c>
      <c r="L43" s="94">
        <v>0</v>
      </c>
      <c r="M43" s="94">
        <v>0</v>
      </c>
      <c r="N43" s="31"/>
    </row>
    <row r="44" spans="1:16" s="2" customFormat="1" x14ac:dyDescent="0.25">
      <c r="B44" s="69" t="s">
        <v>117</v>
      </c>
      <c r="C44" s="5">
        <v>0</v>
      </c>
      <c r="D44" s="5">
        <v>0</v>
      </c>
      <c r="E44" s="5">
        <v>0</v>
      </c>
      <c r="F44" s="5">
        <v>0</v>
      </c>
      <c r="G44" s="5">
        <v>0</v>
      </c>
      <c r="H44" s="5">
        <v>0</v>
      </c>
      <c r="I44" s="5">
        <v>0</v>
      </c>
      <c r="J44" s="5">
        <v>0</v>
      </c>
      <c r="K44" s="5">
        <v>0</v>
      </c>
      <c r="L44" s="5">
        <v>17500</v>
      </c>
      <c r="M44" s="5">
        <v>20000</v>
      </c>
      <c r="N44" s="31"/>
    </row>
    <row r="45" spans="1:16" s="2" customFormat="1" x14ac:dyDescent="0.25">
      <c r="B45" s="69" t="s">
        <v>127</v>
      </c>
      <c r="C45" s="5">
        <v>0</v>
      </c>
      <c r="D45" s="5">
        <v>0</v>
      </c>
      <c r="E45" s="5">
        <v>0</v>
      </c>
      <c r="F45" s="5">
        <v>60</v>
      </c>
      <c r="G45" s="5">
        <v>0</v>
      </c>
      <c r="H45" s="5">
        <v>0</v>
      </c>
      <c r="I45" s="5">
        <v>27091.96875</v>
      </c>
      <c r="J45" s="5">
        <v>86694.3</v>
      </c>
      <c r="K45" s="5">
        <v>199396.89</v>
      </c>
      <c r="L45" s="5">
        <v>429949.5440625</v>
      </c>
      <c r="M45" s="5">
        <v>988883.95134374988</v>
      </c>
      <c r="N45" s="31"/>
    </row>
    <row r="46" spans="1:16" s="2" customFormat="1" x14ac:dyDescent="0.25">
      <c r="B46" s="69" t="s">
        <v>128</v>
      </c>
      <c r="C46" s="5">
        <v>0</v>
      </c>
      <c r="D46" s="5">
        <v>0</v>
      </c>
      <c r="E46" s="5">
        <v>0</v>
      </c>
      <c r="F46" s="5">
        <v>0</v>
      </c>
      <c r="G46" s="5">
        <v>0</v>
      </c>
      <c r="H46" s="5">
        <v>0</v>
      </c>
      <c r="I46" s="5">
        <v>10000</v>
      </c>
      <c r="J46" s="5">
        <v>30000</v>
      </c>
      <c r="K46" s="5">
        <v>45000</v>
      </c>
      <c r="L46" s="5">
        <v>55000</v>
      </c>
      <c r="M46" s="5">
        <v>70000</v>
      </c>
      <c r="N46" s="31"/>
    </row>
    <row r="47" spans="1:16" s="2" customFormat="1" x14ac:dyDescent="0.25">
      <c r="B47" s="26" t="s">
        <v>36</v>
      </c>
      <c r="C47" s="29">
        <v>0</v>
      </c>
      <c r="D47" s="29">
        <v>0</v>
      </c>
      <c r="E47" s="29">
        <v>0</v>
      </c>
      <c r="F47" s="29">
        <v>60</v>
      </c>
      <c r="G47" s="29">
        <v>0</v>
      </c>
      <c r="H47" s="29">
        <v>0</v>
      </c>
      <c r="I47" s="29">
        <v>37091.96875</v>
      </c>
      <c r="J47" s="29">
        <v>116694.3</v>
      </c>
      <c r="K47" s="29">
        <v>244396.89</v>
      </c>
      <c r="L47" s="29">
        <v>502449.5440625</v>
      </c>
      <c r="M47" s="29">
        <v>1078883.9513437499</v>
      </c>
      <c r="N47" s="31"/>
    </row>
    <row r="48" spans="1:16" s="2" customFormat="1" ht="145.5" customHeight="1" x14ac:dyDescent="0.25">
      <c r="B48" s="26"/>
      <c r="C48" s="29"/>
      <c r="D48" s="29"/>
      <c r="E48" s="29"/>
      <c r="F48" s="29"/>
      <c r="G48" s="156"/>
      <c r="H48" s="29"/>
      <c r="I48" s="29"/>
      <c r="J48" s="29"/>
      <c r="K48" s="29"/>
      <c r="L48" s="29"/>
      <c r="M48" s="29"/>
      <c r="N48" s="5"/>
    </row>
    <row r="49" spans="1:19" s="2" customFormat="1" x14ac:dyDescent="0.25">
      <c r="B49" s="26"/>
      <c r="C49" s="29"/>
      <c r="D49" s="29"/>
      <c r="F49" s="29"/>
      <c r="G49" s="29"/>
      <c r="H49" s="29"/>
      <c r="I49" s="29"/>
      <c r="J49" s="29"/>
      <c r="K49" s="29"/>
      <c r="L49" s="29"/>
      <c r="M49" s="29"/>
      <c r="N49" s="5"/>
    </row>
    <row r="50" spans="1:19" s="2" customFormat="1" x14ac:dyDescent="0.25">
      <c r="A50" s="26" t="s">
        <v>276</v>
      </c>
      <c r="C50" s="5"/>
      <c r="D50" s="5"/>
      <c r="E50" s="5"/>
      <c r="F50" s="5"/>
      <c r="G50" s="5"/>
      <c r="H50" s="5"/>
      <c r="I50" s="5"/>
      <c r="J50" s="5"/>
      <c r="K50" s="5"/>
      <c r="L50" s="5"/>
      <c r="M50" s="5"/>
      <c r="P50" s="26" t="s">
        <v>282</v>
      </c>
      <c r="S50" s="5"/>
    </row>
    <row r="51" spans="1:19" s="2" customFormat="1" x14ac:dyDescent="0.25">
      <c r="B51" s="3"/>
      <c r="C51" s="8">
        <v>2013</v>
      </c>
      <c r="D51" s="8">
        <v>2014</v>
      </c>
      <c r="E51" s="8">
        <v>2015</v>
      </c>
      <c r="F51" s="8">
        <v>2016</v>
      </c>
      <c r="G51" s="8">
        <v>2017</v>
      </c>
      <c r="H51" s="8">
        <v>2018</v>
      </c>
      <c r="I51" s="8">
        <v>2019</v>
      </c>
      <c r="J51" s="8">
        <v>2020</v>
      </c>
      <c r="K51" s="8">
        <v>2021</v>
      </c>
      <c r="L51" s="8">
        <v>2022</v>
      </c>
      <c r="M51" s="8">
        <v>2023</v>
      </c>
      <c r="N51" s="8" t="s">
        <v>201</v>
      </c>
      <c r="O51" s="8"/>
    </row>
    <row r="52" spans="1:19" s="11" customFormat="1" x14ac:dyDescent="0.25">
      <c r="B52" s="87" t="s">
        <v>163</v>
      </c>
      <c r="C52" s="5">
        <v>298495</v>
      </c>
      <c r="D52" s="5">
        <v>383668</v>
      </c>
      <c r="E52" s="5">
        <v>716177</v>
      </c>
      <c r="F52" s="5">
        <v>1181419.3800000001</v>
      </c>
      <c r="G52" s="5">
        <v>1667398.48</v>
      </c>
      <c r="H52" s="5">
        <v>2763347.2250000001</v>
      </c>
      <c r="I52" s="5">
        <v>3322367.0375200002</v>
      </c>
      <c r="J52" s="5">
        <v>3905656.2286750004</v>
      </c>
      <c r="K52" s="5">
        <v>4523798.1896815002</v>
      </c>
      <c r="L52" s="5">
        <v>5298682.1668683998</v>
      </c>
      <c r="M52" s="5">
        <v>5987356.3717380995</v>
      </c>
      <c r="N52" s="31">
        <v>0.23746412668842587</v>
      </c>
      <c r="O52" s="97"/>
      <c r="S52" s="5"/>
    </row>
    <row r="53" spans="1:19" s="2" customFormat="1" x14ac:dyDescent="0.25">
      <c r="B53" s="87" t="s">
        <v>164</v>
      </c>
      <c r="C53" s="5">
        <v>0</v>
      </c>
      <c r="D53" s="5">
        <v>0</v>
      </c>
      <c r="E53" s="5">
        <v>0</v>
      </c>
      <c r="F53" s="5">
        <v>79848.320000000036</v>
      </c>
      <c r="G53" s="5">
        <v>180632.22000000003</v>
      </c>
      <c r="H53" s="5">
        <v>251333.65000000008</v>
      </c>
      <c r="I53" s="5">
        <v>362432.26247999992</v>
      </c>
      <c r="J53" s="5">
        <v>469680.71882499993</v>
      </c>
      <c r="K53" s="5">
        <v>621758.66256850003</v>
      </c>
      <c r="L53" s="5">
        <v>762587.74115660018</v>
      </c>
      <c r="M53" s="5">
        <v>943387.56193439988</v>
      </c>
      <c r="N53" s="31">
        <v>0.31719221250827334</v>
      </c>
      <c r="O53" s="97"/>
      <c r="S53" s="5"/>
    </row>
    <row r="54" spans="1:19" s="2" customFormat="1" x14ac:dyDescent="0.25">
      <c r="B54" s="87" t="s">
        <v>165</v>
      </c>
      <c r="C54" s="5">
        <v>0</v>
      </c>
      <c r="D54" s="5">
        <v>0</v>
      </c>
      <c r="E54" s="5">
        <v>0</v>
      </c>
      <c r="F54" s="5">
        <v>0</v>
      </c>
      <c r="G54" s="5">
        <v>0</v>
      </c>
      <c r="H54" s="5">
        <v>0</v>
      </c>
      <c r="I54" s="5">
        <v>0</v>
      </c>
      <c r="J54" s="5">
        <v>0</v>
      </c>
      <c r="K54" s="5">
        <v>0</v>
      </c>
      <c r="L54" s="5">
        <v>0</v>
      </c>
      <c r="M54" s="5">
        <v>0</v>
      </c>
      <c r="N54" s="31"/>
      <c r="O54" s="97"/>
      <c r="P54" s="5"/>
      <c r="Q54" s="5"/>
      <c r="R54" s="5"/>
      <c r="S54" s="5"/>
    </row>
    <row r="55" spans="1:19" s="2" customFormat="1" x14ac:dyDescent="0.25">
      <c r="B55" s="87" t="s">
        <v>332</v>
      </c>
      <c r="C55" s="5">
        <v>0</v>
      </c>
      <c r="D55" s="5">
        <v>0</v>
      </c>
      <c r="E55" s="5">
        <v>0</v>
      </c>
      <c r="F55" s="5">
        <v>0</v>
      </c>
      <c r="G55" s="5">
        <v>0</v>
      </c>
      <c r="H55" s="5">
        <v>0</v>
      </c>
      <c r="I55" s="5">
        <v>5000</v>
      </c>
      <c r="J55" s="5">
        <v>15000</v>
      </c>
      <c r="K55" s="5">
        <v>22500</v>
      </c>
      <c r="L55" s="5">
        <v>27500</v>
      </c>
      <c r="M55" s="5">
        <v>35000</v>
      </c>
      <c r="N55" s="31"/>
      <c r="O55" s="97"/>
      <c r="P55" s="5"/>
      <c r="Q55" s="5"/>
      <c r="R55" s="5"/>
      <c r="S55" s="5"/>
    </row>
    <row r="56" spans="1:19" s="2" customFormat="1" x14ac:dyDescent="0.25">
      <c r="B56" s="26" t="s">
        <v>36</v>
      </c>
      <c r="C56" s="29">
        <v>298495</v>
      </c>
      <c r="D56" s="29">
        <v>383668</v>
      </c>
      <c r="E56" s="29">
        <v>716177</v>
      </c>
      <c r="F56" s="29">
        <v>1261267.7000000002</v>
      </c>
      <c r="G56" s="29">
        <v>1848030.7</v>
      </c>
      <c r="H56" s="29">
        <v>3014680.875</v>
      </c>
      <c r="I56" s="29">
        <v>3689799.3000000003</v>
      </c>
      <c r="J56" s="29">
        <v>4390336.9475000007</v>
      </c>
      <c r="K56" s="29">
        <v>5168056.8522500005</v>
      </c>
      <c r="L56" s="29">
        <v>6088769.9080250002</v>
      </c>
      <c r="M56" s="29">
        <v>6965743.9336724989</v>
      </c>
      <c r="N56" s="31">
        <v>0.24750718028167529</v>
      </c>
      <c r="O56" s="97"/>
      <c r="P56" s="5"/>
      <c r="Q56" s="5"/>
      <c r="R56" s="5"/>
      <c r="S56" s="5"/>
    </row>
    <row r="57" spans="1:19" s="2" customFormat="1" ht="186" customHeight="1" x14ac:dyDescent="0.25">
      <c r="B57" s="87"/>
      <c r="C57" s="5"/>
      <c r="D57" s="5"/>
      <c r="E57" s="5"/>
      <c r="F57" s="5"/>
      <c r="G57" s="5"/>
      <c r="H57" s="5"/>
      <c r="I57" s="5"/>
      <c r="J57" s="5"/>
      <c r="K57" s="5"/>
      <c r="L57" s="5"/>
      <c r="M57" s="5"/>
      <c r="N57" s="5"/>
      <c r="O57" s="5"/>
      <c r="P57" s="5"/>
      <c r="Q57" s="5"/>
      <c r="R57" s="5"/>
      <c r="S57" s="5"/>
    </row>
    <row r="58" spans="1:19" s="2" customFormat="1" x14ac:dyDescent="0.25">
      <c r="A58" s="26" t="s">
        <v>277</v>
      </c>
      <c r="B58" s="87"/>
      <c r="C58" s="5"/>
      <c r="D58" s="5"/>
      <c r="E58" s="5"/>
      <c r="F58" s="5"/>
      <c r="G58" s="5"/>
      <c r="H58" s="5"/>
      <c r="I58" s="5"/>
      <c r="J58" s="5"/>
      <c r="K58" s="5"/>
      <c r="L58" s="5"/>
      <c r="M58" s="5"/>
      <c r="N58" s="5"/>
      <c r="O58" s="5"/>
      <c r="P58" s="26" t="s">
        <v>283</v>
      </c>
      <c r="Q58" s="5"/>
      <c r="R58" s="5"/>
      <c r="S58" s="5"/>
    </row>
    <row r="59" spans="1:19" s="2" customFormat="1" x14ac:dyDescent="0.25">
      <c r="B59" s="3"/>
      <c r="C59" s="8">
        <v>2013</v>
      </c>
      <c r="D59" s="8">
        <v>2014</v>
      </c>
      <c r="E59" s="8">
        <v>2015</v>
      </c>
      <c r="F59" s="8">
        <v>2016</v>
      </c>
      <c r="G59" s="8">
        <v>2017</v>
      </c>
      <c r="H59" s="8">
        <v>2018</v>
      </c>
      <c r="I59" s="8">
        <v>2019</v>
      </c>
      <c r="J59" s="8">
        <v>2020</v>
      </c>
      <c r="K59" s="8">
        <v>2021</v>
      </c>
      <c r="L59" s="8">
        <v>2022</v>
      </c>
      <c r="M59" s="8">
        <v>2023</v>
      </c>
      <c r="N59" s="8" t="s">
        <v>201</v>
      </c>
      <c r="O59" s="8"/>
      <c r="P59" s="5"/>
      <c r="Q59" s="5"/>
      <c r="R59" s="5"/>
      <c r="S59" s="5"/>
    </row>
    <row r="60" spans="1:19" s="2" customFormat="1" x14ac:dyDescent="0.25">
      <c r="B60" s="87" t="s">
        <v>119</v>
      </c>
      <c r="C60" s="5">
        <v>0</v>
      </c>
      <c r="D60" s="5">
        <v>0</v>
      </c>
      <c r="E60" s="5">
        <v>0</v>
      </c>
      <c r="F60" s="5">
        <v>0</v>
      </c>
      <c r="G60" s="5">
        <v>0</v>
      </c>
      <c r="H60" s="5">
        <v>0</v>
      </c>
      <c r="I60" s="5">
        <v>0</v>
      </c>
      <c r="J60" s="5">
        <v>5999.9999999999991</v>
      </c>
      <c r="K60" s="5">
        <v>12999.999999999998</v>
      </c>
      <c r="L60" s="5">
        <v>14999.999999999998</v>
      </c>
      <c r="M60" s="5">
        <v>15999.999999999998</v>
      </c>
      <c r="N60" s="31"/>
      <c r="O60" s="5"/>
      <c r="P60" s="5"/>
      <c r="Q60" s="5"/>
      <c r="R60" s="5"/>
      <c r="S60" s="5"/>
    </row>
    <row r="61" spans="1:19" x14ac:dyDescent="0.25">
      <c r="B61" s="69" t="s">
        <v>117</v>
      </c>
      <c r="C61" s="5">
        <v>0</v>
      </c>
      <c r="D61" s="5">
        <v>0</v>
      </c>
      <c r="E61" s="5">
        <v>0</v>
      </c>
      <c r="F61" s="5">
        <v>0</v>
      </c>
      <c r="G61" s="5">
        <v>1398.425</v>
      </c>
      <c r="H61" s="5">
        <v>31903.774999999994</v>
      </c>
      <c r="I61" s="5">
        <v>37968.529999999992</v>
      </c>
      <c r="J61" s="5">
        <v>44352.809499999996</v>
      </c>
      <c r="K61" s="5">
        <v>54620.090449999996</v>
      </c>
      <c r="L61" s="5">
        <v>63766.081404999997</v>
      </c>
      <c r="M61" s="5">
        <v>73337.473264500004</v>
      </c>
      <c r="N61" s="31"/>
    </row>
    <row r="62" spans="1:19" x14ac:dyDescent="0.25">
      <c r="B62" s="69" t="s">
        <v>127</v>
      </c>
      <c r="C62" s="5">
        <v>0</v>
      </c>
      <c r="D62" s="5">
        <v>0</v>
      </c>
      <c r="E62" s="5">
        <v>0</v>
      </c>
      <c r="F62" s="5">
        <v>500</v>
      </c>
      <c r="G62" s="5">
        <v>15697.263754400001</v>
      </c>
      <c r="H62" s="5">
        <v>30927.974375000002</v>
      </c>
      <c r="I62" s="5">
        <v>40419.736454999998</v>
      </c>
      <c r="J62" s="5">
        <v>50456.876355</v>
      </c>
      <c r="K62" s="5">
        <v>61283.915343000001</v>
      </c>
      <c r="L62" s="5">
        <v>70451.870314612504</v>
      </c>
      <c r="M62" s="5">
        <v>79109.368136308127</v>
      </c>
      <c r="N62" s="31">
        <v>0.30938489521821411</v>
      </c>
    </row>
    <row r="63" spans="1:19" s="2" customFormat="1" x14ac:dyDescent="0.25">
      <c r="B63" s="69" t="s">
        <v>128</v>
      </c>
      <c r="C63" s="5">
        <v>0</v>
      </c>
      <c r="D63" s="5">
        <v>0</v>
      </c>
      <c r="E63" s="5">
        <v>0</v>
      </c>
      <c r="F63" s="5">
        <v>500</v>
      </c>
      <c r="G63" s="5">
        <v>61634.3</v>
      </c>
      <c r="H63" s="5">
        <v>84925.713599999988</v>
      </c>
      <c r="I63" s="5">
        <v>127657.47450749997</v>
      </c>
      <c r="J63" s="5">
        <v>175791.99851999996</v>
      </c>
      <c r="K63" s="5">
        <v>194698.00490400003</v>
      </c>
      <c r="L63" s="5">
        <v>211311.28676610003</v>
      </c>
      <c r="M63" s="5">
        <v>226591.17323989503</v>
      </c>
      <c r="N63" s="31">
        <v>0.24232937237931362</v>
      </c>
      <c r="O63" s="5"/>
      <c r="P63" s="5"/>
      <c r="Q63" s="5"/>
      <c r="R63" s="5"/>
      <c r="S63" s="5"/>
    </row>
    <row r="64" spans="1:19" s="2" customFormat="1" x14ac:dyDescent="0.25">
      <c r="B64" s="24" t="s">
        <v>105</v>
      </c>
      <c r="C64" s="29">
        <v>0</v>
      </c>
      <c r="D64" s="29">
        <v>0</v>
      </c>
      <c r="E64" s="29">
        <v>0</v>
      </c>
      <c r="F64" s="29">
        <v>1000</v>
      </c>
      <c r="G64" s="29">
        <v>78729.988754400008</v>
      </c>
      <c r="H64" s="29">
        <v>147757.46297499997</v>
      </c>
      <c r="I64" s="29">
        <v>206045.74096249996</v>
      </c>
      <c r="J64" s="29">
        <v>276601.68437499995</v>
      </c>
      <c r="K64" s="29">
        <v>323602.01069700002</v>
      </c>
      <c r="L64" s="29">
        <v>360529.23848571256</v>
      </c>
      <c r="M64" s="29">
        <v>395038.01464070316</v>
      </c>
      <c r="N64" s="31">
        <v>0.30842786167497005</v>
      </c>
      <c r="O64" s="5"/>
      <c r="P64" s="5"/>
      <c r="Q64" s="5"/>
      <c r="R64" s="5"/>
      <c r="S64" s="5"/>
    </row>
    <row r="65" spans="1:19" s="2" customFormat="1" ht="186" customHeight="1" x14ac:dyDescent="0.25">
      <c r="B65" s="87"/>
      <c r="C65" s="5"/>
      <c r="D65" s="5"/>
      <c r="E65" s="5"/>
      <c r="F65" s="5"/>
      <c r="G65" s="5"/>
      <c r="H65" s="5"/>
      <c r="I65" s="5"/>
      <c r="J65" s="5"/>
      <c r="K65" s="5"/>
      <c r="L65" s="5"/>
      <c r="M65" s="5"/>
      <c r="N65" s="5"/>
      <c r="O65" s="5"/>
      <c r="P65" s="5"/>
      <c r="Q65" s="5"/>
      <c r="R65" s="5"/>
      <c r="S65" s="5"/>
    </row>
    <row r="66" spans="1:19" s="2" customFormat="1" x14ac:dyDescent="0.25">
      <c r="B66" s="87"/>
      <c r="C66" s="5"/>
      <c r="D66" s="5"/>
      <c r="E66" s="5"/>
      <c r="F66" s="5"/>
      <c r="G66" s="5"/>
      <c r="H66" s="5"/>
      <c r="I66" s="5"/>
      <c r="J66" s="5"/>
      <c r="K66" s="5"/>
      <c r="L66" s="5"/>
      <c r="M66" s="5"/>
      <c r="N66" s="5"/>
      <c r="O66" s="5"/>
      <c r="P66" s="5"/>
      <c r="Q66" s="5"/>
      <c r="R66" s="5"/>
      <c r="S66" s="5"/>
    </row>
    <row r="67" spans="1:19" s="2" customFormat="1" x14ac:dyDescent="0.25">
      <c r="A67" s="26" t="s">
        <v>278</v>
      </c>
      <c r="B67" s="87"/>
      <c r="C67" s="5"/>
      <c r="D67" s="5"/>
      <c r="E67" s="5"/>
      <c r="F67" s="5"/>
      <c r="G67" s="5"/>
      <c r="H67" s="5"/>
      <c r="I67" s="5"/>
      <c r="J67" s="5"/>
      <c r="K67" s="5"/>
      <c r="L67" s="5"/>
      <c r="M67" s="5"/>
      <c r="N67" s="5"/>
      <c r="O67" s="5"/>
      <c r="P67" s="26" t="s">
        <v>284</v>
      </c>
      <c r="Q67" s="5"/>
      <c r="R67" s="5"/>
      <c r="S67" s="5"/>
    </row>
    <row r="68" spans="1:19" s="2" customFormat="1" x14ac:dyDescent="0.25">
      <c r="B68" s="3"/>
      <c r="C68" s="8">
        <v>2013</v>
      </c>
      <c r="D68" s="8">
        <v>2014</v>
      </c>
      <c r="E68" s="8">
        <v>2015</v>
      </c>
      <c r="F68" s="8">
        <v>2016</v>
      </c>
      <c r="G68" s="8">
        <v>2017</v>
      </c>
      <c r="H68" s="8">
        <v>2018</v>
      </c>
      <c r="I68" s="8">
        <v>2019</v>
      </c>
      <c r="J68" s="8">
        <v>2020</v>
      </c>
      <c r="K68" s="8">
        <v>2021</v>
      </c>
      <c r="L68" s="8">
        <v>2022</v>
      </c>
      <c r="M68" s="8">
        <v>2023</v>
      </c>
      <c r="N68" s="8" t="s">
        <v>201</v>
      </c>
      <c r="O68" s="8"/>
      <c r="P68" s="5"/>
      <c r="Q68" s="5"/>
      <c r="R68" s="5"/>
      <c r="S68" s="5"/>
    </row>
    <row r="69" spans="1:19" s="2" customFormat="1" x14ac:dyDescent="0.25">
      <c r="B69" s="87" t="s">
        <v>119</v>
      </c>
      <c r="C69" s="5">
        <v>0</v>
      </c>
      <c r="D69" s="5">
        <v>0</v>
      </c>
      <c r="E69" s="5">
        <v>0</v>
      </c>
      <c r="F69" s="5">
        <v>0</v>
      </c>
      <c r="G69" s="5">
        <v>0</v>
      </c>
      <c r="H69" s="5">
        <v>0</v>
      </c>
      <c r="I69" s="5">
        <v>0</v>
      </c>
      <c r="J69" s="5">
        <v>2213.2943999999998</v>
      </c>
      <c r="K69" s="5">
        <v>15600</v>
      </c>
      <c r="L69" s="5">
        <v>27000</v>
      </c>
      <c r="M69" s="5">
        <v>43200</v>
      </c>
      <c r="N69" s="31"/>
      <c r="O69" s="5"/>
      <c r="P69" s="5"/>
      <c r="Q69" s="5"/>
      <c r="R69" s="5"/>
      <c r="S69" s="5"/>
    </row>
    <row r="70" spans="1:19" x14ac:dyDescent="0.25">
      <c r="B70" s="69" t="s">
        <v>117</v>
      </c>
      <c r="C70" s="5">
        <v>0</v>
      </c>
      <c r="D70" s="5">
        <v>0</v>
      </c>
      <c r="E70" s="5">
        <v>0</v>
      </c>
      <c r="F70" s="5">
        <v>0</v>
      </c>
      <c r="G70" s="5">
        <v>0</v>
      </c>
      <c r="H70" s="5">
        <v>0</v>
      </c>
      <c r="I70" s="5">
        <v>0</v>
      </c>
      <c r="J70" s="5">
        <v>12629.910000000002</v>
      </c>
      <c r="K70" s="5">
        <v>25259.820000000003</v>
      </c>
      <c r="L70" s="5">
        <v>63149.55</v>
      </c>
      <c r="M70" s="5">
        <v>101039.28000000001</v>
      </c>
      <c r="N70" s="31"/>
    </row>
    <row r="71" spans="1:19" x14ac:dyDescent="0.25">
      <c r="B71" s="69" t="s">
        <v>127</v>
      </c>
      <c r="C71" s="5">
        <v>0</v>
      </c>
      <c r="D71" s="5">
        <v>0</v>
      </c>
      <c r="E71" s="5">
        <v>0</v>
      </c>
      <c r="F71" s="5">
        <v>0</v>
      </c>
      <c r="G71" s="5">
        <v>0</v>
      </c>
      <c r="H71" s="5">
        <v>0</v>
      </c>
      <c r="I71" s="5">
        <v>3450.8625000000002</v>
      </c>
      <c r="J71" s="5">
        <v>6901.7250000000004</v>
      </c>
      <c r="K71" s="5">
        <v>17254.312500000004</v>
      </c>
      <c r="L71" s="5">
        <v>27606.900000000009</v>
      </c>
      <c r="M71" s="5">
        <v>34508.625000000015</v>
      </c>
      <c r="N71" s="31"/>
    </row>
    <row r="72" spans="1:19" s="2" customFormat="1" x14ac:dyDescent="0.25">
      <c r="B72" s="69" t="s">
        <v>128</v>
      </c>
      <c r="C72" s="5">
        <v>0</v>
      </c>
      <c r="D72" s="5">
        <v>0</v>
      </c>
      <c r="E72" s="5">
        <v>0</v>
      </c>
      <c r="F72" s="5">
        <v>0</v>
      </c>
      <c r="G72" s="5">
        <v>0</v>
      </c>
      <c r="H72" s="5">
        <v>0</v>
      </c>
      <c r="I72" s="5">
        <v>1103</v>
      </c>
      <c r="J72" s="5">
        <v>7284.6666666666679</v>
      </c>
      <c r="K72" s="5">
        <v>37540.533333333333</v>
      </c>
      <c r="L72" s="5">
        <v>74071.600000000006</v>
      </c>
      <c r="M72" s="5">
        <v>132601.84</v>
      </c>
      <c r="N72" s="31"/>
      <c r="O72" s="5"/>
      <c r="P72" s="5"/>
      <c r="Q72" s="5"/>
      <c r="R72" s="5"/>
      <c r="S72" s="5"/>
    </row>
    <row r="73" spans="1:19" s="2" customFormat="1" x14ac:dyDescent="0.25">
      <c r="B73" s="24" t="s">
        <v>105</v>
      </c>
      <c r="C73" s="29">
        <v>0</v>
      </c>
      <c r="D73" s="29">
        <v>0</v>
      </c>
      <c r="E73" s="29">
        <v>0</v>
      </c>
      <c r="F73" s="29">
        <v>0</v>
      </c>
      <c r="G73" s="29">
        <v>0</v>
      </c>
      <c r="H73" s="29">
        <v>0</v>
      </c>
      <c r="I73" s="29">
        <v>4553.8625000000002</v>
      </c>
      <c r="J73" s="29">
        <v>29029.596066666669</v>
      </c>
      <c r="K73" s="29">
        <v>95654.665833333333</v>
      </c>
      <c r="L73" s="29">
        <v>191828.05000000002</v>
      </c>
      <c r="M73" s="29">
        <v>311349.745</v>
      </c>
      <c r="N73" s="31"/>
      <c r="O73" s="5"/>
      <c r="P73" s="5"/>
      <c r="Q73" s="5"/>
      <c r="R73" s="5"/>
      <c r="S73" s="5"/>
    </row>
    <row r="74" spans="1:19" s="2" customFormat="1" ht="186" customHeight="1" x14ac:dyDescent="0.25">
      <c r="B74" s="87"/>
      <c r="C74" s="5"/>
      <c r="D74" s="5"/>
      <c r="E74" s="5"/>
      <c r="F74" s="5"/>
      <c r="G74" s="5"/>
      <c r="H74" s="5"/>
      <c r="I74" s="5"/>
      <c r="J74" s="5"/>
      <c r="K74" s="5"/>
      <c r="L74" s="5"/>
      <c r="M74" s="5"/>
      <c r="N74" s="5"/>
      <c r="O74" s="5"/>
      <c r="P74" s="5"/>
      <c r="Q74" s="5"/>
      <c r="R74" s="5"/>
      <c r="S74" s="5"/>
    </row>
    <row r="76" spans="1:19" x14ac:dyDescent="0.25">
      <c r="A76" s="26" t="s">
        <v>279</v>
      </c>
      <c r="B76" s="30"/>
      <c r="C76" s="73"/>
    </row>
    <row r="77" spans="1:19" x14ac:dyDescent="0.25">
      <c r="B77" s="84"/>
      <c r="C77" s="8">
        <v>2013</v>
      </c>
      <c r="D77" s="8">
        <v>2014</v>
      </c>
      <c r="E77" s="8">
        <v>2015</v>
      </c>
      <c r="F77" s="8">
        <v>2016</v>
      </c>
      <c r="G77" s="8">
        <v>2017</v>
      </c>
      <c r="H77" s="8"/>
      <c r="I77" s="8"/>
      <c r="J77" s="8"/>
      <c r="K77" s="8"/>
      <c r="L77" s="8"/>
      <c r="M77" s="8"/>
      <c r="N77" s="8"/>
      <c r="P77" s="26" t="s">
        <v>285</v>
      </c>
    </row>
    <row r="78" spans="1:19" x14ac:dyDescent="0.25">
      <c r="B78" s="64" t="s">
        <v>137</v>
      </c>
      <c r="C78" s="96"/>
      <c r="D78" s="96"/>
      <c r="E78" s="96"/>
      <c r="F78" s="96">
        <v>165272490.77589804</v>
      </c>
      <c r="G78" s="96">
        <v>235555214.41381332</v>
      </c>
      <c r="I78" s="96"/>
      <c r="J78" s="96"/>
      <c r="K78" s="96"/>
      <c r="L78" s="96"/>
      <c r="M78" s="96"/>
    </row>
    <row r="79" spans="1:19" x14ac:dyDescent="0.25">
      <c r="B79" s="88" t="s">
        <v>202</v>
      </c>
      <c r="C79" s="96"/>
      <c r="D79" s="96"/>
      <c r="E79" s="96"/>
      <c r="F79" s="96"/>
      <c r="G79" s="96">
        <v>37830000</v>
      </c>
      <c r="I79" s="96"/>
      <c r="J79" s="96"/>
      <c r="K79" s="96"/>
      <c r="L79" s="96"/>
      <c r="M79" s="96"/>
    </row>
    <row r="80" spans="1:19" x14ac:dyDescent="0.25">
      <c r="B80" s="88" t="s">
        <v>187</v>
      </c>
      <c r="C80" s="96"/>
      <c r="D80" s="96"/>
      <c r="E80" s="96"/>
      <c r="F80" s="96">
        <v>22482900</v>
      </c>
      <c r="G80" s="96"/>
      <c r="I80" s="96"/>
      <c r="J80" s="96"/>
      <c r="K80" s="96"/>
      <c r="L80" s="96"/>
      <c r="M80" s="96"/>
    </row>
    <row r="81" spans="2:13" x14ac:dyDescent="0.25">
      <c r="B81" s="88" t="s">
        <v>194</v>
      </c>
      <c r="C81" s="96"/>
      <c r="D81" s="96"/>
      <c r="E81" s="96"/>
      <c r="F81" s="96">
        <v>45834987.61250551</v>
      </c>
      <c r="G81" s="96">
        <v>9166997.5225011017</v>
      </c>
      <c r="I81" s="96"/>
      <c r="J81" s="96"/>
      <c r="K81" s="96"/>
      <c r="L81" s="96"/>
      <c r="M81" s="96"/>
    </row>
    <row r="82" spans="2:13" x14ac:dyDescent="0.25">
      <c r="B82" s="61" t="s">
        <v>132</v>
      </c>
      <c r="C82" s="96"/>
      <c r="D82" s="96"/>
      <c r="E82" s="96"/>
      <c r="F82" s="96">
        <v>107266392.75291002</v>
      </c>
      <c r="G82" s="96">
        <v>216618515.83968693</v>
      </c>
      <c r="I82" s="96"/>
      <c r="J82" s="96"/>
      <c r="K82" s="96"/>
      <c r="L82" s="96"/>
      <c r="M82" s="96"/>
    </row>
    <row r="83" spans="2:13" x14ac:dyDescent="0.25">
      <c r="B83" s="69" t="s">
        <v>143</v>
      </c>
      <c r="C83" s="96"/>
      <c r="D83" s="96"/>
      <c r="E83" s="96"/>
      <c r="F83" s="96">
        <v>13785043.983390003</v>
      </c>
      <c r="G83" s="96"/>
      <c r="I83" s="96"/>
      <c r="J83" s="96"/>
      <c r="K83" s="96"/>
      <c r="L83" s="96"/>
      <c r="M83" s="96"/>
    </row>
    <row r="84" spans="2:13" x14ac:dyDescent="0.25">
      <c r="B84" s="61" t="s">
        <v>134</v>
      </c>
      <c r="C84" s="96"/>
      <c r="D84" s="96"/>
      <c r="E84" s="96"/>
      <c r="F84" s="96">
        <v>473339017.50000012</v>
      </c>
      <c r="G84" s="96">
        <v>459852767.046875</v>
      </c>
      <c r="I84" s="96"/>
      <c r="J84" s="96"/>
      <c r="K84" s="96"/>
      <c r="L84" s="96"/>
      <c r="M84" s="96"/>
    </row>
    <row r="85" spans="2:13" x14ac:dyDescent="0.25">
      <c r="B85" s="87" t="s">
        <v>153</v>
      </c>
      <c r="C85" s="96"/>
      <c r="D85" s="96"/>
      <c r="E85" s="96"/>
      <c r="F85" s="96">
        <v>18333995.045002203</v>
      </c>
      <c r="G85" s="96">
        <v>24179681.216057587</v>
      </c>
      <c r="I85" s="96"/>
      <c r="J85" s="96"/>
      <c r="K85" s="96"/>
      <c r="L85" s="96"/>
      <c r="M85" s="96"/>
    </row>
    <row r="86" spans="2:13" x14ac:dyDescent="0.25">
      <c r="B86" s="87" t="s">
        <v>174</v>
      </c>
      <c r="C86" s="96"/>
      <c r="D86" s="96"/>
      <c r="E86" s="96"/>
      <c r="F86" s="96">
        <v>331795965</v>
      </c>
      <c r="G86" s="96">
        <v>516155676</v>
      </c>
      <c r="I86" s="96"/>
      <c r="J86" s="96"/>
      <c r="K86" s="96"/>
      <c r="L86" s="96"/>
      <c r="M86" s="96"/>
    </row>
    <row r="87" spans="2:13" x14ac:dyDescent="0.25">
      <c r="B87" s="61" t="s">
        <v>133</v>
      </c>
      <c r="C87" s="96"/>
      <c r="D87" s="96"/>
      <c r="E87" s="96"/>
      <c r="F87" s="96">
        <v>92339383.350652218</v>
      </c>
      <c r="G87" s="96">
        <v>124504010.26974806</v>
      </c>
      <c r="I87" s="96"/>
      <c r="J87" s="96"/>
      <c r="K87" s="96"/>
      <c r="L87" s="96"/>
      <c r="M87" s="96"/>
    </row>
    <row r="88" spans="2:13" x14ac:dyDescent="0.25">
      <c r="B88" s="87" t="s">
        <v>205</v>
      </c>
      <c r="C88" s="96"/>
      <c r="D88" s="96"/>
      <c r="E88" s="96"/>
      <c r="F88" s="96">
        <v>68953500</v>
      </c>
      <c r="G88" s="96">
        <v>81460566</v>
      </c>
      <c r="I88" s="96"/>
      <c r="J88" s="96"/>
      <c r="K88" s="96"/>
      <c r="L88" s="96"/>
      <c r="M88" s="96"/>
    </row>
    <row r="89" spans="2:13" x14ac:dyDescent="0.25">
      <c r="B89" s="61" t="s">
        <v>136</v>
      </c>
      <c r="C89" s="96"/>
      <c r="D89" s="96"/>
      <c r="E89" s="96"/>
      <c r="F89" s="96">
        <v>63819724.281250007</v>
      </c>
      <c r="G89" s="96">
        <v>198494608.72979891</v>
      </c>
      <c r="H89" s="109"/>
      <c r="I89" s="96"/>
      <c r="J89" s="96"/>
      <c r="K89" s="96"/>
      <c r="L89" s="96"/>
      <c r="M89" s="96"/>
    </row>
    <row r="90" spans="2:13" x14ac:dyDescent="0.25">
      <c r="B90" s="61" t="s">
        <v>67</v>
      </c>
      <c r="C90" s="96"/>
      <c r="D90" s="96"/>
      <c r="E90" s="96"/>
      <c r="F90" s="96">
        <v>449914818.06150198</v>
      </c>
      <c r="G90" s="96">
        <v>434382435.29787636</v>
      </c>
      <c r="I90" s="96"/>
      <c r="J90" s="96"/>
      <c r="K90" s="96"/>
      <c r="L90" s="96"/>
      <c r="M90" s="96"/>
    </row>
    <row r="91" spans="2:13" x14ac:dyDescent="0.25">
      <c r="F91" s="34">
        <v>1853138218.3631101</v>
      </c>
      <c r="G91" s="34">
        <v>2338200472.3363571</v>
      </c>
      <c r="H91" s="34"/>
      <c r="I91" s="34"/>
      <c r="J91" s="34"/>
      <c r="K91" s="34"/>
      <c r="L91" s="34"/>
      <c r="M91" s="34"/>
    </row>
    <row r="92" spans="2:13" x14ac:dyDescent="0.25">
      <c r="G92" s="109"/>
    </row>
    <row r="93" spans="2:13" x14ac:dyDescent="0.25">
      <c r="B93" s="160"/>
      <c r="G93" s="109"/>
    </row>
    <row r="96" spans="2:13" x14ac:dyDescent="0.25">
      <c r="J96" s="96"/>
    </row>
    <row r="101" spans="16:17" x14ac:dyDescent="0.25">
      <c r="P101" s="81"/>
      <c r="Q101" s="81"/>
    </row>
  </sheetData>
  <pageMargins left="0.7" right="0.7" top="0.75" bottom="0.75" header="0.3" footer="0.3"/>
  <pageSetup scale="19"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R70"/>
  <sheetViews>
    <sheetView zoomScale="80" zoomScaleNormal="80" workbookViewId="0">
      <selection activeCell="D2" sqref="D2"/>
    </sheetView>
  </sheetViews>
  <sheetFormatPr defaultColWidth="9.140625" defaultRowHeight="15" x14ac:dyDescent="0.25"/>
  <cols>
    <col min="1" max="1" width="9.140625" style="2"/>
    <col min="2" max="2" width="25.42578125" style="2" customWidth="1"/>
    <col min="3" max="6" width="12" style="2" customWidth="1"/>
    <col min="7" max="8" width="10.7109375" style="2" customWidth="1"/>
    <col min="9" max="9" width="10.42578125" style="2" customWidth="1"/>
    <col min="10" max="10" width="10.7109375" style="2" customWidth="1"/>
    <col min="11" max="11" width="10.42578125" style="2" customWidth="1"/>
    <col min="12" max="12" width="11.140625" style="2" bestFit="1" customWidth="1"/>
    <col min="13" max="13" width="11.140625" style="2" customWidth="1"/>
    <col min="14" max="15" width="10.42578125" style="2" customWidth="1"/>
    <col min="16" max="16384" width="9.140625" style="2"/>
  </cols>
  <sheetData>
    <row r="2" spans="1:18" x14ac:dyDescent="0.25">
      <c r="B2" s="2" t="s">
        <v>90</v>
      </c>
      <c r="D2" s="40" t="s">
        <v>340</v>
      </c>
      <c r="E2" s="69"/>
      <c r="F2" s="69"/>
    </row>
    <row r="4" spans="1:18" x14ac:dyDescent="0.25">
      <c r="B4" s="10">
        <v>43313</v>
      </c>
    </row>
    <row r="5" spans="1:18" x14ac:dyDescent="0.25">
      <c r="B5" s="95" t="s">
        <v>176</v>
      </c>
    </row>
    <row r="6" spans="1:18" x14ac:dyDescent="0.25">
      <c r="B6" s="107" t="s">
        <v>177</v>
      </c>
    </row>
    <row r="7" spans="1:18" x14ac:dyDescent="0.25">
      <c r="C7" s="29"/>
      <c r="D7" s="29"/>
      <c r="E7" s="29"/>
      <c r="F7" s="29"/>
      <c r="G7" s="29"/>
      <c r="H7" s="29"/>
      <c r="I7" s="29"/>
      <c r="J7" s="29"/>
      <c r="K7" s="29"/>
      <c r="L7" s="29"/>
      <c r="M7" s="29"/>
      <c r="N7" s="29"/>
      <c r="O7" s="29"/>
      <c r="P7" s="29"/>
      <c r="Q7" s="29"/>
      <c r="R7" s="29"/>
    </row>
    <row r="8" spans="1:18" x14ac:dyDescent="0.25">
      <c r="C8" s="93"/>
      <c r="D8" s="93"/>
      <c r="E8" s="29"/>
      <c r="F8" s="29"/>
      <c r="G8" s="29"/>
      <c r="H8" s="29"/>
      <c r="I8" s="29"/>
      <c r="J8" s="29"/>
      <c r="K8" s="29"/>
      <c r="L8" s="29"/>
      <c r="M8" s="29"/>
      <c r="N8" s="29"/>
      <c r="O8" s="29"/>
      <c r="P8" s="29"/>
      <c r="Q8" s="29"/>
      <c r="R8" s="29"/>
    </row>
    <row r="9" spans="1:18" x14ac:dyDescent="0.25">
      <c r="A9" s="26" t="s">
        <v>286</v>
      </c>
      <c r="E9" s="60"/>
      <c r="P9" s="26" t="s">
        <v>235</v>
      </c>
    </row>
    <row r="10" spans="1:18" x14ac:dyDescent="0.25">
      <c r="B10" s="3"/>
      <c r="C10" s="8">
        <v>2013</v>
      </c>
      <c r="D10" s="8">
        <v>2014</v>
      </c>
      <c r="E10" s="8">
        <v>2015</v>
      </c>
      <c r="F10" s="8">
        <v>2016</v>
      </c>
      <c r="G10" s="8">
        <v>2017</v>
      </c>
      <c r="H10" s="8">
        <v>2018</v>
      </c>
      <c r="I10" s="8">
        <v>2019</v>
      </c>
      <c r="J10" s="8">
        <v>2020</v>
      </c>
      <c r="K10" s="8">
        <v>2021</v>
      </c>
      <c r="L10" s="8">
        <v>2022</v>
      </c>
      <c r="M10" s="8">
        <v>2023</v>
      </c>
      <c r="N10" s="8" t="s">
        <v>201</v>
      </c>
      <c r="O10" s="8"/>
    </row>
    <row r="11" spans="1:18" x14ac:dyDescent="0.25">
      <c r="B11" s="87" t="s">
        <v>58</v>
      </c>
      <c r="C11" s="5">
        <v>715000</v>
      </c>
      <c r="D11" s="5">
        <v>480000</v>
      </c>
      <c r="E11" s="5">
        <v>245000</v>
      </c>
      <c r="F11" s="5">
        <v>227000</v>
      </c>
      <c r="G11" s="5">
        <v>122500</v>
      </c>
      <c r="H11" s="5">
        <v>20000</v>
      </c>
      <c r="I11" s="5">
        <v>10000</v>
      </c>
      <c r="J11" s="5">
        <v>4000</v>
      </c>
      <c r="K11" s="5">
        <v>0</v>
      </c>
      <c r="L11" s="5">
        <v>0</v>
      </c>
      <c r="M11" s="5">
        <v>0</v>
      </c>
      <c r="N11" s="66">
        <v>-1</v>
      </c>
      <c r="O11" s="66"/>
    </row>
    <row r="12" spans="1:18" x14ac:dyDescent="0.25">
      <c r="B12" s="87" t="s">
        <v>154</v>
      </c>
      <c r="C12" s="5">
        <v>1350000</v>
      </c>
      <c r="D12" s="5">
        <v>1490000</v>
      </c>
      <c r="E12" s="94">
        <v>2135000</v>
      </c>
      <c r="F12" s="5">
        <v>1319000</v>
      </c>
      <c r="G12" s="5">
        <v>1067000</v>
      </c>
      <c r="H12" s="5">
        <v>320100</v>
      </c>
      <c r="I12" s="5">
        <v>128040</v>
      </c>
      <c r="J12" s="5">
        <v>25608</v>
      </c>
      <c r="K12" s="5">
        <v>0</v>
      </c>
      <c r="L12" s="5">
        <v>0</v>
      </c>
      <c r="M12" s="5">
        <v>0</v>
      </c>
      <c r="N12" s="66">
        <v>-1</v>
      </c>
      <c r="O12" s="66"/>
    </row>
    <row r="13" spans="1:18" x14ac:dyDescent="0.25">
      <c r="B13" s="87" t="s">
        <v>1</v>
      </c>
      <c r="C13" s="5">
        <v>0</v>
      </c>
      <c r="D13" s="5">
        <v>0</v>
      </c>
      <c r="E13" s="5">
        <v>35000</v>
      </c>
      <c r="F13" s="5">
        <v>50000</v>
      </c>
      <c r="G13" s="12">
        <v>100000</v>
      </c>
      <c r="H13" s="5">
        <v>500000</v>
      </c>
      <c r="I13" s="5">
        <v>500000</v>
      </c>
      <c r="J13" s="5">
        <v>500000</v>
      </c>
      <c r="K13" s="5">
        <v>500000</v>
      </c>
      <c r="L13" s="5">
        <v>500000</v>
      </c>
      <c r="M13" s="5">
        <v>600000</v>
      </c>
      <c r="N13" s="66">
        <v>0.34800615459727768</v>
      </c>
      <c r="O13" s="66"/>
    </row>
    <row r="14" spans="1:18" x14ac:dyDescent="0.25">
      <c r="B14" s="87" t="s">
        <v>0</v>
      </c>
      <c r="C14" s="5">
        <v>5000</v>
      </c>
      <c r="D14" s="5">
        <v>150000</v>
      </c>
      <c r="E14" s="5">
        <v>0</v>
      </c>
      <c r="F14" s="5">
        <v>0</v>
      </c>
      <c r="G14" s="5">
        <v>0</v>
      </c>
      <c r="H14" s="5">
        <v>0</v>
      </c>
      <c r="I14" s="5">
        <v>0</v>
      </c>
      <c r="J14" s="5">
        <v>0</v>
      </c>
      <c r="K14" s="5">
        <v>0</v>
      </c>
      <c r="L14" s="5">
        <v>0</v>
      </c>
      <c r="M14" s="5">
        <v>0</v>
      </c>
      <c r="N14" s="66"/>
      <c r="O14" s="66"/>
    </row>
    <row r="15" spans="1:18" x14ac:dyDescent="0.25">
      <c r="B15" s="87" t="s">
        <v>59</v>
      </c>
      <c r="C15" s="5">
        <v>36000</v>
      </c>
      <c r="D15" s="5">
        <v>137000</v>
      </c>
      <c r="E15" s="5">
        <v>205000</v>
      </c>
      <c r="F15" s="5">
        <v>220800</v>
      </c>
      <c r="G15" s="12">
        <v>295200</v>
      </c>
      <c r="H15" s="5">
        <v>480000</v>
      </c>
      <c r="I15" s="5">
        <v>600000</v>
      </c>
      <c r="J15" s="5">
        <v>700000</v>
      </c>
      <c r="K15" s="5">
        <v>800000</v>
      </c>
      <c r="L15" s="5">
        <v>1000000</v>
      </c>
      <c r="M15" s="5">
        <v>1000000</v>
      </c>
      <c r="N15" s="66">
        <v>0.22550176519914245</v>
      </c>
      <c r="O15" s="66"/>
    </row>
    <row r="16" spans="1:18" x14ac:dyDescent="0.25">
      <c r="B16" s="87" t="s">
        <v>140</v>
      </c>
      <c r="C16" s="5">
        <v>0</v>
      </c>
      <c r="D16" s="5">
        <v>0</v>
      </c>
      <c r="E16" s="5">
        <v>0</v>
      </c>
      <c r="F16" s="5">
        <v>0</v>
      </c>
      <c r="G16" s="5">
        <v>0</v>
      </c>
      <c r="H16" s="5">
        <v>0</v>
      </c>
      <c r="I16" s="5">
        <v>0</v>
      </c>
      <c r="J16" s="5">
        <v>0</v>
      </c>
      <c r="K16" s="5">
        <v>0</v>
      </c>
      <c r="L16" s="5">
        <v>0</v>
      </c>
      <c r="M16" s="5">
        <v>0</v>
      </c>
      <c r="N16" s="66"/>
      <c r="O16" s="66"/>
    </row>
    <row r="17" spans="1:18" x14ac:dyDescent="0.25">
      <c r="B17" s="26" t="s">
        <v>36</v>
      </c>
      <c r="C17" s="29">
        <v>2106000</v>
      </c>
      <c r="D17" s="29">
        <v>2257000</v>
      </c>
      <c r="E17" s="29">
        <v>2620000</v>
      </c>
      <c r="F17" s="29">
        <v>1816800</v>
      </c>
      <c r="G17" s="29">
        <v>1584700</v>
      </c>
      <c r="H17" s="29">
        <v>1320100</v>
      </c>
      <c r="I17" s="29">
        <v>1238040</v>
      </c>
      <c r="J17" s="29">
        <v>1229608</v>
      </c>
      <c r="K17" s="29">
        <v>1300000</v>
      </c>
      <c r="L17" s="29">
        <v>1500000</v>
      </c>
      <c r="M17" s="29">
        <v>1600000</v>
      </c>
      <c r="N17" s="66">
        <v>1.6027020027584715E-3</v>
      </c>
      <c r="O17" s="66"/>
    </row>
    <row r="18" spans="1:18" ht="101.25" customHeight="1" x14ac:dyDescent="0.25">
      <c r="B18" s="87"/>
      <c r="C18" s="5"/>
      <c r="D18" s="9"/>
      <c r="E18" s="9"/>
      <c r="F18" s="9"/>
      <c r="G18" s="9"/>
      <c r="H18" s="5"/>
      <c r="I18" s="5"/>
      <c r="J18" s="5"/>
      <c r="K18" s="5"/>
      <c r="L18" s="5"/>
      <c r="M18" s="5"/>
      <c r="N18" s="5"/>
      <c r="O18" s="5"/>
    </row>
    <row r="19" spans="1:18" x14ac:dyDescent="0.25">
      <c r="B19" s="87"/>
      <c r="C19" s="5"/>
      <c r="D19" s="5"/>
      <c r="E19" s="5"/>
      <c r="F19" s="5"/>
      <c r="G19" s="5"/>
      <c r="H19" s="5"/>
      <c r="I19" s="5"/>
      <c r="J19" s="5"/>
      <c r="K19" s="5"/>
      <c r="L19" s="5"/>
      <c r="M19" s="5"/>
      <c r="N19" s="5"/>
      <c r="O19" s="5"/>
    </row>
    <row r="20" spans="1:18" x14ac:dyDescent="0.25">
      <c r="C20" s="29"/>
      <c r="D20" s="29"/>
      <c r="E20" s="29"/>
      <c r="F20" s="29"/>
      <c r="G20" s="29"/>
      <c r="H20" s="29"/>
      <c r="I20" s="29"/>
      <c r="J20" s="29"/>
      <c r="K20" s="29"/>
      <c r="L20" s="29"/>
      <c r="M20" s="29"/>
      <c r="N20" s="29"/>
      <c r="O20" s="29"/>
      <c r="P20" s="29"/>
      <c r="Q20" s="29"/>
      <c r="R20" s="29"/>
    </row>
    <row r="21" spans="1:18" x14ac:dyDescent="0.25">
      <c r="A21" s="26" t="s">
        <v>287</v>
      </c>
      <c r="E21" s="60"/>
      <c r="P21" s="26" t="s">
        <v>236</v>
      </c>
    </row>
    <row r="22" spans="1:18" x14ac:dyDescent="0.25">
      <c r="B22" s="3"/>
      <c r="C22" s="8">
        <v>2013</v>
      </c>
      <c r="D22" s="8">
        <v>2014</v>
      </c>
      <c r="E22" s="8">
        <v>2015</v>
      </c>
      <c r="F22" s="8">
        <v>2016</v>
      </c>
      <c r="G22" s="8">
        <v>2017</v>
      </c>
      <c r="H22" s="8">
        <v>2018</v>
      </c>
      <c r="I22" s="8">
        <v>2019</v>
      </c>
      <c r="J22" s="8">
        <v>2020</v>
      </c>
      <c r="K22" s="8">
        <v>2021</v>
      </c>
      <c r="L22" s="8">
        <v>2022</v>
      </c>
      <c r="M22" s="8">
        <v>2023</v>
      </c>
      <c r="N22" s="8" t="s">
        <v>201</v>
      </c>
      <c r="O22" s="8"/>
    </row>
    <row r="23" spans="1:18" x14ac:dyDescent="0.25">
      <c r="B23" s="2" t="s">
        <v>42</v>
      </c>
      <c r="C23" s="5">
        <v>1219800</v>
      </c>
      <c r="D23" s="5">
        <v>991600</v>
      </c>
      <c r="E23" s="5">
        <v>618499.99999999977</v>
      </c>
      <c r="F23" s="5">
        <v>574000</v>
      </c>
      <c r="G23" s="5">
        <v>483333.5</v>
      </c>
      <c r="H23" s="5">
        <v>422432</v>
      </c>
      <c r="I23" s="5">
        <v>371412</v>
      </c>
      <c r="J23" s="5">
        <v>368882.39999999997</v>
      </c>
      <c r="K23" s="5">
        <v>390000</v>
      </c>
      <c r="L23" s="5">
        <v>450000</v>
      </c>
      <c r="M23" s="5">
        <v>480000</v>
      </c>
      <c r="N23" s="66">
        <f>(M23/G23)^(1/6)-1</f>
        <v>-1.1527996274144359E-3</v>
      </c>
      <c r="O23" s="66"/>
    </row>
    <row r="24" spans="1:18" x14ac:dyDescent="0.25">
      <c r="B24" s="2" t="s">
        <v>43</v>
      </c>
      <c r="C24" s="5">
        <v>10850</v>
      </c>
      <c r="D24" s="5">
        <v>12700</v>
      </c>
      <c r="E24" s="5">
        <v>93400</v>
      </c>
      <c r="F24" s="5">
        <v>107000</v>
      </c>
      <c r="G24" s="5">
        <v>96666.7</v>
      </c>
      <c r="H24" s="5">
        <v>79206</v>
      </c>
      <c r="I24" s="5">
        <v>49521.599999999999</v>
      </c>
      <c r="J24" s="5">
        <v>49184.32</v>
      </c>
      <c r="K24" s="5">
        <v>52000</v>
      </c>
      <c r="L24" s="5">
        <v>60000</v>
      </c>
      <c r="M24" s="5">
        <v>64000</v>
      </c>
      <c r="N24" s="66">
        <f t="shared" ref="N24:N29" si="0">(M24/G24)^(1/6)-1</f>
        <v>-6.6422205057398043E-2</v>
      </c>
      <c r="O24" s="66"/>
    </row>
    <row r="25" spans="1:18" x14ac:dyDescent="0.25">
      <c r="B25" s="2" t="s">
        <v>44</v>
      </c>
      <c r="C25" s="5">
        <v>508249.99999999988</v>
      </c>
      <c r="D25" s="5">
        <v>657000</v>
      </c>
      <c r="E25" s="5">
        <v>1013000.0000000001</v>
      </c>
      <c r="F25" s="5">
        <v>545040</v>
      </c>
      <c r="G25" s="5">
        <v>475410</v>
      </c>
      <c r="H25" s="5">
        <v>264020</v>
      </c>
      <c r="I25" s="5">
        <v>247608</v>
      </c>
      <c r="J25" s="5">
        <v>184441.19999999998</v>
      </c>
      <c r="K25" s="5">
        <v>195000</v>
      </c>
      <c r="L25" s="5">
        <v>225000</v>
      </c>
      <c r="M25" s="5">
        <v>240000</v>
      </c>
      <c r="N25" s="66">
        <f t="shared" si="0"/>
        <v>-0.10767343669984231</v>
      </c>
      <c r="O25" s="66"/>
    </row>
    <row r="26" spans="1:18" x14ac:dyDescent="0.25">
      <c r="B26" s="2" t="s">
        <v>19</v>
      </c>
      <c r="C26" s="5">
        <v>89300</v>
      </c>
      <c r="D26" s="5">
        <v>261600</v>
      </c>
      <c r="E26" s="5">
        <v>205300</v>
      </c>
      <c r="F26" s="5">
        <v>174412.80000000002</v>
      </c>
      <c r="G26" s="5">
        <v>110929.00000000001</v>
      </c>
      <c r="H26" s="5">
        <v>105608</v>
      </c>
      <c r="I26" s="5">
        <v>99043.199999999997</v>
      </c>
      <c r="J26" s="5">
        <v>122960.8</v>
      </c>
      <c r="K26" s="5">
        <v>130000</v>
      </c>
      <c r="L26" s="5">
        <v>150000</v>
      </c>
      <c r="M26" s="5">
        <v>160000</v>
      </c>
      <c r="N26" s="66">
        <f t="shared" si="0"/>
        <v>6.2949129945351956E-2</v>
      </c>
      <c r="O26" s="66"/>
    </row>
    <row r="27" spans="1:18" x14ac:dyDescent="0.25">
      <c r="B27" s="2" t="s">
        <v>45</v>
      </c>
      <c r="C27" s="5">
        <v>152400</v>
      </c>
      <c r="D27" s="5">
        <v>172300</v>
      </c>
      <c r="E27" s="5">
        <v>437400.00000000006</v>
      </c>
      <c r="F27" s="5">
        <v>272520</v>
      </c>
      <c r="G27" s="5">
        <v>315355.3</v>
      </c>
      <c r="H27" s="5">
        <v>369628.00000000006</v>
      </c>
      <c r="I27" s="5">
        <v>408553.2</v>
      </c>
      <c r="J27" s="5">
        <v>442658.88</v>
      </c>
      <c r="K27" s="5">
        <v>468000</v>
      </c>
      <c r="L27" s="5">
        <v>540000</v>
      </c>
      <c r="M27" s="5">
        <v>576000</v>
      </c>
      <c r="N27" s="66">
        <f t="shared" si="0"/>
        <v>0.1056144976098945</v>
      </c>
      <c r="O27" s="66"/>
    </row>
    <row r="28" spans="1:18" x14ac:dyDescent="0.25">
      <c r="B28" s="2" t="s">
        <v>46</v>
      </c>
      <c r="C28" s="5">
        <v>125400</v>
      </c>
      <c r="D28" s="5">
        <v>161800.0000000002</v>
      </c>
      <c r="E28" s="5">
        <v>252400.00000000003</v>
      </c>
      <c r="F28" s="5">
        <v>143827.19999999995</v>
      </c>
      <c r="G28" s="5">
        <v>103005.5</v>
      </c>
      <c r="H28" s="5">
        <v>79206</v>
      </c>
      <c r="I28" s="5">
        <v>61902</v>
      </c>
      <c r="J28" s="5">
        <v>61480.4</v>
      </c>
      <c r="K28" s="5">
        <v>65000</v>
      </c>
      <c r="L28" s="5">
        <v>75000</v>
      </c>
      <c r="M28" s="5">
        <v>80000</v>
      </c>
      <c r="N28" s="66">
        <f t="shared" si="0"/>
        <v>-4.1250989490905998E-2</v>
      </c>
      <c r="O28" s="66"/>
    </row>
    <row r="29" spans="1:18" x14ac:dyDescent="0.25">
      <c r="B29" s="26" t="s">
        <v>36</v>
      </c>
      <c r="C29" s="29">
        <v>2106000</v>
      </c>
      <c r="D29" s="29">
        <v>2257000</v>
      </c>
      <c r="E29" s="29">
        <v>2620000</v>
      </c>
      <c r="F29" s="29">
        <v>1816800</v>
      </c>
      <c r="G29" s="29">
        <v>1584700</v>
      </c>
      <c r="H29" s="29">
        <v>1320100</v>
      </c>
      <c r="I29" s="29">
        <v>1238040</v>
      </c>
      <c r="J29" s="29">
        <v>1229608</v>
      </c>
      <c r="K29" s="29">
        <v>1300000</v>
      </c>
      <c r="L29" s="29">
        <v>1500000</v>
      </c>
      <c r="M29" s="29">
        <v>1600000</v>
      </c>
      <c r="N29" s="66">
        <f t="shared" si="0"/>
        <v>1.6027020027584715E-3</v>
      </c>
      <c r="O29" s="66"/>
    </row>
    <row r="30" spans="1:18" ht="116.25" customHeight="1" x14ac:dyDescent="0.25">
      <c r="B30" s="26"/>
      <c r="C30" s="29"/>
      <c r="D30" s="29"/>
      <c r="E30" s="29"/>
      <c r="F30" s="29"/>
      <c r="G30" s="29"/>
      <c r="H30" s="29"/>
      <c r="I30" s="29"/>
      <c r="J30" s="29"/>
      <c r="K30" s="29"/>
      <c r="L30" s="29"/>
      <c r="M30" s="29"/>
      <c r="N30" s="5"/>
      <c r="O30" s="5"/>
    </row>
    <row r="31" spans="1:18" x14ac:dyDescent="0.25">
      <c r="C31" s="29"/>
      <c r="D31" s="29"/>
      <c r="E31" s="29"/>
      <c r="F31" s="29"/>
      <c r="G31" s="29"/>
      <c r="H31" s="29"/>
      <c r="I31" s="29"/>
      <c r="J31" s="29"/>
      <c r="K31" s="29"/>
      <c r="L31" s="29"/>
      <c r="M31" s="29"/>
      <c r="N31" s="29"/>
      <c r="O31" s="29"/>
      <c r="P31" s="29"/>
      <c r="Q31" s="29"/>
      <c r="R31" s="29"/>
    </row>
    <row r="33" spans="1:16" x14ac:dyDescent="0.25">
      <c r="C33" s="9"/>
      <c r="D33" s="9"/>
      <c r="E33" s="9"/>
      <c r="F33" s="9"/>
      <c r="G33" s="9"/>
      <c r="H33" s="9"/>
      <c r="I33" s="9"/>
      <c r="J33" s="9"/>
      <c r="K33" s="9"/>
      <c r="L33" s="9"/>
      <c r="M33" s="9"/>
      <c r="N33" s="9"/>
      <c r="O33" s="9"/>
    </row>
    <row r="34" spans="1:16" x14ac:dyDescent="0.25">
      <c r="A34" s="26" t="s">
        <v>288</v>
      </c>
      <c r="C34" s="5"/>
      <c r="D34" s="5"/>
      <c r="E34" s="5"/>
      <c r="F34" s="5"/>
      <c r="G34" s="5"/>
      <c r="H34" s="5"/>
      <c r="I34" s="5"/>
      <c r="J34" s="5"/>
      <c r="K34" s="5"/>
      <c r="L34" s="5"/>
      <c r="M34" s="5"/>
      <c r="N34" s="5"/>
      <c r="O34" s="5"/>
      <c r="P34" s="26" t="s">
        <v>237</v>
      </c>
    </row>
    <row r="35" spans="1:16" x14ac:dyDescent="0.25">
      <c r="B35" s="3"/>
      <c r="C35" s="8">
        <v>2013</v>
      </c>
      <c r="D35" s="8">
        <v>2014</v>
      </c>
      <c r="E35" s="8">
        <v>2015</v>
      </c>
      <c r="F35" s="8">
        <v>2016</v>
      </c>
      <c r="G35" s="8">
        <v>2017</v>
      </c>
      <c r="H35" s="8">
        <v>2018</v>
      </c>
      <c r="I35" s="8">
        <v>2019</v>
      </c>
      <c r="J35" s="8">
        <v>2020</v>
      </c>
      <c r="K35" s="8">
        <v>2021</v>
      </c>
      <c r="L35" s="8">
        <v>2022</v>
      </c>
      <c r="M35" s="8">
        <v>2023</v>
      </c>
      <c r="N35" s="8" t="s">
        <v>201</v>
      </c>
      <c r="O35" s="8"/>
    </row>
    <row r="36" spans="1:16" s="11" customFormat="1" x14ac:dyDescent="0.25">
      <c r="B36" s="87" t="s">
        <v>155</v>
      </c>
      <c r="C36" s="5">
        <v>0</v>
      </c>
      <c r="D36" s="5">
        <v>0</v>
      </c>
      <c r="E36" s="5">
        <v>0</v>
      </c>
      <c r="F36" s="5">
        <v>90840</v>
      </c>
      <c r="G36" s="5">
        <v>158470</v>
      </c>
      <c r="H36" s="5">
        <v>132010</v>
      </c>
      <c r="I36" s="5">
        <v>247608</v>
      </c>
      <c r="J36" s="5">
        <v>368882.39999999997</v>
      </c>
      <c r="K36" s="5">
        <v>520000</v>
      </c>
      <c r="L36" s="5">
        <v>600000</v>
      </c>
      <c r="M36" s="5">
        <v>960000</v>
      </c>
      <c r="N36" s="66">
        <f>(M36/G36)^(1/6)-1</f>
        <v>0.35016660676098144</v>
      </c>
      <c r="O36" s="5"/>
    </row>
    <row r="37" spans="1:16" x14ac:dyDescent="0.25">
      <c r="B37" s="87" t="s">
        <v>181</v>
      </c>
      <c r="C37" s="5">
        <v>2106000</v>
      </c>
      <c r="D37" s="5">
        <v>2257000</v>
      </c>
      <c r="E37" s="5">
        <v>2620000</v>
      </c>
      <c r="F37" s="5">
        <v>1725960</v>
      </c>
      <c r="G37" s="5">
        <v>1426230</v>
      </c>
      <c r="H37" s="5">
        <v>1188090</v>
      </c>
      <c r="I37" s="5">
        <v>990432</v>
      </c>
      <c r="J37" s="5">
        <v>860725.6</v>
      </c>
      <c r="K37" s="5">
        <v>780000</v>
      </c>
      <c r="L37" s="5">
        <v>900000</v>
      </c>
      <c r="M37" s="5">
        <v>640000</v>
      </c>
      <c r="N37" s="66">
        <f t="shared" ref="N37:N38" si="1">(M37/G37)^(1/6)-1</f>
        <v>-0.12501944610329763</v>
      </c>
      <c r="O37" s="5"/>
    </row>
    <row r="38" spans="1:16" x14ac:dyDescent="0.25">
      <c r="B38" s="24" t="s">
        <v>36</v>
      </c>
      <c r="C38" s="29">
        <v>2106000</v>
      </c>
      <c r="D38" s="29">
        <v>2257000</v>
      </c>
      <c r="E38" s="29">
        <v>2620000</v>
      </c>
      <c r="F38" s="29">
        <v>1816800</v>
      </c>
      <c r="G38" s="29">
        <v>1584700</v>
      </c>
      <c r="H38" s="29">
        <v>1320100</v>
      </c>
      <c r="I38" s="29">
        <v>1238040</v>
      </c>
      <c r="J38" s="29">
        <v>1229608</v>
      </c>
      <c r="K38" s="29">
        <v>1300000</v>
      </c>
      <c r="L38" s="29">
        <v>1500000</v>
      </c>
      <c r="M38" s="29">
        <v>1600000</v>
      </c>
      <c r="N38" s="66">
        <f t="shared" si="1"/>
        <v>1.6027020027584715E-3</v>
      </c>
      <c r="O38" s="29"/>
    </row>
    <row r="39" spans="1:16" ht="174" customHeight="1" x14ac:dyDescent="0.25">
      <c r="B39" s="24"/>
      <c r="C39" s="29"/>
      <c r="D39" s="29"/>
      <c r="E39" s="29"/>
      <c r="F39" s="29"/>
      <c r="G39" s="29"/>
      <c r="H39" s="29"/>
      <c r="I39" s="29"/>
      <c r="J39" s="29"/>
      <c r="K39" s="29"/>
      <c r="L39" s="29"/>
      <c r="M39" s="29"/>
      <c r="N39" s="66"/>
      <c r="O39" s="29"/>
    </row>
    <row r="40" spans="1:16" x14ac:dyDescent="0.25">
      <c r="C40" s="9"/>
      <c r="D40" s="9"/>
      <c r="E40" s="9"/>
      <c r="F40" s="9"/>
      <c r="G40" s="9"/>
      <c r="H40" s="9"/>
      <c r="I40" s="9"/>
      <c r="J40" s="9"/>
      <c r="K40" s="9"/>
      <c r="L40" s="9"/>
      <c r="M40" s="9"/>
      <c r="N40" s="66"/>
      <c r="O40" s="9"/>
    </row>
    <row r="41" spans="1:16" x14ac:dyDescent="0.25">
      <c r="A41" s="26" t="s">
        <v>289</v>
      </c>
      <c r="C41" s="5"/>
      <c r="D41" s="5"/>
      <c r="E41" s="5"/>
      <c r="F41" s="5"/>
      <c r="G41" s="5"/>
      <c r="H41" s="5"/>
      <c r="I41" s="5"/>
      <c r="J41" s="5"/>
      <c r="K41" s="5"/>
      <c r="L41" s="5"/>
      <c r="M41" s="5"/>
      <c r="N41" s="66"/>
      <c r="O41" s="5"/>
      <c r="P41" s="26" t="s">
        <v>242</v>
      </c>
    </row>
    <row r="42" spans="1:16" x14ac:dyDescent="0.25">
      <c r="B42" s="3"/>
      <c r="C42" s="8">
        <v>2013</v>
      </c>
      <c r="D42" s="8">
        <v>2014</v>
      </c>
      <c r="E42" s="8">
        <v>2015</v>
      </c>
      <c r="F42" s="8">
        <v>2016</v>
      </c>
      <c r="G42" s="8">
        <v>2017</v>
      </c>
      <c r="H42" s="8">
        <v>2018</v>
      </c>
      <c r="I42" s="8">
        <v>2019</v>
      </c>
      <c r="J42" s="8">
        <v>2020</v>
      </c>
      <c r="K42" s="8">
        <v>2021</v>
      </c>
      <c r="L42" s="8">
        <v>2022</v>
      </c>
      <c r="M42" s="8">
        <v>2023</v>
      </c>
      <c r="N42" s="8" t="s">
        <v>201</v>
      </c>
      <c r="O42" s="8"/>
    </row>
    <row r="43" spans="1:16" s="11" customFormat="1" x14ac:dyDescent="0.25">
      <c r="B43" s="87" t="s">
        <v>163</v>
      </c>
      <c r="C43" s="5">
        <v>0</v>
      </c>
      <c r="D43" s="5">
        <v>0</v>
      </c>
      <c r="E43" s="5">
        <v>0</v>
      </c>
      <c r="F43" s="5">
        <v>54160</v>
      </c>
      <c r="G43" s="5">
        <v>158080</v>
      </c>
      <c r="H43" s="5">
        <v>490000</v>
      </c>
      <c r="I43" s="5">
        <v>605000</v>
      </c>
      <c r="J43" s="5">
        <v>720000</v>
      </c>
      <c r="K43" s="5">
        <v>910000</v>
      </c>
      <c r="L43" s="5">
        <v>1200000</v>
      </c>
      <c r="M43" s="5">
        <v>1440000</v>
      </c>
      <c r="N43" s="66">
        <f>(M43/G43)^(1/6)-1</f>
        <v>0.44515443761418627</v>
      </c>
      <c r="O43" s="5"/>
    </row>
    <row r="44" spans="1:16" x14ac:dyDescent="0.25">
      <c r="B44" s="87" t="s">
        <v>164</v>
      </c>
      <c r="C44" s="5">
        <v>0</v>
      </c>
      <c r="D44" s="5">
        <v>0</v>
      </c>
      <c r="E44" s="5">
        <v>0</v>
      </c>
      <c r="F44" s="5">
        <v>0</v>
      </c>
      <c r="G44" s="5">
        <v>0</v>
      </c>
      <c r="H44" s="5">
        <v>0</v>
      </c>
      <c r="I44" s="5">
        <v>0</v>
      </c>
      <c r="J44" s="5">
        <v>0</v>
      </c>
      <c r="K44" s="5">
        <v>0</v>
      </c>
      <c r="L44" s="5">
        <v>0</v>
      </c>
      <c r="M44" s="5">
        <v>0</v>
      </c>
      <c r="N44" s="66"/>
      <c r="O44" s="5"/>
    </row>
    <row r="45" spans="1:16" x14ac:dyDescent="0.25">
      <c r="B45" s="24"/>
      <c r="C45" s="29"/>
      <c r="D45" s="29"/>
      <c r="E45" s="29"/>
      <c r="F45" s="29"/>
      <c r="G45" s="29"/>
      <c r="H45" s="29"/>
      <c r="I45" s="29"/>
      <c r="J45" s="29"/>
      <c r="K45" s="29"/>
      <c r="L45" s="29"/>
      <c r="M45" s="29"/>
      <c r="N45" s="66"/>
      <c r="O45" s="29"/>
    </row>
    <row r="46" spans="1:16" ht="186" customHeight="1" x14ac:dyDescent="0.25">
      <c r="B46" s="24"/>
      <c r="C46" s="29"/>
      <c r="D46" s="29"/>
      <c r="E46" s="29"/>
      <c r="F46" s="29"/>
      <c r="G46" s="29"/>
      <c r="H46" s="29"/>
      <c r="I46" s="29"/>
      <c r="J46" s="29"/>
      <c r="K46" s="29"/>
      <c r="L46" s="29"/>
      <c r="M46" s="29"/>
      <c r="N46" s="29"/>
      <c r="O46" s="29"/>
    </row>
    <row r="47" spans="1:16" x14ac:dyDescent="0.25">
      <c r="B47" s="24"/>
      <c r="C47" s="29"/>
      <c r="D47" s="29"/>
      <c r="E47" s="29"/>
      <c r="F47" s="29"/>
      <c r="G47" s="29"/>
      <c r="H47" s="29"/>
      <c r="I47" s="29"/>
      <c r="J47" s="29"/>
      <c r="K47" s="29"/>
      <c r="L47" s="29"/>
      <c r="M47" s="29"/>
      <c r="N47" s="29"/>
      <c r="O47" s="29"/>
    </row>
    <row r="48" spans="1:16" x14ac:dyDescent="0.25">
      <c r="A48" s="26" t="s">
        <v>290</v>
      </c>
      <c r="B48" s="11"/>
      <c r="C48" s="11"/>
      <c r="D48" s="11"/>
      <c r="E48" s="11"/>
      <c r="F48" s="11"/>
      <c r="G48" s="11"/>
      <c r="H48" s="11"/>
      <c r="I48" s="11"/>
      <c r="J48" s="11"/>
      <c r="K48" s="11"/>
      <c r="L48" s="11"/>
      <c r="M48" s="11"/>
      <c r="N48" s="11"/>
      <c r="O48" s="11"/>
      <c r="P48" s="26" t="s">
        <v>241</v>
      </c>
    </row>
    <row r="49" spans="1:16" x14ac:dyDescent="0.25">
      <c r="B49" s="3"/>
      <c r="C49" s="8">
        <v>2013</v>
      </c>
      <c r="D49" s="8">
        <v>2014</v>
      </c>
      <c r="E49" s="8">
        <v>2015</v>
      </c>
      <c r="F49" s="8">
        <v>2016</v>
      </c>
      <c r="G49" s="8">
        <v>2017</v>
      </c>
      <c r="H49" s="8">
        <v>2018</v>
      </c>
      <c r="I49" s="8">
        <v>2019</v>
      </c>
      <c r="J49" s="8">
        <v>2020</v>
      </c>
      <c r="K49" s="8">
        <v>2021</v>
      </c>
      <c r="L49" s="8">
        <v>2022</v>
      </c>
      <c r="M49" s="8">
        <v>2023</v>
      </c>
      <c r="N49" s="8" t="s">
        <v>201</v>
      </c>
      <c r="O49" s="8"/>
    </row>
    <row r="50" spans="1:16" x14ac:dyDescent="0.25">
      <c r="B50" s="87" t="s">
        <v>161</v>
      </c>
      <c r="C50" s="101">
        <v>2</v>
      </c>
      <c r="D50" s="101">
        <v>2</v>
      </c>
      <c r="E50" s="101">
        <v>2</v>
      </c>
      <c r="F50" s="101">
        <v>2</v>
      </c>
      <c r="G50" s="101">
        <v>2</v>
      </c>
      <c r="H50" s="101">
        <v>2.2000000000000002</v>
      </c>
      <c r="I50" s="101">
        <v>2.3499999999999996</v>
      </c>
      <c r="J50" s="101">
        <v>2.5</v>
      </c>
      <c r="K50" s="101">
        <v>2.8000000000000003</v>
      </c>
      <c r="L50" s="101">
        <v>2.8000000000000003</v>
      </c>
      <c r="M50" s="101">
        <v>2.8000000000000003</v>
      </c>
      <c r="N50" s="66">
        <f>(M50/G50)^(1/6)-1</f>
        <v>5.7680926405216493E-2</v>
      </c>
      <c r="O50" s="5"/>
    </row>
    <row r="51" spans="1:16" ht="214.5" customHeight="1" x14ac:dyDescent="0.25">
      <c r="B51" s="11"/>
      <c r="C51" s="11"/>
      <c r="D51" s="11"/>
      <c r="E51" s="11"/>
      <c r="F51" s="11"/>
      <c r="G51" s="11"/>
      <c r="H51" s="11"/>
      <c r="I51" s="11"/>
      <c r="J51" s="11"/>
      <c r="K51" s="11"/>
      <c r="L51" s="11"/>
      <c r="M51" s="11"/>
      <c r="N51" s="11"/>
      <c r="O51" s="11"/>
    </row>
    <row r="52" spans="1:16" x14ac:dyDescent="0.25">
      <c r="C52" s="5"/>
      <c r="D52" s="5"/>
      <c r="E52" s="5"/>
      <c r="F52" s="5"/>
      <c r="H52" s="5"/>
      <c r="J52" s="5"/>
    </row>
    <row r="53" spans="1:16" x14ac:dyDescent="0.25">
      <c r="C53" s="5"/>
      <c r="D53" s="5"/>
      <c r="E53" s="5"/>
      <c r="F53" s="5"/>
      <c r="G53" s="5"/>
      <c r="H53" s="5"/>
      <c r="I53" s="5"/>
      <c r="J53" s="5"/>
      <c r="K53" s="5"/>
      <c r="L53" s="5"/>
      <c r="M53" s="5"/>
      <c r="N53" s="5"/>
      <c r="O53" s="5"/>
    </row>
    <row r="54" spans="1:16" x14ac:dyDescent="0.25">
      <c r="A54" s="26" t="s">
        <v>291</v>
      </c>
      <c r="C54" s="5"/>
      <c r="D54" s="5"/>
      <c r="E54" s="5"/>
      <c r="F54" s="5"/>
      <c r="G54" s="5"/>
      <c r="H54" s="5"/>
      <c r="I54" s="5"/>
      <c r="J54" s="5"/>
      <c r="K54" s="5"/>
      <c r="L54" s="5"/>
      <c r="M54" s="5"/>
      <c r="N54" s="5"/>
      <c r="O54" s="5"/>
      <c r="P54" s="26" t="s">
        <v>240</v>
      </c>
    </row>
    <row r="55" spans="1:16" x14ac:dyDescent="0.25">
      <c r="B55" s="3"/>
      <c r="C55" s="8">
        <v>2013</v>
      </c>
      <c r="D55" s="8">
        <v>2014</v>
      </c>
      <c r="E55" s="8">
        <v>2015</v>
      </c>
      <c r="F55" s="8">
        <v>2016</v>
      </c>
      <c r="G55" s="8">
        <v>2017</v>
      </c>
      <c r="H55" s="8">
        <v>2018</v>
      </c>
      <c r="I55" s="8">
        <v>2019</v>
      </c>
      <c r="J55" s="8">
        <v>2020</v>
      </c>
      <c r="K55" s="8">
        <v>2021</v>
      </c>
      <c r="L55" s="8">
        <v>2022</v>
      </c>
      <c r="M55" s="8">
        <v>2023</v>
      </c>
      <c r="N55" s="8" t="s">
        <v>201</v>
      </c>
      <c r="O55" s="8"/>
    </row>
    <row r="56" spans="1:16" x14ac:dyDescent="0.25">
      <c r="B56" s="11" t="s">
        <v>86</v>
      </c>
      <c r="C56" s="32">
        <v>0</v>
      </c>
      <c r="D56" s="32">
        <v>0</v>
      </c>
      <c r="E56" s="32">
        <v>0</v>
      </c>
      <c r="F56" s="32">
        <v>5416</v>
      </c>
      <c r="G56" s="32">
        <v>19760</v>
      </c>
      <c r="H56" s="32">
        <v>98000</v>
      </c>
      <c r="I56" s="32">
        <v>220000</v>
      </c>
      <c r="J56" s="32">
        <v>360000</v>
      </c>
      <c r="K56" s="32">
        <v>520000</v>
      </c>
      <c r="L56" s="32">
        <v>750000</v>
      </c>
      <c r="M56" s="32">
        <v>960000</v>
      </c>
      <c r="N56" s="66">
        <f>(M56/G56)^(1/6)-1</f>
        <v>0.9102082458517311</v>
      </c>
      <c r="O56" s="32"/>
    </row>
    <row r="57" spans="1:16" ht="215.25" customHeight="1" x14ac:dyDescent="0.25">
      <c r="B57" s="11"/>
      <c r="C57" s="13"/>
      <c r="D57" s="13"/>
      <c r="E57" s="13"/>
      <c r="F57" s="13"/>
      <c r="G57" s="11"/>
      <c r="H57" s="13"/>
      <c r="I57" s="11"/>
      <c r="J57" s="13"/>
      <c r="K57" s="11"/>
      <c r="L57" s="11"/>
      <c r="M57" s="11"/>
      <c r="N57" s="11"/>
      <c r="O57" s="11"/>
    </row>
    <row r="58" spans="1:16" x14ac:dyDescent="0.25">
      <c r="B58" s="11"/>
      <c r="C58" s="20"/>
      <c r="D58" s="20"/>
      <c r="E58" s="20"/>
      <c r="F58" s="20"/>
      <c r="G58" s="11"/>
      <c r="H58" s="20"/>
      <c r="I58" s="11"/>
      <c r="J58" s="20"/>
      <c r="K58" s="11"/>
      <c r="L58" s="11"/>
      <c r="M58" s="11"/>
      <c r="N58" s="11"/>
      <c r="O58" s="11"/>
    </row>
    <row r="59" spans="1:16" x14ac:dyDescent="0.25">
      <c r="A59" s="26" t="s">
        <v>292</v>
      </c>
      <c r="B59" s="11"/>
      <c r="C59" s="11"/>
      <c r="D59" s="11"/>
      <c r="E59" s="11"/>
      <c r="F59" s="11"/>
      <c r="G59" s="11"/>
      <c r="H59" s="11"/>
      <c r="I59" s="11"/>
      <c r="J59" s="11"/>
      <c r="K59" s="11"/>
      <c r="L59" s="11"/>
      <c r="M59" s="11"/>
      <c r="N59" s="11"/>
      <c r="P59" s="26" t="s">
        <v>239</v>
      </c>
    </row>
    <row r="60" spans="1:16" x14ac:dyDescent="0.25">
      <c r="B60" s="3"/>
      <c r="C60" s="8">
        <v>2013</v>
      </c>
      <c r="D60" s="8">
        <v>2014</v>
      </c>
      <c r="E60" s="8">
        <v>2015</v>
      </c>
      <c r="F60" s="8">
        <v>2016</v>
      </c>
      <c r="G60" s="8">
        <v>2017</v>
      </c>
      <c r="H60" s="8">
        <v>2018</v>
      </c>
      <c r="I60" s="8">
        <v>2019</v>
      </c>
      <c r="J60" s="8">
        <v>2020</v>
      </c>
      <c r="K60" s="8">
        <v>2021</v>
      </c>
      <c r="L60" s="8">
        <v>2022</v>
      </c>
      <c r="M60" s="8">
        <v>2023</v>
      </c>
      <c r="N60" s="8" t="s">
        <v>201</v>
      </c>
      <c r="O60" s="8"/>
    </row>
    <row r="61" spans="1:16" x14ac:dyDescent="0.25">
      <c r="B61" s="87" t="s">
        <v>266</v>
      </c>
      <c r="C61" s="92">
        <v>0</v>
      </c>
      <c r="D61" s="92">
        <v>0</v>
      </c>
      <c r="E61" s="92">
        <v>0</v>
      </c>
      <c r="F61" s="92">
        <v>0</v>
      </c>
      <c r="G61" s="166">
        <v>0</v>
      </c>
      <c r="H61" s="92">
        <v>0</v>
      </c>
      <c r="I61" s="92">
        <v>0</v>
      </c>
      <c r="J61" s="92">
        <v>5999.9999999999991</v>
      </c>
      <c r="K61" s="92">
        <v>12999.999999999998</v>
      </c>
      <c r="L61" s="92">
        <v>14999.999999999998</v>
      </c>
      <c r="M61" s="92">
        <v>15999.999999999998</v>
      </c>
      <c r="N61" s="66"/>
    </row>
    <row r="62" spans="1:16" s="11" customFormat="1" x14ac:dyDescent="0.25">
      <c r="B62" s="99" t="s">
        <v>183</v>
      </c>
      <c r="C62" s="100">
        <v>0</v>
      </c>
      <c r="D62" s="100">
        <v>0</v>
      </c>
      <c r="E62" s="100">
        <v>0</v>
      </c>
      <c r="F62" s="100">
        <v>0</v>
      </c>
      <c r="G62" s="100">
        <v>0</v>
      </c>
      <c r="H62" s="100">
        <v>0</v>
      </c>
      <c r="I62" s="100">
        <v>0</v>
      </c>
      <c r="J62" s="100">
        <v>0</v>
      </c>
      <c r="K62" s="100">
        <v>0</v>
      </c>
      <c r="L62" s="100">
        <v>0</v>
      </c>
      <c r="M62" s="100">
        <v>0</v>
      </c>
      <c r="N62" s="66"/>
    </row>
    <row r="63" spans="1:16" s="11" customFormat="1" x14ac:dyDescent="0.25">
      <c r="B63" s="26" t="s">
        <v>36</v>
      </c>
      <c r="C63" s="98">
        <v>0</v>
      </c>
      <c r="D63" s="98">
        <v>0</v>
      </c>
      <c r="E63" s="98">
        <v>0</v>
      </c>
      <c r="F63" s="98">
        <v>0</v>
      </c>
      <c r="G63" s="98">
        <v>0</v>
      </c>
      <c r="H63" s="98">
        <v>0</v>
      </c>
      <c r="I63" s="98">
        <v>0</v>
      </c>
      <c r="J63" s="98">
        <v>5999.9999999999991</v>
      </c>
      <c r="K63" s="98">
        <v>12999.999999999998</v>
      </c>
      <c r="L63" s="98">
        <v>14999.999999999998</v>
      </c>
      <c r="M63" s="98">
        <v>15999.999999999998</v>
      </c>
      <c r="N63" s="66"/>
    </row>
    <row r="64" spans="1:16" ht="144.75" customHeight="1" x14ac:dyDescent="0.25">
      <c r="B64" s="30"/>
      <c r="C64" s="11"/>
      <c r="D64" s="30"/>
      <c r="E64" s="11"/>
      <c r="F64" s="11"/>
      <c r="G64" s="11"/>
      <c r="H64" s="11"/>
      <c r="I64" s="11"/>
      <c r="J64" s="11"/>
      <c r="K64" s="11"/>
      <c r="L64" s="11"/>
      <c r="M64" s="11"/>
      <c r="N64" s="11"/>
    </row>
    <row r="67" spans="1:16" x14ac:dyDescent="0.25">
      <c r="A67" s="26" t="s">
        <v>293</v>
      </c>
      <c r="B67" s="11"/>
      <c r="C67" s="11"/>
      <c r="D67" s="11"/>
      <c r="E67" s="11"/>
      <c r="F67" s="11"/>
      <c r="G67" s="11"/>
      <c r="H67" s="11"/>
      <c r="I67" s="11"/>
      <c r="J67" s="11"/>
      <c r="K67" s="11"/>
      <c r="L67" s="11"/>
      <c r="M67" s="11"/>
      <c r="N67" s="11"/>
      <c r="P67" s="26" t="s">
        <v>238</v>
      </c>
    </row>
    <row r="68" spans="1:16" x14ac:dyDescent="0.25">
      <c r="B68" s="3"/>
      <c r="C68" s="8">
        <v>2013</v>
      </c>
      <c r="D68" s="8">
        <v>2014</v>
      </c>
      <c r="E68" s="8">
        <v>2015</v>
      </c>
      <c r="F68" s="8">
        <v>2016</v>
      </c>
      <c r="G68" s="8">
        <v>2017</v>
      </c>
      <c r="H68" s="8">
        <v>2018</v>
      </c>
      <c r="I68" s="8">
        <v>2019</v>
      </c>
      <c r="J68" s="8">
        <v>2020</v>
      </c>
      <c r="K68" s="8">
        <v>2021</v>
      </c>
      <c r="L68" s="8">
        <v>2022</v>
      </c>
      <c r="M68" s="8">
        <v>2023</v>
      </c>
      <c r="N68" s="8" t="s">
        <v>167</v>
      </c>
      <c r="O68" s="8"/>
    </row>
    <row r="69" spans="1:16" x14ac:dyDescent="0.25">
      <c r="B69" s="87" t="s">
        <v>184</v>
      </c>
      <c r="C69" s="92"/>
      <c r="D69" s="92"/>
      <c r="E69" s="92"/>
      <c r="F69" s="92"/>
      <c r="G69" s="92">
        <v>0</v>
      </c>
      <c r="H69" s="92">
        <v>0</v>
      </c>
      <c r="I69" s="92">
        <v>0</v>
      </c>
      <c r="J69" s="92">
        <v>2213.2943999999998</v>
      </c>
      <c r="K69" s="92">
        <v>15600</v>
      </c>
      <c r="L69" s="92">
        <v>27000</v>
      </c>
      <c r="M69" s="92">
        <v>43200</v>
      </c>
    </row>
    <row r="70" spans="1:16" ht="182.25" customHeight="1" x14ac:dyDescent="0.25">
      <c r="B70" s="11"/>
      <c r="C70" s="11"/>
      <c r="D70" s="11"/>
      <c r="E70" s="11"/>
      <c r="F70" s="11"/>
      <c r="G70" s="11"/>
      <c r="H70" s="11"/>
      <c r="I70" s="11"/>
      <c r="J70" s="11"/>
      <c r="K70" s="11"/>
      <c r="L70" s="11"/>
      <c r="M70" s="11"/>
      <c r="N70" s="1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73"/>
  <sheetViews>
    <sheetView zoomScale="80" zoomScaleNormal="80" workbookViewId="0">
      <selection activeCell="D4" sqref="D4"/>
    </sheetView>
  </sheetViews>
  <sheetFormatPr defaultColWidth="9.140625" defaultRowHeight="15" x14ac:dyDescent="0.25"/>
  <cols>
    <col min="1" max="1" width="9.140625" style="2"/>
    <col min="2" max="2" width="25.42578125" style="2" customWidth="1"/>
    <col min="3" max="10" width="12" style="2" customWidth="1"/>
    <col min="11" max="15" width="10.7109375" style="2" customWidth="1"/>
    <col min="16" max="16" width="10.42578125" style="2" customWidth="1"/>
    <col min="17" max="17" width="10.7109375" style="2" customWidth="1"/>
    <col min="18" max="19" width="10.42578125" style="2" customWidth="1"/>
    <col min="20" max="16384" width="9.140625" style="2"/>
  </cols>
  <sheetData>
    <row r="2" spans="1:22" x14ac:dyDescent="0.25">
      <c r="B2" s="2" t="s">
        <v>90</v>
      </c>
      <c r="F2"/>
      <c r="G2"/>
      <c r="H2" s="40" t="s">
        <v>340</v>
      </c>
    </row>
    <row r="4" spans="1:22" x14ac:dyDescent="0.25">
      <c r="B4" s="10">
        <v>43313</v>
      </c>
    </row>
    <row r="5" spans="1:22" x14ac:dyDescent="0.25">
      <c r="B5" s="95" t="s">
        <v>162</v>
      </c>
    </row>
    <row r="6" spans="1:22" x14ac:dyDescent="0.25">
      <c r="B6" s="95"/>
    </row>
    <row r="7" spans="1:22" x14ac:dyDescent="0.25">
      <c r="C7" s="5"/>
      <c r="D7" s="5"/>
      <c r="E7" s="5"/>
      <c r="F7" s="5"/>
      <c r="G7" s="93"/>
      <c r="H7" s="93"/>
      <c r="I7" s="29"/>
      <c r="J7" s="29"/>
      <c r="K7" s="29"/>
      <c r="L7" s="29"/>
      <c r="M7" s="29"/>
      <c r="N7" s="29"/>
      <c r="O7" s="29"/>
      <c r="P7" s="29"/>
      <c r="Q7" s="29"/>
      <c r="R7" s="29"/>
      <c r="S7" s="29"/>
      <c r="T7" s="29"/>
      <c r="U7" s="29"/>
      <c r="V7" s="29"/>
    </row>
    <row r="8" spans="1:22" x14ac:dyDescent="0.25">
      <c r="A8" s="26" t="s">
        <v>294</v>
      </c>
      <c r="E8" s="60"/>
      <c r="I8" s="17"/>
      <c r="J8" s="17"/>
      <c r="K8" s="17"/>
      <c r="L8" s="17"/>
      <c r="P8" s="26" t="s">
        <v>229</v>
      </c>
    </row>
    <row r="9" spans="1:22" x14ac:dyDescent="0.25">
      <c r="B9" s="3"/>
      <c r="C9" s="8">
        <v>2013</v>
      </c>
      <c r="D9" s="8">
        <v>2014</v>
      </c>
      <c r="E9" s="8">
        <v>2015</v>
      </c>
      <c r="F9" s="8">
        <v>2016</v>
      </c>
      <c r="G9" s="8">
        <v>2017</v>
      </c>
      <c r="H9" s="8">
        <v>2018</v>
      </c>
      <c r="I9" s="8">
        <v>2019</v>
      </c>
      <c r="J9" s="8">
        <v>2020</v>
      </c>
      <c r="K9" s="8">
        <v>2021</v>
      </c>
      <c r="L9" s="8">
        <v>2022</v>
      </c>
      <c r="M9" s="8">
        <v>2023</v>
      </c>
      <c r="N9" s="8" t="s">
        <v>201</v>
      </c>
      <c r="O9" s="8"/>
    </row>
    <row r="10" spans="1:22" x14ac:dyDescent="0.25">
      <c r="B10" s="87" t="s">
        <v>58</v>
      </c>
      <c r="C10" s="5">
        <v>3000</v>
      </c>
      <c r="D10" s="5">
        <v>5000</v>
      </c>
      <c r="E10" s="5">
        <v>5000</v>
      </c>
      <c r="F10" s="5">
        <v>5000</v>
      </c>
      <c r="G10" s="5">
        <v>0</v>
      </c>
      <c r="H10" s="5">
        <v>0</v>
      </c>
      <c r="I10" s="5">
        <v>0</v>
      </c>
      <c r="J10" s="5">
        <v>0</v>
      </c>
      <c r="K10" s="5">
        <v>0</v>
      </c>
      <c r="L10" s="5">
        <v>0</v>
      </c>
      <c r="M10" s="5">
        <v>0</v>
      </c>
      <c r="N10" s="66"/>
      <c r="O10" s="66"/>
    </row>
    <row r="11" spans="1:22" x14ac:dyDescent="0.25">
      <c r="B11" s="87" t="s">
        <v>154</v>
      </c>
      <c r="C11" s="5">
        <v>14850</v>
      </c>
      <c r="D11" s="5">
        <v>23500</v>
      </c>
      <c r="E11" s="94">
        <v>83000</v>
      </c>
      <c r="F11" s="5">
        <v>83000</v>
      </c>
      <c r="G11" s="5">
        <v>82000</v>
      </c>
      <c r="H11" s="5">
        <v>61000</v>
      </c>
      <c r="I11" s="5">
        <v>30000</v>
      </c>
      <c r="J11" s="5">
        <v>30000</v>
      </c>
      <c r="K11" s="5">
        <v>30000</v>
      </c>
      <c r="L11" s="5">
        <v>20000</v>
      </c>
      <c r="M11" s="5">
        <v>10000</v>
      </c>
      <c r="N11" s="66">
        <v>-0.29579729125464393</v>
      </c>
      <c r="O11" s="66"/>
    </row>
    <row r="12" spans="1:22" x14ac:dyDescent="0.25">
      <c r="B12" s="87" t="s">
        <v>1</v>
      </c>
      <c r="C12" s="5">
        <v>0</v>
      </c>
      <c r="D12" s="5">
        <v>2600</v>
      </c>
      <c r="E12" s="5">
        <v>6000</v>
      </c>
      <c r="F12" s="5">
        <v>15000</v>
      </c>
      <c r="G12" s="5">
        <v>18000</v>
      </c>
      <c r="H12" s="5">
        <v>19400</v>
      </c>
      <c r="I12" s="5">
        <v>21700</v>
      </c>
      <c r="J12" s="5">
        <v>28400</v>
      </c>
      <c r="K12" s="100">
        <v>60400</v>
      </c>
      <c r="L12" s="5">
        <v>127400</v>
      </c>
      <c r="M12" s="5">
        <v>194400</v>
      </c>
      <c r="N12" s="66">
        <v>0.4867477590984397</v>
      </c>
      <c r="O12" s="66"/>
    </row>
    <row r="13" spans="1:22" x14ac:dyDescent="0.25">
      <c r="B13" s="87" t="s">
        <v>0</v>
      </c>
      <c r="C13" s="5">
        <v>0</v>
      </c>
      <c r="D13" s="5">
        <v>0</v>
      </c>
      <c r="E13" s="5">
        <v>0</v>
      </c>
      <c r="F13" s="5">
        <v>0</v>
      </c>
      <c r="G13" s="5">
        <v>0</v>
      </c>
      <c r="H13" s="5">
        <v>0</v>
      </c>
      <c r="I13" s="5">
        <v>0</v>
      </c>
      <c r="J13" s="5">
        <v>0</v>
      </c>
      <c r="K13" s="5">
        <v>0</v>
      </c>
      <c r="L13" s="5">
        <v>0</v>
      </c>
      <c r="M13" s="5">
        <v>0</v>
      </c>
      <c r="N13" s="66"/>
      <c r="O13" s="66"/>
    </row>
    <row r="14" spans="1:22" x14ac:dyDescent="0.25">
      <c r="B14" s="87" t="s">
        <v>59</v>
      </c>
      <c r="C14" s="5">
        <v>33000</v>
      </c>
      <c r="D14" s="5">
        <v>59100</v>
      </c>
      <c r="E14" s="5">
        <v>81500</v>
      </c>
      <c r="F14" s="5">
        <v>105950</v>
      </c>
      <c r="G14" s="5">
        <v>121842.49999999999</v>
      </c>
      <c r="H14" s="5">
        <v>140118.87499999997</v>
      </c>
      <c r="I14" s="5">
        <v>168142.64999999997</v>
      </c>
      <c r="J14" s="5">
        <v>193364.04749999996</v>
      </c>
      <c r="K14" s="5">
        <v>212700.45224999997</v>
      </c>
      <c r="L14" s="5">
        <v>191430.40702499999</v>
      </c>
      <c r="M14" s="5">
        <v>172287.36632249999</v>
      </c>
      <c r="N14" s="66">
        <v>5.9438550371625931E-2</v>
      </c>
      <c r="O14" s="66"/>
    </row>
    <row r="15" spans="1:22" x14ac:dyDescent="0.25">
      <c r="B15" s="87" t="s">
        <v>168</v>
      </c>
      <c r="C15" s="5">
        <v>0</v>
      </c>
      <c r="D15" s="5">
        <v>0</v>
      </c>
      <c r="E15" s="5">
        <v>0</v>
      </c>
      <c r="F15" s="5">
        <v>0</v>
      </c>
      <c r="G15" s="5">
        <v>0</v>
      </c>
      <c r="H15" s="5">
        <v>0</v>
      </c>
      <c r="I15" s="5">
        <v>0</v>
      </c>
      <c r="J15" s="5">
        <v>0</v>
      </c>
      <c r="K15" s="5">
        <v>0</v>
      </c>
      <c r="L15" s="5">
        <v>17500</v>
      </c>
      <c r="M15" s="5">
        <v>20000</v>
      </c>
      <c r="N15" s="66"/>
      <c r="O15" s="66"/>
    </row>
    <row r="16" spans="1:22" x14ac:dyDescent="0.25">
      <c r="B16" s="26" t="s">
        <v>36</v>
      </c>
      <c r="C16" s="29">
        <v>50850</v>
      </c>
      <c r="D16" s="29">
        <v>90200</v>
      </c>
      <c r="E16" s="29">
        <v>175500</v>
      </c>
      <c r="F16" s="29">
        <v>208950</v>
      </c>
      <c r="G16" s="29">
        <v>221842.5</v>
      </c>
      <c r="H16" s="29">
        <v>220518.87499999997</v>
      </c>
      <c r="I16" s="29">
        <v>219842.64999999997</v>
      </c>
      <c r="J16" s="29">
        <v>251764.04749999996</v>
      </c>
      <c r="K16" s="29">
        <v>303100.45224999997</v>
      </c>
      <c r="L16" s="29">
        <v>356330.40702499996</v>
      </c>
      <c r="M16" s="29">
        <v>396687.36632249999</v>
      </c>
      <c r="N16" s="66">
        <v>0.10170994495703467</v>
      </c>
      <c r="O16" s="66"/>
    </row>
    <row r="17" spans="1:18" ht="101.25" customHeight="1" x14ac:dyDescent="0.25">
      <c r="B17" s="87"/>
      <c r="C17" s="5"/>
      <c r="D17" s="9"/>
      <c r="E17" s="9"/>
      <c r="F17" s="9"/>
      <c r="G17" s="9"/>
      <c r="H17" s="9"/>
      <c r="I17" s="9"/>
      <c r="J17" s="9"/>
      <c r="K17" s="9"/>
      <c r="L17" s="9"/>
      <c r="M17" s="9"/>
      <c r="N17" s="5"/>
      <c r="O17" s="5"/>
    </row>
    <row r="18" spans="1:18" x14ac:dyDescent="0.25">
      <c r="B18" s="26"/>
      <c r="C18" s="29"/>
      <c r="D18" s="29"/>
      <c r="F18" s="163"/>
      <c r="G18" s="163"/>
      <c r="H18" s="163"/>
      <c r="I18" s="163"/>
      <c r="J18" s="163"/>
      <c r="K18" s="163"/>
      <c r="L18" s="163"/>
      <c r="M18" s="163"/>
      <c r="N18" s="29"/>
      <c r="O18" s="29"/>
    </row>
    <row r="19" spans="1:18" x14ac:dyDescent="0.25">
      <c r="A19" s="26" t="s">
        <v>295</v>
      </c>
      <c r="E19" s="60"/>
      <c r="P19" s="26" t="s">
        <v>230</v>
      </c>
    </row>
    <row r="20" spans="1:18" x14ac:dyDescent="0.25">
      <c r="B20" s="3"/>
      <c r="C20" s="8">
        <v>2013</v>
      </c>
      <c r="D20" s="8">
        <v>2014</v>
      </c>
      <c r="E20" s="8">
        <v>2015</v>
      </c>
      <c r="F20" s="8">
        <v>2016</v>
      </c>
      <c r="G20" s="8">
        <v>2017</v>
      </c>
      <c r="H20" s="8">
        <v>2018</v>
      </c>
      <c r="I20" s="8">
        <v>2019</v>
      </c>
      <c r="J20" s="8">
        <v>2020</v>
      </c>
      <c r="K20" s="8">
        <v>2021</v>
      </c>
      <c r="L20" s="8">
        <v>2022</v>
      </c>
      <c r="M20" s="8">
        <v>2023</v>
      </c>
      <c r="N20" s="8" t="s">
        <v>201</v>
      </c>
      <c r="O20" s="8"/>
    </row>
    <row r="21" spans="1:18" x14ac:dyDescent="0.25">
      <c r="B21" s="87" t="s">
        <v>156</v>
      </c>
      <c r="C21" s="5">
        <v>0</v>
      </c>
      <c r="D21" s="5">
        <v>0</v>
      </c>
      <c r="E21" s="5">
        <v>0</v>
      </c>
      <c r="F21" s="5">
        <v>0</v>
      </c>
      <c r="G21" s="5">
        <v>0</v>
      </c>
      <c r="H21" s="5">
        <v>0</v>
      </c>
      <c r="I21" s="5">
        <v>0</v>
      </c>
      <c r="J21" s="5">
        <v>0</v>
      </c>
      <c r="K21" s="5">
        <v>0</v>
      </c>
      <c r="L21" s="5">
        <v>0</v>
      </c>
      <c r="M21" s="5">
        <v>0</v>
      </c>
      <c r="N21" s="66"/>
      <c r="O21" s="66"/>
    </row>
    <row r="22" spans="1:18" x14ac:dyDescent="0.25">
      <c r="B22" s="87" t="s">
        <v>126</v>
      </c>
      <c r="C22" s="5">
        <v>0</v>
      </c>
      <c r="D22" s="5">
        <v>0</v>
      </c>
      <c r="E22" s="5">
        <v>40057.655369590742</v>
      </c>
      <c r="F22" s="5">
        <v>57066.654877021014</v>
      </c>
      <c r="G22" s="5">
        <v>64765.276288189845</v>
      </c>
      <c r="H22" s="5">
        <v>100254.0236251593</v>
      </c>
      <c r="I22" s="5">
        <v>99855.005306169565</v>
      </c>
      <c r="J22" s="5">
        <v>114069.88779246184</v>
      </c>
      <c r="K22" s="5">
        <v>132121.57984884371</v>
      </c>
      <c r="L22" s="5">
        <v>155287.44854866355</v>
      </c>
      <c r="M22" s="5">
        <v>179908.72701423647</v>
      </c>
      <c r="N22" s="66">
        <v>0.18563679305866887</v>
      </c>
      <c r="O22" s="66"/>
    </row>
    <row r="23" spans="1:18" x14ac:dyDescent="0.25">
      <c r="B23" s="87" t="s">
        <v>157</v>
      </c>
      <c r="C23" s="5">
        <v>50850</v>
      </c>
      <c r="D23" s="5">
        <v>90200</v>
      </c>
      <c r="E23" s="5">
        <v>135442.34463040926</v>
      </c>
      <c r="F23" s="5">
        <v>151883.34512297899</v>
      </c>
      <c r="G23" s="5">
        <v>157077.22371181016</v>
      </c>
      <c r="H23" s="5">
        <v>120264.85137484067</v>
      </c>
      <c r="I23" s="5">
        <v>119987.6446938304</v>
      </c>
      <c r="J23" s="5">
        <v>137694.15970753811</v>
      </c>
      <c r="K23" s="5">
        <v>170978.87240115626</v>
      </c>
      <c r="L23" s="5">
        <v>201042.95847633641</v>
      </c>
      <c r="M23" s="5">
        <v>216778.63930826352</v>
      </c>
      <c r="N23" s="66">
        <v>5.5157308845888986E-2</v>
      </c>
      <c r="O23" s="66"/>
    </row>
    <row r="24" spans="1:18" x14ac:dyDescent="0.25">
      <c r="B24" s="26" t="s">
        <v>36</v>
      </c>
      <c r="C24" s="29">
        <v>50850</v>
      </c>
      <c r="D24" s="29">
        <v>90200</v>
      </c>
      <c r="E24" s="29">
        <v>175500</v>
      </c>
      <c r="F24" s="29">
        <v>208950</v>
      </c>
      <c r="G24" s="29">
        <v>221842.5</v>
      </c>
      <c r="H24" s="29">
        <v>220518.87499999997</v>
      </c>
      <c r="I24" s="29">
        <v>219842.64999999997</v>
      </c>
      <c r="J24" s="29">
        <v>251764.04749999996</v>
      </c>
      <c r="K24" s="29">
        <v>303100.45224999997</v>
      </c>
      <c r="L24" s="29">
        <v>356330.40702499996</v>
      </c>
      <c r="M24" s="29">
        <v>396687.36632249999</v>
      </c>
      <c r="N24" s="66">
        <v>0.10170994495703467</v>
      </c>
      <c r="O24" s="66"/>
    </row>
    <row r="25" spans="1:18" ht="144" customHeight="1" x14ac:dyDescent="0.25">
      <c r="B25" s="26"/>
      <c r="C25" s="29"/>
      <c r="D25" s="29"/>
      <c r="E25" s="29"/>
      <c r="F25" s="29"/>
      <c r="G25" s="29"/>
      <c r="H25" s="29"/>
      <c r="I25" s="29"/>
      <c r="J25" s="29"/>
      <c r="K25" s="29"/>
      <c r="L25" s="29"/>
      <c r="M25" s="29"/>
      <c r="N25" s="66"/>
      <c r="O25" s="66"/>
    </row>
    <row r="26" spans="1:18" x14ac:dyDescent="0.25">
      <c r="B26" s="87"/>
      <c r="C26" s="5"/>
      <c r="D26" s="5"/>
      <c r="E26" s="5"/>
      <c r="F26" s="102"/>
      <c r="G26" s="5"/>
      <c r="H26" s="5"/>
      <c r="I26" s="5"/>
      <c r="J26" s="5"/>
      <c r="K26" s="5"/>
      <c r="L26" s="5"/>
      <c r="M26" s="5"/>
      <c r="N26" s="5"/>
      <c r="O26" s="5"/>
    </row>
    <row r="27" spans="1:18" x14ac:dyDescent="0.25">
      <c r="C27" s="29"/>
      <c r="D27" s="29"/>
      <c r="E27" s="29"/>
      <c r="F27" s="29"/>
      <c r="G27" s="29"/>
      <c r="H27" s="29"/>
      <c r="I27" s="29"/>
      <c r="J27" s="29"/>
      <c r="K27" s="29"/>
      <c r="L27" s="29"/>
      <c r="M27" s="29"/>
      <c r="N27" s="29"/>
      <c r="O27" s="29"/>
      <c r="P27" s="29"/>
      <c r="Q27" s="29"/>
      <c r="R27" s="29"/>
    </row>
    <row r="28" spans="1:18" x14ac:dyDescent="0.25">
      <c r="A28" s="26" t="s">
        <v>296</v>
      </c>
      <c r="E28" s="60"/>
      <c r="P28" s="26" t="s">
        <v>231</v>
      </c>
    </row>
    <row r="29" spans="1:18" x14ac:dyDescent="0.25">
      <c r="B29" s="3"/>
      <c r="C29" s="8">
        <v>2013</v>
      </c>
      <c r="D29" s="8">
        <v>2014</v>
      </c>
      <c r="E29" s="8">
        <v>2015</v>
      </c>
      <c r="F29" s="8">
        <v>2016</v>
      </c>
      <c r="G29" s="8">
        <v>2017</v>
      </c>
      <c r="H29" s="8">
        <v>2018</v>
      </c>
      <c r="I29" s="8">
        <v>2019</v>
      </c>
      <c r="J29" s="8">
        <v>2020</v>
      </c>
      <c r="K29" s="8">
        <v>2021</v>
      </c>
      <c r="L29" s="8">
        <v>2022</v>
      </c>
      <c r="M29" s="8">
        <v>2023</v>
      </c>
      <c r="N29" s="8" t="s">
        <v>201</v>
      </c>
      <c r="O29" s="8"/>
    </row>
    <row r="30" spans="1:18" x14ac:dyDescent="0.25">
      <c r="B30" s="2" t="s">
        <v>42</v>
      </c>
      <c r="C30" s="5">
        <v>7400</v>
      </c>
      <c r="D30" s="5">
        <v>29540</v>
      </c>
      <c r="E30" s="5">
        <v>60700</v>
      </c>
      <c r="F30" s="5">
        <v>119101.49999999999</v>
      </c>
      <c r="G30" s="5">
        <v>130887.075</v>
      </c>
      <c r="H30" s="5">
        <v>132311.32499999998</v>
      </c>
      <c r="I30" s="5">
        <v>134104.01649999997</v>
      </c>
      <c r="J30" s="5">
        <v>151058.42849999998</v>
      </c>
      <c r="K30" s="5">
        <v>178829.26682749999</v>
      </c>
      <c r="L30" s="5">
        <v>213798.24421499998</v>
      </c>
      <c r="M30" s="5">
        <v>238012.41979349998</v>
      </c>
      <c r="N30" s="66">
        <v>0.10480036625849132</v>
      </c>
      <c r="O30" s="66"/>
    </row>
    <row r="31" spans="1:18" x14ac:dyDescent="0.25">
      <c r="B31" s="2" t="s">
        <v>43</v>
      </c>
      <c r="C31" s="5">
        <v>0</v>
      </c>
      <c r="D31" s="5">
        <v>7610</v>
      </c>
      <c r="E31" s="5">
        <v>7600</v>
      </c>
      <c r="F31" s="5">
        <v>6268.5</v>
      </c>
      <c r="G31" s="5">
        <v>6655.2749999999996</v>
      </c>
      <c r="H31" s="5">
        <v>6615.5662499999989</v>
      </c>
      <c r="I31" s="5">
        <v>6595.2794999999987</v>
      </c>
      <c r="J31" s="5">
        <v>7552.9214249999986</v>
      </c>
      <c r="K31" s="5">
        <v>9093.0135674999983</v>
      </c>
      <c r="L31" s="5">
        <v>10689.912210749999</v>
      </c>
      <c r="M31" s="5">
        <v>11900.620989674999</v>
      </c>
      <c r="N31" s="66">
        <v>0.10170994495703467</v>
      </c>
      <c r="O31" s="66"/>
    </row>
    <row r="32" spans="1:18" x14ac:dyDescent="0.25">
      <c r="B32" s="2" t="s">
        <v>44</v>
      </c>
      <c r="C32" s="5">
        <v>8800</v>
      </c>
      <c r="D32" s="5">
        <v>21980</v>
      </c>
      <c r="E32" s="5">
        <v>58000</v>
      </c>
      <c r="F32" s="5">
        <v>50148</v>
      </c>
      <c r="G32" s="5">
        <v>46586.924999999996</v>
      </c>
      <c r="H32" s="5">
        <v>44103.774999999994</v>
      </c>
      <c r="I32" s="5">
        <v>43968.53</v>
      </c>
      <c r="J32" s="5">
        <v>50352.809499999996</v>
      </c>
      <c r="K32" s="5">
        <v>60620.090449999996</v>
      </c>
      <c r="L32" s="5">
        <v>71266.08140499999</v>
      </c>
      <c r="M32" s="5">
        <v>79337.473264500004</v>
      </c>
      <c r="N32" s="66">
        <v>9.2787503225755019E-2</v>
      </c>
      <c r="O32" s="66"/>
    </row>
    <row r="33" spans="1:19" x14ac:dyDescent="0.25">
      <c r="B33" s="2" t="s">
        <v>19</v>
      </c>
      <c r="C33" s="5">
        <v>0</v>
      </c>
      <c r="D33" s="5">
        <v>1365</v>
      </c>
      <c r="E33" s="5">
        <v>2300</v>
      </c>
      <c r="F33" s="5">
        <v>2089.5</v>
      </c>
      <c r="G33" s="5">
        <v>2218.4250000000002</v>
      </c>
      <c r="H33" s="5">
        <v>2205.1887499999998</v>
      </c>
      <c r="I33" s="5">
        <v>2198.4264999999996</v>
      </c>
      <c r="J33" s="5">
        <v>2517.6404749999997</v>
      </c>
      <c r="K33" s="5">
        <v>3031.0045224999999</v>
      </c>
      <c r="L33" s="5">
        <v>3563.3040702499998</v>
      </c>
      <c r="M33" s="5">
        <v>3966.8736632250002</v>
      </c>
      <c r="N33" s="66">
        <v>0.10170994495703467</v>
      </c>
      <c r="O33" s="66"/>
    </row>
    <row r="34" spans="1:19" x14ac:dyDescent="0.25">
      <c r="B34" s="2" t="s">
        <v>45</v>
      </c>
      <c r="C34" s="5">
        <v>34250</v>
      </c>
      <c r="D34" s="5">
        <v>17530</v>
      </c>
      <c r="E34" s="5">
        <v>21550</v>
      </c>
      <c r="F34" s="5">
        <v>16716</v>
      </c>
      <c r="G34" s="5">
        <v>17747.400000000001</v>
      </c>
      <c r="H34" s="5">
        <v>19846.698749999996</v>
      </c>
      <c r="I34" s="5">
        <v>19785.838499999994</v>
      </c>
      <c r="J34" s="5">
        <v>22658.764274999994</v>
      </c>
      <c r="K34" s="5">
        <v>27279.040702499995</v>
      </c>
      <c r="L34" s="5">
        <v>32069.736632249995</v>
      </c>
      <c r="M34" s="5">
        <v>35701.862969024995</v>
      </c>
      <c r="N34" s="66">
        <v>0.12355074013813661</v>
      </c>
      <c r="O34" s="66"/>
    </row>
    <row r="35" spans="1:19" x14ac:dyDescent="0.25">
      <c r="B35" s="2" t="s">
        <v>46</v>
      </c>
      <c r="C35" s="5">
        <v>400</v>
      </c>
      <c r="D35" s="5">
        <v>12175</v>
      </c>
      <c r="E35" s="5">
        <v>25350</v>
      </c>
      <c r="F35" s="5">
        <v>14626.500000000002</v>
      </c>
      <c r="G35" s="5">
        <v>17747.400000000001</v>
      </c>
      <c r="H35" s="5">
        <v>15436.321249999999</v>
      </c>
      <c r="I35" s="5">
        <v>13190.558999999997</v>
      </c>
      <c r="J35" s="5">
        <v>17623.483324999997</v>
      </c>
      <c r="K35" s="5">
        <v>24248.036179999999</v>
      </c>
      <c r="L35" s="5">
        <v>24943.128491750002</v>
      </c>
      <c r="M35" s="5">
        <v>27768.115642575001</v>
      </c>
      <c r="N35" s="66">
        <v>7.7461957532762193E-2</v>
      </c>
      <c r="O35" s="66"/>
    </row>
    <row r="36" spans="1:19" x14ac:dyDescent="0.25">
      <c r="B36" s="26" t="s">
        <v>36</v>
      </c>
      <c r="C36" s="29">
        <v>50850</v>
      </c>
      <c r="D36" s="29">
        <v>90200</v>
      </c>
      <c r="E36" s="29">
        <v>175500</v>
      </c>
      <c r="F36" s="29">
        <v>208950</v>
      </c>
      <c r="G36" s="29">
        <v>221842.49999999997</v>
      </c>
      <c r="H36" s="29">
        <v>220518.87499999997</v>
      </c>
      <c r="I36" s="29">
        <v>219842.64999999997</v>
      </c>
      <c r="J36" s="29">
        <v>251764.04749999999</v>
      </c>
      <c r="K36" s="29">
        <v>303100.45224999997</v>
      </c>
      <c r="L36" s="29">
        <v>356330.40702499996</v>
      </c>
      <c r="M36" s="29">
        <v>396687.36632249993</v>
      </c>
      <c r="N36" s="66">
        <v>0.10170994495703467</v>
      </c>
      <c r="O36" s="66"/>
    </row>
    <row r="37" spans="1:19" ht="116.25" customHeight="1" x14ac:dyDescent="0.25">
      <c r="B37" s="26"/>
      <c r="C37" s="29"/>
      <c r="D37" s="29"/>
      <c r="E37" s="29"/>
      <c r="F37" s="29"/>
      <c r="G37" s="29"/>
      <c r="H37" s="29"/>
      <c r="I37" s="29"/>
      <c r="J37" s="29"/>
      <c r="K37" s="29"/>
      <c r="L37" s="29"/>
      <c r="M37" s="29"/>
      <c r="N37" s="5"/>
      <c r="O37" s="5"/>
    </row>
    <row r="38" spans="1:19" x14ac:dyDescent="0.25">
      <c r="C38" s="33"/>
      <c r="D38" s="33"/>
      <c r="E38" s="33"/>
      <c r="F38" s="33"/>
      <c r="G38" s="33"/>
      <c r="H38" s="33"/>
      <c r="I38" s="33"/>
      <c r="J38" s="33"/>
      <c r="K38" s="33"/>
      <c r="L38" s="33"/>
      <c r="M38" s="33"/>
    </row>
    <row r="39" spans="1:19" x14ac:dyDescent="0.25">
      <c r="C39" s="9"/>
      <c r="D39" s="9"/>
      <c r="E39" s="9"/>
      <c r="F39" s="9"/>
      <c r="G39" s="9"/>
      <c r="H39" s="9"/>
      <c r="I39" s="9"/>
      <c r="J39" s="9"/>
      <c r="K39" s="9"/>
      <c r="L39" s="9"/>
      <c r="M39" s="9"/>
      <c r="N39" s="9"/>
      <c r="O39" s="9"/>
    </row>
    <row r="40" spans="1:19" x14ac:dyDescent="0.25">
      <c r="A40" s="26" t="s">
        <v>297</v>
      </c>
      <c r="C40" s="5"/>
      <c r="D40" s="5"/>
      <c r="E40" s="5"/>
      <c r="F40" s="5"/>
      <c r="G40" s="5"/>
      <c r="H40" s="5"/>
      <c r="I40" s="5"/>
      <c r="J40" s="5"/>
      <c r="K40" s="5"/>
      <c r="L40" s="5"/>
      <c r="M40" s="5"/>
      <c r="N40" s="5"/>
      <c r="O40" s="5"/>
      <c r="P40" s="26" t="s">
        <v>232</v>
      </c>
    </row>
    <row r="41" spans="1:19" x14ac:dyDescent="0.25">
      <c r="B41" s="3"/>
      <c r="C41" s="8">
        <v>2013</v>
      </c>
      <c r="D41" s="8">
        <v>2014</v>
      </c>
      <c r="E41" s="8">
        <v>2015</v>
      </c>
      <c r="F41" s="8">
        <v>2016</v>
      </c>
      <c r="G41" s="8">
        <v>2017</v>
      </c>
      <c r="H41" s="8">
        <v>2018</v>
      </c>
      <c r="I41" s="8">
        <v>2019</v>
      </c>
      <c r="J41" s="8">
        <v>2020</v>
      </c>
      <c r="K41" s="8">
        <v>2021</v>
      </c>
      <c r="L41" s="8">
        <v>2022</v>
      </c>
      <c r="M41" s="8">
        <v>2023</v>
      </c>
      <c r="N41" s="8" t="s">
        <v>201</v>
      </c>
      <c r="O41" s="8"/>
    </row>
    <row r="42" spans="1:19" s="11" customFormat="1" x14ac:dyDescent="0.25">
      <c r="B42" s="87" t="s">
        <v>155</v>
      </c>
      <c r="C42" s="5">
        <v>0</v>
      </c>
      <c r="D42" s="5">
        <v>0</v>
      </c>
      <c r="E42" s="5">
        <v>0</v>
      </c>
      <c r="F42" s="5">
        <v>10447.5</v>
      </c>
      <c r="G42" s="5">
        <v>44368.5</v>
      </c>
      <c r="H42" s="5">
        <v>66155.662499999991</v>
      </c>
      <c r="I42" s="5">
        <v>87937.06</v>
      </c>
      <c r="J42" s="5">
        <v>120846.74279999998</v>
      </c>
      <c r="K42" s="5">
        <v>169736.25326</v>
      </c>
      <c r="L42" s="5">
        <v>220924.85235549998</v>
      </c>
      <c r="M42" s="5">
        <v>277681.15642575</v>
      </c>
      <c r="N42" s="66">
        <v>0.35751700075646298</v>
      </c>
      <c r="O42" s="5"/>
    </row>
    <row r="43" spans="1:19" x14ac:dyDescent="0.25">
      <c r="B43" s="87" t="s">
        <v>182</v>
      </c>
      <c r="C43" s="5">
        <v>50850</v>
      </c>
      <c r="D43" s="5">
        <v>90200</v>
      </c>
      <c r="E43" s="5">
        <v>175500</v>
      </c>
      <c r="F43" s="5">
        <v>198502.5</v>
      </c>
      <c r="G43" s="5">
        <v>177474</v>
      </c>
      <c r="H43" s="5">
        <v>154363.21249999997</v>
      </c>
      <c r="I43" s="5">
        <v>131905.58999999997</v>
      </c>
      <c r="J43" s="5">
        <v>130917.30469999998</v>
      </c>
      <c r="K43" s="5">
        <v>133364.19898999998</v>
      </c>
      <c r="L43" s="5">
        <v>135405.55466949998</v>
      </c>
      <c r="M43" s="5">
        <v>119006.20989675002</v>
      </c>
      <c r="N43" s="66">
        <v>-6.4438199444470157E-2</v>
      </c>
      <c r="O43" s="5"/>
    </row>
    <row r="44" spans="1:19" x14ac:dyDescent="0.25">
      <c r="B44" s="24" t="s">
        <v>36</v>
      </c>
      <c r="C44" s="29">
        <v>50850</v>
      </c>
      <c r="D44" s="29">
        <v>90200</v>
      </c>
      <c r="E44" s="29">
        <v>175500</v>
      </c>
      <c r="F44" s="29">
        <v>208950</v>
      </c>
      <c r="G44" s="29">
        <v>221842.5</v>
      </c>
      <c r="H44" s="29">
        <v>220518.87499999994</v>
      </c>
      <c r="I44" s="29">
        <v>219842.64999999997</v>
      </c>
      <c r="J44" s="29">
        <v>251764.04749999996</v>
      </c>
      <c r="K44" s="29">
        <v>303100.45224999997</v>
      </c>
      <c r="L44" s="29">
        <v>356330.40702499996</v>
      </c>
      <c r="M44" s="29">
        <v>396687.36632250005</v>
      </c>
      <c r="N44" s="66">
        <v>0.10170994495703467</v>
      </c>
      <c r="O44" s="29"/>
    </row>
    <row r="45" spans="1:19" ht="192" customHeight="1" x14ac:dyDescent="0.25">
      <c r="B45" s="24"/>
      <c r="C45" s="29"/>
      <c r="D45" s="29"/>
      <c r="E45" s="29"/>
      <c r="F45" s="29"/>
      <c r="G45" s="29"/>
      <c r="H45" s="29"/>
      <c r="I45" s="29"/>
      <c r="J45" s="29"/>
      <c r="K45" s="29"/>
      <c r="L45" s="29"/>
      <c r="M45" s="29"/>
      <c r="N45" s="29"/>
      <c r="O45" s="29"/>
    </row>
    <row r="46" spans="1:19" x14ac:dyDescent="0.25">
      <c r="C46" s="5"/>
      <c r="D46" s="5"/>
      <c r="E46" s="5"/>
      <c r="F46" s="5"/>
      <c r="H46" s="5"/>
      <c r="J46" s="5"/>
    </row>
    <row r="47" spans="1:19" x14ac:dyDescent="0.25">
      <c r="C47" s="9"/>
      <c r="D47" s="9"/>
      <c r="E47" s="9"/>
      <c r="F47" s="9"/>
      <c r="G47" s="9"/>
      <c r="H47" s="9"/>
      <c r="I47" s="9"/>
      <c r="J47" s="9"/>
      <c r="K47" s="9"/>
      <c r="L47" s="9"/>
      <c r="M47" s="9"/>
      <c r="S47" s="9"/>
    </row>
    <row r="48" spans="1:19" x14ac:dyDescent="0.25">
      <c r="A48" s="26" t="s">
        <v>298</v>
      </c>
      <c r="C48" s="5"/>
      <c r="D48" s="5"/>
      <c r="E48" s="5"/>
      <c r="F48" s="5"/>
      <c r="G48" s="5"/>
      <c r="H48" s="5"/>
      <c r="I48" s="5"/>
      <c r="J48" s="5"/>
      <c r="K48" s="5"/>
      <c r="L48" s="5"/>
      <c r="M48" s="5"/>
      <c r="P48" s="26" t="s">
        <v>233</v>
      </c>
      <c r="S48" s="5"/>
    </row>
    <row r="49" spans="1:19" x14ac:dyDescent="0.25">
      <c r="B49" s="3"/>
      <c r="C49" s="8">
        <v>2013</v>
      </c>
      <c r="D49" s="8">
        <v>2014</v>
      </c>
      <c r="E49" s="8">
        <v>2015</v>
      </c>
      <c r="F49" s="8">
        <v>2016</v>
      </c>
      <c r="G49" s="8">
        <v>2017</v>
      </c>
      <c r="H49" s="8">
        <v>2018</v>
      </c>
      <c r="I49" s="8">
        <v>2019</v>
      </c>
      <c r="J49" s="8">
        <v>2020</v>
      </c>
      <c r="K49" s="8">
        <v>2021</v>
      </c>
      <c r="L49" s="8">
        <v>2022</v>
      </c>
      <c r="M49" s="8">
        <v>2023</v>
      </c>
      <c r="N49" s="8" t="s">
        <v>201</v>
      </c>
      <c r="O49" s="8"/>
    </row>
    <row r="50" spans="1:19" s="11" customFormat="1" x14ac:dyDescent="0.25">
      <c r="B50" s="87" t="s">
        <v>163</v>
      </c>
      <c r="C50" s="5">
        <v>50850</v>
      </c>
      <c r="D50" s="5">
        <v>90200</v>
      </c>
      <c r="E50" s="5">
        <v>175500</v>
      </c>
      <c r="F50" s="5">
        <v>208950</v>
      </c>
      <c r="G50" s="5">
        <v>221842.5</v>
      </c>
      <c r="H50" s="5">
        <v>220518.87499999997</v>
      </c>
      <c r="I50" s="5">
        <v>215445.79699999996</v>
      </c>
      <c r="J50" s="5">
        <v>239175.84512499993</v>
      </c>
      <c r="K50" s="5">
        <v>281883.42059250001</v>
      </c>
      <c r="L50" s="5">
        <v>320697.36632249999</v>
      </c>
      <c r="M50" s="5">
        <v>345118.00870057498</v>
      </c>
      <c r="N50" s="66">
        <v>7.6433351496518975E-2</v>
      </c>
      <c r="O50" s="97"/>
      <c r="S50" s="5"/>
    </row>
    <row r="51" spans="1:19" x14ac:dyDescent="0.25">
      <c r="B51" s="87" t="s">
        <v>164</v>
      </c>
      <c r="C51" s="5">
        <v>0</v>
      </c>
      <c r="D51" s="5">
        <v>0</v>
      </c>
      <c r="E51" s="5">
        <v>0</v>
      </c>
      <c r="F51" s="5">
        <v>0</v>
      </c>
      <c r="G51" s="5">
        <v>0</v>
      </c>
      <c r="H51" s="5">
        <v>0</v>
      </c>
      <c r="I51" s="5">
        <v>4396.8530000000028</v>
      </c>
      <c r="J51" s="5">
        <v>12588.20237500001</v>
      </c>
      <c r="K51" s="5">
        <v>21217.031657499982</v>
      </c>
      <c r="L51" s="5">
        <v>35633.040702499988</v>
      </c>
      <c r="M51" s="5">
        <v>51569.357621925003</v>
      </c>
      <c r="N51" s="66"/>
      <c r="O51" s="97"/>
      <c r="S51" s="5"/>
    </row>
    <row r="52" spans="1:19" x14ac:dyDescent="0.25">
      <c r="B52" s="87" t="s">
        <v>166</v>
      </c>
      <c r="C52" s="5">
        <v>0</v>
      </c>
      <c r="D52" s="5">
        <v>0</v>
      </c>
      <c r="E52" s="5">
        <v>0</v>
      </c>
      <c r="F52" s="5">
        <v>0</v>
      </c>
      <c r="G52" s="5">
        <v>0</v>
      </c>
      <c r="H52" s="5">
        <v>0</v>
      </c>
      <c r="I52" s="5">
        <v>0</v>
      </c>
      <c r="J52" s="5">
        <v>0</v>
      </c>
      <c r="K52" s="5">
        <v>0</v>
      </c>
      <c r="L52" s="5">
        <v>0</v>
      </c>
      <c r="M52" s="5">
        <v>0</v>
      </c>
      <c r="N52" s="66"/>
      <c r="O52" s="97"/>
      <c r="P52" s="5"/>
      <c r="Q52" s="5"/>
      <c r="R52" s="5"/>
      <c r="S52" s="5"/>
    </row>
    <row r="53" spans="1:19" x14ac:dyDescent="0.25">
      <c r="B53" s="26" t="s">
        <v>36</v>
      </c>
      <c r="C53" s="29">
        <v>50850</v>
      </c>
      <c r="D53" s="29">
        <v>90200</v>
      </c>
      <c r="E53" s="29">
        <v>175500</v>
      </c>
      <c r="F53" s="29">
        <v>208950</v>
      </c>
      <c r="G53" s="29">
        <v>221842.5</v>
      </c>
      <c r="H53" s="29">
        <v>220518.87499999997</v>
      </c>
      <c r="I53" s="29">
        <v>219842.64999999997</v>
      </c>
      <c r="J53" s="29">
        <v>251764.04749999996</v>
      </c>
      <c r="K53" s="29">
        <v>303100.45224999997</v>
      </c>
      <c r="L53" s="29">
        <v>356330.40702499996</v>
      </c>
      <c r="M53" s="29">
        <v>396687.36632249999</v>
      </c>
      <c r="N53" s="66">
        <v>0.10170994495703467</v>
      </c>
      <c r="O53" s="97"/>
      <c r="P53" s="5"/>
      <c r="Q53" s="5"/>
      <c r="R53" s="5"/>
      <c r="S53" s="5"/>
    </row>
    <row r="54" spans="1:19" ht="164.25" customHeight="1" x14ac:dyDescent="0.25">
      <c r="B54" s="87"/>
      <c r="C54" s="5"/>
      <c r="D54" s="5"/>
      <c r="E54" s="5"/>
      <c r="F54" s="5"/>
      <c r="G54" s="5"/>
      <c r="H54" s="5"/>
      <c r="I54" s="5"/>
      <c r="J54" s="5"/>
      <c r="K54" s="5"/>
      <c r="L54" s="5"/>
      <c r="M54" s="5"/>
      <c r="N54" s="5"/>
      <c r="O54" s="5"/>
      <c r="P54" s="5"/>
      <c r="Q54" s="5"/>
      <c r="R54" s="5"/>
      <c r="S54" s="5"/>
    </row>
    <row r="55" spans="1:19" x14ac:dyDescent="0.25">
      <c r="B55" s="24"/>
      <c r="C55" s="29"/>
      <c r="D55" s="29"/>
      <c r="E55" s="29"/>
      <c r="F55" s="29"/>
      <c r="G55" s="29"/>
      <c r="H55" s="29"/>
      <c r="I55" s="29"/>
      <c r="J55" s="29"/>
      <c r="K55" s="29"/>
      <c r="L55" s="29"/>
      <c r="M55" s="29"/>
      <c r="N55" s="29"/>
      <c r="O55" s="29"/>
    </row>
    <row r="56" spans="1:19" x14ac:dyDescent="0.25">
      <c r="A56" s="26" t="s">
        <v>299</v>
      </c>
      <c r="B56" s="11"/>
      <c r="C56" s="11"/>
      <c r="D56" s="11"/>
      <c r="E56" s="11"/>
      <c r="F56" s="11"/>
      <c r="G56" s="11"/>
      <c r="H56" s="11"/>
      <c r="I56" s="11"/>
      <c r="J56" s="11"/>
      <c r="K56" s="11"/>
      <c r="L56" s="11"/>
      <c r="M56" s="11"/>
      <c r="N56" s="11"/>
      <c r="O56" s="11"/>
      <c r="P56" s="26" t="s">
        <v>243</v>
      </c>
    </row>
    <row r="57" spans="1:19" x14ac:dyDescent="0.25">
      <c r="B57" s="3"/>
      <c r="C57" s="8">
        <v>2013</v>
      </c>
      <c r="D57" s="8">
        <v>2014</v>
      </c>
      <c r="E57" s="8">
        <v>2015</v>
      </c>
      <c r="F57" s="8">
        <v>2016</v>
      </c>
      <c r="G57" s="8">
        <v>2017</v>
      </c>
      <c r="H57" s="8">
        <v>2018</v>
      </c>
      <c r="I57" s="8">
        <v>2019</v>
      </c>
      <c r="J57" s="8">
        <v>2020</v>
      </c>
      <c r="K57" s="8">
        <v>2021</v>
      </c>
      <c r="L57" s="8">
        <v>2022</v>
      </c>
      <c r="M57" s="8">
        <v>2023</v>
      </c>
      <c r="N57" s="8" t="s">
        <v>201</v>
      </c>
      <c r="O57" s="8"/>
    </row>
    <row r="58" spans="1:19" x14ac:dyDescent="0.25">
      <c r="B58" s="87" t="s">
        <v>161</v>
      </c>
      <c r="C58" s="101">
        <v>2</v>
      </c>
      <c r="D58" s="101">
        <v>2</v>
      </c>
      <c r="E58" s="101">
        <v>2</v>
      </c>
      <c r="F58" s="101">
        <v>2</v>
      </c>
      <c r="G58" s="101">
        <v>2</v>
      </c>
      <c r="H58" s="101">
        <v>2</v>
      </c>
      <c r="I58" s="101">
        <v>2</v>
      </c>
      <c r="J58" s="101">
        <v>2</v>
      </c>
      <c r="K58" s="101">
        <v>2</v>
      </c>
      <c r="L58" s="101">
        <v>2</v>
      </c>
      <c r="M58" s="101">
        <v>2</v>
      </c>
      <c r="N58" s="5"/>
      <c r="O58" s="5"/>
    </row>
    <row r="59" spans="1:19" ht="186" customHeight="1" x14ac:dyDescent="0.25">
      <c r="B59" s="11"/>
      <c r="C59" s="11"/>
      <c r="D59" s="11"/>
      <c r="E59" s="11"/>
      <c r="F59" s="11"/>
      <c r="G59" s="11"/>
      <c r="H59" s="11"/>
      <c r="I59" s="11"/>
      <c r="J59" s="11"/>
      <c r="K59" s="11"/>
      <c r="L59" s="11"/>
      <c r="M59" s="11"/>
      <c r="N59" s="11"/>
      <c r="O59" s="11"/>
    </row>
    <row r="60" spans="1:19" x14ac:dyDescent="0.25">
      <c r="C60" s="5"/>
      <c r="D60" s="5"/>
      <c r="E60" s="5"/>
      <c r="F60" s="5"/>
      <c r="H60" s="5"/>
      <c r="J60" s="5"/>
    </row>
    <row r="61" spans="1:19" x14ac:dyDescent="0.25">
      <c r="B61" s="11"/>
      <c r="C61" s="11"/>
      <c r="D61" s="11"/>
      <c r="E61" s="11"/>
      <c r="F61" s="11"/>
      <c r="G61" s="11"/>
      <c r="H61" s="11"/>
      <c r="I61" s="11"/>
      <c r="J61" s="11"/>
      <c r="K61" s="11"/>
      <c r="L61" s="11"/>
      <c r="M61" s="11"/>
      <c r="N61" s="11"/>
      <c r="O61" s="11"/>
    </row>
    <row r="62" spans="1:19" x14ac:dyDescent="0.25">
      <c r="A62" s="26" t="s">
        <v>300</v>
      </c>
      <c r="B62" s="11"/>
      <c r="C62" s="11"/>
      <c r="D62" s="11"/>
      <c r="E62" s="11"/>
      <c r="F62" s="11"/>
      <c r="G62" s="11"/>
      <c r="H62" s="11"/>
      <c r="I62" s="11"/>
      <c r="J62" s="11"/>
      <c r="K62" s="11"/>
      <c r="L62" s="11"/>
      <c r="M62" s="11"/>
      <c r="N62" s="11"/>
      <c r="O62" s="11"/>
      <c r="P62" s="26" t="s">
        <v>244</v>
      </c>
    </row>
    <row r="63" spans="1:19" x14ac:dyDescent="0.25">
      <c r="B63" s="3"/>
      <c r="C63" s="8">
        <v>2013</v>
      </c>
      <c r="D63" s="8">
        <v>2014</v>
      </c>
      <c r="E63" s="8">
        <v>2015</v>
      </c>
      <c r="F63" s="8">
        <v>2016</v>
      </c>
      <c r="G63" s="8">
        <v>2017</v>
      </c>
      <c r="H63" s="8">
        <v>2018</v>
      </c>
      <c r="I63" s="8">
        <v>2019</v>
      </c>
      <c r="J63" s="8">
        <v>2020</v>
      </c>
      <c r="K63" s="8">
        <v>2021</v>
      </c>
      <c r="L63" s="8">
        <v>2022</v>
      </c>
      <c r="M63" s="8">
        <v>2023</v>
      </c>
      <c r="N63" s="8" t="s">
        <v>201</v>
      </c>
      <c r="O63" s="8"/>
    </row>
    <row r="64" spans="1:19" x14ac:dyDescent="0.25">
      <c r="B64" s="87" t="s">
        <v>331</v>
      </c>
      <c r="C64" s="92"/>
      <c r="D64" s="92">
        <v>0</v>
      </c>
      <c r="E64" s="92">
        <v>0</v>
      </c>
      <c r="F64" s="92">
        <v>0</v>
      </c>
      <c r="G64" s="92">
        <v>1398.425</v>
      </c>
      <c r="H64" s="92">
        <v>31903.774999999994</v>
      </c>
      <c r="I64" s="92">
        <v>37968.529999999992</v>
      </c>
      <c r="J64" s="92">
        <v>44352.809499999996</v>
      </c>
      <c r="K64" s="92">
        <v>54620.090449999996</v>
      </c>
      <c r="L64" s="92">
        <v>63766.081404999997</v>
      </c>
      <c r="M64" s="92">
        <v>73337.473264500004</v>
      </c>
      <c r="N64" s="66"/>
      <c r="O64" s="66"/>
    </row>
    <row r="65" spans="1:16" s="11" customFormat="1" x14ac:dyDescent="0.25">
      <c r="B65" s="99" t="s">
        <v>171</v>
      </c>
      <c r="C65" s="100">
        <v>5085</v>
      </c>
      <c r="D65" s="100">
        <v>19844</v>
      </c>
      <c r="E65" s="100">
        <v>75465</v>
      </c>
      <c r="F65" s="100">
        <v>123280.5</v>
      </c>
      <c r="G65" s="100">
        <v>175255.57500000001</v>
      </c>
      <c r="H65" s="100">
        <v>176415.09999999998</v>
      </c>
      <c r="I65" s="100">
        <v>175874.12</v>
      </c>
      <c r="J65" s="100">
        <v>201411.23799999998</v>
      </c>
      <c r="K65" s="100">
        <v>242480.36179999998</v>
      </c>
      <c r="L65" s="100">
        <v>285064.32561999996</v>
      </c>
      <c r="M65" s="100">
        <v>317349.89305800002</v>
      </c>
      <c r="N65" s="66"/>
      <c r="O65" s="66"/>
    </row>
    <row r="66" spans="1:16" s="11" customFormat="1" x14ac:dyDescent="0.25">
      <c r="B66" s="26" t="s">
        <v>36</v>
      </c>
      <c r="C66" s="98">
        <v>5085</v>
      </c>
      <c r="D66" s="98">
        <v>19844</v>
      </c>
      <c r="E66" s="98">
        <v>75465</v>
      </c>
      <c r="F66" s="98">
        <v>123280.5</v>
      </c>
      <c r="G66" s="98">
        <v>176654</v>
      </c>
      <c r="H66" s="98">
        <v>208318.87499999997</v>
      </c>
      <c r="I66" s="98">
        <v>213842.65</v>
      </c>
      <c r="J66" s="98">
        <v>245764.04749999999</v>
      </c>
      <c r="K66" s="98">
        <v>297100.45224999997</v>
      </c>
      <c r="L66" s="98">
        <v>348830.40702499996</v>
      </c>
      <c r="M66" s="98">
        <v>390687.36632250005</v>
      </c>
      <c r="N66" s="66"/>
      <c r="O66" s="66"/>
    </row>
    <row r="67" spans="1:16" ht="144.75" customHeight="1" x14ac:dyDescent="0.25">
      <c r="B67" s="30"/>
      <c r="C67" s="11"/>
      <c r="D67" s="30"/>
      <c r="E67" s="11"/>
      <c r="F67" s="11"/>
      <c r="G67" s="11"/>
      <c r="H67" s="11"/>
      <c r="I67" s="11"/>
      <c r="J67" s="11"/>
      <c r="K67" s="11"/>
      <c r="L67" s="11"/>
      <c r="M67" s="11"/>
      <c r="N67" s="11"/>
      <c r="O67" s="11"/>
    </row>
    <row r="68" spans="1:16" x14ac:dyDescent="0.25">
      <c r="B68" s="11"/>
      <c r="C68" s="11"/>
      <c r="D68" s="11"/>
      <c r="E68" s="11"/>
      <c r="F68" s="11"/>
      <c r="G68" s="11"/>
      <c r="H68" s="11"/>
      <c r="I68" s="11"/>
      <c r="J68" s="11"/>
      <c r="K68" s="11"/>
      <c r="L68" s="11"/>
      <c r="M68" s="11"/>
      <c r="N68" s="11"/>
      <c r="O68" s="11"/>
    </row>
    <row r="69" spans="1:16" x14ac:dyDescent="0.25">
      <c r="A69" s="26" t="s">
        <v>301</v>
      </c>
      <c r="B69" s="11"/>
      <c r="C69" s="11"/>
      <c r="D69" s="11"/>
      <c r="E69" s="11"/>
      <c r="F69" s="11"/>
      <c r="G69" s="11"/>
      <c r="H69" s="11"/>
      <c r="I69" s="11"/>
      <c r="J69" s="11"/>
      <c r="K69" s="11"/>
      <c r="L69" s="11"/>
      <c r="M69" s="11"/>
      <c r="N69" s="11"/>
      <c r="O69" s="11"/>
      <c r="P69" s="26" t="s">
        <v>245</v>
      </c>
    </row>
    <row r="70" spans="1:16" x14ac:dyDescent="0.25">
      <c r="B70" s="3"/>
      <c r="C70" s="8">
        <v>2013</v>
      </c>
      <c r="D70" s="8">
        <v>2014</v>
      </c>
      <c r="E70" s="8">
        <v>2015</v>
      </c>
      <c r="F70" s="8">
        <v>2016</v>
      </c>
      <c r="G70" s="8">
        <v>2017</v>
      </c>
      <c r="H70" s="8">
        <v>2018</v>
      </c>
      <c r="I70" s="8">
        <v>2019</v>
      </c>
      <c r="J70" s="8">
        <v>2020</v>
      </c>
      <c r="K70" s="8">
        <v>2021</v>
      </c>
      <c r="L70" s="8">
        <v>2022</v>
      </c>
      <c r="M70" s="8">
        <v>2023</v>
      </c>
      <c r="N70" s="8" t="s">
        <v>201</v>
      </c>
      <c r="O70" s="8"/>
    </row>
    <row r="71" spans="1:16" x14ac:dyDescent="0.25">
      <c r="B71" s="87" t="s">
        <v>197</v>
      </c>
      <c r="C71" s="92"/>
      <c r="D71" s="92"/>
      <c r="E71" s="92"/>
      <c r="F71" s="92"/>
      <c r="G71" s="92"/>
      <c r="H71" s="92"/>
      <c r="I71" s="92">
        <v>0</v>
      </c>
      <c r="J71" s="92">
        <v>12629.910000000002</v>
      </c>
      <c r="K71" s="92">
        <v>25259.820000000003</v>
      </c>
      <c r="L71" s="92">
        <v>63149.55</v>
      </c>
      <c r="M71" s="92">
        <v>101039.28000000001</v>
      </c>
      <c r="O71" s="30"/>
    </row>
    <row r="72" spans="1:16" ht="182.25" customHeight="1" x14ac:dyDescent="0.25">
      <c r="B72" s="11"/>
      <c r="C72" s="11"/>
      <c r="D72" s="11"/>
      <c r="E72" s="11"/>
      <c r="F72" s="11"/>
      <c r="G72" s="11"/>
      <c r="H72" s="11"/>
      <c r="I72" s="11"/>
      <c r="J72" s="11"/>
      <c r="K72" s="11"/>
      <c r="L72" s="11"/>
      <c r="M72" s="11"/>
      <c r="N72" s="11"/>
      <c r="O72" s="11"/>
    </row>
    <row r="73" spans="1:16" x14ac:dyDescent="0.25">
      <c r="B73" s="11"/>
      <c r="C73" s="11"/>
      <c r="D73" s="11"/>
      <c r="E73" s="11"/>
      <c r="F73" s="11"/>
      <c r="G73" s="11"/>
      <c r="H73" s="1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S79"/>
  <sheetViews>
    <sheetView zoomScale="80" zoomScaleNormal="80" workbookViewId="0">
      <selection activeCell="N11" sqref="N11"/>
    </sheetView>
  </sheetViews>
  <sheetFormatPr defaultColWidth="9.140625" defaultRowHeight="15" x14ac:dyDescent="0.25"/>
  <cols>
    <col min="1" max="1" width="9.140625" style="127"/>
    <col min="2" max="2" width="25.42578125" style="127" customWidth="1"/>
    <col min="3" max="6" width="12" style="127" customWidth="1"/>
    <col min="7" max="7" width="13" style="127" bestFit="1" customWidth="1"/>
    <col min="8" max="8" width="12.140625" style="127" customWidth="1"/>
    <col min="9" max="9" width="11.85546875" style="127" customWidth="1"/>
    <col min="10" max="11" width="11.7109375" style="127" customWidth="1"/>
    <col min="12" max="13" width="11.85546875" style="127" customWidth="1"/>
    <col min="14" max="15" width="10.42578125" style="127" customWidth="1"/>
    <col min="16" max="17" width="10.42578125" style="127" bestFit="1" customWidth="1"/>
    <col min="18" max="21" width="9.140625" style="127"/>
    <col min="22" max="22" width="10" style="127" bestFit="1" customWidth="1"/>
    <col min="23" max="16384" width="9.140625" style="127"/>
  </cols>
  <sheetData>
    <row r="2" spans="1:16" x14ac:dyDescent="0.25">
      <c r="B2" s="127" t="s">
        <v>2</v>
      </c>
      <c r="D2" s="128" t="s">
        <v>340</v>
      </c>
      <c r="E2" s="129"/>
      <c r="F2" s="129"/>
    </row>
    <row r="3" spans="1:16" x14ac:dyDescent="0.25">
      <c r="B3" s="127" t="s">
        <v>90</v>
      </c>
    </row>
    <row r="4" spans="1:16" x14ac:dyDescent="0.25">
      <c r="B4" s="130">
        <v>43313</v>
      </c>
    </row>
    <row r="5" spans="1:16" x14ac:dyDescent="0.25">
      <c r="B5" s="131" t="s">
        <v>178</v>
      </c>
    </row>
    <row r="6" spans="1:16" x14ac:dyDescent="0.25">
      <c r="B6" s="131"/>
    </row>
    <row r="7" spans="1:16" x14ac:dyDescent="0.25">
      <c r="B7" s="132"/>
      <c r="C7" s="133"/>
      <c r="D7" s="133"/>
      <c r="E7" s="133"/>
      <c r="F7" s="133"/>
      <c r="G7" s="133"/>
      <c r="H7" s="133"/>
      <c r="I7" s="133"/>
      <c r="J7" s="133"/>
      <c r="K7" s="133"/>
      <c r="L7" s="133"/>
      <c r="M7" s="133"/>
      <c r="N7" s="133"/>
      <c r="O7" s="133"/>
    </row>
    <row r="8" spans="1:16" x14ac:dyDescent="0.25">
      <c r="B8" s="132"/>
      <c r="C8" s="133"/>
      <c r="D8" s="133"/>
      <c r="E8" s="133"/>
      <c r="F8" s="133"/>
      <c r="G8" s="133"/>
      <c r="H8" s="133"/>
      <c r="I8" s="133"/>
      <c r="J8" s="133"/>
      <c r="K8" s="133"/>
      <c r="L8" s="133"/>
      <c r="M8" s="133"/>
      <c r="N8" s="133"/>
      <c r="O8" s="133"/>
    </row>
    <row r="9" spans="1:16" x14ac:dyDescent="0.25">
      <c r="B9" s="132"/>
      <c r="C9" s="133"/>
      <c r="D9" s="133"/>
      <c r="E9" s="133"/>
      <c r="F9" s="133"/>
      <c r="G9" s="133"/>
      <c r="H9" s="133"/>
      <c r="I9" s="133"/>
      <c r="J9" s="133"/>
      <c r="K9" s="133"/>
      <c r="L9" s="133"/>
      <c r="M9" s="133"/>
      <c r="N9" s="133"/>
      <c r="O9" s="133"/>
    </row>
    <row r="10" spans="1:16" x14ac:dyDescent="0.25">
      <c r="A10" s="26" t="s">
        <v>302</v>
      </c>
      <c r="P10" s="26" t="s">
        <v>246</v>
      </c>
    </row>
    <row r="11" spans="1:16" x14ac:dyDescent="0.25">
      <c r="B11" s="134"/>
      <c r="C11" s="135">
        <v>2013</v>
      </c>
      <c r="D11" s="135">
        <v>2014</v>
      </c>
      <c r="E11" s="135">
        <v>2015</v>
      </c>
      <c r="F11" s="135">
        <v>2016</v>
      </c>
      <c r="G11" s="135">
        <v>2017</v>
      </c>
      <c r="H11" s="135">
        <v>2018</v>
      </c>
      <c r="I11" s="135">
        <v>2019</v>
      </c>
      <c r="J11" s="135">
        <v>2020</v>
      </c>
      <c r="K11" s="135">
        <v>2021</v>
      </c>
      <c r="L11" s="135">
        <v>2022</v>
      </c>
      <c r="M11" s="135">
        <v>2023</v>
      </c>
      <c r="N11" s="8" t="s">
        <v>201</v>
      </c>
      <c r="O11" s="135"/>
    </row>
    <row r="12" spans="1:16" x14ac:dyDescent="0.25">
      <c r="B12" s="136" t="s">
        <v>148</v>
      </c>
      <c r="C12" s="137">
        <v>0</v>
      </c>
      <c r="D12" s="137">
        <v>74323.199999999997</v>
      </c>
      <c r="E12" s="137">
        <v>233240</v>
      </c>
      <c r="F12" s="137">
        <v>504700</v>
      </c>
      <c r="G12" s="137">
        <v>744800</v>
      </c>
      <c r="H12" s="137">
        <v>1441986</v>
      </c>
      <c r="I12" s="137">
        <v>1806131.25</v>
      </c>
      <c r="J12" s="137">
        <v>2167357.5</v>
      </c>
      <c r="K12" s="137">
        <v>2492461.125</v>
      </c>
      <c r="L12" s="137">
        <v>2866330.2937500002</v>
      </c>
      <c r="M12" s="137">
        <v>3296279.8378124996</v>
      </c>
      <c r="N12" s="138">
        <v>0.28133906711461365</v>
      </c>
      <c r="O12" s="138"/>
    </row>
    <row r="13" spans="1:16" x14ac:dyDescent="0.25">
      <c r="B13" s="127" t="s">
        <v>156</v>
      </c>
      <c r="C13" s="137">
        <v>10200</v>
      </c>
      <c r="D13" s="137">
        <v>9100.7999999999993</v>
      </c>
      <c r="E13" s="137">
        <v>16786</v>
      </c>
      <c r="F13" s="137">
        <v>20814.12</v>
      </c>
      <c r="G13" s="137">
        <v>18604.8</v>
      </c>
      <c r="H13" s="137">
        <v>10541.34</v>
      </c>
      <c r="I13" s="137">
        <v>7378.9380000000019</v>
      </c>
      <c r="J13" s="137">
        <v>2693.8980000000006</v>
      </c>
      <c r="K13" s="137">
        <v>1481.6439000000005</v>
      </c>
      <c r="L13" s="137">
        <v>1629.8082900000006</v>
      </c>
      <c r="M13" s="137">
        <v>1792.7891190000007</v>
      </c>
      <c r="N13" s="138">
        <v>-0.32290329507544357</v>
      </c>
      <c r="O13" s="138"/>
    </row>
    <row r="14" spans="1:16" x14ac:dyDescent="0.25">
      <c r="B14" s="127" t="s">
        <v>126</v>
      </c>
      <c r="C14" s="137">
        <v>0</v>
      </c>
      <c r="D14" s="137">
        <v>0</v>
      </c>
      <c r="E14" s="137">
        <v>0</v>
      </c>
      <c r="F14" s="137">
        <v>1095.4800000000012</v>
      </c>
      <c r="G14" s="137">
        <v>4651.1999999999989</v>
      </c>
      <c r="H14" s="137">
        <v>7027.5599999999995</v>
      </c>
      <c r="I14" s="137">
        <v>9018.702000000003</v>
      </c>
      <c r="J14" s="137">
        <v>10775.592000000001</v>
      </c>
      <c r="K14" s="137">
        <v>13334.795100000003</v>
      </c>
      <c r="L14" s="137">
        <v>14668.274610000002</v>
      </c>
      <c r="M14" s="137">
        <v>16135.102071000005</v>
      </c>
      <c r="N14" s="138">
        <v>0.23036636585719816</v>
      </c>
      <c r="O14" s="138"/>
    </row>
    <row r="15" spans="1:16" x14ac:dyDescent="0.25">
      <c r="B15" s="127" t="s">
        <v>157</v>
      </c>
      <c r="C15" s="137">
        <v>129170</v>
      </c>
      <c r="D15" s="137">
        <v>104700</v>
      </c>
      <c r="E15" s="137">
        <v>157100</v>
      </c>
      <c r="F15" s="137">
        <v>300670</v>
      </c>
      <c r="G15" s="137">
        <v>420938</v>
      </c>
      <c r="H15" s="137">
        <v>547219.4</v>
      </c>
      <c r="I15" s="137">
        <v>684024.25</v>
      </c>
      <c r="J15" s="137">
        <v>820829.1</v>
      </c>
      <c r="K15" s="137">
        <v>984994.91999999993</v>
      </c>
      <c r="L15" s="137">
        <v>1132744.1579999998</v>
      </c>
      <c r="M15" s="137">
        <v>1246018.5737999999</v>
      </c>
      <c r="N15" s="138">
        <v>0.19826000487077788</v>
      </c>
      <c r="O15" s="138"/>
    </row>
    <row r="16" spans="1:16" x14ac:dyDescent="0.25">
      <c r="B16" s="132" t="s">
        <v>36</v>
      </c>
      <c r="C16" s="133">
        <v>139370</v>
      </c>
      <c r="D16" s="133">
        <v>188124</v>
      </c>
      <c r="E16" s="133">
        <v>407126</v>
      </c>
      <c r="F16" s="133">
        <v>827279.6</v>
      </c>
      <c r="G16" s="133">
        <v>1188994</v>
      </c>
      <c r="H16" s="133">
        <v>2006774.3000000003</v>
      </c>
      <c r="I16" s="133">
        <v>2506553.14</v>
      </c>
      <c r="J16" s="133">
        <v>3001656.0900000003</v>
      </c>
      <c r="K16" s="133">
        <v>3492272.4840000002</v>
      </c>
      <c r="L16" s="133">
        <v>4015372.5346500003</v>
      </c>
      <c r="M16" s="133">
        <v>4560226.3028024994</v>
      </c>
      <c r="N16" s="138">
        <v>0.25112620927995999</v>
      </c>
      <c r="O16" s="138"/>
    </row>
    <row r="17" spans="1:16" ht="144" customHeight="1" x14ac:dyDescent="0.25">
      <c r="B17" s="132"/>
      <c r="C17" s="133"/>
      <c r="D17" s="133"/>
      <c r="E17" s="138"/>
      <c r="F17" s="138"/>
      <c r="G17" s="138"/>
      <c r="H17" s="168"/>
      <c r="I17" s="138"/>
      <c r="J17" s="138"/>
      <c r="K17" s="138"/>
      <c r="L17" s="138"/>
      <c r="M17" s="138"/>
      <c r="N17" s="138"/>
      <c r="O17" s="138"/>
    </row>
    <row r="18" spans="1:16" x14ac:dyDescent="0.25">
      <c r="B18" s="132"/>
      <c r="C18" s="133"/>
      <c r="D18" s="133"/>
      <c r="E18" s="133"/>
      <c r="F18" s="133"/>
      <c r="G18" s="133"/>
      <c r="H18" s="133"/>
      <c r="I18" s="133"/>
      <c r="J18" s="133"/>
      <c r="K18" s="133"/>
      <c r="L18" s="133"/>
      <c r="M18" s="133"/>
      <c r="N18" s="133"/>
      <c r="O18" s="133"/>
    </row>
    <row r="19" spans="1:16" x14ac:dyDescent="0.25">
      <c r="B19" s="132"/>
      <c r="C19" s="151"/>
      <c r="D19" s="151"/>
      <c r="E19" s="151"/>
      <c r="F19" s="151"/>
      <c r="G19" s="151"/>
      <c r="H19" s="151"/>
      <c r="I19" s="151"/>
      <c r="J19" s="151"/>
      <c r="K19" s="151"/>
      <c r="L19" s="151"/>
      <c r="M19" s="151"/>
      <c r="N19" s="133"/>
      <c r="O19" s="133"/>
    </row>
    <row r="20" spans="1:16" x14ac:dyDescent="0.25">
      <c r="A20" s="26" t="s">
        <v>303</v>
      </c>
      <c r="F20" s="139"/>
      <c r="G20" s="139"/>
      <c r="H20" s="139"/>
      <c r="I20" s="139"/>
      <c r="J20" s="139"/>
      <c r="K20" s="139"/>
      <c r="L20" s="139"/>
      <c r="M20" s="139"/>
      <c r="P20" s="26" t="s">
        <v>247</v>
      </c>
    </row>
    <row r="21" spans="1:16" x14ac:dyDescent="0.25">
      <c r="B21" s="134"/>
      <c r="C21" s="135">
        <v>2013</v>
      </c>
      <c r="D21" s="135">
        <v>2014</v>
      </c>
      <c r="E21" s="135">
        <v>2015</v>
      </c>
      <c r="F21" s="135">
        <v>2016</v>
      </c>
      <c r="G21" s="135">
        <v>2017</v>
      </c>
      <c r="H21" s="135">
        <v>2018</v>
      </c>
      <c r="I21" s="135">
        <v>2019</v>
      </c>
      <c r="J21" s="135">
        <v>2020</v>
      </c>
      <c r="K21" s="135">
        <v>2021</v>
      </c>
      <c r="L21" s="135">
        <v>2022</v>
      </c>
      <c r="M21" s="135">
        <v>2023</v>
      </c>
      <c r="N21" s="8" t="s">
        <v>201</v>
      </c>
      <c r="O21" s="135"/>
    </row>
    <row r="22" spans="1:16" x14ac:dyDescent="0.25">
      <c r="B22" s="127" t="s">
        <v>58</v>
      </c>
      <c r="C22" s="137">
        <v>3600</v>
      </c>
      <c r="D22" s="137">
        <v>0</v>
      </c>
      <c r="E22" s="137">
        <v>0</v>
      </c>
      <c r="F22" s="137">
        <v>0</v>
      </c>
      <c r="G22" s="137">
        <v>0</v>
      </c>
      <c r="H22" s="137">
        <v>0</v>
      </c>
      <c r="I22" s="137">
        <v>0</v>
      </c>
      <c r="J22" s="137">
        <v>0</v>
      </c>
      <c r="K22" s="137">
        <v>0</v>
      </c>
      <c r="L22" s="137">
        <v>0</v>
      </c>
      <c r="M22" s="137">
        <v>0</v>
      </c>
      <c r="N22" s="138"/>
      <c r="O22" s="137"/>
    </row>
    <row r="23" spans="1:16" x14ac:dyDescent="0.25">
      <c r="B23" s="127" t="s">
        <v>154</v>
      </c>
      <c r="C23" s="137">
        <v>52950</v>
      </c>
      <c r="D23" s="137">
        <v>61440</v>
      </c>
      <c r="E23" s="137">
        <v>53400</v>
      </c>
      <c r="F23" s="137">
        <v>46470</v>
      </c>
      <c r="G23" s="137">
        <v>42519</v>
      </c>
      <c r="H23" s="137">
        <v>38103</v>
      </c>
      <c r="I23" s="137">
        <v>30700</v>
      </c>
      <c r="J23" s="137">
        <v>25500</v>
      </c>
      <c r="K23" s="137">
        <v>15500</v>
      </c>
      <c r="L23" s="137">
        <v>500</v>
      </c>
      <c r="M23" s="137">
        <v>0</v>
      </c>
      <c r="N23" s="138">
        <v>-1</v>
      </c>
      <c r="O23" s="138"/>
    </row>
    <row r="24" spans="1:16" x14ac:dyDescent="0.25">
      <c r="B24" s="127" t="s">
        <v>1</v>
      </c>
      <c r="C24" s="137">
        <v>20</v>
      </c>
      <c r="D24" s="137">
        <v>32381</v>
      </c>
      <c r="E24" s="137">
        <v>141132</v>
      </c>
      <c r="F24" s="137">
        <v>379010</v>
      </c>
      <c r="G24" s="137">
        <v>424201.4</v>
      </c>
      <c r="H24" s="137">
        <v>713599.25</v>
      </c>
      <c r="I24" s="137">
        <v>913979.29</v>
      </c>
      <c r="J24" s="137">
        <v>1655031.105</v>
      </c>
      <c r="K24" s="137">
        <v>1889474.6430000002</v>
      </c>
      <c r="L24" s="137">
        <v>1856220.7111875</v>
      </c>
      <c r="M24" s="137">
        <v>2003822.150715</v>
      </c>
      <c r="N24" s="138">
        <v>0.29533225279700437</v>
      </c>
      <c r="O24" s="138"/>
    </row>
    <row r="25" spans="1:16" x14ac:dyDescent="0.25">
      <c r="B25" s="127" t="s">
        <v>0</v>
      </c>
      <c r="C25" s="137">
        <v>10000</v>
      </c>
      <c r="D25" s="137">
        <v>0</v>
      </c>
      <c r="E25" s="137">
        <v>0</v>
      </c>
      <c r="F25" s="137">
        <v>0</v>
      </c>
      <c r="G25" s="137">
        <v>0</v>
      </c>
      <c r="H25" s="137">
        <v>0</v>
      </c>
      <c r="I25" s="137">
        <v>0</v>
      </c>
      <c r="J25" s="137">
        <v>0</v>
      </c>
      <c r="K25" s="137">
        <v>0</v>
      </c>
      <c r="L25" s="137">
        <v>0</v>
      </c>
      <c r="M25" s="137">
        <v>0</v>
      </c>
      <c r="N25" s="138"/>
      <c r="O25" s="138"/>
    </row>
    <row r="26" spans="1:16" x14ac:dyDescent="0.25">
      <c r="B26" s="127" t="s">
        <v>59</v>
      </c>
      <c r="C26" s="137">
        <v>72800</v>
      </c>
      <c r="D26" s="137">
        <v>88236</v>
      </c>
      <c r="E26" s="137">
        <v>193554</v>
      </c>
      <c r="F26" s="137">
        <v>365690</v>
      </c>
      <c r="G26" s="137">
        <v>722273.6</v>
      </c>
      <c r="H26" s="137">
        <v>1255072.0500000003</v>
      </c>
      <c r="I26" s="137">
        <v>1534781.8812500001</v>
      </c>
      <c r="J26" s="137">
        <v>1234430.6850000003</v>
      </c>
      <c r="K26" s="137">
        <v>1387900.9509999999</v>
      </c>
      <c r="L26" s="137">
        <v>1728702.2794000003</v>
      </c>
      <c r="M26" s="137">
        <v>1567520.2007437497</v>
      </c>
      <c r="N26" s="138">
        <v>0.13785057731555894</v>
      </c>
      <c r="O26" s="138"/>
    </row>
    <row r="27" spans="1:16" x14ac:dyDescent="0.25">
      <c r="B27" s="127" t="s">
        <v>168</v>
      </c>
      <c r="C27" s="140">
        <v>0</v>
      </c>
      <c r="D27" s="140">
        <v>0</v>
      </c>
      <c r="E27" s="140">
        <v>0</v>
      </c>
      <c r="F27" s="140">
        <v>60</v>
      </c>
      <c r="G27" s="140">
        <v>0</v>
      </c>
      <c r="H27" s="140">
        <v>0</v>
      </c>
      <c r="I27" s="140">
        <v>27091.96875</v>
      </c>
      <c r="J27" s="140">
        <v>86694.3</v>
      </c>
      <c r="K27" s="140">
        <v>199396.89</v>
      </c>
      <c r="L27" s="140">
        <v>429949.5440625</v>
      </c>
      <c r="M27" s="140">
        <v>988883.95134374988</v>
      </c>
      <c r="N27" s="138"/>
      <c r="O27" s="138"/>
    </row>
    <row r="28" spans="1:16" x14ac:dyDescent="0.25">
      <c r="B28" s="132" t="s">
        <v>36</v>
      </c>
      <c r="C28" s="151">
        <v>139370</v>
      </c>
      <c r="D28" s="151">
        <v>182057</v>
      </c>
      <c r="E28" s="151">
        <v>388086</v>
      </c>
      <c r="F28" s="151">
        <v>791230</v>
      </c>
      <c r="G28" s="151">
        <v>1188994</v>
      </c>
      <c r="H28" s="151">
        <v>2006774.3000000003</v>
      </c>
      <c r="I28" s="151">
        <v>2506553.14</v>
      </c>
      <c r="J28" s="151">
        <v>3001656.09</v>
      </c>
      <c r="K28" s="151">
        <v>3492272.4840000002</v>
      </c>
      <c r="L28" s="151">
        <v>4015372.5346500003</v>
      </c>
      <c r="M28" s="151">
        <v>4560226.3028024994</v>
      </c>
      <c r="N28" s="138">
        <v>0.25112620927995999</v>
      </c>
      <c r="O28" s="138"/>
    </row>
    <row r="29" spans="1:16" ht="111" customHeight="1" x14ac:dyDescent="0.25">
      <c r="B29" s="132"/>
      <c r="C29" s="133"/>
      <c r="D29" s="133"/>
      <c r="E29" s="133"/>
      <c r="F29" s="133"/>
      <c r="G29" s="133"/>
      <c r="H29" s="133"/>
      <c r="I29" s="133"/>
      <c r="J29" s="133"/>
      <c r="K29" s="133"/>
      <c r="L29" s="133"/>
      <c r="M29" s="133"/>
      <c r="N29" s="137"/>
      <c r="O29" s="137"/>
    </row>
    <row r="30" spans="1:16" x14ac:dyDescent="0.25">
      <c r="B30" s="132"/>
      <c r="C30" s="133"/>
      <c r="D30" s="133"/>
      <c r="E30" s="133"/>
      <c r="F30" s="133"/>
      <c r="G30" s="133"/>
      <c r="H30" s="133"/>
      <c r="I30" s="133"/>
      <c r="J30" s="133"/>
      <c r="K30" s="133"/>
      <c r="L30" s="133"/>
      <c r="M30" s="133"/>
      <c r="N30" s="133"/>
      <c r="O30" s="133"/>
    </row>
    <row r="31" spans="1:16" x14ac:dyDescent="0.25">
      <c r="A31" s="26" t="s">
        <v>304</v>
      </c>
      <c r="C31" s="141"/>
      <c r="D31" s="141"/>
      <c r="E31" s="141"/>
      <c r="F31" s="141"/>
      <c r="G31" s="141"/>
      <c r="H31" s="141"/>
      <c r="I31" s="141"/>
      <c r="J31" s="141"/>
      <c r="K31" s="141"/>
      <c r="L31" s="141"/>
      <c r="M31" s="141"/>
      <c r="P31" s="26" t="s">
        <v>248</v>
      </c>
    </row>
    <row r="32" spans="1:16" x14ac:dyDescent="0.25">
      <c r="B32" s="134"/>
      <c r="C32" s="135">
        <v>2013</v>
      </c>
      <c r="D32" s="135">
        <v>2014</v>
      </c>
      <c r="E32" s="135">
        <v>2015</v>
      </c>
      <c r="F32" s="135">
        <v>2016</v>
      </c>
      <c r="G32" s="135">
        <v>2017</v>
      </c>
      <c r="H32" s="135">
        <v>2018</v>
      </c>
      <c r="I32" s="135">
        <v>2019</v>
      </c>
      <c r="J32" s="135">
        <v>2020</v>
      </c>
      <c r="K32" s="135">
        <v>2021</v>
      </c>
      <c r="L32" s="135">
        <v>2022</v>
      </c>
      <c r="M32" s="135">
        <v>2023</v>
      </c>
      <c r="N32" s="8" t="s">
        <v>201</v>
      </c>
      <c r="O32" s="135"/>
    </row>
    <row r="33" spans="1:16" x14ac:dyDescent="0.25">
      <c r="B33" s="127" t="s">
        <v>42</v>
      </c>
      <c r="C33" s="142">
        <v>4181.0999999999995</v>
      </c>
      <c r="D33" s="142">
        <v>11380.080000000002</v>
      </c>
      <c r="E33" s="142">
        <v>37682.259999999995</v>
      </c>
      <c r="F33" s="142">
        <v>87096.491999999998</v>
      </c>
      <c r="G33" s="142">
        <v>228109.12</v>
      </c>
      <c r="H33" s="142">
        <v>308710.08100000001</v>
      </c>
      <c r="I33" s="142">
        <v>370475.31849999999</v>
      </c>
      <c r="J33" s="142">
        <v>485434.46100000001</v>
      </c>
      <c r="K33" s="142">
        <v>599180.08814999997</v>
      </c>
      <c r="L33" s="142">
        <v>688797.81368999998</v>
      </c>
      <c r="M33" s="142">
        <v>772009.24652774993</v>
      </c>
      <c r="N33" s="138">
        <v>0.22531187413884379</v>
      </c>
      <c r="O33" s="138"/>
    </row>
    <row r="34" spans="1:16" x14ac:dyDescent="0.25">
      <c r="B34" s="127" t="s">
        <v>43</v>
      </c>
      <c r="C34" s="142">
        <v>2787.4</v>
      </c>
      <c r="D34" s="142">
        <v>6828.0479999999998</v>
      </c>
      <c r="E34" s="142">
        <v>8694.3000000000011</v>
      </c>
      <c r="F34" s="142">
        <v>16128.98</v>
      </c>
      <c r="G34" s="142">
        <v>17220.268</v>
      </c>
      <c r="H34" s="142">
        <v>26845.202600000001</v>
      </c>
      <c r="I34" s="142">
        <v>35571.859750000003</v>
      </c>
      <c r="J34" s="142">
        <v>42531.039749999996</v>
      </c>
      <c r="K34" s="142">
        <v>49919.895225</v>
      </c>
      <c r="L34" s="142">
        <v>57389.358959999998</v>
      </c>
      <c r="M34" s="142">
        <v>64561.460002874999</v>
      </c>
      <c r="N34" s="138">
        <v>0.24639464036470771</v>
      </c>
      <c r="O34" s="138"/>
    </row>
    <row r="35" spans="1:16" x14ac:dyDescent="0.25">
      <c r="B35" s="127" t="s">
        <v>44</v>
      </c>
      <c r="C35" s="142">
        <v>41811</v>
      </c>
      <c r="D35" s="142">
        <v>30726.216000000004</v>
      </c>
      <c r="E35" s="142">
        <v>39442.000000000007</v>
      </c>
      <c r="F35" s="142">
        <v>19771.387999999999</v>
      </c>
      <c r="G35" s="142">
        <v>26785.940000000002</v>
      </c>
      <c r="H35" s="142">
        <v>91566.738000000012</v>
      </c>
      <c r="I35" s="142">
        <v>147441.84420000002</v>
      </c>
      <c r="J35" s="142">
        <v>185086.96860000002</v>
      </c>
      <c r="K35" s="142">
        <v>214464.73311000003</v>
      </c>
      <c r="L35" s="142">
        <v>246604.81019850002</v>
      </c>
      <c r="M35" s="142">
        <v>281297.44724647503</v>
      </c>
      <c r="N35" s="138">
        <v>0.47982314833946149</v>
      </c>
      <c r="O35" s="138"/>
    </row>
    <row r="36" spans="1:16" x14ac:dyDescent="0.25">
      <c r="B36" s="127" t="s">
        <v>19</v>
      </c>
      <c r="C36" s="142">
        <v>25086.6</v>
      </c>
      <c r="D36" s="142">
        <v>82822.992000000013</v>
      </c>
      <c r="E36" s="142">
        <v>240559.3</v>
      </c>
      <c r="F36" s="142">
        <v>531803.86</v>
      </c>
      <c r="G36" s="142">
        <v>617915.4</v>
      </c>
      <c r="H36" s="142">
        <v>1135444.5410000002</v>
      </c>
      <c r="I36" s="142">
        <v>1331382.7198000001</v>
      </c>
      <c r="J36" s="142">
        <v>1575551.1513</v>
      </c>
      <c r="K36" s="142">
        <v>1764860.3601300002</v>
      </c>
      <c r="L36" s="142">
        <v>2029537.5566130003</v>
      </c>
      <c r="M36" s="142">
        <v>2329946.5422617998</v>
      </c>
      <c r="N36" s="138">
        <v>0.24758311876981032</v>
      </c>
      <c r="O36" s="138"/>
    </row>
    <row r="37" spans="1:16" x14ac:dyDescent="0.25">
      <c r="B37" s="127" t="s">
        <v>45</v>
      </c>
      <c r="C37" s="142">
        <v>47385.8</v>
      </c>
      <c r="D37" s="142">
        <v>41572.559999999998</v>
      </c>
      <c r="E37" s="142">
        <v>66837.259999999995</v>
      </c>
      <c r="F37" s="142">
        <v>157754.492</v>
      </c>
      <c r="G37" s="142">
        <v>280410.42200000002</v>
      </c>
      <c r="H37" s="142">
        <v>413973.80499999999</v>
      </c>
      <c r="I37" s="142">
        <v>586109.53799999994</v>
      </c>
      <c r="J37" s="142">
        <v>648847.85459999996</v>
      </c>
      <c r="K37" s="142">
        <v>789002.90090999985</v>
      </c>
      <c r="L37" s="142">
        <v>906990.33329099999</v>
      </c>
      <c r="M37" s="142">
        <v>1014887.3483825999</v>
      </c>
      <c r="N37" s="138">
        <v>0.23909312670218164</v>
      </c>
      <c r="O37" s="138"/>
    </row>
    <row r="38" spans="1:16" x14ac:dyDescent="0.25">
      <c r="B38" s="127" t="s">
        <v>46</v>
      </c>
      <c r="C38" s="142">
        <v>18118.100000000002</v>
      </c>
      <c r="D38" s="142">
        <v>14794.104000000001</v>
      </c>
      <c r="E38" s="142">
        <v>13910.880000000001</v>
      </c>
      <c r="F38" s="142">
        <v>17950.184000000001</v>
      </c>
      <c r="G38" s="142">
        <v>18552.849999999999</v>
      </c>
      <c r="H38" s="142">
        <v>30233.932399999954</v>
      </c>
      <c r="I38" s="142">
        <v>35571.859749999938</v>
      </c>
      <c r="J38" s="142">
        <v>64204.614749999928</v>
      </c>
      <c r="K38" s="142">
        <v>74844.506475000031</v>
      </c>
      <c r="L38" s="142">
        <v>86052.661897500031</v>
      </c>
      <c r="M38" s="142">
        <v>97524.258381000021</v>
      </c>
      <c r="N38" s="138">
        <v>0.31861193969494872</v>
      </c>
      <c r="O38" s="138"/>
    </row>
    <row r="39" spans="1:16" x14ac:dyDescent="0.25">
      <c r="B39" s="143" t="s">
        <v>36</v>
      </c>
      <c r="C39" s="144">
        <v>139370</v>
      </c>
      <c r="D39" s="144">
        <v>188124</v>
      </c>
      <c r="E39" s="144">
        <v>407126</v>
      </c>
      <c r="F39" s="144">
        <v>830505.39599999995</v>
      </c>
      <c r="G39" s="144">
        <v>1188994</v>
      </c>
      <c r="H39" s="144">
        <v>2006774.3000000003</v>
      </c>
      <c r="I39" s="144">
        <v>2506553.1399999997</v>
      </c>
      <c r="J39" s="144">
        <v>3001656.09</v>
      </c>
      <c r="K39" s="144">
        <v>3492272.4840000002</v>
      </c>
      <c r="L39" s="144">
        <v>4015372.5346500007</v>
      </c>
      <c r="M39" s="144">
        <v>4560226.3028024994</v>
      </c>
      <c r="N39" s="138">
        <v>0.25112620927995999</v>
      </c>
      <c r="O39" s="138"/>
    </row>
    <row r="40" spans="1:16" ht="145.5" customHeight="1" x14ac:dyDescent="0.25">
      <c r="B40" s="143"/>
      <c r="C40" s="144"/>
      <c r="D40" s="144"/>
      <c r="E40" s="144"/>
      <c r="F40" s="144"/>
      <c r="G40" s="144"/>
      <c r="H40" s="144"/>
      <c r="I40" s="144"/>
      <c r="J40" s="144"/>
      <c r="K40" s="144"/>
      <c r="L40" s="144"/>
      <c r="M40" s="144"/>
      <c r="N40" s="144"/>
      <c r="O40" s="144"/>
    </row>
    <row r="41" spans="1:16" x14ac:dyDescent="0.25">
      <c r="B41" s="143"/>
      <c r="C41" s="144"/>
      <c r="D41" s="144"/>
      <c r="E41" s="144"/>
      <c r="F41" s="144"/>
      <c r="G41" s="144"/>
      <c r="H41" s="144"/>
      <c r="I41" s="144"/>
      <c r="J41" s="144"/>
      <c r="K41" s="144"/>
      <c r="L41" s="144"/>
      <c r="M41" s="144"/>
      <c r="N41" s="144"/>
      <c r="O41" s="144"/>
    </row>
    <row r="42" spans="1:16" x14ac:dyDescent="0.25">
      <c r="P42" s="132"/>
    </row>
    <row r="43" spans="1:16" x14ac:dyDescent="0.25">
      <c r="C43" s="145"/>
      <c r="D43" s="145"/>
      <c r="E43" s="145"/>
      <c r="F43" s="145"/>
      <c r="G43" s="145"/>
      <c r="H43" s="145"/>
      <c r="I43" s="145"/>
      <c r="J43" s="145"/>
      <c r="K43" s="145"/>
      <c r="L43" s="145"/>
      <c r="M43" s="145"/>
      <c r="N43" s="145"/>
      <c r="O43" s="145"/>
    </row>
    <row r="44" spans="1:16" x14ac:dyDescent="0.25">
      <c r="A44" s="26" t="s">
        <v>305</v>
      </c>
      <c r="C44" s="137"/>
      <c r="D44" s="137"/>
      <c r="E44" s="137"/>
      <c r="F44" s="137"/>
      <c r="G44" s="137"/>
      <c r="H44" s="137"/>
      <c r="I44" s="137"/>
      <c r="J44" s="137"/>
      <c r="K44" s="137"/>
      <c r="L44" s="137"/>
      <c r="M44" s="137"/>
      <c r="N44" s="137"/>
      <c r="O44" s="137"/>
      <c r="P44" s="26" t="s">
        <v>249</v>
      </c>
    </row>
    <row r="45" spans="1:16" x14ac:dyDescent="0.25">
      <c r="B45" s="134"/>
      <c r="C45" s="135">
        <v>2013</v>
      </c>
      <c r="D45" s="135">
        <v>2014</v>
      </c>
      <c r="E45" s="135">
        <v>2015</v>
      </c>
      <c r="F45" s="135">
        <v>2016</v>
      </c>
      <c r="G45" s="135">
        <v>2017</v>
      </c>
      <c r="H45" s="135">
        <v>2018</v>
      </c>
      <c r="I45" s="135">
        <v>2019</v>
      </c>
      <c r="J45" s="135">
        <v>2020</v>
      </c>
      <c r="K45" s="135">
        <v>2021</v>
      </c>
      <c r="L45" s="135">
        <v>2022</v>
      </c>
      <c r="M45" s="135">
        <v>2023</v>
      </c>
      <c r="N45" s="8" t="s">
        <v>201</v>
      </c>
      <c r="O45" s="135"/>
    </row>
    <row r="46" spans="1:16" s="146" customFormat="1" x14ac:dyDescent="0.25">
      <c r="B46" s="127" t="s">
        <v>155</v>
      </c>
      <c r="C46" s="137">
        <v>69685</v>
      </c>
      <c r="D46" s="137">
        <v>141093</v>
      </c>
      <c r="E46" s="137">
        <v>346057.1</v>
      </c>
      <c r="F46" s="137">
        <v>728006.04799999995</v>
      </c>
      <c r="G46" s="137">
        <v>1117654.3599999999</v>
      </c>
      <c r="H46" s="137">
        <v>2006774.3000000003</v>
      </c>
      <c r="I46" s="137">
        <v>2506553.14</v>
      </c>
      <c r="J46" s="137">
        <v>3001656.0900000003</v>
      </c>
      <c r="K46" s="137">
        <v>3492272.4840000002</v>
      </c>
      <c r="L46" s="137">
        <v>4015372.5346500003</v>
      </c>
      <c r="M46" s="137">
        <v>4560226.3028024994</v>
      </c>
      <c r="N46" s="138">
        <v>0.26409528981747621</v>
      </c>
      <c r="O46" s="137"/>
    </row>
    <row r="47" spans="1:16" x14ac:dyDescent="0.25">
      <c r="B47" s="127" t="s">
        <v>182</v>
      </c>
      <c r="C47" s="137">
        <v>69685</v>
      </c>
      <c r="D47" s="137">
        <v>47031</v>
      </c>
      <c r="E47" s="137">
        <v>61068.900000000009</v>
      </c>
      <c r="F47" s="137">
        <v>99273.551999999996</v>
      </c>
      <c r="G47" s="137">
        <v>71339.640000000058</v>
      </c>
      <c r="H47" s="137">
        <v>0</v>
      </c>
      <c r="I47" s="137">
        <v>0</v>
      </c>
      <c r="J47" s="137">
        <v>0</v>
      </c>
      <c r="K47" s="137">
        <v>0</v>
      </c>
      <c r="L47" s="137">
        <v>0</v>
      </c>
      <c r="M47" s="137">
        <v>0</v>
      </c>
      <c r="N47" s="138">
        <v>-1</v>
      </c>
      <c r="O47" s="137"/>
    </row>
    <row r="48" spans="1:16" x14ac:dyDescent="0.25">
      <c r="B48" s="147" t="s">
        <v>36</v>
      </c>
      <c r="C48" s="133">
        <v>139370</v>
      </c>
      <c r="D48" s="133">
        <v>188124</v>
      </c>
      <c r="E48" s="133">
        <v>407126</v>
      </c>
      <c r="F48" s="133">
        <v>827279.6</v>
      </c>
      <c r="G48" s="133">
        <v>1188994</v>
      </c>
      <c r="H48" s="133">
        <v>2006774.3000000003</v>
      </c>
      <c r="I48" s="133">
        <v>2506553.14</v>
      </c>
      <c r="J48" s="133">
        <v>3001656.0900000003</v>
      </c>
      <c r="K48" s="133">
        <v>3492272.4840000002</v>
      </c>
      <c r="L48" s="133">
        <v>4015372.5346500003</v>
      </c>
      <c r="M48" s="133">
        <v>4560226.3028024994</v>
      </c>
      <c r="N48" s="138">
        <v>0.25112620927995999</v>
      </c>
      <c r="O48" s="133"/>
    </row>
    <row r="49" spans="1:19" ht="206.25" customHeight="1" x14ac:dyDescent="0.25">
      <c r="B49" s="147"/>
      <c r="C49" s="133"/>
      <c r="D49" s="133"/>
      <c r="E49" s="133"/>
      <c r="F49" s="133"/>
      <c r="G49" s="133"/>
      <c r="H49" s="133"/>
      <c r="I49" s="133"/>
      <c r="J49" s="133"/>
      <c r="K49" s="133"/>
      <c r="L49" s="133"/>
      <c r="M49" s="133"/>
      <c r="N49" s="133"/>
      <c r="O49" s="133"/>
    </row>
    <row r="50" spans="1:19" x14ac:dyDescent="0.25">
      <c r="C50" s="137"/>
      <c r="D50" s="137"/>
      <c r="E50" s="137"/>
      <c r="F50" s="137"/>
      <c r="H50" s="137"/>
      <c r="J50" s="137"/>
    </row>
    <row r="51" spans="1:19" x14ac:dyDescent="0.25">
      <c r="C51" s="145"/>
      <c r="D51" s="145"/>
      <c r="E51" s="145"/>
      <c r="F51" s="145"/>
      <c r="G51" s="145"/>
      <c r="H51" s="145"/>
      <c r="I51" s="145"/>
      <c r="J51" s="145"/>
      <c r="K51" s="145"/>
      <c r="L51" s="145"/>
      <c r="M51" s="145"/>
      <c r="S51" s="145"/>
    </row>
    <row r="52" spans="1:19" x14ac:dyDescent="0.25">
      <c r="A52" s="26" t="s">
        <v>306</v>
      </c>
      <c r="C52" s="137"/>
      <c r="D52" s="137"/>
      <c r="E52" s="137"/>
      <c r="F52" s="137"/>
      <c r="G52" s="137"/>
      <c r="H52" s="137"/>
      <c r="I52" s="137"/>
      <c r="J52" s="137"/>
      <c r="K52" s="137"/>
      <c r="L52" s="137"/>
      <c r="M52" s="137"/>
      <c r="P52" s="26" t="s">
        <v>250</v>
      </c>
      <c r="S52" s="137"/>
    </row>
    <row r="53" spans="1:19" x14ac:dyDescent="0.25">
      <c r="B53" s="134"/>
      <c r="C53" s="135">
        <v>2013</v>
      </c>
      <c r="D53" s="135">
        <v>2014</v>
      </c>
      <c r="E53" s="135">
        <v>2015</v>
      </c>
      <c r="F53" s="135">
        <v>2016</v>
      </c>
      <c r="G53" s="135">
        <v>2017</v>
      </c>
      <c r="H53" s="135">
        <v>2018</v>
      </c>
      <c r="I53" s="135">
        <v>2019</v>
      </c>
      <c r="J53" s="135">
        <v>2020</v>
      </c>
      <c r="K53" s="135">
        <v>2021</v>
      </c>
      <c r="L53" s="135">
        <v>2022</v>
      </c>
      <c r="M53" s="135">
        <v>2023</v>
      </c>
      <c r="N53" s="8" t="s">
        <v>201</v>
      </c>
      <c r="O53" s="135"/>
    </row>
    <row r="54" spans="1:19" s="146" customFormat="1" x14ac:dyDescent="0.25">
      <c r="B54" s="127" t="s">
        <v>163</v>
      </c>
      <c r="C54" s="137">
        <v>139370</v>
      </c>
      <c r="D54" s="137">
        <v>188124</v>
      </c>
      <c r="E54" s="137">
        <v>407126</v>
      </c>
      <c r="F54" s="137">
        <v>827279.6</v>
      </c>
      <c r="G54" s="137">
        <v>1153324.18</v>
      </c>
      <c r="H54" s="137">
        <v>1906435.5850000002</v>
      </c>
      <c r="I54" s="137">
        <v>2301015.7825200004</v>
      </c>
      <c r="J54" s="137">
        <v>2692485.5127300005</v>
      </c>
      <c r="K54" s="137">
        <v>3059230.6959840003</v>
      </c>
      <c r="L54" s="137">
        <v>3477312.6150069004</v>
      </c>
      <c r="M54" s="137">
        <v>3876192.3573821243</v>
      </c>
      <c r="N54" s="138">
        <v>0.22388981479020997</v>
      </c>
      <c r="O54" s="148"/>
      <c r="S54" s="137"/>
    </row>
    <row r="55" spans="1:19" x14ac:dyDescent="0.25">
      <c r="B55" s="127" t="s">
        <v>164</v>
      </c>
      <c r="C55" s="137">
        <v>0</v>
      </c>
      <c r="D55" s="137">
        <v>0</v>
      </c>
      <c r="E55" s="137">
        <v>0</v>
      </c>
      <c r="F55" s="137">
        <v>0</v>
      </c>
      <c r="G55" s="137">
        <v>35669.820000000029</v>
      </c>
      <c r="H55" s="137">
        <v>100338.7150000001</v>
      </c>
      <c r="I55" s="137">
        <v>205537.35747999992</v>
      </c>
      <c r="J55" s="137">
        <v>309170.57726999995</v>
      </c>
      <c r="K55" s="137">
        <v>433041.78801600001</v>
      </c>
      <c r="L55" s="137">
        <v>538059.91964310012</v>
      </c>
      <c r="M55" s="137">
        <v>684033.94542037498</v>
      </c>
      <c r="N55" s="138">
        <v>0.63604830688917136</v>
      </c>
      <c r="O55" s="148"/>
      <c r="S55" s="137"/>
    </row>
    <row r="56" spans="1:19" x14ac:dyDescent="0.25">
      <c r="B56" s="127" t="s">
        <v>165</v>
      </c>
      <c r="C56" s="137">
        <v>0</v>
      </c>
      <c r="D56" s="137">
        <v>0</v>
      </c>
      <c r="E56" s="137">
        <v>0</v>
      </c>
      <c r="F56" s="137">
        <v>0</v>
      </c>
      <c r="G56" s="137">
        <v>0</v>
      </c>
      <c r="H56" s="137">
        <v>0</v>
      </c>
      <c r="I56" s="137">
        <v>0</v>
      </c>
      <c r="J56" s="137">
        <v>0</v>
      </c>
      <c r="K56" s="137">
        <v>0</v>
      </c>
      <c r="L56" s="137">
        <v>0</v>
      </c>
      <c r="M56" s="137">
        <v>0</v>
      </c>
      <c r="N56" s="138"/>
      <c r="O56" s="148"/>
      <c r="P56" s="137"/>
      <c r="Q56" s="137"/>
      <c r="R56" s="137"/>
      <c r="S56" s="137"/>
    </row>
    <row r="57" spans="1:19" x14ac:dyDescent="0.25">
      <c r="B57" s="87" t="s">
        <v>268</v>
      </c>
      <c r="C57" s="137">
        <v>0</v>
      </c>
      <c r="D57" s="137">
        <v>0</v>
      </c>
      <c r="E57" s="137">
        <v>0</v>
      </c>
      <c r="F57" s="137">
        <v>0</v>
      </c>
      <c r="G57" s="137">
        <v>0</v>
      </c>
      <c r="H57" s="137">
        <v>0</v>
      </c>
      <c r="I57" s="137">
        <v>0</v>
      </c>
      <c r="J57" s="137">
        <v>0</v>
      </c>
      <c r="K57" s="137">
        <v>0</v>
      </c>
      <c r="L57" s="137">
        <v>0</v>
      </c>
      <c r="M57" s="137">
        <v>0</v>
      </c>
      <c r="N57" s="138"/>
      <c r="O57" s="148"/>
      <c r="P57" s="137"/>
      <c r="Q57" s="137"/>
      <c r="R57" s="137"/>
      <c r="S57" s="137"/>
    </row>
    <row r="58" spans="1:19" x14ac:dyDescent="0.25">
      <c r="B58" s="132" t="s">
        <v>36</v>
      </c>
      <c r="C58" s="133">
        <v>139370</v>
      </c>
      <c r="D58" s="133">
        <v>188124</v>
      </c>
      <c r="E58" s="133">
        <v>407126</v>
      </c>
      <c r="F58" s="133">
        <v>827279.6</v>
      </c>
      <c r="G58" s="133">
        <v>1188994</v>
      </c>
      <c r="H58" s="133">
        <v>2006774.3000000003</v>
      </c>
      <c r="I58" s="133">
        <v>2506553.14</v>
      </c>
      <c r="J58" s="133">
        <v>3001656.0900000003</v>
      </c>
      <c r="K58" s="133">
        <v>3492272.4840000002</v>
      </c>
      <c r="L58" s="133">
        <v>4015372.5346500007</v>
      </c>
      <c r="M58" s="133">
        <v>4560226.3028024994</v>
      </c>
      <c r="N58" s="138">
        <v>0.25112620927995999</v>
      </c>
      <c r="O58" s="148"/>
      <c r="P58" s="137"/>
      <c r="Q58" s="137"/>
      <c r="R58" s="137"/>
      <c r="S58" s="137"/>
    </row>
    <row r="59" spans="1:19" ht="164.25" customHeight="1" x14ac:dyDescent="0.25">
      <c r="C59" s="137"/>
      <c r="D59" s="137"/>
      <c r="E59" s="137"/>
      <c r="F59" s="137"/>
      <c r="G59" s="137"/>
      <c r="H59" s="137"/>
      <c r="I59" s="137"/>
      <c r="J59" s="137"/>
      <c r="K59" s="137"/>
      <c r="L59" s="137"/>
      <c r="M59" s="137"/>
      <c r="N59" s="137"/>
      <c r="O59" s="137"/>
      <c r="P59" s="137"/>
      <c r="Q59" s="137"/>
      <c r="R59" s="137"/>
      <c r="S59" s="137"/>
    </row>
    <row r="60" spans="1:19" x14ac:dyDescent="0.25">
      <c r="B60" s="147"/>
      <c r="C60" s="133"/>
      <c r="D60" s="133"/>
      <c r="E60" s="133"/>
      <c r="F60" s="133"/>
      <c r="G60" s="133"/>
      <c r="H60" s="133"/>
      <c r="I60" s="133"/>
      <c r="J60" s="133"/>
      <c r="K60" s="133"/>
      <c r="L60" s="133"/>
      <c r="M60" s="133"/>
      <c r="N60" s="133"/>
      <c r="O60" s="133"/>
    </row>
    <row r="61" spans="1:19" x14ac:dyDescent="0.25">
      <c r="A61" s="26" t="s">
        <v>307</v>
      </c>
      <c r="B61" s="146"/>
      <c r="C61" s="146"/>
      <c r="D61" s="146"/>
      <c r="E61" s="146"/>
      <c r="F61" s="146"/>
      <c r="G61" s="146"/>
      <c r="H61" s="146"/>
      <c r="I61" s="146"/>
      <c r="J61" s="146"/>
      <c r="K61" s="146"/>
      <c r="L61" s="146"/>
      <c r="M61" s="146"/>
      <c r="N61" s="146"/>
      <c r="O61" s="146"/>
      <c r="P61" s="26" t="s">
        <v>251</v>
      </c>
    </row>
    <row r="62" spans="1:19" x14ac:dyDescent="0.25">
      <c r="B62" s="134"/>
      <c r="C62" s="135">
        <v>2013</v>
      </c>
      <c r="D62" s="135">
        <v>2014</v>
      </c>
      <c r="E62" s="135">
        <v>2015</v>
      </c>
      <c r="F62" s="135">
        <v>2016</v>
      </c>
      <c r="G62" s="135">
        <v>2017</v>
      </c>
      <c r="H62" s="135">
        <v>2018</v>
      </c>
      <c r="I62" s="135">
        <v>2019</v>
      </c>
      <c r="J62" s="135">
        <v>2020</v>
      </c>
      <c r="K62" s="135">
        <v>2021</v>
      </c>
      <c r="L62" s="135">
        <v>2022</v>
      </c>
      <c r="M62" s="135">
        <v>2023</v>
      </c>
      <c r="N62" s="8" t="s">
        <v>201</v>
      </c>
      <c r="O62" s="135"/>
    </row>
    <row r="63" spans="1:19" x14ac:dyDescent="0.25">
      <c r="B63" s="127" t="s">
        <v>161</v>
      </c>
      <c r="C63" s="149">
        <v>1</v>
      </c>
      <c r="D63" s="149">
        <v>1.6733494928876698</v>
      </c>
      <c r="E63" s="149">
        <v>2.4544882910941577</v>
      </c>
      <c r="F63" s="149">
        <v>2.6100718547876678</v>
      </c>
      <c r="G63" s="149">
        <v>2.6264119078817894</v>
      </c>
      <c r="H63" s="149">
        <v>3.4371182648691478</v>
      </c>
      <c r="I63" s="149">
        <v>3.7205637180307294</v>
      </c>
      <c r="J63" s="149">
        <v>3.7220539045830527</v>
      </c>
      <c r="K63" s="149">
        <v>3.7137075175030927</v>
      </c>
      <c r="L63" s="149">
        <v>3.7138391940014213</v>
      </c>
      <c r="M63" s="149">
        <v>3.7228325128923458</v>
      </c>
      <c r="N63" s="137"/>
      <c r="O63" s="137"/>
    </row>
    <row r="64" spans="1:19" ht="186" customHeight="1" x14ac:dyDescent="0.25">
      <c r="B64" s="146"/>
      <c r="C64" s="146"/>
      <c r="D64" s="146"/>
      <c r="E64" s="146"/>
      <c r="F64" s="146"/>
      <c r="G64" s="146"/>
      <c r="H64" s="146"/>
      <c r="I64" s="146"/>
      <c r="J64" s="146"/>
      <c r="K64" s="146"/>
      <c r="L64" s="146"/>
      <c r="M64" s="146"/>
      <c r="N64" s="146"/>
      <c r="O64" s="146"/>
    </row>
    <row r="65" spans="1:16" x14ac:dyDescent="0.25">
      <c r="C65" s="137"/>
      <c r="D65" s="137"/>
      <c r="E65" s="137"/>
      <c r="F65" s="137"/>
      <c r="H65" s="137"/>
      <c r="J65" s="137"/>
    </row>
    <row r="66" spans="1:16" x14ac:dyDescent="0.25">
      <c r="B66" s="146"/>
      <c r="C66" s="146"/>
      <c r="D66" s="146"/>
      <c r="E66" s="146"/>
      <c r="F66" s="146"/>
      <c r="G66" s="146"/>
      <c r="H66" s="146"/>
      <c r="I66" s="146"/>
      <c r="J66" s="146"/>
      <c r="K66" s="146"/>
      <c r="L66" s="146"/>
      <c r="M66" s="146"/>
      <c r="N66" s="146"/>
      <c r="O66" s="146"/>
    </row>
    <row r="67" spans="1:16" x14ac:dyDescent="0.25">
      <c r="A67" s="26" t="s">
        <v>308</v>
      </c>
      <c r="B67" s="146"/>
      <c r="C67" s="146"/>
      <c r="D67" s="146"/>
      <c r="E67" s="146"/>
      <c r="F67" s="146"/>
      <c r="G67" s="146"/>
      <c r="H67" s="36"/>
      <c r="I67" s="36"/>
      <c r="J67" s="36"/>
      <c r="K67" s="36"/>
      <c r="L67" s="36"/>
      <c r="M67" s="36"/>
      <c r="N67" s="146"/>
      <c r="O67" s="146"/>
      <c r="P67" s="26" t="s">
        <v>252</v>
      </c>
    </row>
    <row r="68" spans="1:16" x14ac:dyDescent="0.25">
      <c r="B68" s="134"/>
      <c r="C68" s="135">
        <v>2013</v>
      </c>
      <c r="D68" s="135">
        <v>2014</v>
      </c>
      <c r="E68" s="135">
        <v>2015</v>
      </c>
      <c r="F68" s="135">
        <v>2016</v>
      </c>
      <c r="G68" s="135">
        <v>2017</v>
      </c>
      <c r="H68" s="135">
        <v>2018</v>
      </c>
      <c r="I68" s="135">
        <v>2019</v>
      </c>
      <c r="J68" s="135">
        <v>2020</v>
      </c>
      <c r="K68" s="135">
        <v>2021</v>
      </c>
      <c r="L68" s="135">
        <v>2022</v>
      </c>
      <c r="M68" s="135">
        <v>2023</v>
      </c>
      <c r="N68" s="8" t="s">
        <v>201</v>
      </c>
      <c r="O68" s="135"/>
    </row>
    <row r="69" spans="1:16" x14ac:dyDescent="0.25">
      <c r="B69" s="87" t="s">
        <v>267</v>
      </c>
      <c r="C69" s="139"/>
      <c r="D69" s="139"/>
      <c r="E69" s="139"/>
      <c r="F69" s="139">
        <v>500</v>
      </c>
      <c r="G69" s="139">
        <v>15697.263754400001</v>
      </c>
      <c r="H69" s="139">
        <v>30927.974375000002</v>
      </c>
      <c r="I69" s="139">
        <v>40419.736454999998</v>
      </c>
      <c r="J69" s="139">
        <v>50456.876355</v>
      </c>
      <c r="K69" s="139">
        <v>61283.915343000001</v>
      </c>
      <c r="L69" s="139">
        <v>70451.870314612504</v>
      </c>
      <c r="M69" s="139">
        <v>79109.368136308127</v>
      </c>
      <c r="N69" s="138">
        <v>0.30938489521821411</v>
      </c>
      <c r="O69" s="138"/>
    </row>
    <row r="70" spans="1:16" s="146" customFormat="1" x14ac:dyDescent="0.25">
      <c r="B70" s="150" t="s">
        <v>170</v>
      </c>
      <c r="C70" s="142">
        <v>64585</v>
      </c>
      <c r="D70" s="142">
        <v>57585.000000000007</v>
      </c>
      <c r="E70" s="142">
        <v>62840</v>
      </c>
      <c r="F70" s="142">
        <v>66147.399999999994</v>
      </c>
      <c r="G70" s="142">
        <v>50512.56</v>
      </c>
      <c r="H70" s="142">
        <v>32833.163999999997</v>
      </c>
      <c r="I70" s="142">
        <v>27360.97</v>
      </c>
      <c r="J70" s="142">
        <v>24624.873</v>
      </c>
      <c r="K70" s="142">
        <v>19699.898399999998</v>
      </c>
      <c r="L70" s="142">
        <v>11327.441579999999</v>
      </c>
      <c r="M70" s="142">
        <v>12460.185738</v>
      </c>
      <c r="N70" s="138">
        <v>-0.20806867335324497</v>
      </c>
      <c r="O70" s="138"/>
    </row>
    <row r="71" spans="1:16" s="146" customFormat="1" x14ac:dyDescent="0.25">
      <c r="B71" s="132" t="s">
        <v>36</v>
      </c>
      <c r="C71" s="151">
        <v>64585</v>
      </c>
      <c r="D71" s="151">
        <v>57585.000000000007</v>
      </c>
      <c r="E71" s="151">
        <v>62840</v>
      </c>
      <c r="F71" s="151">
        <v>66647.399999999994</v>
      </c>
      <c r="G71" s="151">
        <v>66209.8237544</v>
      </c>
      <c r="H71" s="151">
        <v>63761.138374999995</v>
      </c>
      <c r="I71" s="151">
        <v>67780.706455000007</v>
      </c>
      <c r="J71" s="151">
        <v>75081.749355000007</v>
      </c>
      <c r="K71" s="151">
        <v>80983.813743000006</v>
      </c>
      <c r="L71" s="151">
        <v>81779.311894612503</v>
      </c>
      <c r="M71" s="151">
        <v>91569.553874308127</v>
      </c>
      <c r="N71" s="138">
        <v>5.553209794254732E-2</v>
      </c>
      <c r="O71" s="138"/>
    </row>
    <row r="72" spans="1:16" ht="144.75" customHeight="1" x14ac:dyDescent="0.25">
      <c r="B72" s="152"/>
      <c r="C72" s="141"/>
      <c r="D72" s="167"/>
      <c r="E72" s="167"/>
      <c r="F72" s="167"/>
      <c r="G72" s="167"/>
      <c r="H72" s="167"/>
      <c r="I72" s="167"/>
      <c r="J72" s="167"/>
      <c r="K72" s="167"/>
      <c r="L72" s="167"/>
      <c r="M72" s="167"/>
      <c r="N72" s="146"/>
      <c r="O72" s="141"/>
    </row>
    <row r="73" spans="1:16" x14ac:dyDescent="0.25">
      <c r="B73" s="146"/>
      <c r="C73" s="146"/>
      <c r="D73" s="146"/>
      <c r="E73" s="146"/>
      <c r="F73" s="146"/>
      <c r="G73" s="146"/>
      <c r="H73" s="146"/>
      <c r="I73" s="146"/>
      <c r="J73" s="146"/>
      <c r="K73" s="146"/>
      <c r="L73" s="146"/>
      <c r="M73" s="146"/>
      <c r="N73" s="146"/>
      <c r="O73" s="146"/>
    </row>
    <row r="74" spans="1:16" x14ac:dyDescent="0.25">
      <c r="A74" s="26" t="s">
        <v>309</v>
      </c>
      <c r="B74" s="146"/>
      <c r="C74" s="146"/>
      <c r="D74" s="146"/>
      <c r="E74" s="146"/>
      <c r="F74" s="146"/>
      <c r="G74" s="146"/>
      <c r="H74" s="146"/>
      <c r="I74" s="146"/>
      <c r="J74" s="146"/>
      <c r="K74" s="146"/>
      <c r="L74" s="146"/>
      <c r="M74" s="146"/>
      <c r="N74" s="146"/>
      <c r="O74" s="146"/>
      <c r="P74" s="26" t="s">
        <v>253</v>
      </c>
    </row>
    <row r="75" spans="1:16" x14ac:dyDescent="0.25">
      <c r="B75" s="134"/>
      <c r="C75" s="135">
        <v>2013</v>
      </c>
      <c r="D75" s="135">
        <v>2014</v>
      </c>
      <c r="E75" s="135">
        <v>2015</v>
      </c>
      <c r="F75" s="135">
        <v>2016</v>
      </c>
      <c r="G75" s="135">
        <v>2017</v>
      </c>
      <c r="H75" s="135">
        <v>2018</v>
      </c>
      <c r="I75" s="135">
        <v>2019</v>
      </c>
      <c r="J75" s="135">
        <v>2020</v>
      </c>
      <c r="K75" s="135">
        <v>2021</v>
      </c>
      <c r="L75" s="135">
        <v>2022</v>
      </c>
      <c r="M75" s="135">
        <v>2023</v>
      </c>
      <c r="N75" s="8" t="s">
        <v>201</v>
      </c>
      <c r="O75" s="135"/>
    </row>
    <row r="76" spans="1:16" x14ac:dyDescent="0.25">
      <c r="B76" s="87" t="s">
        <v>196</v>
      </c>
      <c r="C76" s="139"/>
      <c r="D76" s="139"/>
      <c r="E76" s="139"/>
      <c r="F76" s="139"/>
      <c r="G76" s="139">
        <v>0</v>
      </c>
      <c r="H76" s="139">
        <v>0</v>
      </c>
      <c r="I76" s="139">
        <v>3450.8625000000002</v>
      </c>
      <c r="J76" s="139">
        <v>6901.7250000000004</v>
      </c>
      <c r="K76" s="139">
        <v>17254.312500000004</v>
      </c>
      <c r="L76" s="139">
        <v>27606.900000000009</v>
      </c>
      <c r="M76" s="139">
        <v>34508.625000000015</v>
      </c>
      <c r="O76" s="30"/>
    </row>
    <row r="77" spans="1:16" ht="205.5" customHeight="1" x14ac:dyDescent="0.25">
      <c r="B77" s="146"/>
      <c r="C77" s="146"/>
      <c r="D77" s="146"/>
      <c r="E77" s="146"/>
      <c r="F77" s="146"/>
      <c r="G77" s="146"/>
      <c r="H77" s="146"/>
      <c r="I77" s="146"/>
      <c r="J77" s="146"/>
      <c r="K77" s="146"/>
      <c r="L77" s="146"/>
      <c r="M77" s="146"/>
      <c r="N77" s="146"/>
      <c r="O77" s="146"/>
    </row>
    <row r="78" spans="1:16" x14ac:dyDescent="0.25">
      <c r="B78" s="161" t="s">
        <v>269</v>
      </c>
      <c r="C78" s="146"/>
      <c r="D78" s="146"/>
      <c r="E78" s="146"/>
      <c r="F78" s="146"/>
      <c r="G78" s="146"/>
      <c r="H78" s="146"/>
    </row>
    <row r="79" spans="1:16" x14ac:dyDescent="0.25">
      <c r="B79" s="165" t="s">
        <v>330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S87"/>
  <sheetViews>
    <sheetView zoomScale="80" zoomScaleNormal="80" workbookViewId="0">
      <selection activeCell="L25" sqref="L25"/>
    </sheetView>
  </sheetViews>
  <sheetFormatPr defaultColWidth="9.140625" defaultRowHeight="15" x14ac:dyDescent="0.25"/>
  <cols>
    <col min="1" max="1" width="10.7109375" style="2" customWidth="1"/>
    <col min="2" max="2" width="30.140625" style="2" customWidth="1"/>
    <col min="3" max="6" width="12" style="2" customWidth="1"/>
    <col min="7" max="8" width="12.140625" style="2" customWidth="1"/>
    <col min="9" max="9" width="13.7109375" style="2" bestFit="1" customWidth="1"/>
    <col min="10" max="10" width="11.140625" style="2" customWidth="1"/>
    <col min="11" max="12" width="12.5703125" style="2" customWidth="1"/>
    <col min="13" max="13" width="11" style="2" customWidth="1"/>
    <col min="14" max="17" width="10.42578125" style="2" customWidth="1"/>
    <col min="18" max="21" width="9.140625" style="2"/>
    <col min="22" max="22" width="10" style="2" customWidth="1"/>
    <col min="23" max="16384" width="9.140625" style="2"/>
  </cols>
  <sheetData>
    <row r="2" spans="1:16" x14ac:dyDescent="0.25">
      <c r="B2" s="2" t="s">
        <v>2</v>
      </c>
      <c r="D2"/>
      <c r="E2"/>
    </row>
    <row r="3" spans="1:16" x14ac:dyDescent="0.25">
      <c r="B3" s="2" t="s">
        <v>90</v>
      </c>
    </row>
    <row r="4" spans="1:16" x14ac:dyDescent="0.25">
      <c r="B4" s="10">
        <v>43313</v>
      </c>
    </row>
    <row r="5" spans="1:16" x14ac:dyDescent="0.25">
      <c r="B5" s="95" t="s">
        <v>158</v>
      </c>
    </row>
    <row r="6" spans="1:16" x14ac:dyDescent="0.25">
      <c r="B6" s="6"/>
    </row>
    <row r="7" spans="1:16" x14ac:dyDescent="0.25">
      <c r="B7" s="26"/>
      <c r="C7" s="29"/>
      <c r="D7" s="29"/>
      <c r="E7" s="29"/>
      <c r="F7" s="29"/>
      <c r="G7" s="29"/>
      <c r="H7" s="29"/>
      <c r="I7" s="29"/>
      <c r="J7" s="29"/>
      <c r="K7" s="29"/>
      <c r="L7" s="29"/>
      <c r="M7" s="29"/>
      <c r="N7" s="29"/>
      <c r="O7" s="29"/>
    </row>
    <row r="8" spans="1:16" x14ac:dyDescent="0.25">
      <c r="B8" s="26"/>
      <c r="C8" s="29"/>
      <c r="D8" s="29"/>
      <c r="E8" s="66"/>
      <c r="F8" s="66"/>
      <c r="G8" s="66"/>
      <c r="H8" s="25"/>
      <c r="I8" s="25"/>
      <c r="J8" s="25"/>
      <c r="K8" s="25"/>
      <c r="L8" s="25"/>
      <c r="M8" s="25"/>
      <c r="N8" s="29"/>
      <c r="O8" s="29"/>
    </row>
    <row r="9" spans="1:16" x14ac:dyDescent="0.25">
      <c r="B9" s="26"/>
      <c r="C9" s="29"/>
      <c r="D9" s="29"/>
      <c r="E9" s="29"/>
      <c r="F9" s="29"/>
      <c r="G9" s="29"/>
      <c r="H9" s="29"/>
      <c r="I9" s="29"/>
      <c r="J9" s="29"/>
      <c r="K9" s="29"/>
      <c r="L9" s="29"/>
      <c r="M9" s="29"/>
      <c r="N9" s="29"/>
      <c r="O9" s="29"/>
    </row>
    <row r="10" spans="1:16" x14ac:dyDescent="0.25">
      <c r="A10" s="26" t="s">
        <v>310</v>
      </c>
      <c r="E10" s="60"/>
      <c r="P10" s="26" t="s">
        <v>254</v>
      </c>
    </row>
    <row r="11" spans="1:16" x14ac:dyDescent="0.25">
      <c r="B11" s="3"/>
      <c r="C11" s="8">
        <v>2013</v>
      </c>
      <c r="D11" s="8">
        <v>2014</v>
      </c>
      <c r="E11" s="8">
        <v>2015</v>
      </c>
      <c r="F11" s="8">
        <v>2016</v>
      </c>
      <c r="G11" s="8">
        <v>2017</v>
      </c>
      <c r="H11" s="8">
        <v>2018</v>
      </c>
      <c r="I11" s="8">
        <v>2019</v>
      </c>
      <c r="J11" s="8">
        <v>2020</v>
      </c>
      <c r="K11" s="8">
        <v>2021</v>
      </c>
      <c r="L11" s="8">
        <v>2022</v>
      </c>
      <c r="M11" s="8">
        <v>2023</v>
      </c>
      <c r="N11" s="8" t="s">
        <v>201</v>
      </c>
      <c r="O11" s="8"/>
    </row>
    <row r="12" spans="1:16" x14ac:dyDescent="0.25">
      <c r="B12" s="87" t="s">
        <v>159</v>
      </c>
      <c r="C12" s="94">
        <v>44770</v>
      </c>
      <c r="D12" s="5">
        <v>56979</v>
      </c>
      <c r="E12" s="5">
        <v>99920</v>
      </c>
      <c r="F12" s="5">
        <v>139792.40000000002</v>
      </c>
      <c r="G12" s="5">
        <v>237055</v>
      </c>
      <c r="H12" s="5">
        <v>252755.1</v>
      </c>
      <c r="I12" s="5">
        <v>305218.11</v>
      </c>
      <c r="J12" s="5">
        <v>357300.80999999994</v>
      </c>
      <c r="K12" s="5">
        <v>394125.516</v>
      </c>
      <c r="L12" s="5">
        <v>434796.88635000004</v>
      </c>
      <c r="M12" s="5">
        <v>470106.1685475001</v>
      </c>
      <c r="N12" s="66">
        <v>0.12087660588971927</v>
      </c>
      <c r="O12" s="66"/>
    </row>
    <row r="13" spans="1:16" x14ac:dyDescent="0.25">
      <c r="B13" s="87" t="s">
        <v>160</v>
      </c>
      <c r="C13" s="5">
        <v>63505</v>
      </c>
      <c r="D13" s="5">
        <v>48365</v>
      </c>
      <c r="E13" s="5">
        <v>33631</v>
      </c>
      <c r="F13" s="5">
        <v>31085.7</v>
      </c>
      <c r="G13" s="5">
        <v>42059.199999999997</v>
      </c>
      <c r="H13" s="5">
        <v>44632.6</v>
      </c>
      <c r="I13" s="5">
        <v>53185.4</v>
      </c>
      <c r="J13" s="5">
        <v>59615.999999999993</v>
      </c>
      <c r="K13" s="5">
        <v>68558.399999999994</v>
      </c>
      <c r="L13" s="5">
        <v>82270.079999999987</v>
      </c>
      <c r="M13" s="5">
        <v>98724.09599999999</v>
      </c>
      <c r="N13" s="66">
        <v>0.15281696675022838</v>
      </c>
      <c r="O13" s="66"/>
    </row>
    <row r="14" spans="1:16" x14ac:dyDescent="0.25">
      <c r="B14" s="26" t="s">
        <v>36</v>
      </c>
      <c r="C14" s="29">
        <v>108275</v>
      </c>
      <c r="D14" s="29">
        <v>105344</v>
      </c>
      <c r="E14" s="29">
        <v>133551</v>
      </c>
      <c r="F14" s="29">
        <v>170878.10000000003</v>
      </c>
      <c r="G14" s="29">
        <v>279114.2</v>
      </c>
      <c r="H14" s="29">
        <v>297387.7</v>
      </c>
      <c r="I14" s="29">
        <v>358403.51</v>
      </c>
      <c r="J14" s="29">
        <v>416916.80999999994</v>
      </c>
      <c r="K14" s="29">
        <v>462683.91599999997</v>
      </c>
      <c r="L14" s="29">
        <v>517066.96635</v>
      </c>
      <c r="M14" s="29">
        <v>568830.26454750006</v>
      </c>
      <c r="N14" s="66">
        <v>0.1259872179856385</v>
      </c>
      <c r="O14" s="66"/>
    </row>
    <row r="15" spans="1:16" ht="158.25" customHeight="1" x14ac:dyDescent="0.25">
      <c r="B15" s="26"/>
      <c r="C15" s="66"/>
      <c r="D15" s="66"/>
      <c r="E15" s="66"/>
      <c r="F15" s="66"/>
      <c r="G15" s="66"/>
      <c r="H15" s="66"/>
      <c r="I15" s="66"/>
      <c r="J15" s="66"/>
      <c r="K15" s="66"/>
      <c r="L15" s="66"/>
      <c r="M15" s="66"/>
      <c r="N15" s="66"/>
      <c r="O15" s="66"/>
    </row>
    <row r="16" spans="1:16" x14ac:dyDescent="0.25">
      <c r="B16" s="26"/>
      <c r="C16" s="29"/>
      <c r="D16" s="29"/>
      <c r="E16" s="29"/>
      <c r="F16" s="29"/>
      <c r="G16" s="29"/>
      <c r="H16" s="29"/>
      <c r="I16" s="66"/>
      <c r="J16" s="66"/>
      <c r="K16" s="29"/>
      <c r="L16" s="29"/>
      <c r="M16" s="29"/>
      <c r="N16" s="66"/>
      <c r="O16" s="66"/>
    </row>
    <row r="17" spans="1:16" x14ac:dyDescent="0.25">
      <c r="B17" s="26"/>
      <c r="C17" s="29"/>
      <c r="D17" s="29"/>
      <c r="E17" s="29"/>
      <c r="F17" s="29"/>
      <c r="G17" s="29"/>
      <c r="H17" s="29"/>
      <c r="I17" s="66"/>
      <c r="J17" s="66"/>
      <c r="K17" s="29"/>
      <c r="L17" s="29"/>
      <c r="M17" s="29"/>
      <c r="N17" s="29"/>
      <c r="O17" s="29"/>
    </row>
    <row r="18" spans="1:16" x14ac:dyDescent="0.25">
      <c r="A18" s="26" t="s">
        <v>311</v>
      </c>
      <c r="E18" s="60"/>
      <c r="P18" s="26" t="s">
        <v>255</v>
      </c>
    </row>
    <row r="19" spans="1:16" x14ac:dyDescent="0.25">
      <c r="B19" s="3"/>
      <c r="C19" s="8">
        <v>2013</v>
      </c>
      <c r="D19" s="8">
        <v>2014</v>
      </c>
      <c r="E19" s="8">
        <v>2015</v>
      </c>
      <c r="F19" s="8">
        <v>2016</v>
      </c>
      <c r="G19" s="8">
        <v>2017</v>
      </c>
      <c r="H19" s="8">
        <v>2018</v>
      </c>
      <c r="I19" s="8">
        <v>2019</v>
      </c>
      <c r="J19" s="8">
        <v>2020</v>
      </c>
      <c r="K19" s="8">
        <v>2021</v>
      </c>
      <c r="L19" s="8">
        <v>2022</v>
      </c>
      <c r="M19" s="8">
        <v>2023</v>
      </c>
      <c r="N19" s="8" t="s">
        <v>201</v>
      </c>
      <c r="O19" s="8"/>
    </row>
    <row r="20" spans="1:16" s="11" customFormat="1" x14ac:dyDescent="0.25">
      <c r="B20" s="88" t="s">
        <v>148</v>
      </c>
      <c r="C20" s="5">
        <v>0</v>
      </c>
      <c r="D20" s="5">
        <v>1516.8</v>
      </c>
      <c r="E20" s="5">
        <v>4760</v>
      </c>
      <c r="F20" s="5">
        <v>10300</v>
      </c>
      <c r="G20" s="5">
        <v>15200</v>
      </c>
      <c r="H20" s="5">
        <v>17514</v>
      </c>
      <c r="I20" s="5">
        <v>18243.75</v>
      </c>
      <c r="J20" s="5">
        <v>21892.5</v>
      </c>
      <c r="K20" s="5">
        <v>25176.375</v>
      </c>
      <c r="L20" s="5">
        <v>28952.831249999999</v>
      </c>
      <c r="M20" s="5">
        <v>33295.755937499998</v>
      </c>
      <c r="N20" s="66">
        <v>0.13961340364334873</v>
      </c>
      <c r="O20" s="97"/>
    </row>
    <row r="21" spans="1:16" x14ac:dyDescent="0.25">
      <c r="B21" s="87" t="s">
        <v>156</v>
      </c>
      <c r="C21" s="5">
        <v>23800</v>
      </c>
      <c r="D21" s="5">
        <v>28819.200000000001</v>
      </c>
      <c r="E21" s="5">
        <v>59514</v>
      </c>
      <c r="F21" s="5">
        <v>99810.400000000023</v>
      </c>
      <c r="G21" s="5">
        <v>167133.12</v>
      </c>
      <c r="H21" s="5">
        <v>165206.223</v>
      </c>
      <c r="I21" s="5">
        <v>174283.48800000001</v>
      </c>
      <c r="J21" s="5">
        <v>153552.18599999999</v>
      </c>
      <c r="K21" s="5">
        <v>112604.93640000001</v>
      </c>
      <c r="L21" s="5">
        <v>92899.072530000005</v>
      </c>
      <c r="M21" s="5">
        <v>102188.97978300002</v>
      </c>
      <c r="N21" s="66">
        <v>-7.8722940296619082E-2</v>
      </c>
      <c r="O21" s="97"/>
    </row>
    <row r="22" spans="1:16" x14ac:dyDescent="0.25">
      <c r="B22" s="87" t="s">
        <v>126</v>
      </c>
      <c r="C22" s="5">
        <v>0</v>
      </c>
      <c r="D22" s="5">
        <v>0</v>
      </c>
      <c r="E22" s="5">
        <v>0</v>
      </c>
      <c r="F22" s="5">
        <v>0</v>
      </c>
      <c r="G22" s="5">
        <v>3410.8800000000028</v>
      </c>
      <c r="H22" s="5">
        <v>12434.876999999991</v>
      </c>
      <c r="I22" s="5">
        <v>43570.871999999988</v>
      </c>
      <c r="J22" s="5">
        <v>102368.124</v>
      </c>
      <c r="K22" s="5">
        <v>168907.40460000001</v>
      </c>
      <c r="L22" s="5">
        <v>216764.50257000001</v>
      </c>
      <c r="M22" s="5">
        <v>238440.95282700003</v>
      </c>
      <c r="N22" s="66">
        <v>1.0296402555175996</v>
      </c>
      <c r="O22" s="97"/>
    </row>
    <row r="23" spans="1:16" x14ac:dyDescent="0.25">
      <c r="B23" s="87" t="s">
        <v>157</v>
      </c>
      <c r="C23" s="5">
        <v>84475</v>
      </c>
      <c r="D23" s="5">
        <v>75008</v>
      </c>
      <c r="E23" s="5">
        <v>69277</v>
      </c>
      <c r="F23" s="5">
        <v>60767.700000000012</v>
      </c>
      <c r="G23" s="5">
        <v>93370.200000000012</v>
      </c>
      <c r="H23" s="5">
        <v>102232.60000000002</v>
      </c>
      <c r="I23" s="5">
        <v>122305.40000000001</v>
      </c>
      <c r="J23" s="5">
        <v>139103.99999999994</v>
      </c>
      <c r="K23" s="5">
        <v>155995.19999999995</v>
      </c>
      <c r="L23" s="5">
        <v>178450.56</v>
      </c>
      <c r="M23" s="5">
        <v>194904.57599999997</v>
      </c>
      <c r="N23" s="66">
        <v>0.13049581188593895</v>
      </c>
      <c r="O23" s="97"/>
    </row>
    <row r="24" spans="1:16" x14ac:dyDescent="0.25">
      <c r="B24" s="26" t="s">
        <v>36</v>
      </c>
      <c r="C24" s="29">
        <v>108275</v>
      </c>
      <c r="D24" s="29">
        <v>105344</v>
      </c>
      <c r="E24" s="29">
        <v>133551</v>
      </c>
      <c r="F24" s="29">
        <v>170878.10000000003</v>
      </c>
      <c r="G24" s="29">
        <v>279114.2</v>
      </c>
      <c r="H24" s="29">
        <v>297387.7</v>
      </c>
      <c r="I24" s="29">
        <v>358403.51</v>
      </c>
      <c r="J24" s="29">
        <v>416916.80999999994</v>
      </c>
      <c r="K24" s="29">
        <v>462683.91599999997</v>
      </c>
      <c r="L24" s="29">
        <v>517066.96635</v>
      </c>
      <c r="M24" s="29">
        <v>568830.26454750006</v>
      </c>
      <c r="N24" s="66">
        <v>0.1259872179856385</v>
      </c>
      <c r="O24" s="97"/>
    </row>
    <row r="25" spans="1:16" ht="155.25" customHeight="1" x14ac:dyDescent="0.25">
      <c r="B25" s="26"/>
      <c r="C25" s="29"/>
      <c r="D25" s="29"/>
      <c r="E25" s="29"/>
      <c r="F25" s="41"/>
      <c r="G25" s="41"/>
      <c r="H25" s="41"/>
      <c r="I25" s="41"/>
      <c r="J25" s="41"/>
      <c r="K25" s="41"/>
      <c r="L25" s="41"/>
      <c r="M25" s="41"/>
      <c r="N25" s="66"/>
      <c r="O25" s="66"/>
    </row>
    <row r="26" spans="1:16" x14ac:dyDescent="0.25">
      <c r="B26" s="26"/>
      <c r="C26" s="98"/>
      <c r="D26" s="98"/>
      <c r="E26" s="98"/>
      <c r="F26" s="98"/>
      <c r="G26" s="98"/>
      <c r="H26" s="98"/>
      <c r="I26" s="98"/>
      <c r="J26" s="98"/>
      <c r="K26" s="98"/>
      <c r="L26" s="98"/>
      <c r="M26" s="98"/>
      <c r="N26" s="29"/>
      <c r="O26" s="29"/>
    </row>
    <row r="27" spans="1:16" x14ac:dyDescent="0.25">
      <c r="A27" s="26" t="s">
        <v>312</v>
      </c>
      <c r="E27" s="60"/>
      <c r="F27" s="17"/>
      <c r="G27" s="17"/>
      <c r="H27" s="17"/>
      <c r="I27" s="17"/>
      <c r="J27" s="17"/>
      <c r="K27" s="17"/>
      <c r="L27" s="17"/>
      <c r="M27" s="17"/>
      <c r="P27" s="26" t="s">
        <v>256</v>
      </c>
    </row>
    <row r="28" spans="1:16" x14ac:dyDescent="0.25">
      <c r="B28" s="3"/>
      <c r="C28" s="8">
        <v>2013</v>
      </c>
      <c r="D28" s="8">
        <v>2014</v>
      </c>
      <c r="E28" s="8">
        <v>2015</v>
      </c>
      <c r="F28" s="8">
        <v>2016</v>
      </c>
      <c r="G28" s="8">
        <v>2017</v>
      </c>
      <c r="H28" s="8">
        <v>2018</v>
      </c>
      <c r="I28" s="8">
        <v>2019</v>
      </c>
      <c r="J28" s="8">
        <v>2020</v>
      </c>
      <c r="K28" s="8">
        <v>2021</v>
      </c>
      <c r="L28" s="8">
        <v>2022</v>
      </c>
      <c r="M28" s="8">
        <v>2023</v>
      </c>
      <c r="N28" s="8" t="s">
        <v>201</v>
      </c>
      <c r="O28" s="8"/>
    </row>
    <row r="29" spans="1:16" x14ac:dyDescent="0.25">
      <c r="B29" s="87" t="s">
        <v>58</v>
      </c>
      <c r="C29" s="94">
        <v>8857</v>
      </c>
      <c r="D29" s="5">
        <v>5501</v>
      </c>
      <c r="E29" s="94">
        <v>4784</v>
      </c>
      <c r="F29" s="5">
        <v>146</v>
      </c>
      <c r="G29" s="5">
        <v>0</v>
      </c>
      <c r="H29" s="5">
        <v>0</v>
      </c>
      <c r="I29" s="5">
        <v>0</v>
      </c>
      <c r="J29" s="5">
        <v>0</v>
      </c>
      <c r="K29" s="5">
        <v>0</v>
      </c>
      <c r="L29" s="5">
        <v>0</v>
      </c>
      <c r="M29" s="5">
        <v>0</v>
      </c>
      <c r="N29" s="66"/>
      <c r="O29" s="66"/>
    </row>
    <row r="30" spans="1:16" x14ac:dyDescent="0.25">
      <c r="B30" s="87" t="s">
        <v>154</v>
      </c>
      <c r="C30" s="5">
        <v>28792</v>
      </c>
      <c r="D30" s="5">
        <v>31803</v>
      </c>
      <c r="E30" s="94">
        <v>35196</v>
      </c>
      <c r="F30" s="5">
        <v>33677</v>
      </c>
      <c r="G30" s="5">
        <v>15434</v>
      </c>
      <c r="H30" s="5">
        <v>4101</v>
      </c>
      <c r="I30" s="5">
        <v>0</v>
      </c>
      <c r="J30" s="5">
        <v>0</v>
      </c>
      <c r="K30" s="5">
        <v>0</v>
      </c>
      <c r="L30" s="5">
        <v>0</v>
      </c>
      <c r="M30" s="5">
        <v>0</v>
      </c>
      <c r="N30" s="66">
        <v>-1</v>
      </c>
      <c r="O30" s="66"/>
    </row>
    <row r="31" spans="1:16" x14ac:dyDescent="0.25">
      <c r="B31" s="87" t="s">
        <v>1</v>
      </c>
      <c r="C31" s="5">
        <v>9786</v>
      </c>
      <c r="D31" s="5">
        <v>18264</v>
      </c>
      <c r="E31" s="5">
        <v>36591</v>
      </c>
      <c r="F31" s="5">
        <v>66803</v>
      </c>
      <c r="G31" s="5">
        <v>69603.239999999991</v>
      </c>
      <c r="H31" s="5">
        <v>96033.905000000028</v>
      </c>
      <c r="I31" s="5">
        <v>125961.84400000004</v>
      </c>
      <c r="J31" s="5">
        <v>148787.8395</v>
      </c>
      <c r="K31" s="5">
        <v>167731.10550000001</v>
      </c>
      <c r="L31" s="5">
        <v>215648.02155499998</v>
      </c>
      <c r="M31" s="5">
        <v>245635.54590350005</v>
      </c>
      <c r="N31" s="66">
        <v>0.23389146332586175</v>
      </c>
      <c r="O31" s="66"/>
    </row>
    <row r="32" spans="1:16" x14ac:dyDescent="0.25">
      <c r="B32" s="87" t="s">
        <v>0</v>
      </c>
      <c r="C32" s="5">
        <v>0</v>
      </c>
      <c r="D32" s="5">
        <v>0</v>
      </c>
      <c r="E32" s="5">
        <v>0</v>
      </c>
      <c r="F32" s="5">
        <v>0</v>
      </c>
      <c r="G32" s="5">
        <v>0</v>
      </c>
      <c r="H32" s="5">
        <v>0</v>
      </c>
      <c r="I32" s="5">
        <v>0</v>
      </c>
      <c r="J32" s="5">
        <v>0</v>
      </c>
      <c r="K32" s="5">
        <v>0</v>
      </c>
      <c r="L32" s="5">
        <v>0</v>
      </c>
      <c r="M32" s="5">
        <v>0</v>
      </c>
      <c r="N32" s="66"/>
      <c r="O32" s="66"/>
    </row>
    <row r="33" spans="1:16" x14ac:dyDescent="0.25">
      <c r="B33" s="87" t="s">
        <v>59</v>
      </c>
      <c r="C33" s="5">
        <v>60840</v>
      </c>
      <c r="D33" s="5">
        <v>55843</v>
      </c>
      <c r="E33" s="5">
        <v>76020</v>
      </c>
      <c r="F33" s="5">
        <v>106302</v>
      </c>
      <c r="G33" s="5">
        <v>194076.96000000002</v>
      </c>
      <c r="H33" s="5">
        <v>197252.79499999998</v>
      </c>
      <c r="I33" s="5">
        <v>222441.66599999997</v>
      </c>
      <c r="J33" s="5">
        <v>238128.97049999997</v>
      </c>
      <c r="K33" s="5">
        <v>249952.81049999996</v>
      </c>
      <c r="L33" s="5">
        <v>246418.94479500002</v>
      </c>
      <c r="M33" s="5">
        <v>253194.71864400001</v>
      </c>
      <c r="N33" s="66">
        <v>4.5314023986628538E-2</v>
      </c>
      <c r="O33" s="66"/>
    </row>
    <row r="34" spans="1:16" x14ac:dyDescent="0.25">
      <c r="B34" s="87" t="s">
        <v>168</v>
      </c>
      <c r="C34" s="5">
        <v>0</v>
      </c>
      <c r="D34" s="5">
        <v>0</v>
      </c>
      <c r="E34" s="5">
        <v>0</v>
      </c>
      <c r="F34" s="5">
        <v>0</v>
      </c>
      <c r="G34" s="5">
        <v>0</v>
      </c>
      <c r="H34" s="5">
        <v>0</v>
      </c>
      <c r="I34" s="5">
        <v>10000</v>
      </c>
      <c r="J34" s="5">
        <v>30000</v>
      </c>
      <c r="K34" s="5">
        <v>45000</v>
      </c>
      <c r="L34" s="5">
        <v>55000</v>
      </c>
      <c r="M34" s="5">
        <v>70000</v>
      </c>
      <c r="N34" s="66"/>
      <c r="O34" s="66"/>
    </row>
    <row r="35" spans="1:16" x14ac:dyDescent="0.25">
      <c r="B35" s="26" t="s">
        <v>36</v>
      </c>
      <c r="C35" s="98">
        <v>108275</v>
      </c>
      <c r="D35" s="98">
        <v>111411</v>
      </c>
      <c r="E35" s="98">
        <v>152591</v>
      </c>
      <c r="F35" s="98">
        <v>206928</v>
      </c>
      <c r="G35" s="98">
        <v>279114.2</v>
      </c>
      <c r="H35" s="98">
        <v>297387.7</v>
      </c>
      <c r="I35" s="98">
        <v>358403.51</v>
      </c>
      <c r="J35" s="98">
        <v>416916.80999999994</v>
      </c>
      <c r="K35" s="98">
        <v>462683.91599999997</v>
      </c>
      <c r="L35" s="98">
        <v>517066.96635</v>
      </c>
      <c r="M35" s="98">
        <v>568830.26454750006</v>
      </c>
      <c r="N35" s="66">
        <v>0.1259872179856385</v>
      </c>
      <c r="O35" s="66"/>
    </row>
    <row r="36" spans="1:16" ht="115.5" customHeight="1" x14ac:dyDescent="0.25">
      <c r="B36" s="26"/>
      <c r="C36" s="29"/>
      <c r="D36" s="29"/>
      <c r="E36" s="29"/>
      <c r="F36" s="29"/>
      <c r="G36" s="29"/>
      <c r="H36" s="29"/>
      <c r="I36" s="29"/>
      <c r="J36" s="29"/>
      <c r="K36" s="29"/>
      <c r="L36" s="66"/>
      <c r="M36" s="66"/>
      <c r="N36" s="5"/>
      <c r="O36" s="5"/>
    </row>
    <row r="37" spans="1:16" x14ac:dyDescent="0.25">
      <c r="B37" s="26"/>
      <c r="C37" s="29"/>
      <c r="D37" s="29"/>
      <c r="E37" s="29"/>
      <c r="F37" s="29"/>
      <c r="G37" s="29"/>
      <c r="H37" s="29"/>
      <c r="I37" s="29"/>
      <c r="J37" s="29"/>
      <c r="K37" s="29"/>
      <c r="L37" s="29"/>
      <c r="M37" s="29"/>
      <c r="N37" s="29"/>
      <c r="O37" s="29"/>
    </row>
    <row r="38" spans="1:16" x14ac:dyDescent="0.25">
      <c r="A38" s="104" t="s">
        <v>313</v>
      </c>
      <c r="B38" s="11"/>
      <c r="C38" s="22"/>
      <c r="D38" s="22"/>
      <c r="E38" s="22"/>
      <c r="F38" s="22"/>
      <c r="G38" s="22"/>
      <c r="H38" s="22"/>
      <c r="I38" s="22"/>
      <c r="J38" s="22"/>
      <c r="K38" s="22"/>
      <c r="L38" s="22"/>
      <c r="M38" s="22"/>
      <c r="N38" s="11"/>
      <c r="O38" s="11"/>
      <c r="P38" s="26" t="s">
        <v>257</v>
      </c>
    </row>
    <row r="39" spans="1:16" x14ac:dyDescent="0.25">
      <c r="A39" s="11"/>
      <c r="B39" s="3"/>
      <c r="C39" s="8">
        <v>2013</v>
      </c>
      <c r="D39" s="8">
        <v>2014</v>
      </c>
      <c r="E39" s="8">
        <v>2015</v>
      </c>
      <c r="F39" s="8">
        <v>2016</v>
      </c>
      <c r="G39" s="8">
        <v>2017</v>
      </c>
      <c r="H39" s="8">
        <v>2018</v>
      </c>
      <c r="I39" s="8">
        <v>2019</v>
      </c>
      <c r="J39" s="8">
        <v>2020</v>
      </c>
      <c r="K39" s="8">
        <v>2021</v>
      </c>
      <c r="L39" s="8">
        <v>2022</v>
      </c>
      <c r="M39" s="8">
        <v>2023</v>
      </c>
      <c r="N39" s="8" t="s">
        <v>201</v>
      </c>
      <c r="O39" s="8"/>
    </row>
    <row r="40" spans="1:16" x14ac:dyDescent="0.25">
      <c r="A40" s="23"/>
      <c r="B40" s="11" t="s">
        <v>42</v>
      </c>
      <c r="C40" s="13">
        <v>44464</v>
      </c>
      <c r="D40" s="13">
        <v>39427</v>
      </c>
      <c r="E40" s="13">
        <v>18697.140000000003</v>
      </c>
      <c r="F40" s="13">
        <v>23922.934000000008</v>
      </c>
      <c r="G40" s="13">
        <v>44658.272000000004</v>
      </c>
      <c r="H40" s="13">
        <v>68399.171000000002</v>
      </c>
      <c r="I40" s="13">
        <v>89600.877500000002</v>
      </c>
      <c r="J40" s="13">
        <v>108398.37059999999</v>
      </c>
      <c r="K40" s="13">
        <v>124924.65732</v>
      </c>
      <c r="L40" s="13">
        <v>139608.08091450002</v>
      </c>
      <c r="M40" s="13">
        <v>153584.17142782503</v>
      </c>
      <c r="N40" s="66">
        <v>0.22859126734617319</v>
      </c>
      <c r="O40" s="97"/>
    </row>
    <row r="41" spans="1:16" x14ac:dyDescent="0.25">
      <c r="A41" s="23"/>
      <c r="B41" s="11" t="s">
        <v>43</v>
      </c>
      <c r="C41" s="13">
        <v>2202.5250000000019</v>
      </c>
      <c r="D41" s="13">
        <v>919.752000000007</v>
      </c>
      <c r="E41" s="13">
        <v>6493</v>
      </c>
      <c r="F41" s="13">
        <v>8202.1488000000027</v>
      </c>
      <c r="G41" s="13">
        <v>11164.568000000001</v>
      </c>
      <c r="H41" s="13">
        <v>14869.385000000002</v>
      </c>
      <c r="I41" s="13">
        <v>14336.1404</v>
      </c>
      <c r="J41" s="13">
        <v>20845.840499999998</v>
      </c>
      <c r="K41" s="13">
        <v>25447.615379999999</v>
      </c>
      <c r="L41" s="13">
        <v>28438.683149249999</v>
      </c>
      <c r="M41" s="13">
        <v>31285.664550112502</v>
      </c>
      <c r="N41" s="66">
        <v>0.1873640899473179</v>
      </c>
      <c r="O41" s="97"/>
    </row>
    <row r="42" spans="1:16" x14ac:dyDescent="0.25">
      <c r="A42" s="23"/>
      <c r="B42" s="11" t="s">
        <v>44</v>
      </c>
      <c r="C42" s="13">
        <v>10719.225</v>
      </c>
      <c r="D42" s="13">
        <v>15801.599999999999</v>
      </c>
      <c r="E42" s="13">
        <v>14557.058999999999</v>
      </c>
      <c r="F42" s="13">
        <v>20505.372000000003</v>
      </c>
      <c r="G42" s="13">
        <v>13955.710000000001</v>
      </c>
      <c r="H42" s="13">
        <v>14869.385000000002</v>
      </c>
      <c r="I42" s="13">
        <v>25088.245700000003</v>
      </c>
      <c r="J42" s="13">
        <v>37522.512899999994</v>
      </c>
      <c r="K42" s="13">
        <v>55522.069919999994</v>
      </c>
      <c r="L42" s="13">
        <v>72389.375289000003</v>
      </c>
      <c r="M42" s="13">
        <v>85324.539682125003</v>
      </c>
      <c r="N42" s="66">
        <v>0.35223966113477068</v>
      </c>
      <c r="O42" s="97"/>
    </row>
    <row r="43" spans="1:16" x14ac:dyDescent="0.25">
      <c r="A43" s="23"/>
      <c r="B43" s="11" t="s">
        <v>19</v>
      </c>
      <c r="C43" s="13">
        <v>11910.25</v>
      </c>
      <c r="D43" s="13">
        <v>14958.847999999998</v>
      </c>
      <c r="E43" s="13">
        <v>18697.140000000003</v>
      </c>
      <c r="F43" s="13">
        <v>23922.934000000008</v>
      </c>
      <c r="G43" s="13">
        <v>75360.834000000003</v>
      </c>
      <c r="H43" s="13">
        <v>74346.925000000003</v>
      </c>
      <c r="I43" s="13">
        <v>78848.772200000007</v>
      </c>
      <c r="J43" s="13">
        <v>87552.530099999989</v>
      </c>
      <c r="K43" s="13">
        <v>92536.783200000005</v>
      </c>
      <c r="L43" s="13">
        <v>103413.39327</v>
      </c>
      <c r="M43" s="13">
        <v>113766.05290950002</v>
      </c>
      <c r="N43" s="66">
        <v>7.1053502511858602E-2</v>
      </c>
      <c r="O43" s="97"/>
    </row>
    <row r="44" spans="1:16" x14ac:dyDescent="0.25">
      <c r="A44" s="23"/>
      <c r="B44" s="11" t="s">
        <v>45</v>
      </c>
      <c r="C44" s="13">
        <v>34648</v>
      </c>
      <c r="D44" s="13">
        <v>30023.039999999997</v>
      </c>
      <c r="E44" s="13">
        <v>77048</v>
      </c>
      <c r="F44" s="13">
        <v>80825.341300000015</v>
      </c>
      <c r="G44" s="13">
        <v>103272.254</v>
      </c>
      <c r="H44" s="13">
        <v>98137.941000000006</v>
      </c>
      <c r="I44" s="13">
        <v>105729.03545</v>
      </c>
      <c r="J44" s="13">
        <v>108398.37059999999</v>
      </c>
      <c r="K44" s="13">
        <v>113357.55941999999</v>
      </c>
      <c r="L44" s="13">
        <v>126681.40675574999</v>
      </c>
      <c r="M44" s="13">
        <v>139363.4148141375</v>
      </c>
      <c r="N44" s="66">
        <v>5.1221385153130017E-2</v>
      </c>
      <c r="O44" s="97"/>
    </row>
    <row r="45" spans="1:16" x14ac:dyDescent="0.25">
      <c r="A45" s="23"/>
      <c r="B45" s="11" t="s">
        <v>46</v>
      </c>
      <c r="C45" s="13">
        <v>4331</v>
      </c>
      <c r="D45" s="13">
        <v>4213.76</v>
      </c>
      <c r="E45" s="13">
        <v>-1941.3389999999995</v>
      </c>
      <c r="F45" s="13">
        <v>13499.369900000003</v>
      </c>
      <c r="G45" s="13">
        <v>30702.561999999998</v>
      </c>
      <c r="H45" s="13">
        <v>26764.89299999996</v>
      </c>
      <c r="I45" s="13">
        <v>44800.438750000001</v>
      </c>
      <c r="J45" s="13">
        <v>54199.185299999997</v>
      </c>
      <c r="K45" s="13">
        <v>50895.230759999991</v>
      </c>
      <c r="L45" s="13">
        <v>46536.026971499981</v>
      </c>
      <c r="M45" s="13">
        <v>45506.421163799983</v>
      </c>
      <c r="N45" s="66">
        <v>6.7783021064154569E-2</v>
      </c>
      <c r="O45" s="97"/>
    </row>
    <row r="46" spans="1:16" x14ac:dyDescent="0.25">
      <c r="A46" s="23"/>
      <c r="B46" s="153" t="s">
        <v>36</v>
      </c>
      <c r="C46" s="154">
        <v>108275</v>
      </c>
      <c r="D46" s="154">
        <v>105344</v>
      </c>
      <c r="E46" s="154">
        <v>133551</v>
      </c>
      <c r="F46" s="154">
        <v>170878.10000000003</v>
      </c>
      <c r="G46" s="154">
        <v>279114.2</v>
      </c>
      <c r="H46" s="154">
        <v>297387.7</v>
      </c>
      <c r="I46" s="154">
        <v>358403.51</v>
      </c>
      <c r="J46" s="154">
        <v>416916.80999999994</v>
      </c>
      <c r="K46" s="154">
        <v>462683.91600000003</v>
      </c>
      <c r="L46" s="154">
        <v>517066.96635</v>
      </c>
      <c r="M46" s="154">
        <v>568830.26454750006</v>
      </c>
      <c r="N46" s="66">
        <v>0.1259872179856385</v>
      </c>
      <c r="O46" s="97"/>
    </row>
    <row r="47" spans="1:16" ht="143.25" customHeight="1" x14ac:dyDescent="0.25">
      <c r="B47" s="86"/>
      <c r="C47" s="155"/>
      <c r="D47" s="155"/>
      <c r="E47" s="155"/>
      <c r="F47" s="155"/>
      <c r="G47" s="155"/>
      <c r="H47" s="155"/>
      <c r="I47" s="155"/>
      <c r="J47" s="155"/>
      <c r="K47" s="28"/>
      <c r="L47" s="28"/>
      <c r="M47" s="28"/>
      <c r="N47" s="28"/>
      <c r="O47" s="28"/>
    </row>
    <row r="48" spans="1:16" x14ac:dyDescent="0.25">
      <c r="P48" s="26"/>
    </row>
    <row r="49" spans="1:19" x14ac:dyDescent="0.25">
      <c r="C49" s="9"/>
      <c r="D49" s="9"/>
      <c r="E49" s="9"/>
      <c r="F49" s="9"/>
      <c r="G49" s="9"/>
      <c r="H49" s="9"/>
      <c r="I49" s="9"/>
      <c r="J49" s="9"/>
      <c r="K49" s="9"/>
      <c r="L49" s="9"/>
      <c r="M49" s="9"/>
      <c r="N49" s="9"/>
      <c r="O49" s="9"/>
    </row>
    <row r="50" spans="1:19" x14ac:dyDescent="0.25">
      <c r="A50" s="26" t="s">
        <v>314</v>
      </c>
      <c r="C50" s="5"/>
      <c r="D50" s="5"/>
      <c r="E50" s="5"/>
      <c r="F50" s="5"/>
      <c r="G50" s="5"/>
      <c r="H50" s="5"/>
      <c r="I50" s="5"/>
      <c r="J50" s="5"/>
      <c r="K50" s="5"/>
      <c r="L50" s="5"/>
      <c r="M50" s="5"/>
      <c r="N50" s="5"/>
      <c r="O50" s="5"/>
      <c r="P50" s="26" t="s">
        <v>258</v>
      </c>
    </row>
    <row r="51" spans="1:19" x14ac:dyDescent="0.25">
      <c r="B51" s="3"/>
      <c r="C51" s="8">
        <v>2013</v>
      </c>
      <c r="D51" s="8">
        <v>2014</v>
      </c>
      <c r="E51" s="8">
        <v>2015</v>
      </c>
      <c r="F51" s="8">
        <v>2016</v>
      </c>
      <c r="G51" s="8">
        <v>2017</v>
      </c>
      <c r="H51" s="8">
        <v>2018</v>
      </c>
      <c r="I51" s="8">
        <v>2019</v>
      </c>
      <c r="J51" s="8">
        <v>2020</v>
      </c>
      <c r="K51" s="8">
        <v>2021</v>
      </c>
      <c r="L51" s="8">
        <v>2022</v>
      </c>
      <c r="M51" s="8">
        <v>2023</v>
      </c>
      <c r="N51" s="8" t="s">
        <v>201</v>
      </c>
      <c r="O51" s="8"/>
    </row>
    <row r="52" spans="1:19" s="11" customFormat="1" x14ac:dyDescent="0.25">
      <c r="B52" s="87" t="s">
        <v>155</v>
      </c>
      <c r="C52" s="5">
        <v>54137.5</v>
      </c>
      <c r="D52" s="5">
        <v>79008</v>
      </c>
      <c r="E52" s="5">
        <v>113518.34999999999</v>
      </c>
      <c r="F52" s="5">
        <v>150372.72800000003</v>
      </c>
      <c r="G52" s="5">
        <v>262367.348</v>
      </c>
      <c r="H52" s="5">
        <v>297387.7</v>
      </c>
      <c r="I52" s="5">
        <v>358403.51</v>
      </c>
      <c r="J52" s="5">
        <v>416916.80999999994</v>
      </c>
      <c r="K52" s="5">
        <v>462683.91599999997</v>
      </c>
      <c r="L52" s="5">
        <v>517066.96635</v>
      </c>
      <c r="M52" s="5">
        <v>568830.26454750006</v>
      </c>
      <c r="N52" s="66">
        <v>0.13765911711616163</v>
      </c>
      <c r="O52" s="66"/>
    </row>
    <row r="53" spans="1:19" x14ac:dyDescent="0.25">
      <c r="B53" s="87" t="s">
        <v>182</v>
      </c>
      <c r="C53" s="5">
        <v>54137.5</v>
      </c>
      <c r="D53" s="5">
        <v>26336</v>
      </c>
      <c r="E53" s="5">
        <v>20032.650000000001</v>
      </c>
      <c r="F53" s="5">
        <v>20505.372000000003</v>
      </c>
      <c r="G53" s="5">
        <v>16746.852000000017</v>
      </c>
      <c r="H53" s="5">
        <v>0</v>
      </c>
      <c r="I53" s="5">
        <v>0</v>
      </c>
      <c r="J53" s="5">
        <v>0</v>
      </c>
      <c r="K53" s="5">
        <v>0</v>
      </c>
      <c r="L53" s="5">
        <v>0</v>
      </c>
      <c r="M53" s="5">
        <v>0</v>
      </c>
      <c r="N53" s="66">
        <v>-1</v>
      </c>
      <c r="O53" s="66"/>
    </row>
    <row r="54" spans="1:19" x14ac:dyDescent="0.25">
      <c r="B54" s="24" t="s">
        <v>36</v>
      </c>
      <c r="C54" s="29">
        <v>108275</v>
      </c>
      <c r="D54" s="29">
        <v>105344</v>
      </c>
      <c r="E54" s="29">
        <v>133551</v>
      </c>
      <c r="F54" s="29">
        <v>170878.10000000003</v>
      </c>
      <c r="G54" s="29">
        <v>279114.2</v>
      </c>
      <c r="H54" s="29">
        <v>297387.7</v>
      </c>
      <c r="I54" s="29">
        <v>358403.51</v>
      </c>
      <c r="J54" s="29">
        <v>416916.80999999994</v>
      </c>
      <c r="K54" s="29">
        <v>462683.91599999997</v>
      </c>
      <c r="L54" s="29">
        <v>517066.96635</v>
      </c>
      <c r="M54" s="29">
        <v>568830.26454750006</v>
      </c>
      <c r="N54" s="66">
        <v>0.1259872179856385</v>
      </c>
      <c r="O54" s="66"/>
    </row>
    <row r="55" spans="1:19" ht="197.25" customHeight="1" x14ac:dyDescent="0.25">
      <c r="B55" s="24"/>
      <c r="C55" s="29"/>
      <c r="D55" s="29"/>
      <c r="E55" s="29"/>
      <c r="F55" s="29"/>
      <c r="G55" s="29"/>
      <c r="H55" s="29"/>
      <c r="I55" s="29"/>
      <c r="J55" s="29"/>
      <c r="K55" s="29"/>
      <c r="L55" s="29"/>
      <c r="M55" s="29"/>
      <c r="N55" s="29"/>
      <c r="O55" s="29"/>
    </row>
    <row r="56" spans="1:19" x14ac:dyDescent="0.25">
      <c r="B56" s="24"/>
      <c r="C56" s="29"/>
      <c r="D56" s="29"/>
      <c r="E56" s="29"/>
      <c r="F56" s="29"/>
      <c r="G56" s="29"/>
      <c r="H56" s="29"/>
      <c r="I56" s="29"/>
      <c r="J56" s="29"/>
      <c r="K56" s="29"/>
      <c r="L56" s="29"/>
      <c r="M56" s="29"/>
      <c r="N56" s="29"/>
      <c r="O56" s="29"/>
    </row>
    <row r="57" spans="1:19" x14ac:dyDescent="0.25">
      <c r="C57" s="9"/>
      <c r="D57" s="9"/>
      <c r="E57" s="9"/>
      <c r="F57" s="9"/>
      <c r="G57" s="9"/>
      <c r="H57" s="9"/>
      <c r="I57" s="9"/>
      <c r="J57" s="9"/>
      <c r="K57" s="9"/>
      <c r="L57" s="9"/>
      <c r="M57" s="9"/>
      <c r="S57" s="9"/>
    </row>
    <row r="58" spans="1:19" x14ac:dyDescent="0.25">
      <c r="A58" s="26" t="s">
        <v>315</v>
      </c>
      <c r="C58" s="5"/>
      <c r="D58" s="5"/>
      <c r="E58" s="5"/>
      <c r="F58" s="5"/>
      <c r="G58" s="5"/>
      <c r="H58" s="5"/>
      <c r="I58" s="5"/>
      <c r="J58" s="5"/>
      <c r="K58" s="5"/>
      <c r="L58" s="5"/>
      <c r="M58" s="5"/>
      <c r="P58" s="26" t="s">
        <v>259</v>
      </c>
      <c r="S58" s="5"/>
    </row>
    <row r="59" spans="1:19" x14ac:dyDescent="0.25">
      <c r="B59" s="3"/>
      <c r="C59" s="8">
        <v>2013</v>
      </c>
      <c r="D59" s="8">
        <v>2014</v>
      </c>
      <c r="E59" s="8">
        <v>2015</v>
      </c>
      <c r="F59" s="8">
        <v>2016</v>
      </c>
      <c r="G59" s="8">
        <v>2017</v>
      </c>
      <c r="H59" s="8">
        <v>2018</v>
      </c>
      <c r="I59" s="8">
        <v>2019</v>
      </c>
      <c r="J59" s="8">
        <v>2020</v>
      </c>
      <c r="K59" s="8">
        <v>2021</v>
      </c>
      <c r="L59" s="8">
        <v>2022</v>
      </c>
      <c r="M59" s="8">
        <v>2023</v>
      </c>
      <c r="N59" s="8" t="s">
        <v>201</v>
      </c>
      <c r="O59" s="8"/>
    </row>
    <row r="60" spans="1:19" s="11" customFormat="1" x14ac:dyDescent="0.25">
      <c r="B60" s="87" t="s">
        <v>163</v>
      </c>
      <c r="C60" s="5">
        <v>108275</v>
      </c>
      <c r="D60" s="5">
        <v>105344</v>
      </c>
      <c r="E60" s="5">
        <v>133551</v>
      </c>
      <c r="F60" s="5">
        <v>91029.78</v>
      </c>
      <c r="G60" s="5">
        <v>134151.80000000002</v>
      </c>
      <c r="H60" s="5">
        <v>146392.76500000004</v>
      </c>
      <c r="I60" s="5">
        <v>200905.45800000001</v>
      </c>
      <c r="J60" s="5">
        <v>253994.87081999995</v>
      </c>
      <c r="K60" s="5">
        <v>272684.07310499996</v>
      </c>
      <c r="L60" s="5">
        <v>300672.18553900003</v>
      </c>
      <c r="M60" s="5">
        <v>326046.00565540005</v>
      </c>
      <c r="N60" s="66">
        <v>0.15952574740351433</v>
      </c>
      <c r="O60" s="97"/>
      <c r="S60" s="5"/>
    </row>
    <row r="61" spans="1:19" x14ac:dyDescent="0.25">
      <c r="B61" s="87" t="s">
        <v>164</v>
      </c>
      <c r="C61" s="5">
        <v>0</v>
      </c>
      <c r="D61" s="5">
        <v>0</v>
      </c>
      <c r="E61" s="5">
        <v>0</v>
      </c>
      <c r="F61" s="5">
        <v>79848.320000000036</v>
      </c>
      <c r="G61" s="5">
        <v>144962.4</v>
      </c>
      <c r="H61" s="5">
        <v>150994.93499999997</v>
      </c>
      <c r="I61" s="5">
        <v>152498.052</v>
      </c>
      <c r="J61" s="5">
        <v>147921.93917999999</v>
      </c>
      <c r="K61" s="5">
        <v>167499.84289500001</v>
      </c>
      <c r="L61" s="5">
        <v>188894.780811</v>
      </c>
      <c r="M61" s="5">
        <v>207784.25889210001</v>
      </c>
      <c r="N61" s="66">
        <v>6.1841134769705652E-2</v>
      </c>
      <c r="O61" s="97"/>
      <c r="S61" s="5"/>
    </row>
    <row r="62" spans="1:19" x14ac:dyDescent="0.25">
      <c r="B62" s="87" t="s">
        <v>165</v>
      </c>
      <c r="C62" s="5">
        <v>0</v>
      </c>
      <c r="D62" s="5">
        <v>0</v>
      </c>
      <c r="E62" s="5">
        <v>0</v>
      </c>
      <c r="F62" s="5">
        <v>0</v>
      </c>
      <c r="G62" s="5">
        <v>0</v>
      </c>
      <c r="H62" s="5">
        <v>0</v>
      </c>
      <c r="I62" s="5">
        <v>0</v>
      </c>
      <c r="J62" s="5">
        <v>0</v>
      </c>
      <c r="K62" s="5">
        <v>0</v>
      </c>
      <c r="L62" s="5">
        <v>0</v>
      </c>
      <c r="M62" s="5">
        <v>0</v>
      </c>
      <c r="N62" s="66"/>
      <c r="O62" s="97"/>
      <c r="P62" s="5"/>
      <c r="Q62" s="5"/>
      <c r="R62" s="5"/>
      <c r="S62" s="5"/>
    </row>
    <row r="63" spans="1:19" x14ac:dyDescent="0.25">
      <c r="B63" s="87" t="s">
        <v>332</v>
      </c>
      <c r="C63" s="5">
        <v>0</v>
      </c>
      <c r="D63" s="5">
        <v>0</v>
      </c>
      <c r="E63" s="5">
        <v>0</v>
      </c>
      <c r="F63" s="5">
        <v>0</v>
      </c>
      <c r="G63" s="5">
        <v>0</v>
      </c>
      <c r="H63" s="5">
        <v>0</v>
      </c>
      <c r="I63" s="5">
        <v>5000</v>
      </c>
      <c r="J63" s="5">
        <v>15000</v>
      </c>
      <c r="K63" s="5">
        <v>22500</v>
      </c>
      <c r="L63" s="5">
        <v>27500</v>
      </c>
      <c r="M63" s="5">
        <v>35000</v>
      </c>
      <c r="N63" s="66"/>
      <c r="O63" s="97"/>
      <c r="P63" s="5"/>
      <c r="Q63" s="5"/>
      <c r="R63" s="5"/>
      <c r="S63" s="5"/>
    </row>
    <row r="64" spans="1:19" x14ac:dyDescent="0.25">
      <c r="B64" s="26" t="s">
        <v>36</v>
      </c>
      <c r="C64" s="29">
        <v>108275</v>
      </c>
      <c r="D64" s="29">
        <v>105344</v>
      </c>
      <c r="E64" s="29">
        <v>133551</v>
      </c>
      <c r="F64" s="29">
        <v>170878.10000000003</v>
      </c>
      <c r="G64" s="29">
        <v>279114.2</v>
      </c>
      <c r="H64" s="29">
        <v>297387.7</v>
      </c>
      <c r="I64" s="29">
        <v>358403.51</v>
      </c>
      <c r="J64" s="29">
        <v>416916.80999999994</v>
      </c>
      <c r="K64" s="29">
        <v>462683.91599999997</v>
      </c>
      <c r="L64" s="29">
        <v>517066.96635</v>
      </c>
      <c r="M64" s="29">
        <v>568830.26454750006</v>
      </c>
      <c r="N64" s="66">
        <v>0.1259872179856385</v>
      </c>
      <c r="O64" s="97"/>
      <c r="P64" s="5"/>
      <c r="Q64" s="5"/>
      <c r="R64" s="5"/>
      <c r="S64" s="5"/>
    </row>
    <row r="65" spans="1:19" ht="164.25" customHeight="1" x14ac:dyDescent="0.25">
      <c r="B65" s="87"/>
      <c r="C65" s="5"/>
      <c r="D65" s="5"/>
      <c r="E65" s="5"/>
      <c r="F65" s="5"/>
      <c r="G65" s="5"/>
      <c r="H65" s="5"/>
      <c r="I65" s="5"/>
      <c r="J65" s="5"/>
      <c r="K65" s="5"/>
      <c r="L65" s="5"/>
      <c r="M65" s="5"/>
      <c r="N65" s="5"/>
      <c r="O65" s="5"/>
      <c r="P65" s="5"/>
      <c r="Q65" s="5"/>
      <c r="R65" s="5"/>
      <c r="S65" s="5"/>
    </row>
    <row r="66" spans="1:19" x14ac:dyDescent="0.25">
      <c r="B66" s="24"/>
      <c r="C66" s="29"/>
      <c r="D66" s="29"/>
      <c r="E66" s="29"/>
      <c r="F66" s="29"/>
      <c r="G66" s="29"/>
      <c r="H66" s="29"/>
      <c r="I66" s="29"/>
      <c r="J66" s="29"/>
      <c r="K66" s="29"/>
      <c r="L66" s="29"/>
      <c r="M66" s="29"/>
      <c r="N66" s="29"/>
      <c r="O66" s="29"/>
    </row>
    <row r="67" spans="1:19" x14ac:dyDescent="0.25">
      <c r="A67" s="26" t="s">
        <v>316</v>
      </c>
      <c r="B67" s="11"/>
      <c r="C67" s="11"/>
      <c r="D67" s="11"/>
      <c r="E67" s="11"/>
      <c r="F67" s="11"/>
      <c r="G67" s="11"/>
      <c r="H67" s="11"/>
      <c r="I67" s="11"/>
      <c r="J67" s="11"/>
      <c r="K67" s="11"/>
      <c r="L67" s="11"/>
      <c r="M67" s="11"/>
      <c r="N67" s="11"/>
      <c r="O67" s="11"/>
      <c r="P67" s="26" t="s">
        <v>260</v>
      </c>
    </row>
    <row r="68" spans="1:19" x14ac:dyDescent="0.25">
      <c r="B68" s="3"/>
      <c r="C68" s="8">
        <v>2013</v>
      </c>
      <c r="D68" s="8">
        <v>2014</v>
      </c>
      <c r="E68" s="8">
        <v>2015</v>
      </c>
      <c r="F68" s="8">
        <v>2016</v>
      </c>
      <c r="G68" s="8">
        <v>2017</v>
      </c>
      <c r="H68" s="8">
        <v>2018</v>
      </c>
      <c r="I68" s="8">
        <v>2019</v>
      </c>
      <c r="J68" s="8">
        <v>2020</v>
      </c>
      <c r="K68" s="8">
        <v>2021</v>
      </c>
      <c r="L68" s="8">
        <v>2022</v>
      </c>
      <c r="M68" s="8">
        <v>2023</v>
      </c>
      <c r="N68" s="8" t="s">
        <v>201</v>
      </c>
      <c r="O68" s="8"/>
    </row>
    <row r="69" spans="1:19" x14ac:dyDescent="0.25">
      <c r="B69" s="87" t="s">
        <v>161</v>
      </c>
      <c r="C69" s="19">
        <v>1.5865158162087276</v>
      </c>
      <c r="D69" s="19">
        <v>1.4591148997569867</v>
      </c>
      <c r="E69" s="19">
        <v>2</v>
      </c>
      <c r="F69" s="19">
        <v>1.9999999999999998</v>
      </c>
      <c r="G69" s="19">
        <v>2</v>
      </c>
      <c r="H69" s="19">
        <v>2</v>
      </c>
      <c r="I69" s="19">
        <v>3</v>
      </c>
      <c r="J69" s="19">
        <v>3</v>
      </c>
      <c r="K69" s="19">
        <v>3</v>
      </c>
      <c r="L69" s="19">
        <v>3.0000000000000004</v>
      </c>
      <c r="M69" s="19">
        <v>3</v>
      </c>
      <c r="N69" s="5"/>
      <c r="O69" s="5"/>
    </row>
    <row r="70" spans="1:19" ht="186" customHeight="1" x14ac:dyDescent="0.25">
      <c r="B70" s="11"/>
      <c r="C70" s="11"/>
      <c r="D70" s="11"/>
      <c r="E70" s="11"/>
      <c r="F70" s="11"/>
      <c r="G70" s="11"/>
      <c r="H70" s="11"/>
      <c r="I70" s="11"/>
      <c r="J70" s="11"/>
      <c r="K70" s="11"/>
      <c r="L70" s="11"/>
      <c r="M70" s="11"/>
      <c r="N70" s="11"/>
      <c r="O70" s="11"/>
    </row>
    <row r="71" spans="1:19" x14ac:dyDescent="0.25">
      <c r="C71" s="5"/>
      <c r="D71" s="5"/>
      <c r="E71" s="5"/>
      <c r="F71" s="5"/>
      <c r="H71" s="5"/>
      <c r="J71" s="5"/>
    </row>
    <row r="72" spans="1:19" x14ac:dyDescent="0.25">
      <c r="B72" s="11"/>
      <c r="C72" s="11"/>
      <c r="D72" s="11"/>
      <c r="E72" s="11"/>
      <c r="F72" s="11"/>
      <c r="G72" s="11"/>
      <c r="H72" s="11"/>
      <c r="I72" s="11"/>
      <c r="J72" s="11"/>
      <c r="K72" s="11"/>
      <c r="L72" s="11"/>
      <c r="M72" s="11"/>
      <c r="N72" s="11"/>
      <c r="O72" s="11"/>
    </row>
    <row r="73" spans="1:19" x14ac:dyDescent="0.25">
      <c r="A73" s="26" t="s">
        <v>317</v>
      </c>
      <c r="B73" s="11"/>
      <c r="C73" s="11"/>
      <c r="D73" s="11"/>
      <c r="E73" s="11"/>
      <c r="F73" s="11"/>
      <c r="G73" s="11"/>
      <c r="H73" s="11"/>
      <c r="I73" s="11"/>
      <c r="J73" s="11"/>
      <c r="K73" s="11"/>
      <c r="L73" s="11"/>
      <c r="M73" s="11"/>
      <c r="N73" s="11"/>
      <c r="O73" s="11"/>
      <c r="P73" s="26" t="s">
        <v>261</v>
      </c>
    </row>
    <row r="74" spans="1:19" x14ac:dyDescent="0.25">
      <c r="B74" s="3"/>
      <c r="C74" s="8">
        <v>2013</v>
      </c>
      <c r="D74" s="8">
        <v>2014</v>
      </c>
      <c r="E74" s="8">
        <v>2015</v>
      </c>
      <c r="F74" s="8">
        <v>2016</v>
      </c>
      <c r="G74" s="8">
        <v>2017</v>
      </c>
      <c r="H74" s="8">
        <v>2018</v>
      </c>
      <c r="I74" s="8">
        <v>2019</v>
      </c>
      <c r="J74" s="8">
        <v>2020</v>
      </c>
      <c r="K74" s="8">
        <v>2021</v>
      </c>
      <c r="L74" s="8">
        <v>2022</v>
      </c>
      <c r="M74" s="8">
        <v>2023</v>
      </c>
      <c r="N74" s="8" t="s">
        <v>201</v>
      </c>
      <c r="O74" s="8"/>
    </row>
    <row r="75" spans="1:19" x14ac:dyDescent="0.25">
      <c r="B75" s="87" t="s">
        <v>270</v>
      </c>
      <c r="C75" s="92"/>
      <c r="D75" s="92">
        <v>0</v>
      </c>
      <c r="E75" s="92">
        <v>0</v>
      </c>
      <c r="F75" s="92">
        <v>500</v>
      </c>
      <c r="G75" s="92">
        <v>61634.3</v>
      </c>
      <c r="H75" s="92">
        <v>84925.713599999988</v>
      </c>
      <c r="I75" s="92">
        <v>127657.47450749997</v>
      </c>
      <c r="J75" s="92">
        <v>175791.99851999996</v>
      </c>
      <c r="K75" s="92">
        <v>194698.00490400003</v>
      </c>
      <c r="L75" s="92">
        <v>211311.28676610003</v>
      </c>
      <c r="M75" s="92">
        <v>226591.17323989503</v>
      </c>
      <c r="N75" s="66"/>
      <c r="O75" s="66"/>
    </row>
    <row r="76" spans="1:19" s="11" customFormat="1" x14ac:dyDescent="0.25">
      <c r="B76" s="99" t="s">
        <v>169</v>
      </c>
      <c r="C76" s="100">
        <v>6715.5</v>
      </c>
      <c r="D76" s="100">
        <v>11395.800000000001</v>
      </c>
      <c r="E76" s="100">
        <v>39968</v>
      </c>
      <c r="F76" s="100">
        <v>39386.508700000006</v>
      </c>
      <c r="G76" s="100">
        <v>24653.72</v>
      </c>
      <c r="H76" s="100">
        <v>11323.42848</v>
      </c>
      <c r="I76" s="100">
        <v>7294.7128289999991</v>
      </c>
      <c r="J76" s="100">
        <v>6592.1999444999983</v>
      </c>
      <c r="K76" s="100">
        <v>2433.7250613000006</v>
      </c>
      <c r="L76" s="100">
        <v>2641.3910845762507</v>
      </c>
      <c r="M76" s="100">
        <v>2832.3896654986875</v>
      </c>
      <c r="N76" s="66">
        <v>-0.3027662140021089</v>
      </c>
      <c r="O76" s="66"/>
    </row>
    <row r="77" spans="1:19" s="11" customFormat="1" x14ac:dyDescent="0.25">
      <c r="B77" s="26" t="s">
        <v>36</v>
      </c>
      <c r="C77" s="98">
        <v>6715.5</v>
      </c>
      <c r="D77" s="98">
        <v>11395.800000000001</v>
      </c>
      <c r="E77" s="98">
        <v>39968</v>
      </c>
      <c r="F77" s="98">
        <v>39886.508700000006</v>
      </c>
      <c r="G77" s="98">
        <v>86288.02</v>
      </c>
      <c r="H77" s="98">
        <v>96249.142079999991</v>
      </c>
      <c r="I77" s="98">
        <v>134952.18733649998</v>
      </c>
      <c r="J77" s="98">
        <v>182384.19846449996</v>
      </c>
      <c r="K77" s="98">
        <v>197131.72996530004</v>
      </c>
      <c r="L77" s="98">
        <v>213952.67785067629</v>
      </c>
      <c r="M77" s="98">
        <v>229423.56290539372</v>
      </c>
      <c r="N77" s="66">
        <v>0.17701298135027432</v>
      </c>
      <c r="O77" s="66"/>
    </row>
    <row r="78" spans="1:19" ht="144.75" customHeight="1" x14ac:dyDescent="0.25">
      <c r="B78" s="30"/>
      <c r="C78" s="11"/>
      <c r="D78" s="30"/>
      <c r="E78" s="11"/>
      <c r="F78" s="11"/>
      <c r="G78" s="11"/>
      <c r="H78" s="11"/>
      <c r="I78" s="11"/>
      <c r="J78" s="11"/>
      <c r="K78" s="11"/>
      <c r="L78" s="11"/>
      <c r="M78" s="11"/>
      <c r="N78" s="11"/>
      <c r="O78" s="11"/>
    </row>
    <row r="79" spans="1:19" x14ac:dyDescent="0.25">
      <c r="B79" s="11"/>
      <c r="C79" s="11"/>
      <c r="D79" s="11"/>
      <c r="E79" s="11"/>
      <c r="F79" s="11"/>
      <c r="G79" s="11"/>
      <c r="H79" s="11"/>
      <c r="I79" s="11"/>
      <c r="J79" s="11"/>
      <c r="K79" s="11"/>
      <c r="L79" s="11"/>
      <c r="M79" s="11"/>
      <c r="N79" s="11"/>
      <c r="O79" s="11"/>
    </row>
    <row r="80" spans="1:19" x14ac:dyDescent="0.25">
      <c r="A80" s="26" t="s">
        <v>318</v>
      </c>
      <c r="B80" s="11"/>
      <c r="C80" s="11"/>
      <c r="D80" s="11"/>
      <c r="E80" s="11"/>
      <c r="F80" s="11"/>
      <c r="G80" s="11"/>
      <c r="H80" s="11"/>
      <c r="I80" s="11"/>
      <c r="J80" s="11"/>
      <c r="K80" s="11"/>
      <c r="L80" s="11"/>
      <c r="M80" s="11"/>
      <c r="N80" s="11"/>
      <c r="O80" s="11"/>
      <c r="P80" s="26" t="s">
        <v>262</v>
      </c>
    </row>
    <row r="81" spans="2:15" x14ac:dyDescent="0.25">
      <c r="B81" s="3"/>
      <c r="C81" s="8">
        <v>2013</v>
      </c>
      <c r="D81" s="8">
        <v>2014</v>
      </c>
      <c r="E81" s="8">
        <v>2015</v>
      </c>
      <c r="F81" s="8">
        <v>2016</v>
      </c>
      <c r="G81" s="8">
        <v>2017</v>
      </c>
      <c r="H81" s="8">
        <v>2018</v>
      </c>
      <c r="I81" s="8">
        <v>2019</v>
      </c>
      <c r="J81" s="8">
        <v>2020</v>
      </c>
      <c r="K81" s="8">
        <v>2021</v>
      </c>
      <c r="L81" s="8">
        <v>2022</v>
      </c>
      <c r="M81" s="8">
        <v>2023</v>
      </c>
      <c r="N81" s="8" t="s">
        <v>201</v>
      </c>
      <c r="O81" s="8"/>
    </row>
    <row r="82" spans="2:15" x14ac:dyDescent="0.25">
      <c r="B82" s="87" t="s">
        <v>195</v>
      </c>
      <c r="C82" s="159"/>
      <c r="D82" s="92"/>
      <c r="E82" s="92"/>
      <c r="F82" s="92"/>
      <c r="G82" s="100">
        <v>400</v>
      </c>
      <c r="H82" s="108">
        <v>1103</v>
      </c>
      <c r="I82" s="108">
        <v>7284.6666666666679</v>
      </c>
      <c r="J82" s="108">
        <v>37540.533333333333</v>
      </c>
      <c r="K82" s="108">
        <v>74071.600000000006</v>
      </c>
      <c r="L82" s="108">
        <v>132601.84</v>
      </c>
      <c r="M82" s="100">
        <v>178655.54133333333</v>
      </c>
      <c r="N82" s="66">
        <v>1.764772599085763</v>
      </c>
      <c r="O82" s="30"/>
    </row>
    <row r="83" spans="2:15" ht="205.5" customHeight="1" x14ac:dyDescent="0.25">
      <c r="B83" s="11"/>
      <c r="C83" s="11"/>
      <c r="D83" s="11"/>
      <c r="E83" s="11"/>
      <c r="F83" s="11"/>
      <c r="G83" s="100"/>
      <c r="H83" s="100"/>
      <c r="I83" s="100"/>
      <c r="J83" s="100"/>
      <c r="K83" s="100"/>
      <c r="L83" s="100"/>
      <c r="M83" s="100"/>
      <c r="N83" s="11"/>
      <c r="O83" s="11"/>
    </row>
    <row r="84" spans="2:15" x14ac:dyDescent="0.25">
      <c r="B84" s="11"/>
      <c r="C84" s="11"/>
      <c r="D84" s="11"/>
      <c r="E84" s="11"/>
      <c r="F84" s="11"/>
      <c r="G84" s="108"/>
      <c r="H84" s="108"/>
    </row>
    <row r="85" spans="2:15" x14ac:dyDescent="0.25">
      <c r="B85" s="11"/>
      <c r="C85" s="11"/>
      <c r="D85" s="11"/>
      <c r="E85" s="11"/>
      <c r="F85" s="11"/>
      <c r="G85" s="11"/>
      <c r="H85" s="11"/>
    </row>
    <row r="87" spans="2:15" x14ac:dyDescent="0.25">
      <c r="B87" s="17"/>
      <c r="C87" s="17"/>
      <c r="D87" s="17"/>
      <c r="E87" s="17"/>
      <c r="F87" s="17"/>
      <c r="G87" s="17"/>
      <c r="H87" s="17"/>
      <c r="I87" s="17"/>
      <c r="J87" s="17"/>
      <c r="K87" s="17"/>
      <c r="L87" s="17"/>
      <c r="M87" s="17"/>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H87"/>
  <sheetViews>
    <sheetView zoomScale="80" zoomScaleNormal="80" zoomScalePageLayoutView="110" workbookViewId="0">
      <selection activeCell="H3" sqref="H3"/>
    </sheetView>
  </sheetViews>
  <sheetFormatPr defaultColWidth="9.140625" defaultRowHeight="15" x14ac:dyDescent="0.25"/>
  <cols>
    <col min="1" max="1" width="1.42578125" style="2" customWidth="1"/>
    <col min="2" max="2" width="4.42578125" style="2" customWidth="1"/>
    <col min="3" max="3" width="28.140625" style="2" customWidth="1"/>
    <col min="4" max="14" width="11.7109375" style="2" customWidth="1"/>
    <col min="15" max="15" width="11.7109375" style="11" customWidth="1"/>
    <col min="16" max="16384" width="9.140625" style="2"/>
  </cols>
  <sheetData>
    <row r="2" spans="2:34" x14ac:dyDescent="0.25">
      <c r="C2" s="2" t="s">
        <v>2</v>
      </c>
      <c r="E2" s="40" t="s">
        <v>340</v>
      </c>
      <c r="F2"/>
      <c r="G2"/>
      <c r="O2" s="2"/>
    </row>
    <row r="3" spans="2:34" x14ac:dyDescent="0.25">
      <c r="C3" s="2" t="s">
        <v>90</v>
      </c>
      <c r="O3" s="2"/>
    </row>
    <row r="4" spans="2:34" x14ac:dyDescent="0.25">
      <c r="C4" s="10">
        <v>43313</v>
      </c>
      <c r="O4" s="2"/>
    </row>
    <row r="5" spans="2:34" x14ac:dyDescent="0.25">
      <c r="C5" s="95" t="s">
        <v>179</v>
      </c>
      <c r="O5" s="2"/>
    </row>
    <row r="6" spans="2:34" x14ac:dyDescent="0.25">
      <c r="C6" s="95"/>
      <c r="O6" s="2"/>
    </row>
    <row r="7" spans="2:34" x14ac:dyDescent="0.25">
      <c r="C7" s="95"/>
      <c r="O7" s="2"/>
    </row>
    <row r="8" spans="2:34" x14ac:dyDescent="0.25">
      <c r="B8" s="26" t="s">
        <v>221</v>
      </c>
      <c r="P8" s="26" t="s">
        <v>206</v>
      </c>
      <c r="Y8" s="26"/>
      <c r="AH8" s="26"/>
    </row>
    <row r="9" spans="2:34" x14ac:dyDescent="0.25">
      <c r="C9" s="3" t="s">
        <v>42</v>
      </c>
      <c r="D9" s="3"/>
      <c r="E9" s="3"/>
      <c r="F9" s="3"/>
      <c r="G9" s="3"/>
      <c r="H9" s="3"/>
      <c r="I9" s="3"/>
      <c r="J9" s="3"/>
      <c r="K9" s="3"/>
      <c r="L9" s="3"/>
      <c r="M9" s="3"/>
      <c r="N9" s="3"/>
      <c r="O9" s="103"/>
    </row>
    <row r="10" spans="2:34" x14ac:dyDescent="0.25">
      <c r="C10" s="3"/>
      <c r="D10" s="7">
        <v>2013</v>
      </c>
      <c r="E10" s="7">
        <v>2014</v>
      </c>
      <c r="F10" s="7">
        <v>2015</v>
      </c>
      <c r="G10" s="7">
        <v>2016</v>
      </c>
      <c r="H10" s="7">
        <v>2017</v>
      </c>
      <c r="I10" s="7">
        <v>2018</v>
      </c>
      <c r="J10" s="7">
        <v>2019</v>
      </c>
      <c r="K10" s="7">
        <v>2020</v>
      </c>
      <c r="L10" s="7">
        <v>2021</v>
      </c>
      <c r="M10" s="7">
        <v>2022</v>
      </c>
      <c r="N10" s="7">
        <v>2023</v>
      </c>
      <c r="O10" s="8" t="s">
        <v>201</v>
      </c>
    </row>
    <row r="11" spans="2:34" x14ac:dyDescent="0.25">
      <c r="C11" s="87" t="s">
        <v>119</v>
      </c>
      <c r="D11" s="5">
        <v>1219800</v>
      </c>
      <c r="E11" s="5">
        <v>991600</v>
      </c>
      <c r="F11" s="5">
        <v>618499.99999999977</v>
      </c>
      <c r="G11" s="5">
        <v>574000</v>
      </c>
      <c r="H11" s="5">
        <v>483333.5</v>
      </c>
      <c r="I11" s="5">
        <v>422432</v>
      </c>
      <c r="J11" s="5">
        <v>371412</v>
      </c>
      <c r="K11" s="5">
        <v>368882.39999999997</v>
      </c>
      <c r="L11" s="5">
        <v>390000</v>
      </c>
      <c r="M11" s="5">
        <v>450000</v>
      </c>
      <c r="N11" s="5">
        <v>480000</v>
      </c>
      <c r="O11" s="97">
        <v>-1.1527996274144359E-3</v>
      </c>
    </row>
    <row r="12" spans="2:34" x14ac:dyDescent="0.25">
      <c r="C12" s="69" t="s">
        <v>117</v>
      </c>
      <c r="D12" s="5">
        <v>7400</v>
      </c>
      <c r="E12" s="5">
        <v>29540</v>
      </c>
      <c r="F12" s="5">
        <v>60700</v>
      </c>
      <c r="G12" s="5">
        <v>119101.49999999999</v>
      </c>
      <c r="H12" s="5">
        <v>130887.075</v>
      </c>
      <c r="I12" s="5">
        <v>132311.32499999998</v>
      </c>
      <c r="J12" s="5">
        <v>134104.01649999997</v>
      </c>
      <c r="K12" s="5">
        <v>151058.42849999998</v>
      </c>
      <c r="L12" s="5">
        <v>178829.26682749999</v>
      </c>
      <c r="M12" s="5">
        <v>213798.24421499998</v>
      </c>
      <c r="N12" s="5">
        <v>238012.41979349998</v>
      </c>
      <c r="O12" s="97">
        <v>0.10480036625849132</v>
      </c>
    </row>
    <row r="13" spans="2:34" x14ac:dyDescent="0.25">
      <c r="C13" s="69" t="s">
        <v>127</v>
      </c>
      <c r="D13" s="5">
        <v>4181.0999999999995</v>
      </c>
      <c r="E13" s="5">
        <v>11380.080000000002</v>
      </c>
      <c r="F13" s="5">
        <v>37682.259999999995</v>
      </c>
      <c r="G13" s="5">
        <v>87096.491999999998</v>
      </c>
      <c r="H13" s="12">
        <v>228109.12</v>
      </c>
      <c r="I13" s="5">
        <v>308710.08100000001</v>
      </c>
      <c r="J13" s="5">
        <v>370475.31849999999</v>
      </c>
      <c r="K13" s="5">
        <v>485434.46100000001</v>
      </c>
      <c r="L13" s="5">
        <v>599180.08814999997</v>
      </c>
      <c r="M13" s="5">
        <v>688797.81368999998</v>
      </c>
      <c r="N13" s="5">
        <v>772009.24652774993</v>
      </c>
      <c r="O13" s="97">
        <v>0.22531187413884379</v>
      </c>
    </row>
    <row r="14" spans="2:34" x14ac:dyDescent="0.25">
      <c r="C14" s="69" t="s">
        <v>128</v>
      </c>
      <c r="D14" s="5">
        <v>44464</v>
      </c>
      <c r="E14" s="5">
        <v>39427</v>
      </c>
      <c r="F14" s="5">
        <v>18697.140000000003</v>
      </c>
      <c r="G14" s="5">
        <v>23922.934000000008</v>
      </c>
      <c r="H14" s="12">
        <v>44658.272000000004</v>
      </c>
      <c r="I14" s="5">
        <v>68399.171000000002</v>
      </c>
      <c r="J14" s="5">
        <v>89600.877500000002</v>
      </c>
      <c r="K14" s="5">
        <v>108398.37059999999</v>
      </c>
      <c r="L14" s="5">
        <v>124924.65732</v>
      </c>
      <c r="M14" s="5">
        <v>139608.08091450002</v>
      </c>
      <c r="N14" s="5">
        <v>153584.17142782503</v>
      </c>
      <c r="O14" s="97">
        <v>0.22859126734617319</v>
      </c>
    </row>
    <row r="15" spans="2:34" x14ac:dyDescent="0.25">
      <c r="C15" s="26" t="s">
        <v>36</v>
      </c>
      <c r="D15" s="29">
        <v>1275845.1000000001</v>
      </c>
      <c r="E15" s="29">
        <v>1071947.08</v>
      </c>
      <c r="F15" s="29">
        <v>735579.39999999979</v>
      </c>
      <c r="G15" s="29">
        <v>804120.92599999998</v>
      </c>
      <c r="H15" s="29">
        <v>886987.96699999995</v>
      </c>
      <c r="I15" s="29">
        <v>931852.57699999993</v>
      </c>
      <c r="J15" s="29">
        <v>965592.21249999991</v>
      </c>
      <c r="K15" s="29">
        <v>1113773.6601</v>
      </c>
      <c r="L15" s="29">
        <v>1292934.0122974999</v>
      </c>
      <c r="M15" s="29">
        <v>1492204.1388194999</v>
      </c>
      <c r="N15" s="29">
        <v>1643605.8377490749</v>
      </c>
      <c r="O15" s="97">
        <v>0.10827275716591855</v>
      </c>
    </row>
    <row r="16" spans="2:34" ht="107.25" customHeight="1" x14ac:dyDescent="0.25">
      <c r="C16" s="87"/>
      <c r="D16" s="5"/>
      <c r="E16" s="5"/>
      <c r="F16" s="5"/>
      <c r="G16" s="5"/>
      <c r="H16" s="5"/>
      <c r="I16" s="5"/>
      <c r="J16" s="5"/>
      <c r="K16" s="5"/>
      <c r="L16" s="5"/>
      <c r="M16" s="5"/>
      <c r="N16" s="5"/>
      <c r="O16" s="13"/>
    </row>
    <row r="17" spans="2:34" x14ac:dyDescent="0.25">
      <c r="D17" s="5"/>
      <c r="E17" s="5"/>
      <c r="F17" s="5"/>
      <c r="G17" s="5"/>
      <c r="H17" s="5"/>
      <c r="I17" s="5"/>
      <c r="J17" s="5"/>
      <c r="K17" s="5"/>
      <c r="L17" s="5"/>
      <c r="M17" s="5"/>
      <c r="N17" s="5"/>
      <c r="O17" s="13"/>
    </row>
    <row r="18" spans="2:34" x14ac:dyDescent="0.25">
      <c r="B18" s="26" t="s">
        <v>220</v>
      </c>
      <c r="P18" s="26" t="s">
        <v>207</v>
      </c>
      <c r="Y18" s="26"/>
      <c r="AH18" s="26"/>
    </row>
    <row r="19" spans="2:34" x14ac:dyDescent="0.25">
      <c r="C19" s="3" t="s">
        <v>43</v>
      </c>
      <c r="D19" s="14"/>
      <c r="E19" s="14"/>
      <c r="F19" s="14"/>
      <c r="G19" s="14"/>
      <c r="H19" s="14"/>
      <c r="I19" s="14"/>
      <c r="J19" s="14"/>
      <c r="K19" s="14"/>
      <c r="L19" s="14"/>
      <c r="M19" s="3"/>
      <c r="N19" s="3"/>
      <c r="O19" s="103"/>
    </row>
    <row r="20" spans="2:34" x14ac:dyDescent="0.25">
      <c r="C20" s="3"/>
      <c r="D20" s="7">
        <v>2013</v>
      </c>
      <c r="E20" s="7">
        <v>2014</v>
      </c>
      <c r="F20" s="7">
        <v>2015</v>
      </c>
      <c r="G20" s="7">
        <v>2016</v>
      </c>
      <c r="H20" s="7">
        <v>2017</v>
      </c>
      <c r="I20" s="7">
        <v>2018</v>
      </c>
      <c r="J20" s="7">
        <v>2019</v>
      </c>
      <c r="K20" s="7">
        <v>2020</v>
      </c>
      <c r="L20" s="7">
        <v>2021</v>
      </c>
      <c r="M20" s="7">
        <v>2022</v>
      </c>
      <c r="N20" s="7">
        <v>2023</v>
      </c>
      <c r="O20" s="8" t="s">
        <v>201</v>
      </c>
    </row>
    <row r="21" spans="2:34" x14ac:dyDescent="0.25">
      <c r="C21" s="87" t="s">
        <v>119</v>
      </c>
      <c r="D21" s="5">
        <v>10850</v>
      </c>
      <c r="E21" s="5">
        <v>12700</v>
      </c>
      <c r="F21" s="5">
        <v>93400</v>
      </c>
      <c r="G21" s="5">
        <v>107000</v>
      </c>
      <c r="H21" s="5">
        <v>96666.7</v>
      </c>
      <c r="I21" s="5">
        <v>79206</v>
      </c>
      <c r="J21" s="5">
        <v>49521.599999999999</v>
      </c>
      <c r="K21" s="5">
        <v>49184.32</v>
      </c>
      <c r="L21" s="5">
        <v>52000</v>
      </c>
      <c r="M21" s="5">
        <v>60000</v>
      </c>
      <c r="N21" s="5">
        <v>64000</v>
      </c>
      <c r="O21" s="97">
        <v>-6.6422205057398043E-2</v>
      </c>
    </row>
    <row r="22" spans="2:34" x14ac:dyDescent="0.25">
      <c r="C22" s="69" t="s">
        <v>117</v>
      </c>
      <c r="D22" s="5">
        <v>0</v>
      </c>
      <c r="E22" s="5">
        <v>7610</v>
      </c>
      <c r="F22" s="5">
        <v>7600</v>
      </c>
      <c r="G22" s="5">
        <v>6268.5</v>
      </c>
      <c r="H22" s="5">
        <v>6655.2749999999996</v>
      </c>
      <c r="I22" s="5">
        <v>6615.5662499999989</v>
      </c>
      <c r="J22" s="5">
        <v>6595.2794999999987</v>
      </c>
      <c r="K22" s="5">
        <v>7552.9214249999986</v>
      </c>
      <c r="L22" s="5">
        <v>9093.0135674999983</v>
      </c>
      <c r="M22" s="5">
        <v>10689.912210749999</v>
      </c>
      <c r="N22" s="5">
        <v>11900.620989674999</v>
      </c>
      <c r="O22" s="97">
        <v>0.10170994495703467</v>
      </c>
    </row>
    <row r="23" spans="2:34" x14ac:dyDescent="0.25">
      <c r="C23" s="69" t="s">
        <v>127</v>
      </c>
      <c r="D23" s="5">
        <v>2787.4</v>
      </c>
      <c r="E23" s="5">
        <v>6828.0479999999998</v>
      </c>
      <c r="F23" s="5">
        <v>8694.3000000000011</v>
      </c>
      <c r="G23" s="5">
        <v>16128.98</v>
      </c>
      <c r="H23" s="5">
        <v>17220.268</v>
      </c>
      <c r="I23" s="5">
        <v>26845.202600000001</v>
      </c>
      <c r="J23" s="5">
        <v>35571.859750000003</v>
      </c>
      <c r="K23" s="5">
        <v>42531.039749999996</v>
      </c>
      <c r="L23" s="5">
        <v>49919.895225</v>
      </c>
      <c r="M23" s="5">
        <v>57389.358959999998</v>
      </c>
      <c r="N23" s="5">
        <v>64561.460002874999</v>
      </c>
      <c r="O23" s="97">
        <v>0.24639464036470771</v>
      </c>
    </row>
    <row r="24" spans="2:34" x14ac:dyDescent="0.25">
      <c r="C24" s="69" t="s">
        <v>128</v>
      </c>
      <c r="D24" s="5">
        <v>2202.5250000000019</v>
      </c>
      <c r="E24" s="5">
        <v>919.752000000007</v>
      </c>
      <c r="F24" s="5">
        <v>6493</v>
      </c>
      <c r="G24" s="5">
        <v>8202.1488000000027</v>
      </c>
      <c r="H24" s="5">
        <v>11164.568000000001</v>
      </c>
      <c r="I24" s="5">
        <v>14869.385000000002</v>
      </c>
      <c r="J24" s="5">
        <v>14336.1404</v>
      </c>
      <c r="K24" s="5">
        <v>20845.840499999998</v>
      </c>
      <c r="L24" s="5">
        <v>25447.615379999999</v>
      </c>
      <c r="M24" s="5">
        <v>28438.683149249999</v>
      </c>
      <c r="N24" s="5">
        <v>31285.664550112502</v>
      </c>
      <c r="O24" s="97">
        <v>0.1873640899473179</v>
      </c>
    </row>
    <row r="25" spans="2:34" x14ac:dyDescent="0.25">
      <c r="C25" s="26" t="s">
        <v>36</v>
      </c>
      <c r="D25" s="29">
        <v>15839.925000000001</v>
      </c>
      <c r="E25" s="29">
        <v>28057.800000000007</v>
      </c>
      <c r="F25" s="29">
        <v>116187.3</v>
      </c>
      <c r="G25" s="29">
        <v>137599.62880000001</v>
      </c>
      <c r="H25" s="29">
        <v>131706.81099999999</v>
      </c>
      <c r="I25" s="29">
        <v>127536.15385</v>
      </c>
      <c r="J25" s="29">
        <v>106024.87965</v>
      </c>
      <c r="K25" s="29">
        <v>120114.121675</v>
      </c>
      <c r="L25" s="29">
        <v>136460.52417250001</v>
      </c>
      <c r="M25" s="29">
        <v>156517.95431999999</v>
      </c>
      <c r="N25" s="29">
        <v>171747.74554266251</v>
      </c>
      <c r="O25" s="97">
        <v>4.5234658223437307E-2</v>
      </c>
    </row>
    <row r="26" spans="2:34" ht="100.5" customHeight="1" x14ac:dyDescent="0.25">
      <c r="C26" s="26"/>
      <c r="D26" s="29"/>
      <c r="E26" s="29"/>
      <c r="F26" s="29"/>
      <c r="G26" s="29"/>
      <c r="H26" s="29"/>
      <c r="I26" s="29"/>
      <c r="J26" s="29"/>
      <c r="K26" s="29"/>
      <c r="L26" s="29"/>
      <c r="M26" s="29"/>
      <c r="N26" s="29"/>
      <c r="O26" s="97"/>
    </row>
    <row r="27" spans="2:34" x14ac:dyDescent="0.25">
      <c r="D27" s="5"/>
      <c r="E27" s="5"/>
      <c r="F27" s="5"/>
      <c r="G27" s="5"/>
      <c r="H27" s="5"/>
      <c r="I27" s="5"/>
      <c r="J27" s="5"/>
      <c r="K27" s="5"/>
      <c r="L27" s="5"/>
      <c r="M27" s="5"/>
      <c r="N27" s="5"/>
      <c r="O27" s="13"/>
    </row>
    <row r="28" spans="2:34" x14ac:dyDescent="0.25">
      <c r="B28" s="26" t="s">
        <v>219</v>
      </c>
      <c r="P28" s="26" t="s">
        <v>208</v>
      </c>
      <c r="Y28" s="26"/>
      <c r="AH28" s="26"/>
    </row>
    <row r="29" spans="2:34" x14ac:dyDescent="0.25">
      <c r="C29" s="3" t="s">
        <v>44</v>
      </c>
      <c r="D29" s="14"/>
      <c r="E29" s="14"/>
      <c r="F29" s="14"/>
      <c r="G29" s="14"/>
      <c r="H29" s="14"/>
      <c r="I29" s="14"/>
      <c r="J29" s="14"/>
      <c r="K29" s="14"/>
      <c r="L29" s="14"/>
      <c r="M29" s="3"/>
      <c r="N29" s="3"/>
      <c r="O29" s="103"/>
    </row>
    <row r="30" spans="2:34" x14ac:dyDescent="0.25">
      <c r="C30" s="3"/>
      <c r="D30" s="7">
        <v>2013</v>
      </c>
      <c r="E30" s="7">
        <v>2014</v>
      </c>
      <c r="F30" s="7">
        <v>2015</v>
      </c>
      <c r="G30" s="7">
        <v>2016</v>
      </c>
      <c r="H30" s="7">
        <v>2017</v>
      </c>
      <c r="I30" s="7">
        <v>2018</v>
      </c>
      <c r="J30" s="7">
        <v>2019</v>
      </c>
      <c r="K30" s="7">
        <v>2020</v>
      </c>
      <c r="L30" s="7">
        <v>2021</v>
      </c>
      <c r="M30" s="7">
        <v>2022</v>
      </c>
      <c r="N30" s="7">
        <v>2023</v>
      </c>
      <c r="O30" s="8" t="s">
        <v>201</v>
      </c>
    </row>
    <row r="31" spans="2:34" s="11" customFormat="1" x14ac:dyDescent="0.25">
      <c r="C31" s="87" t="s">
        <v>119</v>
      </c>
      <c r="D31" s="5">
        <v>508249.99999999988</v>
      </c>
      <c r="E31" s="5">
        <v>657000</v>
      </c>
      <c r="F31" s="5">
        <v>1013000.0000000001</v>
      </c>
      <c r="G31" s="5">
        <v>545040</v>
      </c>
      <c r="H31" s="5">
        <v>475410</v>
      </c>
      <c r="I31" s="5">
        <v>264020</v>
      </c>
      <c r="J31" s="5">
        <v>247608</v>
      </c>
      <c r="K31" s="5">
        <v>184441.19999999998</v>
      </c>
      <c r="L31" s="5">
        <v>195000</v>
      </c>
      <c r="M31" s="5">
        <v>225000</v>
      </c>
      <c r="N31" s="5">
        <v>240000</v>
      </c>
      <c r="O31" s="97">
        <v>-0.10767343669984231</v>
      </c>
    </row>
    <row r="32" spans="2:34" s="11" customFormat="1" x14ac:dyDescent="0.25">
      <c r="C32" s="69" t="s">
        <v>117</v>
      </c>
      <c r="D32" s="5">
        <v>8800</v>
      </c>
      <c r="E32" s="5">
        <v>21980</v>
      </c>
      <c r="F32" s="5">
        <v>58000</v>
      </c>
      <c r="G32" s="5">
        <v>50148</v>
      </c>
      <c r="H32" s="5">
        <v>46586.924999999996</v>
      </c>
      <c r="I32" s="5">
        <v>44103.774999999994</v>
      </c>
      <c r="J32" s="5">
        <v>43968.53</v>
      </c>
      <c r="K32" s="5">
        <v>50352.809499999996</v>
      </c>
      <c r="L32" s="5">
        <v>60620.090449999996</v>
      </c>
      <c r="M32" s="5">
        <v>71266.08140499999</v>
      </c>
      <c r="N32" s="5">
        <v>79337.473264500004</v>
      </c>
      <c r="O32" s="97">
        <v>9.2787503225755019E-2</v>
      </c>
    </row>
    <row r="33" spans="2:34" x14ac:dyDescent="0.25">
      <c r="C33" s="69" t="s">
        <v>127</v>
      </c>
      <c r="D33" s="5">
        <v>41811</v>
      </c>
      <c r="E33" s="5">
        <v>30726.216000000004</v>
      </c>
      <c r="F33" s="5">
        <v>39442.000000000007</v>
      </c>
      <c r="G33" s="5">
        <v>19771.387999999999</v>
      </c>
      <c r="H33" s="5">
        <v>26785.940000000002</v>
      </c>
      <c r="I33" s="5">
        <v>91566.738000000012</v>
      </c>
      <c r="J33" s="5">
        <v>147441.84420000002</v>
      </c>
      <c r="K33" s="5">
        <v>185086.96860000002</v>
      </c>
      <c r="L33" s="5">
        <v>214464.73311000003</v>
      </c>
      <c r="M33" s="5">
        <v>246604.81019850002</v>
      </c>
      <c r="N33" s="5">
        <v>281297.44724647503</v>
      </c>
      <c r="O33" s="97">
        <v>0.47982314833946149</v>
      </c>
    </row>
    <row r="34" spans="2:34" x14ac:dyDescent="0.25">
      <c r="C34" s="69" t="s">
        <v>128</v>
      </c>
      <c r="D34" s="5">
        <v>10719.225</v>
      </c>
      <c r="E34" s="5">
        <v>15801.599999999999</v>
      </c>
      <c r="F34" s="5">
        <v>14557.058999999999</v>
      </c>
      <c r="G34" s="5">
        <v>20505.372000000003</v>
      </c>
      <c r="H34" s="5">
        <v>13955.710000000001</v>
      </c>
      <c r="I34" s="5">
        <v>14869.385000000002</v>
      </c>
      <c r="J34" s="5">
        <v>25088.245700000003</v>
      </c>
      <c r="K34" s="5">
        <v>37522.512899999994</v>
      </c>
      <c r="L34" s="5">
        <v>55522.069919999994</v>
      </c>
      <c r="M34" s="5">
        <v>72389.375289000003</v>
      </c>
      <c r="N34" s="5">
        <v>85324.539682125003</v>
      </c>
      <c r="O34" s="97">
        <v>0.35223966113477068</v>
      </c>
    </row>
    <row r="35" spans="2:34" x14ac:dyDescent="0.25">
      <c r="C35" s="26" t="s">
        <v>36</v>
      </c>
      <c r="D35" s="29">
        <v>569580.22499999986</v>
      </c>
      <c r="E35" s="29">
        <v>725507.81599999999</v>
      </c>
      <c r="F35" s="29">
        <v>1124999.0589999999</v>
      </c>
      <c r="G35" s="29">
        <v>635464.76</v>
      </c>
      <c r="H35" s="29">
        <v>562738.57499999995</v>
      </c>
      <c r="I35" s="29">
        <v>414559.89800000004</v>
      </c>
      <c r="J35" s="29">
        <v>464106.61990000011</v>
      </c>
      <c r="K35" s="29">
        <v>457403.49099999998</v>
      </c>
      <c r="L35" s="29">
        <v>525606.89348000009</v>
      </c>
      <c r="M35" s="29">
        <v>615260.26689249999</v>
      </c>
      <c r="N35" s="29">
        <v>685959.46019310004</v>
      </c>
      <c r="O35" s="97">
        <v>3.3551116747896792E-2</v>
      </c>
    </row>
    <row r="36" spans="2:34" ht="132" customHeight="1" x14ac:dyDescent="0.25">
      <c r="C36" s="26"/>
      <c r="D36" s="5"/>
      <c r="E36" s="5"/>
      <c r="F36" s="5"/>
      <c r="G36" s="5"/>
      <c r="H36" s="5"/>
      <c r="I36" s="5"/>
      <c r="J36" s="5"/>
      <c r="K36" s="5"/>
      <c r="L36" s="5"/>
      <c r="M36" s="5"/>
      <c r="N36" s="5"/>
      <c r="O36" s="13"/>
    </row>
    <row r="37" spans="2:34" x14ac:dyDescent="0.25">
      <c r="D37" s="5"/>
      <c r="E37" s="5"/>
      <c r="F37" s="5"/>
      <c r="G37" s="5"/>
      <c r="H37" s="5"/>
      <c r="I37" s="5"/>
      <c r="J37" s="5"/>
      <c r="K37" s="5"/>
      <c r="L37" s="5"/>
      <c r="M37" s="5"/>
      <c r="N37" s="5"/>
      <c r="O37" s="13"/>
    </row>
    <row r="38" spans="2:34" x14ac:dyDescent="0.25">
      <c r="B38" s="26" t="s">
        <v>218</v>
      </c>
      <c r="P38" s="26" t="s">
        <v>209</v>
      </c>
      <c r="Y38" s="26"/>
      <c r="AH38" s="26"/>
    </row>
    <row r="39" spans="2:34" x14ac:dyDescent="0.25">
      <c r="C39" s="3" t="s">
        <v>19</v>
      </c>
      <c r="D39" s="14"/>
      <c r="E39" s="14"/>
      <c r="F39" s="14"/>
      <c r="G39" s="14"/>
      <c r="H39" s="14"/>
      <c r="I39" s="14"/>
      <c r="J39" s="14"/>
      <c r="K39" s="14"/>
      <c r="L39" s="14"/>
      <c r="M39" s="3"/>
      <c r="N39" s="3"/>
      <c r="O39" s="103"/>
    </row>
    <row r="40" spans="2:34" x14ac:dyDescent="0.25">
      <c r="C40" s="3"/>
      <c r="D40" s="7">
        <v>2013</v>
      </c>
      <c r="E40" s="7">
        <v>2014</v>
      </c>
      <c r="F40" s="7">
        <v>2015</v>
      </c>
      <c r="G40" s="7">
        <v>2016</v>
      </c>
      <c r="H40" s="7">
        <v>2017</v>
      </c>
      <c r="I40" s="7">
        <v>2018</v>
      </c>
      <c r="J40" s="7">
        <v>2019</v>
      </c>
      <c r="K40" s="7">
        <v>2020</v>
      </c>
      <c r="L40" s="7">
        <v>2021</v>
      </c>
      <c r="M40" s="7">
        <v>2022</v>
      </c>
      <c r="N40" s="7">
        <v>2023</v>
      </c>
      <c r="O40" s="8" t="s">
        <v>201</v>
      </c>
    </row>
    <row r="41" spans="2:34" s="11" customFormat="1" x14ac:dyDescent="0.25">
      <c r="C41" s="87" t="s">
        <v>119</v>
      </c>
      <c r="D41" s="5">
        <v>89300</v>
      </c>
      <c r="E41" s="5">
        <v>261600</v>
      </c>
      <c r="F41" s="5">
        <v>205300</v>
      </c>
      <c r="G41" s="5">
        <v>174412.80000000002</v>
      </c>
      <c r="H41" s="5">
        <v>110929.00000000001</v>
      </c>
      <c r="I41" s="5">
        <v>105608</v>
      </c>
      <c r="J41" s="5">
        <v>99043.199999999997</v>
      </c>
      <c r="K41" s="5">
        <v>122960.8</v>
      </c>
      <c r="L41" s="5">
        <v>130000</v>
      </c>
      <c r="M41" s="5">
        <v>150000</v>
      </c>
      <c r="N41" s="5">
        <v>160000</v>
      </c>
      <c r="O41" s="97">
        <v>6.2949129945351956E-2</v>
      </c>
    </row>
    <row r="42" spans="2:34" x14ac:dyDescent="0.25">
      <c r="C42" s="69" t="s">
        <v>117</v>
      </c>
      <c r="D42" s="5">
        <v>0</v>
      </c>
      <c r="E42" s="5">
        <v>1365</v>
      </c>
      <c r="F42" s="5">
        <v>2300</v>
      </c>
      <c r="G42" s="5">
        <v>2089.5</v>
      </c>
      <c r="H42" s="5">
        <v>2218.4250000000002</v>
      </c>
      <c r="I42" s="5">
        <v>2205.1887499999998</v>
      </c>
      <c r="J42" s="5">
        <v>2198.4264999999996</v>
      </c>
      <c r="K42" s="5">
        <v>2517.6404749999997</v>
      </c>
      <c r="L42" s="5">
        <v>3031.0045224999999</v>
      </c>
      <c r="M42" s="5">
        <v>3563.3040702499998</v>
      </c>
      <c r="N42" s="5">
        <v>3966.8736632250002</v>
      </c>
      <c r="O42" s="97">
        <v>0.10170994495703467</v>
      </c>
    </row>
    <row r="43" spans="2:34" x14ac:dyDescent="0.25">
      <c r="C43" s="69" t="s">
        <v>127</v>
      </c>
      <c r="D43" s="5">
        <v>25086.6</v>
      </c>
      <c r="E43" s="5">
        <v>82822.992000000013</v>
      </c>
      <c r="F43" s="5">
        <v>240559.3</v>
      </c>
      <c r="G43" s="5">
        <v>531803.86</v>
      </c>
      <c r="H43" s="5">
        <v>617915.4</v>
      </c>
      <c r="I43" s="5">
        <v>1135444.5410000002</v>
      </c>
      <c r="J43" s="5">
        <v>1331382.7198000001</v>
      </c>
      <c r="K43" s="5">
        <v>1575551.1513</v>
      </c>
      <c r="L43" s="5">
        <v>1764860.3601300002</v>
      </c>
      <c r="M43" s="5">
        <v>2029537.5566130003</v>
      </c>
      <c r="N43" s="5">
        <v>2329946.5422617998</v>
      </c>
      <c r="O43" s="97">
        <v>0.24758311876981032</v>
      </c>
    </row>
    <row r="44" spans="2:34" x14ac:dyDescent="0.25">
      <c r="C44" s="69" t="s">
        <v>128</v>
      </c>
      <c r="D44" s="5">
        <v>11910.25</v>
      </c>
      <c r="E44" s="5">
        <v>14958.847999999998</v>
      </c>
      <c r="F44" s="5">
        <v>18697.140000000003</v>
      </c>
      <c r="G44" s="5">
        <v>23922.934000000008</v>
      </c>
      <c r="H44" s="5">
        <v>75360.834000000003</v>
      </c>
      <c r="I44" s="5">
        <v>74346.925000000003</v>
      </c>
      <c r="J44" s="5">
        <v>78848.772200000007</v>
      </c>
      <c r="K44" s="5">
        <v>87552.530099999989</v>
      </c>
      <c r="L44" s="5">
        <v>92536.783200000005</v>
      </c>
      <c r="M44" s="5">
        <v>103413.39327</v>
      </c>
      <c r="N44" s="5">
        <v>113766.05290950002</v>
      </c>
      <c r="O44" s="97">
        <v>7.1053502511858602E-2</v>
      </c>
    </row>
    <row r="45" spans="2:34" x14ac:dyDescent="0.25">
      <c r="C45" s="26" t="s">
        <v>36</v>
      </c>
      <c r="D45" s="29">
        <v>126296.85</v>
      </c>
      <c r="E45" s="29">
        <v>360746.84</v>
      </c>
      <c r="F45" s="29">
        <v>466856.44</v>
      </c>
      <c r="G45" s="29">
        <v>732229.09400000004</v>
      </c>
      <c r="H45" s="29">
        <v>806423.6590000001</v>
      </c>
      <c r="I45" s="29">
        <v>1317604.6547500002</v>
      </c>
      <c r="J45" s="29">
        <v>1511473.1185000001</v>
      </c>
      <c r="K45" s="29">
        <v>1788582.1218750002</v>
      </c>
      <c r="L45" s="29">
        <v>1990428.1478525002</v>
      </c>
      <c r="M45" s="29">
        <v>2286514.2539532501</v>
      </c>
      <c r="N45" s="29">
        <v>2607679.468834525</v>
      </c>
      <c r="O45" s="97">
        <v>0.21604176530139596</v>
      </c>
    </row>
    <row r="46" spans="2:34" ht="132" customHeight="1" x14ac:dyDescent="0.25">
      <c r="C46" s="26"/>
      <c r="D46" s="5"/>
      <c r="E46" s="5"/>
      <c r="F46" s="5"/>
      <c r="G46" s="5"/>
      <c r="H46" s="5"/>
      <c r="I46" s="9"/>
      <c r="J46" s="9"/>
      <c r="K46" s="9"/>
      <c r="L46" s="9"/>
      <c r="M46" s="9"/>
      <c r="N46" s="9"/>
      <c r="O46" s="13"/>
    </row>
    <row r="47" spans="2:34" x14ac:dyDescent="0.25">
      <c r="D47" s="5"/>
      <c r="E47" s="5"/>
      <c r="F47" s="5"/>
      <c r="G47" s="5"/>
      <c r="H47" s="5"/>
      <c r="I47" s="5"/>
      <c r="J47" s="5"/>
      <c r="K47" s="5"/>
      <c r="L47" s="5"/>
      <c r="M47" s="5"/>
      <c r="N47" s="5"/>
      <c r="O47" s="13"/>
    </row>
    <row r="48" spans="2:34" x14ac:dyDescent="0.25">
      <c r="B48" s="26" t="s">
        <v>217</v>
      </c>
      <c r="P48" s="26" t="s">
        <v>210</v>
      </c>
      <c r="Y48" s="26"/>
      <c r="AH48" s="26"/>
    </row>
    <row r="49" spans="2:34" x14ac:dyDescent="0.25">
      <c r="C49" s="3" t="s">
        <v>54</v>
      </c>
      <c r="D49" s="14"/>
      <c r="E49" s="14"/>
      <c r="F49" s="14"/>
      <c r="G49" s="14"/>
      <c r="H49" s="14"/>
      <c r="I49" s="14"/>
      <c r="J49" s="14"/>
      <c r="K49" s="14"/>
      <c r="L49" s="14"/>
      <c r="M49" s="3"/>
      <c r="N49" s="3"/>
      <c r="O49" s="103"/>
    </row>
    <row r="50" spans="2:34" x14ac:dyDescent="0.25">
      <c r="C50" s="3"/>
      <c r="D50" s="7">
        <v>2013</v>
      </c>
      <c r="E50" s="7">
        <v>2014</v>
      </c>
      <c r="F50" s="7">
        <v>2015</v>
      </c>
      <c r="G50" s="7">
        <v>2016</v>
      </c>
      <c r="H50" s="7">
        <v>2017</v>
      </c>
      <c r="I50" s="7">
        <v>2018</v>
      </c>
      <c r="J50" s="7">
        <v>2019</v>
      </c>
      <c r="K50" s="7">
        <v>2020</v>
      </c>
      <c r="L50" s="7">
        <v>2021</v>
      </c>
      <c r="M50" s="7">
        <v>2022</v>
      </c>
      <c r="N50" s="7">
        <v>2023</v>
      </c>
      <c r="O50" s="8" t="s">
        <v>201</v>
      </c>
    </row>
    <row r="51" spans="2:34" s="11" customFormat="1" x14ac:dyDescent="0.25">
      <c r="C51" s="87" t="s">
        <v>119</v>
      </c>
      <c r="D51" s="5">
        <v>152400</v>
      </c>
      <c r="E51" s="5">
        <v>172300</v>
      </c>
      <c r="F51" s="5">
        <v>437400.00000000006</v>
      </c>
      <c r="G51" s="5">
        <v>272520</v>
      </c>
      <c r="H51" s="5">
        <v>315355.3</v>
      </c>
      <c r="I51" s="5">
        <v>369628.00000000006</v>
      </c>
      <c r="J51" s="5">
        <v>408553.2</v>
      </c>
      <c r="K51" s="5">
        <v>442658.88</v>
      </c>
      <c r="L51" s="5">
        <v>468000</v>
      </c>
      <c r="M51" s="5">
        <v>540000</v>
      </c>
      <c r="N51" s="5">
        <v>576000</v>
      </c>
      <c r="O51" s="97">
        <v>0.1056144976098945</v>
      </c>
    </row>
    <row r="52" spans="2:34" x14ac:dyDescent="0.25">
      <c r="C52" s="69" t="s">
        <v>117</v>
      </c>
      <c r="D52" s="5">
        <v>34250</v>
      </c>
      <c r="E52" s="5">
        <v>17530</v>
      </c>
      <c r="F52" s="5">
        <v>21550</v>
      </c>
      <c r="G52" s="5">
        <v>16716</v>
      </c>
      <c r="H52" s="5">
        <v>17747.400000000001</v>
      </c>
      <c r="I52" s="5">
        <v>19846.698749999996</v>
      </c>
      <c r="J52" s="5">
        <v>19785.838499999994</v>
      </c>
      <c r="K52" s="5">
        <v>22658.764274999994</v>
      </c>
      <c r="L52" s="5">
        <v>27279.040702499995</v>
      </c>
      <c r="M52" s="5">
        <v>32069.736632249995</v>
      </c>
      <c r="N52" s="5">
        <v>35701.862969024995</v>
      </c>
      <c r="O52" s="97">
        <v>0.12355074013813661</v>
      </c>
    </row>
    <row r="53" spans="2:34" x14ac:dyDescent="0.25">
      <c r="C53" s="69" t="s">
        <v>127</v>
      </c>
      <c r="D53" s="13">
        <v>47385.8</v>
      </c>
      <c r="E53" s="13">
        <v>41572.559999999998</v>
      </c>
      <c r="F53" s="13">
        <v>66837.259999999995</v>
      </c>
      <c r="G53" s="13">
        <v>157754.492</v>
      </c>
      <c r="H53" s="13">
        <v>280410.42200000002</v>
      </c>
      <c r="I53" s="13">
        <v>413973.80499999999</v>
      </c>
      <c r="J53" s="13">
        <v>586109.53799999994</v>
      </c>
      <c r="K53" s="13">
        <v>648847.85459999996</v>
      </c>
      <c r="L53" s="13">
        <v>789002.90090999985</v>
      </c>
      <c r="M53" s="13">
        <v>906990.33329099999</v>
      </c>
      <c r="N53" s="13">
        <v>1014887.3483825999</v>
      </c>
      <c r="O53" s="97">
        <v>0.23909312670218164</v>
      </c>
    </row>
    <row r="54" spans="2:34" x14ac:dyDescent="0.25">
      <c r="C54" s="69" t="s">
        <v>128</v>
      </c>
      <c r="D54" s="5">
        <v>34648</v>
      </c>
      <c r="E54" s="5">
        <v>30023.039999999997</v>
      </c>
      <c r="F54" s="5">
        <v>77048</v>
      </c>
      <c r="G54" s="5">
        <v>80825.341300000015</v>
      </c>
      <c r="H54" s="5">
        <v>103272.254</v>
      </c>
      <c r="I54" s="5">
        <v>98137.941000000006</v>
      </c>
      <c r="J54" s="5">
        <v>105729.03545</v>
      </c>
      <c r="K54" s="5">
        <v>108398.37059999999</v>
      </c>
      <c r="L54" s="5">
        <v>113357.55941999999</v>
      </c>
      <c r="M54" s="5">
        <v>126681.40675574999</v>
      </c>
      <c r="N54" s="5">
        <v>139363.4148141375</v>
      </c>
      <c r="O54" s="97">
        <v>5.1221385153130017E-2</v>
      </c>
    </row>
    <row r="55" spans="2:34" x14ac:dyDescent="0.25">
      <c r="C55" s="26" t="s">
        <v>36</v>
      </c>
      <c r="D55" s="29">
        <v>268683.8</v>
      </c>
      <c r="E55" s="29">
        <v>261425.6</v>
      </c>
      <c r="F55" s="29">
        <v>602835.26</v>
      </c>
      <c r="G55" s="29">
        <v>527815.83329999994</v>
      </c>
      <c r="H55" s="29">
        <v>716785.37599999993</v>
      </c>
      <c r="I55" s="29">
        <v>901586.44475000002</v>
      </c>
      <c r="J55" s="29">
        <v>1120177.61195</v>
      </c>
      <c r="K55" s="29">
        <v>1222563.8694750001</v>
      </c>
      <c r="L55" s="29">
        <v>1397639.5010324998</v>
      </c>
      <c r="M55" s="29">
        <v>1605741.4766790001</v>
      </c>
      <c r="N55" s="29">
        <v>1765952.6261657625</v>
      </c>
      <c r="O55" s="97">
        <v>0.16215748976453037</v>
      </c>
    </row>
    <row r="56" spans="2:34" ht="127.5" customHeight="1" x14ac:dyDescent="0.25">
      <c r="C56" s="26"/>
      <c r="D56" s="5"/>
      <c r="E56" s="5"/>
      <c r="F56" s="5"/>
      <c r="G56" s="5"/>
      <c r="H56" s="9"/>
      <c r="I56" s="5"/>
      <c r="J56" s="5"/>
      <c r="K56" s="5"/>
      <c r="L56" s="5"/>
      <c r="M56" s="5"/>
      <c r="N56" s="5"/>
      <c r="O56" s="13"/>
    </row>
    <row r="57" spans="2:34" x14ac:dyDescent="0.25">
      <c r="D57" s="5"/>
      <c r="E57" s="5"/>
      <c r="F57" s="5"/>
      <c r="G57" s="5"/>
      <c r="H57" s="5"/>
      <c r="I57" s="5"/>
      <c r="J57" s="5"/>
      <c r="K57" s="5"/>
      <c r="L57" s="5"/>
      <c r="M57" s="5"/>
      <c r="N57" s="5"/>
      <c r="O57" s="13"/>
    </row>
    <row r="58" spans="2:34" x14ac:dyDescent="0.25">
      <c r="B58" s="26" t="s">
        <v>216</v>
      </c>
      <c r="P58" s="26" t="s">
        <v>211</v>
      </c>
      <c r="Y58" s="26"/>
      <c r="AH58" s="26"/>
    </row>
    <row r="59" spans="2:34" x14ac:dyDescent="0.25">
      <c r="C59" s="3" t="s">
        <v>46</v>
      </c>
      <c r="D59" s="14"/>
      <c r="E59" s="14"/>
      <c r="F59" s="14"/>
      <c r="G59" s="14"/>
      <c r="H59" s="14"/>
      <c r="I59" s="14"/>
      <c r="J59" s="14"/>
      <c r="K59" s="14"/>
      <c r="L59" s="14"/>
      <c r="M59" s="3"/>
      <c r="N59" s="3"/>
      <c r="O59" s="103"/>
    </row>
    <row r="60" spans="2:34" x14ac:dyDescent="0.25">
      <c r="C60" s="3"/>
      <c r="D60" s="7">
        <v>2013</v>
      </c>
      <c r="E60" s="7">
        <v>2014</v>
      </c>
      <c r="F60" s="7">
        <v>2015</v>
      </c>
      <c r="G60" s="7">
        <v>2016</v>
      </c>
      <c r="H60" s="7">
        <v>2017</v>
      </c>
      <c r="I60" s="7">
        <v>2018</v>
      </c>
      <c r="J60" s="7">
        <v>2019</v>
      </c>
      <c r="K60" s="7">
        <v>2020</v>
      </c>
      <c r="L60" s="7">
        <v>2021</v>
      </c>
      <c r="M60" s="7">
        <v>2022</v>
      </c>
      <c r="N60" s="7">
        <v>2023</v>
      </c>
      <c r="O60" s="8" t="s">
        <v>201</v>
      </c>
    </row>
    <row r="61" spans="2:34" s="11" customFormat="1" x14ac:dyDescent="0.25">
      <c r="C61" s="87" t="s">
        <v>119</v>
      </c>
      <c r="D61" s="5">
        <v>125400</v>
      </c>
      <c r="E61" s="5">
        <v>161800.0000000002</v>
      </c>
      <c r="F61" s="5">
        <v>252400.00000000003</v>
      </c>
      <c r="G61" s="5">
        <v>143827.19999999995</v>
      </c>
      <c r="H61" s="5">
        <v>103005.5</v>
      </c>
      <c r="I61" s="5">
        <v>79206</v>
      </c>
      <c r="J61" s="5">
        <v>61902</v>
      </c>
      <c r="K61" s="5">
        <v>61480.4</v>
      </c>
      <c r="L61" s="5">
        <v>65000</v>
      </c>
      <c r="M61" s="5">
        <v>75000</v>
      </c>
      <c r="N61" s="5">
        <v>80000</v>
      </c>
      <c r="O61" s="97">
        <v>-4.1250989490905998E-2</v>
      </c>
    </row>
    <row r="62" spans="2:34" x14ac:dyDescent="0.25">
      <c r="C62" s="69" t="s">
        <v>117</v>
      </c>
      <c r="D62" s="5">
        <v>400</v>
      </c>
      <c r="E62" s="5">
        <v>12175</v>
      </c>
      <c r="F62" s="5">
        <v>25350</v>
      </c>
      <c r="G62" s="5">
        <v>14626.500000000002</v>
      </c>
      <c r="H62" s="5">
        <v>17747.400000000001</v>
      </c>
      <c r="I62" s="5">
        <v>15436.321249999999</v>
      </c>
      <c r="J62" s="5">
        <v>13190.558999999997</v>
      </c>
      <c r="K62" s="5">
        <v>17623.483324999997</v>
      </c>
      <c r="L62" s="5">
        <v>24248.036179999999</v>
      </c>
      <c r="M62" s="5">
        <v>24943.128491750002</v>
      </c>
      <c r="N62" s="5">
        <v>27768.115642575001</v>
      </c>
      <c r="O62" s="97">
        <v>7.7461957532762193E-2</v>
      </c>
    </row>
    <row r="63" spans="2:34" x14ac:dyDescent="0.25">
      <c r="C63" s="69" t="s">
        <v>127</v>
      </c>
      <c r="D63" s="5">
        <v>18118.100000000002</v>
      </c>
      <c r="E63" s="5">
        <v>14794.104000000001</v>
      </c>
      <c r="F63" s="5">
        <v>13910.880000000001</v>
      </c>
      <c r="G63" s="5">
        <v>17950.184000000001</v>
      </c>
      <c r="H63" s="5">
        <v>18552.849999999999</v>
      </c>
      <c r="I63" s="5">
        <v>30233.932399999954</v>
      </c>
      <c r="J63" s="5">
        <v>35571.859749999938</v>
      </c>
      <c r="K63" s="5">
        <v>64204.614749999928</v>
      </c>
      <c r="L63" s="5">
        <v>74844.506475000031</v>
      </c>
      <c r="M63" s="5">
        <v>86052.661897500031</v>
      </c>
      <c r="N63" s="5">
        <v>97524.258381000021</v>
      </c>
      <c r="O63" s="97">
        <v>0.31861193969494872</v>
      </c>
    </row>
    <row r="64" spans="2:34" x14ac:dyDescent="0.25">
      <c r="C64" s="69" t="s">
        <v>128</v>
      </c>
      <c r="D64" s="5">
        <v>4331</v>
      </c>
      <c r="E64" s="5">
        <v>4213.76</v>
      </c>
      <c r="F64" s="5">
        <v>-1941.3389999999995</v>
      </c>
      <c r="G64" s="5">
        <v>13499.369900000003</v>
      </c>
      <c r="H64" s="5">
        <v>30702.561999999998</v>
      </c>
      <c r="I64" s="5">
        <v>26764.89299999996</v>
      </c>
      <c r="J64" s="5">
        <v>44800.438750000001</v>
      </c>
      <c r="K64" s="5">
        <v>54199.185299999997</v>
      </c>
      <c r="L64" s="5">
        <v>50895.230759999991</v>
      </c>
      <c r="M64" s="5">
        <v>46536.026971499981</v>
      </c>
      <c r="N64" s="5">
        <v>45506.421163799983</v>
      </c>
      <c r="O64" s="97">
        <v>6.7783021064154569E-2</v>
      </c>
    </row>
    <row r="65" spans="2:16" x14ac:dyDescent="0.25">
      <c r="C65" s="26" t="s">
        <v>36</v>
      </c>
      <c r="D65" s="29">
        <v>148249.1</v>
      </c>
      <c r="E65" s="29">
        <v>192982.86400000021</v>
      </c>
      <c r="F65" s="29">
        <v>289719.54100000003</v>
      </c>
      <c r="G65" s="29">
        <v>189903.25389999995</v>
      </c>
      <c r="H65" s="29">
        <v>170008.31200000001</v>
      </c>
      <c r="I65" s="29">
        <v>151641.14664999989</v>
      </c>
      <c r="J65" s="29">
        <v>155464.85749999993</v>
      </c>
      <c r="K65" s="29">
        <v>197507.68337499991</v>
      </c>
      <c r="L65" s="29">
        <v>214987.773415</v>
      </c>
      <c r="M65" s="29">
        <v>232531.81736075002</v>
      </c>
      <c r="N65" s="29">
        <v>250798.79518737498</v>
      </c>
      <c r="O65" s="97">
        <v>6.6946267407058446E-2</v>
      </c>
    </row>
    <row r="66" spans="2:16" ht="117.75" customHeight="1" x14ac:dyDescent="0.25"/>
    <row r="68" spans="2:16" x14ac:dyDescent="0.25">
      <c r="B68" s="26" t="s">
        <v>215</v>
      </c>
      <c r="O68" s="104"/>
      <c r="P68" s="26" t="s">
        <v>212</v>
      </c>
    </row>
    <row r="69" spans="2:16" x14ac:dyDescent="0.25">
      <c r="C69" s="3" t="s">
        <v>116</v>
      </c>
      <c r="D69" s="7">
        <v>2013</v>
      </c>
      <c r="E69" s="7">
        <v>2014</v>
      </c>
      <c r="F69" s="7">
        <v>2015</v>
      </c>
      <c r="G69" s="7">
        <v>2016</v>
      </c>
      <c r="H69" s="7">
        <v>2017</v>
      </c>
      <c r="I69" s="7">
        <v>2018</v>
      </c>
      <c r="J69" s="7">
        <v>2019</v>
      </c>
      <c r="K69" s="7">
        <v>2020</v>
      </c>
      <c r="L69" s="7">
        <v>2021</v>
      </c>
      <c r="M69" s="7">
        <v>2022</v>
      </c>
      <c r="N69" s="7">
        <v>2023</v>
      </c>
      <c r="O69" s="8" t="s">
        <v>201</v>
      </c>
    </row>
    <row r="70" spans="2:16" s="27" customFormat="1" x14ac:dyDescent="0.25">
      <c r="C70" s="37" t="s">
        <v>108</v>
      </c>
      <c r="D70" s="15">
        <v>1275845.1000000001</v>
      </c>
      <c r="E70" s="15">
        <v>1071947.08</v>
      </c>
      <c r="F70" s="15">
        <v>735579.39999999979</v>
      </c>
      <c r="G70" s="15">
        <v>804120.92599999998</v>
      </c>
      <c r="H70" s="15">
        <v>886987.96699999995</v>
      </c>
      <c r="I70" s="15">
        <v>931852.57699999993</v>
      </c>
      <c r="J70" s="15">
        <v>965592.21249999991</v>
      </c>
      <c r="K70" s="15">
        <v>1113773.6601</v>
      </c>
      <c r="L70" s="15">
        <v>1292934.0122974999</v>
      </c>
      <c r="M70" s="15">
        <v>1492204.1388194999</v>
      </c>
      <c r="N70" s="15">
        <v>1643605.8377490749</v>
      </c>
      <c r="O70" s="97">
        <v>0.10827275716591855</v>
      </c>
    </row>
    <row r="71" spans="2:16" s="27" customFormat="1" x14ac:dyDescent="0.25">
      <c r="C71" s="37" t="s">
        <v>109</v>
      </c>
      <c r="D71" s="15">
        <v>15839.925000000001</v>
      </c>
      <c r="E71" s="15">
        <v>28057.800000000007</v>
      </c>
      <c r="F71" s="15">
        <v>116187.3</v>
      </c>
      <c r="G71" s="15">
        <v>137599.62880000001</v>
      </c>
      <c r="H71" s="15">
        <v>131706.81099999999</v>
      </c>
      <c r="I71" s="15">
        <v>127536.15385</v>
      </c>
      <c r="J71" s="15">
        <v>106024.87965</v>
      </c>
      <c r="K71" s="15">
        <v>120114.121675</v>
      </c>
      <c r="L71" s="15">
        <v>136460.52417250001</v>
      </c>
      <c r="M71" s="15">
        <v>156517.95431999999</v>
      </c>
      <c r="N71" s="15">
        <v>171747.74554266251</v>
      </c>
      <c r="O71" s="97">
        <v>4.5234658223437307E-2</v>
      </c>
    </row>
    <row r="72" spans="2:16" s="27" customFormat="1" x14ac:dyDescent="0.25">
      <c r="C72" s="37" t="s">
        <v>44</v>
      </c>
      <c r="D72" s="15">
        <v>569580.22499999986</v>
      </c>
      <c r="E72" s="15">
        <v>725507.81599999999</v>
      </c>
      <c r="F72" s="15">
        <v>1124999.0589999999</v>
      </c>
      <c r="G72" s="15">
        <v>635464.76</v>
      </c>
      <c r="H72" s="15">
        <v>562738.57499999995</v>
      </c>
      <c r="I72" s="15">
        <v>414559.89800000004</v>
      </c>
      <c r="J72" s="15">
        <v>464106.61990000011</v>
      </c>
      <c r="K72" s="15">
        <v>457403.49099999998</v>
      </c>
      <c r="L72" s="15">
        <v>525606.89348000009</v>
      </c>
      <c r="M72" s="15">
        <v>615260.26689249999</v>
      </c>
      <c r="N72" s="15">
        <v>685959.46019310004</v>
      </c>
      <c r="O72" s="97">
        <v>3.3551116747896792E-2</v>
      </c>
    </row>
    <row r="73" spans="2:16" s="27" customFormat="1" x14ac:dyDescent="0.25">
      <c r="C73" s="37" t="s">
        <v>19</v>
      </c>
      <c r="D73" s="15">
        <v>126296.85</v>
      </c>
      <c r="E73" s="15">
        <v>360746.84</v>
      </c>
      <c r="F73" s="15">
        <v>466856.44</v>
      </c>
      <c r="G73" s="15">
        <v>732229.09400000004</v>
      </c>
      <c r="H73" s="15">
        <v>806423.6590000001</v>
      </c>
      <c r="I73" s="15">
        <v>1317604.6547500002</v>
      </c>
      <c r="J73" s="15">
        <v>1511473.1185000001</v>
      </c>
      <c r="K73" s="15">
        <v>1788582.1218750002</v>
      </c>
      <c r="L73" s="15">
        <v>1990428.1478525002</v>
      </c>
      <c r="M73" s="15">
        <v>2286514.2539532501</v>
      </c>
      <c r="N73" s="15">
        <v>2607679.468834525</v>
      </c>
      <c r="O73" s="97">
        <v>0.21604176530139596</v>
      </c>
    </row>
    <row r="74" spans="2:16" s="27" customFormat="1" x14ac:dyDescent="0.25">
      <c r="C74" s="37" t="s">
        <v>54</v>
      </c>
      <c r="D74" s="15">
        <v>268683.8</v>
      </c>
      <c r="E74" s="15">
        <v>261425.6</v>
      </c>
      <c r="F74" s="15">
        <v>602835.26</v>
      </c>
      <c r="G74" s="15">
        <v>527815.83329999994</v>
      </c>
      <c r="H74" s="15">
        <v>716785.37599999993</v>
      </c>
      <c r="I74" s="15">
        <v>901586.44475000002</v>
      </c>
      <c r="J74" s="15">
        <v>1120177.61195</v>
      </c>
      <c r="K74" s="15">
        <v>1222563.8694750001</v>
      </c>
      <c r="L74" s="15">
        <v>1397639.5010324998</v>
      </c>
      <c r="M74" s="15">
        <v>1605741.4766790001</v>
      </c>
      <c r="N74" s="15">
        <v>1765952.6261657625</v>
      </c>
      <c r="O74" s="97">
        <v>0.16215748976453037</v>
      </c>
    </row>
    <row r="75" spans="2:16" s="27" customFormat="1" x14ac:dyDescent="0.25">
      <c r="C75" s="37" t="s">
        <v>46</v>
      </c>
      <c r="D75" s="15">
        <v>148249.1</v>
      </c>
      <c r="E75" s="15">
        <v>192982.86400000021</v>
      </c>
      <c r="F75" s="15">
        <v>289719.54100000003</v>
      </c>
      <c r="G75" s="15">
        <v>189903.25389999995</v>
      </c>
      <c r="H75" s="15">
        <v>170008.31200000001</v>
      </c>
      <c r="I75" s="15">
        <v>151641.14664999989</v>
      </c>
      <c r="J75" s="15">
        <v>155464.85749999993</v>
      </c>
      <c r="K75" s="15">
        <v>197507.68337499991</v>
      </c>
      <c r="L75" s="15">
        <v>214987.773415</v>
      </c>
      <c r="M75" s="15">
        <v>232531.81736075002</v>
      </c>
      <c r="N75" s="15">
        <v>250798.79518737498</v>
      </c>
      <c r="O75" s="97">
        <v>6.6946267407058446E-2</v>
      </c>
    </row>
    <row r="76" spans="2:16" s="27" customFormat="1" x14ac:dyDescent="0.25">
      <c r="C76" s="37"/>
      <c r="D76" s="38">
        <v>2404495</v>
      </c>
      <c r="E76" s="38">
        <v>2640668</v>
      </c>
      <c r="F76" s="38">
        <v>3336177</v>
      </c>
      <c r="G76" s="38">
        <v>3027133.4960000003</v>
      </c>
      <c r="H76" s="38">
        <v>3274650.7</v>
      </c>
      <c r="I76" s="38">
        <v>3844780.8750000005</v>
      </c>
      <c r="J76" s="38">
        <v>4322839.3</v>
      </c>
      <c r="K76" s="38">
        <v>4899944.9475000007</v>
      </c>
      <c r="L76" s="38">
        <v>5558056.8522500005</v>
      </c>
      <c r="M76" s="38">
        <v>6388769.9080250002</v>
      </c>
      <c r="N76" s="38">
        <v>7125743.9336724989</v>
      </c>
      <c r="O76" s="97">
        <v>0.1383545253907621</v>
      </c>
    </row>
    <row r="77" spans="2:16" ht="141" customHeight="1" x14ac:dyDescent="0.25">
      <c r="C77" s="11"/>
    </row>
    <row r="79" spans="2:16" x14ac:dyDescent="0.25">
      <c r="B79" s="26" t="s">
        <v>214</v>
      </c>
      <c r="O79" s="104"/>
      <c r="P79" s="26" t="s">
        <v>213</v>
      </c>
    </row>
    <row r="80" spans="2:16" x14ac:dyDescent="0.25">
      <c r="C80" s="3" t="s">
        <v>116</v>
      </c>
      <c r="D80" s="7">
        <v>2013</v>
      </c>
      <c r="E80" s="7">
        <v>2014</v>
      </c>
      <c r="F80" s="7">
        <v>2015</v>
      </c>
      <c r="G80" s="7">
        <v>2016</v>
      </c>
      <c r="H80" s="7">
        <v>2017</v>
      </c>
      <c r="I80" s="7">
        <v>2018</v>
      </c>
      <c r="J80" s="7">
        <v>2019</v>
      </c>
      <c r="K80" s="7">
        <v>2020</v>
      </c>
      <c r="L80" s="7">
        <v>2021</v>
      </c>
      <c r="M80" s="7">
        <v>2022</v>
      </c>
      <c r="N80" s="7">
        <v>2023</v>
      </c>
      <c r="O80" s="8" t="s">
        <v>201</v>
      </c>
    </row>
    <row r="81" spans="3:15" s="27" customFormat="1" x14ac:dyDescent="0.25">
      <c r="C81" s="37" t="s">
        <v>108</v>
      </c>
      <c r="D81" s="15">
        <v>56045.1</v>
      </c>
      <c r="E81" s="15">
        <v>80347.08</v>
      </c>
      <c r="F81" s="15">
        <v>117079.4</v>
      </c>
      <c r="G81" s="15">
        <v>230120.92599999998</v>
      </c>
      <c r="H81" s="15">
        <v>403654.467</v>
      </c>
      <c r="I81" s="15">
        <v>509420.57699999993</v>
      </c>
      <c r="J81" s="15">
        <v>594180.21249999991</v>
      </c>
      <c r="K81" s="15">
        <v>744891.26010000007</v>
      </c>
      <c r="L81" s="15">
        <v>902934.01229749992</v>
      </c>
      <c r="M81" s="15">
        <v>1042204.1388195</v>
      </c>
      <c r="N81" s="15">
        <v>1163605.8377490749</v>
      </c>
      <c r="O81" s="97">
        <v>0.19297869571321202</v>
      </c>
    </row>
    <row r="82" spans="3:15" s="27" customFormat="1" x14ac:dyDescent="0.25">
      <c r="C82" s="37" t="s">
        <v>109</v>
      </c>
      <c r="D82" s="15">
        <v>4989.925000000002</v>
      </c>
      <c r="E82" s="15">
        <v>15357.800000000007</v>
      </c>
      <c r="F82" s="15">
        <v>22787.300000000003</v>
      </c>
      <c r="G82" s="15">
        <v>30599.628800000002</v>
      </c>
      <c r="H82" s="15">
        <v>35040.110999999997</v>
      </c>
      <c r="I82" s="15">
        <v>48330.153850000002</v>
      </c>
      <c r="J82" s="15">
        <v>56503.279649999997</v>
      </c>
      <c r="K82" s="15">
        <v>70929.801674999995</v>
      </c>
      <c r="L82" s="15">
        <v>84460.524172499994</v>
      </c>
      <c r="M82" s="15">
        <v>96517.95431999999</v>
      </c>
      <c r="N82" s="15">
        <v>107747.74554266249</v>
      </c>
      <c r="O82" s="97">
        <v>0.20588840635047423</v>
      </c>
    </row>
    <row r="83" spans="3:15" s="27" customFormat="1" x14ac:dyDescent="0.25">
      <c r="C83" s="37" t="s">
        <v>44</v>
      </c>
      <c r="D83" s="15">
        <v>61330.224999999999</v>
      </c>
      <c r="E83" s="15">
        <v>68507.815999999992</v>
      </c>
      <c r="F83" s="15">
        <v>111999.05899999999</v>
      </c>
      <c r="G83" s="15">
        <v>90424.760000000009</v>
      </c>
      <c r="H83" s="15">
        <v>87328.574999999997</v>
      </c>
      <c r="I83" s="15">
        <v>150539.89800000002</v>
      </c>
      <c r="J83" s="15">
        <v>216498.61990000002</v>
      </c>
      <c r="K83" s="15">
        <v>272962.29100000003</v>
      </c>
      <c r="L83" s="15">
        <v>330606.89348000003</v>
      </c>
      <c r="M83" s="15">
        <v>390260.26689249999</v>
      </c>
      <c r="N83" s="15">
        <v>445959.46019310004</v>
      </c>
      <c r="O83" s="97">
        <v>0.31226990166513935</v>
      </c>
    </row>
    <row r="84" spans="3:15" s="27" customFormat="1" x14ac:dyDescent="0.25">
      <c r="C84" s="37" t="s">
        <v>19</v>
      </c>
      <c r="D84" s="15">
        <v>36996.85</v>
      </c>
      <c r="E84" s="15">
        <v>99146.840000000011</v>
      </c>
      <c r="F84" s="15">
        <v>261556.44</v>
      </c>
      <c r="G84" s="15">
        <v>557816.29399999999</v>
      </c>
      <c r="H84" s="15">
        <v>695494.6590000001</v>
      </c>
      <c r="I84" s="15">
        <v>1211996.6547500002</v>
      </c>
      <c r="J84" s="15">
        <v>1412429.9185000001</v>
      </c>
      <c r="K84" s="15">
        <v>1665621.3218750001</v>
      </c>
      <c r="L84" s="15">
        <v>1860428.1478525002</v>
      </c>
      <c r="M84" s="15">
        <v>2136514.2539532501</v>
      </c>
      <c r="N84" s="15">
        <v>2447679.468834525</v>
      </c>
      <c r="O84" s="97">
        <v>0.23332288730461226</v>
      </c>
    </row>
    <row r="85" spans="3:15" s="27" customFormat="1" x14ac:dyDescent="0.25">
      <c r="C85" s="37" t="s">
        <v>54</v>
      </c>
      <c r="D85" s="15">
        <v>116283.8</v>
      </c>
      <c r="E85" s="15">
        <v>89125.599999999991</v>
      </c>
      <c r="F85" s="15">
        <v>165435.26</v>
      </c>
      <c r="G85" s="15">
        <v>255295.8333</v>
      </c>
      <c r="H85" s="15">
        <v>401430.07600000006</v>
      </c>
      <c r="I85" s="15">
        <v>531958.44475000002</v>
      </c>
      <c r="J85" s="15">
        <v>711624.41194999986</v>
      </c>
      <c r="K85" s="15">
        <v>779904.98947499995</v>
      </c>
      <c r="L85" s="15">
        <v>929639.50103249983</v>
      </c>
      <c r="M85" s="15">
        <v>1065741.4766790001</v>
      </c>
      <c r="N85" s="15">
        <v>1189952.6261657625</v>
      </c>
      <c r="O85" s="97">
        <v>0.19854210098955516</v>
      </c>
    </row>
    <row r="86" spans="3:15" s="27" customFormat="1" x14ac:dyDescent="0.25">
      <c r="C86" s="37" t="s">
        <v>46</v>
      </c>
      <c r="D86" s="15">
        <v>22849.100000000002</v>
      </c>
      <c r="E86" s="15">
        <v>31182.864000000001</v>
      </c>
      <c r="F86" s="15">
        <v>37319.541000000005</v>
      </c>
      <c r="G86" s="15">
        <v>46076.053900000006</v>
      </c>
      <c r="H86" s="15">
        <v>67002.812000000005</v>
      </c>
      <c r="I86" s="15">
        <v>72435.146649999922</v>
      </c>
      <c r="J86" s="15">
        <v>93562.85749999994</v>
      </c>
      <c r="K86" s="15">
        <v>136027.28337499994</v>
      </c>
      <c r="L86" s="15">
        <v>149987.773415</v>
      </c>
      <c r="M86" s="15">
        <v>157531.81736075002</v>
      </c>
      <c r="N86" s="15">
        <v>170798.79518737498</v>
      </c>
      <c r="O86" s="97">
        <v>0.16877782223155968</v>
      </c>
    </row>
    <row r="87" spans="3:15" s="27" customFormat="1" x14ac:dyDescent="0.25">
      <c r="C87" s="37"/>
      <c r="D87" s="38">
        <v>298495</v>
      </c>
      <c r="E87" s="38">
        <v>383668</v>
      </c>
      <c r="F87" s="38">
        <v>716177</v>
      </c>
      <c r="G87" s="38">
        <v>1210333.496</v>
      </c>
      <c r="H87" s="38">
        <v>1689950.7</v>
      </c>
      <c r="I87" s="38">
        <v>2524680.8750000005</v>
      </c>
      <c r="J87" s="38">
        <v>3084799.3</v>
      </c>
      <c r="K87" s="38">
        <v>3670336.9475000002</v>
      </c>
      <c r="L87" s="38">
        <v>4258056.8522500005</v>
      </c>
      <c r="M87" s="38">
        <v>4888769.9080250002</v>
      </c>
      <c r="N87" s="38">
        <v>5525743.9336724989</v>
      </c>
      <c r="O87" s="97">
        <v>0.21829591134877302</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Definitions</vt:lpstr>
      <vt:lpstr>TOC</vt:lpstr>
      <vt:lpstr>Summary</vt:lpstr>
      <vt:lpstr>Residential</vt:lpstr>
      <vt:lpstr>Enterprise</vt:lpstr>
      <vt:lpstr>Carrier Indoor</vt:lpstr>
      <vt:lpstr>Carrier Outdoor</vt:lpstr>
      <vt:lpstr>Regions</vt:lpstr>
      <vt:lpstr>SC Installed Base</vt:lpstr>
      <vt:lpstr>Market Shares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Mobile Experts Het Net Forecast</dc:title>
  <dc:creator>JMadden;RWood</dc:creator>
  <cp:lastModifiedBy>Eleanor!</cp:lastModifiedBy>
  <cp:lastPrinted>2010-12-08T17:54:42Z</cp:lastPrinted>
  <dcterms:created xsi:type="dcterms:W3CDTF">2010-11-16T23:06:24Z</dcterms:created>
  <dcterms:modified xsi:type="dcterms:W3CDTF">2018-07-31T21:20:51Z</dcterms:modified>
</cp:coreProperties>
</file>