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masteragentcommissions-my.sharepoint.com/personal/matt_masteragentcommissions_com/Documents/Clients/PSI/Commissions/4 - Master References/"/>
    </mc:Choice>
  </mc:AlternateContent>
  <xr:revisionPtr revIDLastSave="757" documentId="8_{12FDBBCF-44BB-4796-975B-8654A8A3ACA0}" xr6:coauthVersionLast="47" xr6:coauthVersionMax="47" xr10:uidLastSave="{65577A11-847A-4649-B2AA-91ECE3CC3F71}"/>
  <bookViews>
    <workbookView xWindow="-28920" yWindow="-120" windowWidth="29040" windowHeight="15720" tabRatio="802" activeTab="2" xr2:uid="{00000000-000D-0000-FFFF-FFFF00000000}"/>
  </bookViews>
  <sheets>
    <sheet name="README" sheetId="1" r:id="rId1"/>
    <sheet name="Config" sheetId="10" r:id="rId2"/>
    <sheet name="Commission_Payments" sheetId="2" r:id="rId3"/>
    <sheet name="Manual_Adjustments" sheetId="6" r:id="rId4"/>
    <sheet name="Agent_Splits" sheetId="4" r:id="rId5"/>
    <sheet name="Accounts" sheetId="5" r:id="rId6"/>
    <sheet name="Agent_Statements" sheetId="16" r:id="rId7"/>
    <sheet name="Field Reference" sheetId="9" r:id="rId8"/>
    <sheet name="Lists" sheetId="8" r:id="rId9"/>
  </sheets>
  <definedNames>
    <definedName name="ActiveInactive">Lists!$J$4:$J$5</definedName>
    <definedName name="AdjustmentType">Lists!$B$4:$B$10</definedName>
    <definedName name="AppliesTo">Lists!$D$4:$D$6</definedName>
    <definedName name="Config_BatchId">Config!$B$1</definedName>
    <definedName name="Config_CommissionMonth">Config!$B$2</definedName>
    <definedName name="ExternalData_1" localSheetId="6" hidden="1">Agent_Statements!$A$1:$AA$2</definedName>
    <definedName name="PayType">Lists!$L$4:$L$7</definedName>
    <definedName name="SourceType">Lists!$F$4:$F$5</definedName>
    <definedName name="YesNo">Lists!$H$4:$H$5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5" l="1"/>
  <c r="L3" i="5"/>
  <c r="L4" i="5"/>
  <c r="L5" i="5"/>
  <c r="N2" i="4"/>
  <c r="S2" i="6"/>
  <c r="T2" i="2"/>
  <c r="A2" i="5"/>
  <c r="A3" i="5"/>
  <c r="A4" i="5"/>
  <c r="A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tc={01F3BD81-6B88-403E-8B42-ADB4F465D675}</author>
  </authors>
  <commentList>
    <comment ref="A1" authorId="0" shapeId="0" xr:uid="{01F3BD81-6B88-403E-8B42-ADB4F465D675}">
      <text>
        <t>[Threaded comment]
Your version of Excel allows you to read this threaded comment; however, any edits to it will get removed if the file is opened in a newer version of Excel. Learn more: https://go.microsoft.com/fwlink/?linkid=870924
Comment:
    GAK = GlobalAccountKey.  This is PSI’s internal accountID combining Carrier + AccountNo.  Used to join accounts, splits and payments.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864DD6-1B5E-462B-85F0-A02AD028DF01}" keepAlive="1" name="Query - Accounts_Load" description="Connection to the 'Accounts_Load' query in the workbook." type="5" refreshedVersion="0" background="1">
    <dbPr connection="Provider=Microsoft.Mashup.OleDb.1;Data Source=$Workbook$;Location=Accounts_Load;Extended Properties=&quot;&quot;" command="SELECT * FROM [Accounts_Load]"/>
  </connection>
  <connection id="2" xr16:uid="{19BDAACF-41EF-4907-98C6-FDB5312B783E}" keepAlive="1" name="Query - Adj_As_Lines" description="Connection to the 'Adj_As_Lines' query in the workbook." type="5" refreshedVersion="0" background="1">
    <dbPr connection="Provider=Microsoft.Mashup.OleDb.1;Data Source=$Workbook$;Location=Adj_As_Lines;Extended Properties=&quot;&quot;" command="SELECT * FROM [Adj_As_Lines]"/>
  </connection>
  <connection id="3" xr16:uid="{C91D7278-90D4-44CD-A26C-CAFFCD8EC285}" keepAlive="1" name="Query - Adjustments_Load" description="Connection to the 'Adjustments_Load' query in the workbook." type="5" refreshedVersion="0" background="1" saveData="1">
    <dbPr connection="Provider=Microsoft.Mashup.OleDb.1;Data Source=$Workbook$;Location=Adjustments_Load;Extended Properties=&quot;&quot;" command="SELECT * FROM [Adjustments_Load]"/>
  </connection>
  <connection id="4" xr16:uid="{94C7A9A1-E65A-4703-873B-9892551FCF1A}" keepAlive="1" name="Query - Config_BatchId" description="Connection to the 'Config_BatchId' query in the workbook." type="5" refreshedVersion="8" background="1" saveData="1">
    <dbPr connection="Provider=Microsoft.Mashup.OleDb.1;Data Source=$Workbook$;Location=Config_BatchId;Extended Properties=&quot;&quot;" command="SELECT * FROM [Config_BatchId]"/>
  </connection>
  <connection id="5" xr16:uid="{2CBDD033-CFFA-452C-828B-5F11DBC3CB53}" keepAlive="1" name="Query - Config_CommissionMonth" description="Connection to the 'Config_CommissionMonth' query in the workbook." type="5" refreshedVersion="0" background="1">
    <dbPr connection="Provider=Microsoft.Mashup.OleDb.1;Data Source=$Workbook$;Location=Config_CommissionMonth;Extended Properties=&quot;&quot;" command="SELECT * FROM [Config_CommissionMonth]"/>
  </connection>
  <connection id="6" xr16:uid="{86AA1AFF-5255-4177-8CAF-27683B06CB7B}" keepAlive="1" name="Query - Fact_AllLines" description="Connection to the 'Fact_AllLines' query in the workbook." type="5" refreshedVersion="0" background="1">
    <dbPr connection="Provider=Microsoft.Mashup.OleDb.1;Data Source=$Workbook$;Location=Fact_AllLines;Extended Properties=&quot;&quot;" command="SELECT * FROM [Fact_AllLines]"/>
  </connection>
  <connection id="7" xr16:uid="{644FFD9F-B33F-4BA4-827C-B5CBDCAFA321}" keepAlive="1" name="Query - fnGraniteToPayments" description="Connection to the 'fnGraniteToPayments' query in the workbook." type="5" refreshedVersion="0" background="1">
    <dbPr connection="Provider=Microsoft.Mashup.OleDb.1;Data Source=$Workbook$;Location=fnGraniteToPayments;Extended Properties=&quot;&quot;" command="SELECT * FROM [fnGraniteToPayments]"/>
  </connection>
  <connection id="8" xr16:uid="{9F98887C-C3BB-4043-A1C4-08C96301203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9" xr16:uid="{79E27B56-0539-4D85-AB9E-3C2EDD1B336A}" keepAlive="1" name="Query - Payments_Normalize" description="Connection to the 'Payments_Normalize' query in the workbook." type="5" refreshedVersion="8" background="1" saveData="1">
    <dbPr connection="Provider=Microsoft.Mashup.OleDb.1;Data Source=$Workbook$;Location=Payments_Normalize;Extended Properties=&quot;&quot;" command="SELECT * FROM [Payments_Normalize]"/>
  </connection>
  <connection id="10" xr16:uid="{DCA28370-1A51-4F15-A23A-FC48EDFD2BBA}" keepAlive="1" name="Query - Payments_With_Accounts" description="Connection to the 'Payments_With_Accounts' query in the workbook." type="5" refreshedVersion="0" background="1">
    <dbPr connection="Provider=Microsoft.Mashup.OleDb.1;Data Source=$Workbook$;Location=Payments_With_Accounts;Extended Properties=&quot;&quot;" command="SELECT * FROM [Payments_With_Accounts]"/>
  </connection>
  <connection id="11" xr16:uid="{078876E8-F376-4473-9D46-FF83CBBA1114}" keepAlive="1" name="Query - Payments_With_Splits" description="Connection to the 'Payments_With_Splits' query in the workbook." type="5" refreshedVersion="0" background="1" saveData="1">
    <dbPr connection="Provider=Microsoft.Mashup.OleDb.1;Data Source=$Workbook$;Location=Payments_With_Splits;Extended Properties=&quot;&quot;" command="SELECT * FROM [Payments_With_Splits]"/>
  </connection>
  <connection id="12" xr16:uid="{59436686-6455-4D8A-8686-74339F6227D6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3" xr16:uid="{9FA60A74-1735-40A7-B965-242F72FBFA9C}" keepAlive="1" name="Query - Splits_Load" description="Connection to the 'Splits_Load' query in the workbook." type="5" refreshedVersion="0" background="1">
    <dbPr connection="Provider=Microsoft.Mashup.OleDb.1;Data Source=$Workbook$;Location=Splits_Load;Extended Properties=&quot;&quot;" command="SELECT * FROM [Splits_Load]"/>
  </connection>
  <connection id="14" xr16:uid="{CEEB6DB7-629F-4885-B0E7-8239E47F121C}" keepAlive="1" name="Query - Statements_Build" description="Connection to the 'Statements_Build' query in the workbook." type="5" refreshedVersion="8" background="1" saveData="1">
    <dbPr connection="Provider=Microsoft.Mashup.OleDb.1;Data Source=$Workbook$;Location=Statements_Build;Extended Properties=&quot;&quot;" command="SELECT * FROM [Statements_Build]"/>
  </connection>
  <connection id="15" xr16:uid="{785A8E33-677E-4600-BEE8-26CBC7121F07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6" xr16:uid="{C22AD69D-80A5-4E31-B2D7-4A4350D6F706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<sst xmlns="http://schemas.openxmlformats.org/spreadsheetml/2006/main" count="344" uniqueCount="178">
  <si>
    <t>Notes</t>
  </si>
  <si>
    <t>PSI Commissions Warehouse — DRAFT (v1)</t>
  </si>
  <si>
    <t>Purpose: Starter workbook with the core tables we discussed. You can edit headers/notes, and we’ll wire Power Query later.</t>
  </si>
  <si>
    <t>Recommended OneDrive folder structure (reference):</t>
  </si>
  <si>
    <t>Clients\PSI\Commissions\1 - RAW\&lt;Carrier&gt;\YYYY-MM\Originals</t>
  </si>
  <si>
    <t>Clients\PSI\Commissions\1 - RAW\&lt;Carrier&gt;\YYYY-MM\Adjustments</t>
  </si>
  <si>
    <t>Clients\PSI\Commissions\2 - PROCESSED\&lt;Carrier&gt;\YYYY-MM</t>
  </si>
  <si>
    <t>Clients\PSI\Commissions\3 - _ARCHIVE\&lt;Carrier&gt;\YYYY-MM</t>
  </si>
  <si>
    <t>Clients\PSI\Commissions\4 - Master References</t>
  </si>
  <si>
    <t>Clients\PSI\Commissions\5 - Scripts</t>
  </si>
  <si>
    <t>Tables in this workbook:</t>
  </si>
  <si>
    <t>- Map_AgentSplits: effective-dated agent split rules.</t>
  </si>
  <si>
    <t>- Dim_Accounts: optional account registry to stabilize joins and naming.</t>
  </si>
  <si>
    <t>- Manual_Adjustments: VA-entry table that will be appended into Fact_Adjustments.</t>
  </si>
  <si>
    <t>- AgentStatement_View: denormalized output for agent reports (Power Query will populate).</t>
  </si>
  <si>
    <t>Notes:</t>
  </si>
  <si>
    <t>• Month must be text in YYYY-MM format.</t>
  </si>
  <si>
    <t>• Percent fields are 0–1 (e.g., 0.25 = 25%).</t>
  </si>
  <si>
    <t>• EffectiveEnd can be blank when current.</t>
  </si>
  <si>
    <t>• Manual_Adjustments rows will later be transformed/validated then appended into Fact_Adjustments (SourceType = ManualEntry).</t>
  </si>
  <si>
    <t>Generated: 2025-10-21 20:39:02 UTC</t>
  </si>
  <si>
    <t>Month</t>
  </si>
  <si>
    <t>Payor</t>
  </si>
  <si>
    <t>ProductCode</t>
  </si>
  <si>
    <t>Product</t>
  </si>
  <si>
    <t>PaidGross</t>
  </si>
  <si>
    <t>PaidNet</t>
  </si>
  <si>
    <t>AdjustmentType</t>
  </si>
  <si>
    <t>Amount</t>
  </si>
  <si>
    <t>SourceType</t>
  </si>
  <si>
    <t>EnteredBy</t>
  </si>
  <si>
    <t>EnteredDate</t>
  </si>
  <si>
    <t>Agent</t>
  </si>
  <si>
    <t>EffectiveStart</t>
  </si>
  <si>
    <t>EffectiveEnd</t>
  </si>
  <si>
    <t>PayorDefault</t>
  </si>
  <si>
    <t>StartDate</t>
  </si>
  <si>
    <t>ServiceID</t>
  </si>
  <si>
    <t>BasisMRR</t>
  </si>
  <si>
    <t>BatchId</t>
  </si>
  <si>
    <t>QTY</t>
  </si>
  <si>
    <t>RowHash</t>
  </si>
  <si>
    <t>Commission_Payments: normalized paid lines (append monthly; read-only for VA).</t>
  </si>
  <si>
    <t>Carrier_Adjustments: unified table for carrier-provided and manual adjustments.</t>
  </si>
  <si>
    <t>Granite</t>
  </si>
  <si>
    <t>TrueUp</t>
  </si>
  <si>
    <t>Credit</t>
  </si>
  <si>
    <t>Chargeback</t>
  </si>
  <si>
    <t>Promo</t>
  </si>
  <si>
    <t>TaxAdj</t>
  </si>
  <si>
    <t>Rounding</t>
  </si>
  <si>
    <t>Other</t>
  </si>
  <si>
    <t>AppliesTo</t>
  </si>
  <si>
    <t>AccountMonth</t>
  </si>
  <si>
    <t>Invoice</t>
  </si>
  <si>
    <t>StatementLine</t>
  </si>
  <si>
    <t>CarrierProvided_ManualEntry</t>
  </si>
  <si>
    <t>Internal</t>
  </si>
  <si>
    <t>Reference_No</t>
  </si>
  <si>
    <t>Link_Key</t>
  </si>
  <si>
    <t>FileID</t>
  </si>
  <si>
    <t>IsPrimary</t>
  </si>
  <si>
    <t>IsHouse</t>
  </si>
  <si>
    <t>YesNo</t>
  </si>
  <si>
    <t>Yes</t>
  </si>
  <si>
    <t>No</t>
  </si>
  <si>
    <t>EndDate</t>
  </si>
  <si>
    <t>PrimaryAgent</t>
  </si>
  <si>
    <t>ABC Co Inc.</t>
  </si>
  <si>
    <t>ActiveInactive</t>
  </si>
  <si>
    <t>Active</t>
  </si>
  <si>
    <t>Inactive</t>
  </si>
  <si>
    <t>86294</t>
  </si>
  <si>
    <t>granite</t>
  </si>
  <si>
    <t>082172</t>
  </si>
  <si>
    <t>CarrierNotes</t>
  </si>
  <si>
    <t>StatementDate</t>
  </si>
  <si>
    <t>InvoiceNo</t>
  </si>
  <si>
    <t>HSP</t>
  </si>
  <si>
    <t>AgentRate</t>
  </si>
  <si>
    <t>GrossRate</t>
  </si>
  <si>
    <t>GrossSPIFF</t>
  </si>
  <si>
    <t>Customer</t>
  </si>
  <si>
    <t>AccountNo</t>
  </si>
  <si>
    <t>Carrier</t>
  </si>
  <si>
    <t>GrossComm</t>
  </si>
  <si>
    <t>AgentComm</t>
  </si>
  <si>
    <t>CarrierAdjust</t>
  </si>
  <si>
    <t>PSIAdjust</t>
  </si>
  <si>
    <t>PayType</t>
  </si>
  <si>
    <t>RES</t>
  </si>
  <si>
    <t>SPF</t>
  </si>
  <si>
    <t>BON</t>
  </si>
  <si>
    <t>ADJ</t>
  </si>
  <si>
    <t>AgentNetPay</t>
  </si>
  <si>
    <t>AgentSPIFFRate</t>
  </si>
  <si>
    <t>AgentSPIFF</t>
  </si>
  <si>
    <t>AgentRateRES</t>
  </si>
  <si>
    <t>AgentRateSPF</t>
  </si>
  <si>
    <t>GAK</t>
  </si>
  <si>
    <t>GrossCommission</t>
  </si>
  <si>
    <t>Field</t>
  </si>
  <si>
    <t>Tabs Appearing On</t>
  </si>
  <si>
    <t>Description / Purpose</t>
  </si>
  <si>
    <t>Type / Format</t>
  </si>
  <si>
    <t>Commission_Payments, Manual_Adjustments</t>
  </si>
  <si>
    <t>Date</t>
  </si>
  <si>
    <t>All tabs except Accounts</t>
  </si>
  <si>
    <t>Text</t>
  </si>
  <si>
    <t>All tabs</t>
  </si>
  <si>
    <t>Accounts, Agent_Splits, Agent_Statements</t>
  </si>
  <si>
    <t>Commission_Payments</t>
  </si>
  <si>
    <t>Commission_Payments, Agent_Statements</t>
  </si>
  <si>
    <t>Currency</t>
  </si>
  <si>
    <t>Percent</t>
  </si>
  <si>
    <t>GrossCommission / GrossComm</t>
  </si>
  <si>
    <t>Agent_Statements</t>
  </si>
  <si>
    <t>Text (validation list)</t>
  </si>
  <si>
    <t>Manual_Adjustments</t>
  </si>
  <si>
    <t>Agent_Splits, Agent_Statements</t>
  </si>
  <si>
    <t>Agent_Splits</t>
  </si>
  <si>
    <t>Accounts</t>
  </si>
  <si>
    <t>Agent_Statements (optional)</t>
  </si>
  <si>
    <t>The month this commission or adjustment applies to (use first day of month).</t>
  </si>
  <si>
    <t>The entity that pays PSI commissions (example: Granite, OBFM, AppDirect).</t>
  </si>
  <si>
    <t>The actual network or carrier providing service to the end customer.</t>
  </si>
  <si>
    <t>The business or end customer associated with the commission line.</t>
  </si>
  <si>
    <t>The carrier or internal account number identifying the customer’s billing account.</t>
  </si>
  <si>
    <t>“Global Account Key.” Unique ID combining Carrier + AccountNo for all joins.</t>
  </si>
  <si>
    <t>Short code used by carrier to identify the specific product or service sold.</t>
  </si>
  <si>
    <t>Human-readable product or service name for the commission line.</t>
  </si>
  <si>
    <t>The monthly recurring revenue (MRR) billed to the customer that earns commission.</t>
  </si>
  <si>
    <t>The total PSI commission rate applied to BasisMRR (e.g., 0.25 = 25%).</t>
  </si>
  <si>
    <t>PSI’s gross commission earned before any splits, adjustments, or bonuses.</t>
  </si>
  <si>
    <t>Dollar amount of credits or true-ups from carrier (positive or negative).</t>
  </si>
  <si>
    <t>Special promotional bonus paid by carrier on top of normal commission.</t>
  </si>
  <si>
    <t>Percent of PSI commission assigned to the agent or house for that line.</t>
  </si>
  <si>
    <t>Agent’s portion of the residual commission (GrossComm × AgentRate).</t>
  </si>
  <si>
    <t>Percent of the SPIFF payout owed to the agent (may differ from residual rate).</t>
  </si>
  <si>
    <t>Dollar SPIFF paid to agent (GrossSPIFF × AgentSPIFFRate).</t>
  </si>
  <si>
    <t>Internal manual adjustment or PSI-funded bonus for this line.</t>
  </si>
  <si>
    <t>Total pay to agent after applying commissions, adjustments, and bonuses.</t>
  </si>
  <si>
    <t>Identifies payment type: RES=residual, SPF=SPIFF, BON=bonus, ADJ=adjustment.</t>
  </si>
  <si>
    <t>Describes what kind of manual adjustment (credit, chargeback, bonus, etc.).</t>
  </si>
  <si>
    <t>Dollar value of manual adjustment (positive adds, negative reduces pay).</t>
  </si>
  <si>
    <t>The account, invoice, or item that this manual adjustment affects.</t>
  </si>
  <si>
    <t>Where the adjustment originated (CarrierProvided or ManualEntry).</t>
  </si>
  <si>
    <t>Name or initials of the person who entered the manual adjustment.</t>
  </si>
  <si>
    <t>Date the manual adjustment was entered into the system.</t>
  </si>
  <si>
    <t>The sub-agent or PSI house account receiving part of the commission.</t>
  </si>
  <si>
    <t>Default agent rate for residual commissions (0–1).</t>
  </si>
  <si>
    <t>Default agent rate for SPIFFs (0–1). Uses RES rate if blank.</t>
  </si>
  <si>
    <t>“Y” if this split belongs to PSI house; “N” if it belongs to a sub-agent.</t>
  </si>
  <si>
    <t>Date this split begins to apply to commissions.</t>
  </si>
  <si>
    <t>Date this split stops applying to commissions.</t>
  </si>
  <si>
    <t>“Y” marks this agent as the primary on the account.</t>
  </si>
  <si>
    <t>Comments or context for this record (carrier, agent, or internal notes).</t>
  </si>
  <si>
    <t>Default payor for this account when not provided on source data.</t>
  </si>
  <si>
    <t>Tracks whether the account is currently active or inactive.</t>
  </si>
  <si>
    <t>Date the account was activated or began billing.</t>
  </si>
  <si>
    <t>Date the account was disconnected or closed.</t>
  </si>
  <si>
    <t>Default primary agent assigned to this account.</t>
  </si>
  <si>
    <t>File name or unique load identifier showing which import this record came from.</t>
  </si>
  <si>
    <t>ID for the overall import batch (e.g., 2025-10_Granite_v1). Used for audit.</t>
  </si>
  <si>
    <t>Service, circuit, or location ID from carrier data (if provided).</t>
  </si>
  <si>
    <t>Notes column from carrier file, often includes credit or adjustment details.</t>
  </si>
  <si>
    <t>Date of the carrier’s commission statement or report.</t>
  </si>
  <si>
    <t>Carrier invoice or report reference number.</t>
  </si>
  <si>
    <r>
      <t xml:space="preserve">Keep column names </t>
    </r>
    <r>
      <rPr>
        <b/>
        <sz val="11"/>
        <color theme="1"/>
        <rFont val="Calibri"/>
        <family val="2"/>
        <scheme val="minor"/>
      </rPr>
      <t>exactly as shown</t>
    </r>
    <r>
      <rPr>
        <sz val="11"/>
        <color theme="1"/>
        <rFont val="Calibri"/>
        <family val="2"/>
        <scheme val="minor"/>
      </rPr>
      <t>; changing spelling or spacing will break Power Query joins.</t>
    </r>
  </si>
  <si>
    <r>
      <t xml:space="preserve">Always use proper </t>
    </r>
    <r>
      <rPr>
        <b/>
        <sz val="11"/>
        <color theme="1"/>
        <rFont val="Calibri"/>
        <family val="2"/>
        <scheme val="minor"/>
      </rPr>
      <t>formats</t>
    </r>
    <r>
      <rPr>
        <sz val="11"/>
        <color theme="1"/>
        <rFont val="Calibri"/>
        <family val="2"/>
        <scheme val="minor"/>
      </rPr>
      <t xml:space="preserve"> (Currency, Percent, or Date).</t>
    </r>
  </si>
  <si>
    <r>
      <t xml:space="preserve">When adding new data, use </t>
    </r>
    <r>
      <rPr>
        <b/>
        <sz val="11"/>
        <color theme="1"/>
        <rFont val="Calibri"/>
        <family val="2"/>
        <scheme val="minor"/>
      </rPr>
      <t>existing drop-downs</t>
    </r>
    <r>
      <rPr>
        <sz val="11"/>
        <color theme="1"/>
        <rFont val="Calibri"/>
        <family val="2"/>
        <scheme val="minor"/>
      </rPr>
      <t xml:space="preserve"> for fields like PayType or ActiveInactive.</t>
    </r>
  </si>
  <si>
    <r>
      <t>Do not delete columns</t>
    </r>
    <r>
      <rPr>
        <sz val="11"/>
        <color theme="1"/>
        <rFont val="Calibri"/>
        <family val="2"/>
        <scheme val="minor"/>
      </rPr>
      <t xml:space="preserve"> even if not used—leave them blank so import logic stays stable.</t>
    </r>
  </si>
  <si>
    <r>
      <t xml:space="preserve">Each row should have at least these key fields: </t>
    </r>
    <r>
      <rPr>
        <i/>
        <sz val="11"/>
        <color theme="1"/>
        <rFont val="Calibri"/>
        <family val="2"/>
        <scheme val="minor"/>
      </rPr>
      <t>Month, Payor, Carrier, Customer, AccountNo.</t>
    </r>
  </si>
  <si>
    <t>Notes on Field Name Usage</t>
  </si>
  <si>
    <t>BatchID</t>
  </si>
  <si>
    <t>GRANITE_202510</t>
  </si>
  <si>
    <t>CommissionMonth</t>
  </si>
  <si>
    <t>AdjAmount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</si>
</sst>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[$-409]mmmm\-yy;@"/>
    <numFmt numFmtId="165" formatCode="&quot;$&quot;#,##0.00"/>
    <numFmt numFmtId="166" formatCode="[$-409]d\-mmm\-yy;@"/>
    <numFmt numFmtId="167" formatCode="mm/dd/yy;@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5DFF5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9" fontId="0" fillId="0" borderId="0" xfId="0" applyNumberFormat="1"/>
    <xf numFmtId="1" fontId="0" fillId="0" borderId="0" xfId="0" applyNumberFormat="1"/>
    <xf numFmtId="165" fontId="0" fillId="0" borderId="0" xfId="0" applyNumberFormat="1"/>
    <xf numFmtId="10" fontId="0" fillId="0" borderId="0" xfId="0" applyNumberFormat="1"/>
    <xf numFmtId="166" fontId="0" fillId="0" borderId="0" xfId="0" applyNumberFormat="1"/>
    <xf numFmtId="49" fontId="1" fillId="2" borderId="2" xfId="0" applyNumberFormat="1" applyFont="1" applyFill="1" applyBorder="1" applyAlignment="1">
      <alignment horizontal="center" vertical="top"/>
    </xf>
    <xf numFmtId="49" fontId="1" fillId="3" borderId="2" xfId="0" applyNumberFormat="1" applyFont="1" applyFill="1" applyBorder="1" applyAlignment="1">
      <alignment horizontal="center" vertical="top"/>
    </xf>
    <xf numFmtId="0" fontId="1" fillId="3" borderId="2" xfId="0" applyNumberFormat="1" applyFont="1" applyFill="1" applyBorder="1" applyAlignment="1">
      <alignment horizontal="center" vertical="top"/>
    </xf>
    <xf numFmtId="0" fontId="0" fillId="0" borderId="0" xfId="0" applyNumberFormat="1"/>
    <xf numFmtId="49" fontId="2" fillId="2" borderId="2" xfId="0" applyNumberFormat="1" applyFont="1" applyFill="1" applyBorder="1" applyAlignment="1">
      <alignment horizontal="center" vertical="top"/>
    </xf>
    <xf numFmtId="49" fontId="2" fillId="3" borderId="2" xfId="0" applyNumberFormat="1" applyFont="1" applyFill="1" applyBorder="1" applyAlignment="1">
      <alignment horizontal="center" vertical="top"/>
    </xf>
    <xf numFmtId="0" fontId="0" fillId="3" borderId="0" xfId="0" applyFill="1"/>
    <xf numFmtId="0" fontId="0" fillId="5" borderId="0" xfId="0" applyFill="1"/>
    <xf numFmtId="0" fontId="0" fillId="6" borderId="0" xfId="0" applyFill="1"/>
    <xf numFmtId="167" fontId="0" fillId="0" borderId="0" xfId="0" applyNumberFormat="1"/>
    <xf numFmtId="8" fontId="0" fillId="0" borderId="0" xfId="0" applyNumberFormat="1"/>
    <xf numFmtId="164" fontId="0" fillId="4" borderId="3" xfId="0" applyNumberFormat="1" applyFont="1" applyFill="1" applyBorder="1"/>
    <xf numFmtId="49" fontId="0" fillId="4" borderId="5" xfId="0" applyNumberFormat="1" applyFont="1" applyFill="1" applyBorder="1"/>
    <xf numFmtId="1" fontId="0" fillId="4" borderId="5" xfId="0" applyNumberFormat="1" applyFont="1" applyFill="1" applyBorder="1"/>
    <xf numFmtId="165" fontId="0" fillId="4" borderId="5" xfId="0" applyNumberFormat="1" applyFont="1" applyFill="1" applyBorder="1"/>
    <xf numFmtId="10" fontId="0" fillId="4" borderId="5" xfId="0" applyNumberFormat="1" applyFont="1" applyFill="1" applyBorder="1"/>
    <xf numFmtId="166" fontId="0" fillId="4" borderId="5" xfId="0" applyNumberFormat="1" applyFont="1" applyFill="1" applyBorder="1"/>
    <xf numFmtId="0" fontId="0" fillId="4" borderId="5" xfId="0" applyNumberFormat="1" applyFont="1" applyFill="1" applyBorder="1" applyAlignment="1">
      <alignment wrapText="1"/>
    </xf>
    <xf numFmtId="164" fontId="2" fillId="2" borderId="6" xfId="0" applyNumberFormat="1" applyFont="1" applyFill="1" applyBorder="1" applyAlignment="1">
      <alignment horizontal="center" vertical="top"/>
    </xf>
    <xf numFmtId="49" fontId="2" fillId="2" borderId="6" xfId="0" applyNumberFormat="1" applyFont="1" applyFill="1" applyBorder="1" applyAlignment="1">
      <alignment horizontal="center" vertical="top"/>
    </xf>
    <xf numFmtId="165" fontId="2" fillId="2" borderId="6" xfId="0" applyNumberFormat="1" applyFont="1" applyFill="1" applyBorder="1" applyAlignment="1">
      <alignment horizontal="center" vertical="top"/>
    </xf>
    <xf numFmtId="10" fontId="2" fillId="2" borderId="6" xfId="0" applyNumberFormat="1" applyFont="1" applyFill="1" applyBorder="1" applyAlignment="1">
      <alignment horizontal="center" vertical="top"/>
    </xf>
    <xf numFmtId="49" fontId="2" fillId="3" borderId="6" xfId="0" applyNumberFormat="1" applyFont="1" applyFill="1" applyBorder="1" applyAlignment="1">
      <alignment horizontal="center" vertical="top"/>
    </xf>
    <xf numFmtId="1" fontId="2" fillId="3" borderId="6" xfId="0" applyNumberFormat="1" applyFont="1" applyFill="1" applyBorder="1" applyAlignment="1">
      <alignment horizontal="center" vertical="top"/>
    </xf>
    <xf numFmtId="166" fontId="2" fillId="3" borderId="6" xfId="0" applyNumberFormat="1" applyFont="1" applyFill="1" applyBorder="1" applyAlignment="1">
      <alignment horizontal="center" vertical="top"/>
    </xf>
    <xf numFmtId="0" fontId="2" fillId="3" borderId="4" xfId="0" applyNumberFormat="1" applyFont="1" applyFill="1" applyBorder="1" applyAlignment="1">
      <alignment horizontal="center" vertical="top"/>
    </xf>
    <xf numFmtId="167" fontId="1" fillId="2" borderId="2" xfId="0" applyNumberFormat="1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7" borderId="0" xfId="0" applyFill="1"/>
    <xf numFmtId="0" fontId="2" fillId="3" borderId="2" xfId="0" applyFont="1" applyFill="1" applyBorder="1" applyAlignment="1">
      <alignment horizontal="center" vertical="top"/>
    </xf>
    <xf numFmtId="167" fontId="1" fillId="3" borderId="2" xfId="0" applyNumberFormat="1" applyFont="1" applyFill="1" applyBorder="1" applyAlignment="1">
      <alignment horizontal="center" vertical="top"/>
    </xf>
    <xf numFmtId="0" fontId="0" fillId="9" borderId="0" xfId="0" applyFill="1"/>
    <xf numFmtId="49" fontId="1" fillId="8" borderId="2" xfId="0" applyNumberFormat="1" applyFont="1" applyFill="1" applyBorder="1" applyAlignment="1">
      <alignment horizontal="center" vertical="top"/>
    </xf>
    <xf numFmtId="0" fontId="2" fillId="8" borderId="2" xfId="0" applyFont="1" applyFill="1" applyBorder="1" applyAlignment="1">
      <alignment horizontal="center" vertical="top"/>
    </xf>
    <xf numFmtId="0" fontId="1" fillId="8" borderId="2" xfId="0" applyFont="1" applyFill="1" applyBorder="1" applyAlignment="1">
      <alignment horizontal="center" vertical="top"/>
    </xf>
    <xf numFmtId="15" fontId="0" fillId="0" borderId="0" xfId="0" applyNumberFormat="1"/>
    <xf numFmtId="0" fontId="2" fillId="3" borderId="2" xfId="0" applyNumberFormat="1" applyFont="1" applyFill="1" applyBorder="1" applyAlignment="1">
      <alignment horizontal="center" vertical="top"/>
    </xf>
    <xf numFmtId="0" fontId="0" fillId="0" borderId="0" xfId="0" applyNumberFormat="1" applyAlignment="1"/>
    <xf numFmtId="0" fontId="0" fillId="10" borderId="0" xfId="0" applyFill="1"/>
    <xf numFmtId="10" fontId="2" fillId="2" borderId="2" xfId="0" applyNumberFormat="1" applyFont="1" applyFill="1" applyBorder="1" applyAlignment="1">
      <alignment horizontal="center" vertical="top"/>
    </xf>
    <xf numFmtId="8" fontId="2" fillId="2" borderId="2" xfId="0" applyNumberFormat="1" applyFont="1" applyFill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2" fillId="2" borderId="2" xfId="0" applyNumberFormat="1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11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3" borderId="0" xfId="0" applyFont="1" applyFill="1"/>
    <xf numFmtId="14" fontId="0" fillId="12" borderId="0" xfId="0" applyNumberFormat="1" applyFill="1"/>
    <xf numFmtId="14" fontId="0" fillId="0" borderId="0" xfId="0" applyNumberFormat="1"/>
  </cellXfs>
  <cellStyles count="1">
    <cellStyle name="Normal" xfId="0" builtinId="0"/>
  </cellStyles>
  <dxfs count="8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theme="9" tint="0.3999755851924192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167" formatCode="mm/dd/yy;@"/>
    </dxf>
    <dxf>
      <numFmt numFmtId="167" formatCode="mm/dd/yy;@"/>
    </dxf>
    <dxf>
      <numFmt numFmtId="14" formatCode="0.00%"/>
    </dxf>
    <dxf>
      <numFmt numFmtId="14" formatCode="0.00%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  <fill>
        <patternFill patternType="solid">
          <fgColor indexed="64"/>
          <bgColor theme="9" tint="0.5999938962981048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7" formatCode="mm/dd/yy;@"/>
    </dxf>
    <dxf>
      <numFmt numFmtId="30" formatCode="@"/>
    </dxf>
    <dxf>
      <numFmt numFmtId="12" formatCode="&quot;$&quot;#,##0.00_);[Red]\(&quot;$&quot;#,##0.00\)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7" formatCode="mm/dd/yy;@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  <fill>
        <patternFill patternType="solid">
          <fgColor indexed="64"/>
          <bgColor theme="9" tint="0.5999938962981048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d\-mmm\-yy;@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409]mmmm\-yy;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</dxf>
  </dxfs>
  <tableStyles count="0" defaultTableStyle="TableStyleMedium9" defaultPivotStyle="PivotStyleLight16"/>
  <colors>
    <mruColors>
      <color rgb="FF5DFF5D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 Boyer" id="{0CD3CBC4-F5A1-48D0-B26E-DBA27ADE6E2F}" userId="S::matt@masteragentcommissions.com::c8406446-35d9-4b26-80d5-78403826b280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431B783A-F69A-4108-B71D-D022838AD60C}" autoFormatId="16" applyNumberFormats="0" applyBorderFormats="0" applyFontFormats="0" applyPatternFormats="0" applyAlignmentFormats="0" applyWidthHeightFormats="0">
  <queryTableRefresh nextId="54">
    <queryTableFields count="27">
      <queryTableField id="9" name="GAK" tableColumnId="9"/>
      <queryTableField id="18" name="Month" tableColumnId="18"/>
      <queryTableField id="6" name="Agent" tableColumnId="6"/>
      <queryTableField id="4" name="Payor" tableColumnId="4"/>
      <queryTableField id="5" name="Carrier" tableColumnId="5"/>
      <queryTableField id="7" name="Customer" tableColumnId="7"/>
      <queryTableField id="8" name="AccountNo" tableColumnId="8"/>
      <queryTableField id="19" name="ServiceID" tableColumnId="19"/>
      <queryTableField id="20" name="PayType" tableColumnId="20"/>
      <queryTableField id="10" name="Product" tableColumnId="10"/>
      <queryTableField id="21" name="BasisMRR" tableColumnId="21"/>
      <queryTableField id="22" name="GrossRate" tableColumnId="22"/>
      <queryTableField id="23" name="GrossComm" tableColumnId="23"/>
      <queryTableField id="13" name="AgentRate" tableColumnId="13"/>
      <queryTableField id="24" name="AgentComm" tableColumnId="24"/>
      <queryTableField id="25" name="GrossSPIFF" tableColumnId="25"/>
      <queryTableField id="26" name="AgentSPIFFRate" tableColumnId="26"/>
      <queryTableField id="27" name="AgentSPIFF" tableColumnId="27"/>
      <queryTableField id="28" name="CarrierAdjust" tableColumnId="28"/>
      <queryTableField id="29" name="PSIAdjust" tableColumnId="29"/>
      <queryTableField id="30" name="AgentNetPay" tableColumnId="30"/>
      <queryTableField id="31" name="Notes" tableColumnId="31"/>
      <queryTableField id="32" name="PaidGross" tableColumnId="32"/>
      <queryTableField id="33" name="PaidNet" tableColumnId="33"/>
      <queryTableField id="17" name="BatchId" tableColumnId="17"/>
      <queryTableField id="16" name="FileID" tableColumnId="16"/>
      <queryTableField id="34" name="RowHash" tableColumnId="34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DEBBA2-19B5-4419-A873-0C61632109F8}" name="Commission_Payments" displayName="Commission_Payments" ref="A1:T2" totalsRowShown="0" dataDxfId="79" tableBorderDxfId="78">
  <tableColumns count="20">
    <tableColumn id="1" xr3:uid="{68A85677-05E3-4F80-B735-E0AB1FDD2937}" name="Month" dataDxfId="77"/>
    <tableColumn id="2" xr3:uid="{E7CE0C79-D9E7-478F-BB3E-525E7BA7D798}" name="Payor" dataDxfId="76"/>
    <tableColumn id="3" xr3:uid="{0E7FC5A4-EE4B-4F68-96B7-126C1F887BF9}" name="Carrier" dataDxfId="75"/>
    <tableColumn id="4" xr3:uid="{940F62AA-49F8-4A3D-AB52-A6CF9AC2E564}" name="Customer" dataDxfId="74"/>
    <tableColumn id="5" xr3:uid="{2E9E688B-0515-4580-8FA8-04261F4AE622}" name="AccountNo" dataDxfId="73"/>
    <tableColumn id="6" xr3:uid="{8434D7A4-A649-4512-90E6-8CC0F4D51F1A}" name="ProductCode" dataDxfId="72"/>
    <tableColumn id="7" xr3:uid="{0BED2423-0552-4BCE-B1E8-35140A281149}" name="Product" dataDxfId="71"/>
    <tableColumn id="8" xr3:uid="{7F006672-B8FB-436E-BA54-EF79695400A3}" name="BasisMRR" dataDxfId="70"/>
    <tableColumn id="9" xr3:uid="{3C0FE975-1AEA-471E-9F62-9DCDD5D28AEE}" name="GrossRate" dataDxfId="69"/>
    <tableColumn id="10" xr3:uid="{82771D71-7B91-479C-BC6F-2DEA7D6AB9F1}" name="GrossCommission" dataDxfId="68"/>
    <tableColumn id="11" xr3:uid="{06A515BC-92C5-4793-98DF-9A60F733C924}" name="CarrierAdjust" dataDxfId="67"/>
    <tableColumn id="12" xr3:uid="{7CD35960-3769-4783-8CB9-E2BA2D78E9A9}" name="GrossSPIFF" dataDxfId="66"/>
    <tableColumn id="13" xr3:uid="{99AD06A1-1978-4997-BAC5-295F1001695A}" name="PaidNet" dataDxfId="65"/>
    <tableColumn id="14" xr3:uid="{D23EE53C-324B-4E42-93BF-87EB4A289F07}" name="FileID" dataDxfId="64"/>
    <tableColumn id="15" xr3:uid="{81E4E1DA-9956-480F-8AB0-D6392B2D8695}" name="ServiceID" dataDxfId="63"/>
    <tableColumn id="16" xr3:uid="{D72CB6FA-D6B8-4EF3-BFCE-0BA42430DAC9}" name="QTY" dataDxfId="62"/>
    <tableColumn id="17" xr3:uid="{5131935C-B101-46B0-8905-55199EC6EF83}" name="CarrierNotes" dataDxfId="61"/>
    <tableColumn id="18" xr3:uid="{50CD9100-B594-4CDE-8A0D-4FBDE4585826}" name="StatementDate" dataDxfId="60"/>
    <tableColumn id="19" xr3:uid="{D2330235-8D7D-41DC-AC78-7A1602D7741B}" name="InvoiceNo" dataDxfId="59"/>
    <tableColumn id="20" xr3:uid="{D6B5EC28-D449-43ED-8E82-CCE0356CBB47}" name="RowHash" dataDxfId="58">
      <calculatedColumnFormula>_xlfn.TEXTJOIN("|",TRUE,
TEXT(Commission_Payments[[#This Row],[Month]],"yyyy-mm"),
UPPER(TRIM(Commission_Payments[[#This Row],[Payor]])),UPPER(TRIM(Commission_Payments[[#This Row],[Carrier]])),UPPER(TRIM(Commission_Payments[[#This Row],[Customer]])),TRIM(Commission_Payments[[#This Row],[AccountNo]]),
UPPER(TRIM(Commission_Payments[[#This Row],[ProductCode]])),UPPER(TRIM(Commission_Payments[[#This Row],[Product]])),
TEXT(Commission_Payments[[#This Row],[BasisMRR]],"0.00"),TEXT(Commission_Payments[[#This Row],[GrossRate]],"0.000000"),
TEXT(Commission_Payments[[#This Row],[GrossCommission]],"0.00"),TEXT(Commission_Payments[[#This Row],[CarrierAdjust]],"0.00"),TEXT(Commission_Payments[[#This Row],[GrossSPIFF]],"0.00"),TEXT(Commission_Payments[[#This Row],[PaidNet]],"0.00"),
TRIM(Commission_Payments[[#This Row],[FileID]]),TRIM(Commission_Payments[[#This Row],[ServiceID]]),Commission_Payments[[#This Row],[QTY]],TRIM(Commission_Payments[[#This Row],[CarrierNotes]]),
TEXT(Commission_Payments[[#This Row],[StatementDate]],"yyyy-mm-dd"),TRIM(Commission_Payments[[#This Row],[InvoiceNo]])
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B03B1F-1662-4507-873B-27785E7655DD}" name="Manual_Adjustments" displayName="Manual_Adjustments" ref="A1:S2" totalsRowShown="0" headerRowDxfId="57" headerRowBorderDxfId="56" tableBorderDxfId="55">
  <autoFilter ref="A1:S2" xr:uid="{9DB03B1F-1662-4507-873B-27785E7655DD}"/>
  <tableColumns count="19">
    <tableColumn id="1" xr3:uid="{707E98C0-CB4A-4BD6-94FA-CB029D6F1E9F}" name="Month" dataDxfId="54"/>
    <tableColumn id="2" xr3:uid="{8051605F-ACEA-40A5-B2E1-31A16EC4A6EB}" name="Payor" dataDxfId="53"/>
    <tableColumn id="3" xr3:uid="{562FAAC3-3F9F-428F-85E0-1CED8856861A}" name="Carrier" dataDxfId="52"/>
    <tableColumn id="4" xr3:uid="{4FBAC9E9-8FFA-4421-A12D-3AE8776E9B2B}" name="Customer" dataDxfId="51"/>
    <tableColumn id="5" xr3:uid="{0F336CED-0802-4C68-8A5A-C6CF68261C3D}" name="AccountNo" dataDxfId="50"/>
    <tableColumn id="6" xr3:uid="{CD657FC2-788A-4F81-AC58-11B5E59E86BE}" name="AdjustmentType"/>
    <tableColumn id="7" xr3:uid="{F215DF84-8818-4C0E-A18D-0FCE59FB4BCB}" name="AdjAmount" dataDxfId="49"/>
    <tableColumn id="8" xr3:uid="{CED1FE8B-312B-46C8-AC46-CA58CF7AD724}" name="AppliesTo"/>
    <tableColumn id="9" xr3:uid="{AE11F880-3E41-44C9-A599-2BC798FA0CB4}" name="SourceType"/>
    <tableColumn id="10" xr3:uid="{FFD04977-51E0-4342-B66C-BB3275E46993}" name="EnteredBy" dataDxfId="48"/>
    <tableColumn id="11" xr3:uid="{21BE0D20-4141-4BCE-9FEA-3F6376F8B6B9}" name="EnteredDate" dataDxfId="47"/>
    <tableColumn id="12" xr3:uid="{501AE252-8CA3-4434-9EB5-B302BB5C7A32}" name="ServiceID" dataDxfId="46"/>
    <tableColumn id="13" xr3:uid="{2AA568FE-8847-4A40-AAD8-AD07ACF7CEF0}" name="ProductCode" dataDxfId="45"/>
    <tableColumn id="14" xr3:uid="{208F7879-5798-4D3D-8889-B5D88E3690F3}" name="Product" dataDxfId="44"/>
    <tableColumn id="15" xr3:uid="{601BA714-6DA6-4B61-9DDC-F3930F4522AF}" name="Notes" dataDxfId="43"/>
    <tableColumn id="16" xr3:uid="{2DDB6767-603A-4E1C-AF14-85407B06BCDF}" name="Reference_No" dataDxfId="42"/>
    <tableColumn id="17" xr3:uid="{6B7FAEEB-4DC8-4AAC-8E0F-D4EC9C5CE400}" name="Link_Key" dataDxfId="41"/>
    <tableColumn id="18" xr3:uid="{8E73B24F-52FB-44B0-9F33-5CA9B9DC1BBB}" name="FileID" dataDxfId="40"/>
    <tableColumn id="19" xr3:uid="{0A3D4CC7-78FC-4D7C-9B6D-94F58A777122}" name="RowHash" dataDxfId="39">
      <calculatedColumnFormula>_xlfn.TEXTJOIN("|",TRUE,
TEXT(Manual_Adjustments[[#This Row],[Month]],"yyyy-mm"),
UPPER(TRIM(Manual_Adjustments[[#This Row],[Payor]])),UPPER(TRIM(Manual_Adjustments[[#This Row],[Carrier]])),UPPER(TRIM(Manual_Adjustments[[#This Row],[Customer]])),TRIM(Manual_Adjustments[[#This Row],[AccountNo]]),
UPPER(TRIM(Manual_Adjustments[[#This Row],[AdjustmentType]])),TEXT(Manual_Adjustments[[#This Row],[AdjAmount]],"0.00"),
UPPER(TRIM(Manual_Adjustments[[#This Row],[AppliesTo]])),UPPER(TRIM(Manual_Adjustments[[#This Row],[SourceType]])),
UPPER(TRIM(Manual_Adjustments[[#This Row],[EnteredBy]])),TEXT(Manual_Adjustments[[#This Row],[EnteredDate]],"yyyy-mm-dd"),
TRIM(Manual_Adjustments[[#This Row],[FileID]])
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A7D9F1-1D5E-461F-BA7D-B0E0D61BA4FD}" name="Agent_Splits" displayName="Agent_Splits" ref="A1:N2" totalsRowShown="0" headerRowDxfId="38" headerRowBorderDxfId="37" tableBorderDxfId="36">
  <tableColumns count="14">
    <tableColumn id="1" xr3:uid="{C35DEB5B-4A84-4092-913B-2E94B6AA3F94}" name="GAK" dataDxfId="35"/>
    <tableColumn id="2" xr3:uid="{2FE90EEC-348B-49F1-9DAD-17E3B7472540}" name="Customer" dataDxfId="34"/>
    <tableColumn id="3" xr3:uid="{530FD5AE-477A-469C-8394-BAFDA42DAD69}" name="Payor" dataDxfId="33"/>
    <tableColumn id="4" xr3:uid="{EF6CCE56-9041-4B1A-A077-6238D95C788A}" name="Carrier" dataDxfId="32"/>
    <tableColumn id="5" xr3:uid="{DF740E4C-F6B7-4F3D-AB30-3F7CA70B7FEC}" name="Agent" dataDxfId="31"/>
    <tableColumn id="14" xr3:uid="{8E1B6653-4381-4161-BB65-0A06C570729F}" name="AgentRateRES" dataDxfId="30"/>
    <tableColumn id="15" xr3:uid="{634E421F-B439-44F8-90E3-47BA386FF2DB}" name="AgentRateSPF" dataDxfId="29"/>
    <tableColumn id="7" xr3:uid="{14A284D5-C1B6-4EC1-B4C7-F97106D9FC66}" name="IsHouse"/>
    <tableColumn id="8" xr3:uid="{93C888AD-1F0D-48DE-BE72-D76C3FA15A26}" name="EffectiveStart" dataDxfId="28"/>
    <tableColumn id="9" xr3:uid="{65F09B4E-AF9A-45EA-A248-CA00B04D0FE7}" name="EffectiveEnd" dataDxfId="27"/>
    <tableColumn id="10" xr3:uid="{41EC252C-EB65-4890-AFD3-09F628F97473}" name="IsPrimary" dataDxfId="26"/>
    <tableColumn id="11" xr3:uid="{C6AECB45-2F85-4E37-AC44-199768405332}" name="Notes" dataDxfId="25"/>
    <tableColumn id="12" xr3:uid="{C45BF268-4824-4F01-9EC8-0A9FA9FAC9FE}" name="FileID" dataDxfId="24"/>
    <tableColumn id="13" xr3:uid="{E749D97A-3FD3-46DB-8346-E970F3DFBC08}" name="RowHash" dataDxfId="23">
      <calculatedColumnFormula>_xlfn.TEXTJOIN("|",TRUE,
TRIM(UPPER(Agent_Splits[[#This Row],[GAK]])),TRIM(UPPER(Agent_Splits[[#This Row],[Customer]])),TRIM(UPPER(Agent_Splits[[#This Row],[Payor]])),TRIM(UPPER(Agent_Splits[[#This Row],[Carrier]])),
TRIM(UPPER(Agent_Splits[[#This Row],[Agent]])),TEXT(#REF!,"0.000000"),
UPPER(TRIM(Agent_Splits[[#This Row],[IsHouse]])),TEXT(Agent_Splits[[#This Row],[EffectiveStart]],"yyyy-mm-dd"),TEXT(Agent_Splits[[#This Row],[EffectiveEnd]],"yyyy-mm-dd"),
UPPER(TRIM(Agent_Splits[[#This Row],[IsPrimary]])),TRIM(Agent_Splits[[#This Row],[Notes]]),TRIM(Agent_Splits[[#This Row],[FileID]])
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677F9F-4F59-4F9B-9405-FE897C6906CD}" name="Accounts" displayName="Accounts" ref="A1:L5" headerRowDxfId="22" headerRowBorderDxfId="21" tableBorderDxfId="20">
  <autoFilter ref="A1:L5" xr:uid="{01677F9F-4F59-4F9B-9405-FE897C6906CD}"/>
  <tableColumns count="12">
    <tableColumn id="1" xr3:uid="{5966C243-14F9-4EFF-8D5D-27660B041ED0}" name="GAK" totalsRowLabel="Total" dataDxfId="19">
      <calculatedColumnFormula>Accounts[[#This Row],[Carrier]] &amp; "-" &amp; Accounts[[#This Row],[AccountNo]]</calculatedColumnFormula>
    </tableColumn>
    <tableColumn id="2" xr3:uid="{BE521791-FA37-4C04-907B-FB55DED09A6F}" name="Customer" dataDxfId="18"/>
    <tableColumn id="3" xr3:uid="{15CF46B6-1617-4AB9-99CD-6445E8350607}" name="Carrier" dataDxfId="17"/>
    <tableColumn id="4" xr3:uid="{5C5AF098-D5FE-495A-AEB6-A9149421A693}" name="AccountNo" dataDxfId="16"/>
    <tableColumn id="5" xr3:uid="{234DE6FE-4806-4BDF-A90C-EBB9BACD8C29}" name="PayorDefault" dataDxfId="15"/>
    <tableColumn id="6" xr3:uid="{EB27DA0E-28B6-4EDC-8A1C-F61928B80364}" name="ActiveInactive"/>
    <tableColumn id="7" xr3:uid="{2B62B557-27F1-4606-B924-5B2E1E9FD3F1}" name="StartDate"/>
    <tableColumn id="8" xr3:uid="{1E1CD4F7-671E-41C7-9D2C-19F18A104DBF}" name="EndDate"/>
    <tableColumn id="9" xr3:uid="{90682C3C-5F02-4E31-8C37-3A96AC9C3FA3}" name="PrimaryAgent"/>
    <tableColumn id="10" xr3:uid="{C5FFEAFB-6BB0-423F-BEFC-8FF5261BDA56}" name="Notes"/>
    <tableColumn id="11" xr3:uid="{ED26AA7F-A055-4CCE-B2F4-13422D71301E}" name="FileID"/>
    <tableColumn id="12" xr3:uid="{23FE2C73-3F45-4B1F-9456-B34947343838}" name="RowHash" totalsRowFunction="count" dataDxfId="14">
      <calculatedColumnFormula>_xlfn.TEXTJOIN("|",TRUE,
Accounts[[#This Row],[GAK]],Accounts[[#This Row],[Customer]],Accounts[[#This Row],[Carrier]],Accounts[[#This Row],[AccountNo]],Accounts[[#This Row],[PayorDefault]],
Accounts[[#This Row],[ActiveInactive]],TEXT(Accounts[[#This Row],[StartDate]],"yyyy-mm-dd"),TEXT(Accounts[[#This Row],[EndDate]],"yyyy-mm-dd"),
Accounts[[#This Row],[PrimaryAgent]],Accounts[[#This Row],[Notes]],Accounts[[#This Row],[FileID]]
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AF2061E-5751-4B87-9C0E-8F732772FDE2}" name="Statements_Build" displayName="Statements_Build" ref="A1:AA2" tableType="queryTable" insertRow="1" totalsRowShown="0">
  <autoFilter ref="A1:AA2" xr:uid="{EAF2061E-5751-4B87-9C0E-8F732772FDE2}"/>
  <tableColumns count="27">
    <tableColumn id="9" xr3:uid="{BB077FA4-9BE1-416D-9DB6-1EB691E9C4A2}" uniqueName="9" name="GAK" queryTableFieldId="9" dataDxfId="13"/>
    <tableColumn id="18" xr3:uid="{EC317658-AB84-4931-8D85-B572EB59FF4C}" uniqueName="18" name="Month" queryTableFieldId="18" dataDxfId="12"/>
    <tableColumn id="6" xr3:uid="{D60D243E-8816-40F2-9627-4B04BB0E6BFE}" uniqueName="6" name="Agent" queryTableFieldId="6" dataDxfId="11"/>
    <tableColumn id="4" xr3:uid="{E4C507EE-BC79-46C0-870D-711519FA9E7D}" uniqueName="4" name="Payor" queryTableFieldId="4" dataDxfId="10"/>
    <tableColumn id="5" xr3:uid="{BC735EB4-0460-48A0-BFA2-4A134C07E8AE}" uniqueName="5" name="Carrier" queryTableFieldId="5" dataDxfId="9"/>
    <tableColumn id="7" xr3:uid="{67A22C38-424F-4EF2-8036-B7639993C404}" uniqueName="7" name="Customer" queryTableFieldId="7" dataDxfId="8"/>
    <tableColumn id="8" xr3:uid="{373D896C-D653-4066-9659-052E4E75440B}" uniqueName="8" name="AccountNo" queryTableFieldId="8" dataDxfId="7"/>
    <tableColumn id="19" xr3:uid="{B6FB226B-4752-4D6F-9786-E450227BB7F7}" uniqueName="19" name="ServiceID" queryTableFieldId="19" dataDxfId="6"/>
    <tableColumn id="20" xr3:uid="{2BF4833C-BD62-4E0B-A6E2-257F7345021C}" uniqueName="20" name="PayType" queryTableFieldId="20" dataDxfId="5"/>
    <tableColumn id="10" xr3:uid="{B6DDF6ED-52DD-4887-BAE0-0802858C7F7A}" uniqueName="10" name="Product" queryTableFieldId="10" dataDxfId="4"/>
    <tableColumn id="21" xr3:uid="{16BA6621-E6E0-4234-B20E-C3F5B9385CAB}" uniqueName="21" name="BasisMRR" queryTableFieldId="21"/>
    <tableColumn id="22" xr3:uid="{9B3B9E4C-F703-42DC-996C-F7E87C736762}" uniqueName="22" name="GrossRate" queryTableFieldId="22"/>
    <tableColumn id="23" xr3:uid="{D85A1DDF-3000-4DD1-88BA-73E232ACF8EC}" uniqueName="23" name="GrossComm" queryTableFieldId="23"/>
    <tableColumn id="13" xr3:uid="{3555B518-BDC2-4F2A-B34A-7F2D8A436FD3}" uniqueName="13" name="AgentRate" queryTableFieldId="13"/>
    <tableColumn id="24" xr3:uid="{8B8748BC-F2B5-47AC-8A72-24171808D913}" uniqueName="24" name="AgentComm" queryTableFieldId="24"/>
    <tableColumn id="25" xr3:uid="{B4355EF0-74A5-4BC1-93F4-3ADA9E5171D5}" uniqueName="25" name="GrossSPIFF" queryTableFieldId="25"/>
    <tableColumn id="26" xr3:uid="{B68C528A-FED9-400E-BE27-471E785116FF}" uniqueName="26" name="AgentSPIFFRate" queryTableFieldId="26"/>
    <tableColumn id="27" xr3:uid="{3CBE2376-7E59-42FB-8E89-923E19811AB7}" uniqueName="27" name="AgentSPIFF" queryTableFieldId="27"/>
    <tableColumn id="28" xr3:uid="{34735684-3F60-4F89-A4E6-C9E70FFC3F7B}" uniqueName="28" name="CarrierAdjust" queryTableFieldId="28"/>
    <tableColumn id="29" xr3:uid="{958325F6-0662-4792-8EF5-E91A9EC8E399}" uniqueName="29" name="PSIAdjust" queryTableFieldId="29"/>
    <tableColumn id="30" xr3:uid="{366D0DF6-4A7C-446F-BEF1-BD66CB8929DC}" uniqueName="30" name="AgentNetPay" queryTableFieldId="30"/>
    <tableColumn id="31" xr3:uid="{E5A0816E-56A8-4925-9816-7F42022B4652}" uniqueName="31" name="Notes" queryTableFieldId="31" dataDxfId="3"/>
    <tableColumn id="32" xr3:uid="{793D266D-FF6F-4384-958C-EBCCF15117D1}" uniqueName="32" name="PaidGross" queryTableFieldId="32"/>
    <tableColumn id="33" xr3:uid="{D9451EB8-5635-4B7A-80CF-E66CAA127570}" uniqueName="33" name="PaidNet" queryTableFieldId="33"/>
    <tableColumn id="17" xr3:uid="{898CDAC5-630D-48EB-ADB3-3F6A5FF82EFD}" uniqueName="17" name="BatchId" queryTableFieldId="17" dataDxfId="2"/>
    <tableColumn id="16" xr3:uid="{CBFC7BE4-5D93-4FE9-B98B-038E4927A637}" uniqueName="16" name="FileID" queryTableFieldId="16" dataDxfId="1"/>
    <tableColumn id="34" xr3:uid="{404891EA-64D7-405E-9F76-B3DB007F5B53}" uniqueName="34" name="RowHash" queryTableFieldId="3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10-23T00:45:29.79" personId="{0CD3CBC4-F5A1-48D0-B26E-DBA27ADE6E2F}" id="{01F3BD81-6B88-403E-8B42-ADB4F465D675}">
    <text>GAK = GlobalAccountKey.  This is PSI’s internal accountID combining Carrier + AccountNo.  Used to join accounts, splits and payments.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9"/>
  <sheetViews>
    <sheetView workbookViewId="0">
      <selection activeCell="S20" sqref="S20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t="s">
        <v>1</v>
      </c>
    </row>
    <row r="4" spans="1:1" x14ac:dyDescent="0.25">
      <c r="A4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t="s">
        <v>8</v>
      </c>
    </row>
    <row r="12" spans="1:1" x14ac:dyDescent="0.25">
      <c r="A12" t="s">
        <v>9</v>
      </c>
    </row>
    <row r="14" spans="1:1" x14ac:dyDescent="0.25">
      <c r="A14" t="s">
        <v>10</v>
      </c>
    </row>
    <row r="15" spans="1:1" x14ac:dyDescent="0.25">
      <c r="A15" t="s">
        <v>42</v>
      </c>
    </row>
    <row r="16" spans="1:1" x14ac:dyDescent="0.25">
      <c r="A16" t="s">
        <v>43</v>
      </c>
    </row>
    <row r="18" spans="1:1" x14ac:dyDescent="0.25">
      <c r="A18" t="s">
        <v>11</v>
      </c>
    </row>
    <row r="19" spans="1:1" x14ac:dyDescent="0.25">
      <c r="A19" t="s">
        <v>12</v>
      </c>
    </row>
    <row r="20" spans="1:1" x14ac:dyDescent="0.25">
      <c r="A20" t="s">
        <v>13</v>
      </c>
    </row>
    <row r="21" spans="1:1" x14ac:dyDescent="0.25">
      <c r="A21" t="s">
        <v>14</v>
      </c>
    </row>
    <row r="23" spans="1:1" x14ac:dyDescent="0.25">
      <c r="A23" t="s">
        <v>15</v>
      </c>
    </row>
    <row r="24" spans="1:1" x14ac:dyDescent="0.25">
      <c r="A24" t="s">
        <v>16</v>
      </c>
    </row>
    <row r="25" spans="1:1" x14ac:dyDescent="0.25">
      <c r="A25" t="s">
        <v>17</v>
      </c>
    </row>
    <row r="26" spans="1:1" x14ac:dyDescent="0.25">
      <c r="A26" t="s">
        <v>18</v>
      </c>
    </row>
    <row r="27" spans="1:1" x14ac:dyDescent="0.25">
      <c r="A27" t="s">
        <v>19</v>
      </c>
    </row>
    <row r="29" spans="1:1" x14ac:dyDescent="0.25">
      <c r="A29" t="s">
        <v>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85A6B-2E3F-4BF3-BE3F-1F29D21E8BEB}">
  <dimension ref="A1:B2"/>
  <sheetViews>
    <sheetView workbookViewId="0">
      <selection activeCell="B2" sqref="B2"/>
    </sheetView>
  </sheetViews>
  <sheetFormatPr defaultRowHeight="15" x14ac:dyDescent="0.25"/>
  <cols>
    <col min="1" max="1" width="18" bestFit="1" customWidth="1"/>
    <col min="2" max="2" width="17.42578125" customWidth="1"/>
  </cols>
  <sheetData>
    <row r="1" spans="1:2" x14ac:dyDescent="0.25">
      <c r="A1" t="s">
        <v>174</v>
      </c>
      <c r="B1" s="14" t="s">
        <v>175</v>
      </c>
    </row>
    <row r="2" spans="1:2" x14ac:dyDescent="0.25">
      <c r="A2" t="s">
        <v>176</v>
      </c>
      <c r="B2" s="57">
        <v>45931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"/>
  <sheetViews>
    <sheetView tabSelected="1" zoomScale="90" zoomScaleNormal="90" workbookViewId="0">
      <pane xSplit="14" ySplit="1" topLeftCell="T2" activePane="bottomRight" state="frozenSplit"/>
      <selection pane="topRight" activeCell="T1" sqref="T1"/>
      <selection pane="bottomLeft" activeCell="A3" sqref="A3"/>
      <selection pane="bottomRight" activeCell="F11" sqref="F11"/>
    </sheetView>
  </sheetViews>
  <sheetFormatPr defaultColWidth="18.5703125" defaultRowHeight="15" x14ac:dyDescent="0.25"/>
  <cols>
    <col min="1" max="1" width="7.28515625" style="2" bestFit="1" customWidth="1"/>
    <col min="2" max="2" width="7.5703125" style="3" bestFit="1" customWidth="1"/>
    <col min="3" max="3" width="7.140625" style="3" bestFit="1" customWidth="1"/>
    <col min="4" max="4" width="9.7109375" style="3" bestFit="1" customWidth="1"/>
    <col min="5" max="5" width="10.7109375" style="3" bestFit="1" customWidth="1"/>
    <col min="6" max="6" width="12.42578125" style="3" bestFit="1" customWidth="1"/>
    <col min="7" max="7" width="7.85546875" style="3" bestFit="1" customWidth="1"/>
    <col min="8" max="8" width="9.5703125" style="5" bestFit="1" customWidth="1"/>
    <col min="9" max="9" width="10" style="6" bestFit="1" customWidth="1"/>
    <col min="10" max="10" width="17" style="5" bestFit="1" customWidth="1"/>
    <col min="11" max="11" width="12.7109375" style="5" bestFit="1" customWidth="1"/>
    <col min="12" max="12" width="10.7109375" style="5" bestFit="1" customWidth="1"/>
    <col min="13" max="13" width="8.140625" style="5" bestFit="1" customWidth="1"/>
    <col min="14" max="14" width="6.140625" style="3" bestFit="1" customWidth="1"/>
    <col min="15" max="15" width="9.28515625" style="3" bestFit="1" customWidth="1"/>
    <col min="16" max="16" width="4.5703125" style="4" bestFit="1" customWidth="1"/>
    <col min="17" max="17" width="12.42578125" style="3" bestFit="1" customWidth="1"/>
    <col min="18" max="18" width="14.7109375" style="7" bestFit="1" customWidth="1"/>
    <col min="19" max="19" width="10" style="3" bestFit="1" customWidth="1"/>
    <col min="20" max="20" width="68.140625" style="11" bestFit="1" customWidth="1"/>
  </cols>
  <sheetData>
    <row r="1" spans="1:20" x14ac:dyDescent="0.25">
      <c r="A1" s="26" t="s">
        <v>21</v>
      </c>
      <c r="B1" s="27" t="s">
        <v>22</v>
      </c>
      <c r="C1" s="27" t="s">
        <v>84</v>
      </c>
      <c r="D1" s="27" t="s">
        <v>82</v>
      </c>
      <c r="E1" s="27" t="s">
        <v>83</v>
      </c>
      <c r="F1" s="27" t="s">
        <v>23</v>
      </c>
      <c r="G1" s="27" t="s">
        <v>24</v>
      </c>
      <c r="H1" s="28" t="s">
        <v>38</v>
      </c>
      <c r="I1" s="29" t="s">
        <v>80</v>
      </c>
      <c r="J1" s="28" t="s">
        <v>100</v>
      </c>
      <c r="K1" s="28" t="s">
        <v>87</v>
      </c>
      <c r="L1" s="28" t="s">
        <v>81</v>
      </c>
      <c r="M1" s="28" t="s">
        <v>26</v>
      </c>
      <c r="N1" s="27" t="s">
        <v>60</v>
      </c>
      <c r="O1" s="30" t="s">
        <v>37</v>
      </c>
      <c r="P1" s="31" t="s">
        <v>40</v>
      </c>
      <c r="Q1" s="30" t="s">
        <v>75</v>
      </c>
      <c r="R1" s="32" t="s">
        <v>76</v>
      </c>
      <c r="S1" s="30" t="s">
        <v>77</v>
      </c>
      <c r="T1" s="33" t="s">
        <v>41</v>
      </c>
    </row>
    <row r="2" spans="1:20" x14ac:dyDescent="0.25">
      <c r="A2" s="19">
        <v>45839</v>
      </c>
      <c r="B2" s="20" t="s">
        <v>44</v>
      </c>
      <c r="C2" s="20"/>
      <c r="D2" s="20"/>
      <c r="E2" s="20"/>
      <c r="F2" s="20"/>
      <c r="G2" s="20" t="s">
        <v>78</v>
      </c>
      <c r="H2" s="22"/>
      <c r="I2" s="23"/>
      <c r="J2" s="22"/>
      <c r="K2" s="22">
        <v>22</v>
      </c>
      <c r="L2" s="22"/>
      <c r="M2" s="22"/>
      <c r="N2" s="20"/>
      <c r="O2" s="20"/>
      <c r="P2" s="21"/>
      <c r="Q2" s="20"/>
      <c r="R2" s="24"/>
      <c r="S2" s="20"/>
      <c r="T2" s="25" t="str">
        <f>_xlfn.TEXTJOIN("|",TRUE,
TEXT(Commission_Payments[[#This Row],[Month]],"yyyy-mm"),
UPPER(TRIM(Commission_Payments[[#This Row],[Payor]])),UPPER(TRIM(Commission_Payments[[#This Row],[Carrier]])),UPPER(TRIM(Commission_Payments[[#This Row],[Customer]])),TRIM(Commission_Payments[[#This Row],[AccountNo]]),
UPPER(TRIM(Commission_Payments[[#This Row],[ProductCode]])),UPPER(TRIM(Commission_Payments[[#This Row],[Product]])),
TEXT(Commission_Payments[[#This Row],[BasisMRR]],"0.00"),TEXT(Commission_Payments[[#This Row],[GrossRate]],"0.000000"),
TEXT(Commission_Payments[[#This Row],[GrossCommission]],"0.00"),TEXT(Commission_Payments[[#This Row],[CarrierAdjust]],"0.00"),TEXT(Commission_Payments[[#This Row],[GrossSPIFF]],"0.00"),TEXT(Commission_Payments[[#This Row],[PaidNet]],"0.00"),
TRIM(Commission_Payments[[#This Row],[FileID]]),TRIM(Commission_Payments[[#This Row],[ServiceID]]),Commission_Payments[[#This Row],[QTY]],TRIM(Commission_Payments[[#This Row],[CarrierNotes]]),
TEXT(Commission_Payments[[#This Row],[StatementDate]],"yyyy-mm-dd"),TRIM(Commission_Payments[[#This Row],[InvoiceNo]])
)</f>
        <v>2025-07|GRANITE|HSP|0.00|0.000000|0.00|22.00|0.00|0.00|1900-01-00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"/>
  <sheetViews>
    <sheetView showFormulas="1" zoomScale="90" zoomScaleNormal="90" workbookViewId="0">
      <pane xSplit="11" ySplit="1" topLeftCell="L2" activePane="bottomRight" state="frozenSplit"/>
      <selection pane="topRight" activeCell="H1" sqref="H1"/>
      <selection pane="bottomLeft" activeCell="A19" sqref="A19"/>
      <selection pane="bottomRight" activeCell="G2" sqref="G2"/>
    </sheetView>
  </sheetViews>
  <sheetFormatPr defaultColWidth="18.5703125" defaultRowHeight="15" x14ac:dyDescent="0.25"/>
  <cols>
    <col min="1" max="1" width="5.85546875" style="17" bestFit="1" customWidth="1"/>
    <col min="2" max="2" width="5.42578125" style="3" bestFit="1" customWidth="1"/>
    <col min="3" max="3" width="5.85546875" style="3" bestFit="1" customWidth="1"/>
    <col min="4" max="4" width="7.140625" style="3" bestFit="1" customWidth="1"/>
    <col min="5" max="5" width="7.7109375" style="3" bestFit="1" customWidth="1"/>
    <col min="6" max="6" width="10.28515625" bestFit="1" customWidth="1"/>
    <col min="7" max="7" width="6.42578125" style="18" bestFit="1" customWidth="1"/>
    <col min="8" max="8" width="7.28515625" bestFit="1" customWidth="1"/>
    <col min="9" max="9" width="14" bestFit="1" customWidth="1"/>
    <col min="10" max="10" width="7.42578125" style="3" bestFit="1" customWidth="1"/>
    <col min="11" max="11" width="8.42578125" style="17" bestFit="1" customWidth="1"/>
    <col min="12" max="12" width="7" style="3" bestFit="1" customWidth="1"/>
    <col min="13" max="13" width="8.5703125" style="3" bestFit="1" customWidth="1"/>
    <col min="14" max="14" width="6.28515625" style="3" bestFit="1" customWidth="1"/>
    <col min="15" max="15" width="5.5703125" style="3" bestFit="1" customWidth="1"/>
    <col min="16" max="16" width="9.28515625" style="3" bestFit="1" customWidth="1"/>
    <col min="17" max="17" width="6.85546875" style="3" bestFit="1" customWidth="1"/>
    <col min="18" max="18" width="5.42578125" style="3" bestFit="1" customWidth="1"/>
    <col min="19" max="19" width="167.85546875" style="11" bestFit="1" customWidth="1"/>
  </cols>
  <sheetData>
    <row r="1" spans="1:19" x14ac:dyDescent="0.25">
      <c r="A1" s="34" t="s">
        <v>21</v>
      </c>
      <c r="B1" s="8" t="s">
        <v>22</v>
      </c>
      <c r="C1" s="12" t="s">
        <v>84</v>
      </c>
      <c r="D1" s="12" t="s">
        <v>82</v>
      </c>
      <c r="E1" s="12" t="s">
        <v>83</v>
      </c>
      <c r="F1" s="35" t="s">
        <v>27</v>
      </c>
      <c r="G1" s="48" t="s">
        <v>177</v>
      </c>
      <c r="H1" s="35" t="s">
        <v>52</v>
      </c>
      <c r="I1" s="35" t="s">
        <v>29</v>
      </c>
      <c r="J1" s="8" t="s">
        <v>30</v>
      </c>
      <c r="K1" s="34" t="s">
        <v>31</v>
      </c>
      <c r="L1" s="9" t="s">
        <v>37</v>
      </c>
      <c r="M1" s="9" t="s">
        <v>23</v>
      </c>
      <c r="N1" s="9" t="s">
        <v>24</v>
      </c>
      <c r="O1" s="9" t="s">
        <v>0</v>
      </c>
      <c r="P1" s="9" t="s">
        <v>58</v>
      </c>
      <c r="Q1" s="9" t="s">
        <v>59</v>
      </c>
      <c r="R1" s="9" t="s">
        <v>60</v>
      </c>
      <c r="S1" s="10" t="s">
        <v>41</v>
      </c>
    </row>
    <row r="2" spans="1:19" x14ac:dyDescent="0.25">
      <c r="I2" t="s">
        <v>56</v>
      </c>
      <c r="S2" s="11" t="str">
        <f>_xlfn.TEXTJOIN("|",TRUE,
TEXT(Manual_Adjustments[[#This Row],[Month]],"yyyy-mm"),
UPPER(TRIM(Manual_Adjustments[[#This Row],[Payor]])),UPPER(TRIM(Manual_Adjustments[[#This Row],[Carrier]])),UPPER(TRIM(Manual_Adjustments[[#This Row],[Customer]])),TRIM(Manual_Adjustments[[#This Row],[AccountNo]]),
UPPER(TRIM(Manual_Adjustments[[#This Row],[AdjustmentType]])),TEXT(Manual_Adjustments[[#This Row],[AdjAmount]],"0.00"),
UPPER(TRIM(Manual_Adjustments[[#This Row],[AppliesTo]])),UPPER(TRIM(Manual_Adjustments[[#This Row],[SourceType]])),
UPPER(TRIM(Manual_Adjustments[[#This Row],[EnteredBy]])),TEXT(Manual_Adjustments[[#This Row],[EnteredDate]],"yyyy-mm-dd"),
TRIM(Manual_Adjustments[[#This Row],[FileID]])
)</f>
        <v>1900-01|0.00|CARRIERPROVIDED_MANUALENTRY|1900-01-00</v>
      </c>
    </row>
  </sheetData>
  <dataValidations count="3">
    <dataValidation type="list" allowBlank="1" showInputMessage="1" showErrorMessage="1" sqref="F2" xr:uid="{ACDA4F3B-2DEC-48BB-ADEC-06B9AFD5F02D}">
      <formula1>AdjustmentType</formula1>
    </dataValidation>
    <dataValidation type="list" allowBlank="1" showInputMessage="1" showErrorMessage="1" sqref="H2" xr:uid="{A6E94DE9-F6A4-41BF-91E0-5FD82B3B8A69}">
      <formula1>AppliesTo</formula1>
    </dataValidation>
    <dataValidation type="list" allowBlank="1" showInputMessage="1" showErrorMessage="1" sqref="I2:I15" xr:uid="{46C4FF0D-A22E-45D7-8DE7-7D808CEDDB4C}">
      <formula1>SourceType</formula1>
    </dataValidation>
  </dataValidations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"/>
  <sheetViews>
    <sheetView showFormulas="1" workbookViewId="0">
      <selection activeCell="I19" sqref="I19"/>
    </sheetView>
  </sheetViews>
  <sheetFormatPr defaultRowHeight="15" x14ac:dyDescent="0.25"/>
  <cols>
    <col min="1" max="1" width="2.5703125" style="3" bestFit="1" customWidth="1"/>
    <col min="2" max="2" width="4.85546875" style="3" bestFit="1" customWidth="1"/>
    <col min="3" max="3" width="3.140625" style="3" bestFit="1" customWidth="1"/>
    <col min="4" max="4" width="3.5703125" style="3" bestFit="1" customWidth="1"/>
    <col min="5" max="5" width="3.28515625" style="3" bestFit="1" customWidth="1"/>
    <col min="6" max="7" width="6.85546875" style="6" bestFit="1" customWidth="1"/>
    <col min="8" max="8" width="4.140625" bestFit="1" customWidth="1"/>
    <col min="9" max="9" width="6.7109375" style="17" bestFit="1" customWidth="1"/>
    <col min="10" max="10" width="6.140625" style="17" bestFit="1" customWidth="1"/>
    <col min="11" max="11" width="4.7109375" style="3" bestFit="1" customWidth="1"/>
    <col min="12" max="12" width="3.28515625" style="3" bestFit="1" customWidth="1"/>
    <col min="13" max="13" width="3.140625" style="3" bestFit="1" customWidth="1"/>
    <col min="14" max="14" width="161.28515625" style="11" bestFit="1" customWidth="1"/>
  </cols>
  <sheetData>
    <row r="1" spans="1:14" x14ac:dyDescent="0.25">
      <c r="A1" s="12" t="s">
        <v>99</v>
      </c>
      <c r="B1" s="12" t="s">
        <v>82</v>
      </c>
      <c r="C1" s="8" t="s">
        <v>22</v>
      </c>
      <c r="D1" s="12" t="s">
        <v>84</v>
      </c>
      <c r="E1" s="8" t="s">
        <v>32</v>
      </c>
      <c r="F1" s="47" t="s">
        <v>97</v>
      </c>
      <c r="G1" s="47" t="s">
        <v>98</v>
      </c>
      <c r="H1" s="37" t="s">
        <v>62</v>
      </c>
      <c r="I1" s="34" t="s">
        <v>33</v>
      </c>
      <c r="J1" s="38" t="s">
        <v>34</v>
      </c>
      <c r="K1" s="13" t="s">
        <v>61</v>
      </c>
      <c r="L1" s="9" t="s">
        <v>0</v>
      </c>
      <c r="M1" s="13" t="s">
        <v>60</v>
      </c>
      <c r="N1" s="44" t="s">
        <v>41</v>
      </c>
    </row>
    <row r="2" spans="1:14" x14ac:dyDescent="0.25">
      <c r="N2" s="45" t="e">
        <f>_xlfn.TEXTJOIN("|",TRUE,
TRIM(UPPER(Agent_Splits[[#This Row],[GAK]])),TRIM(UPPER(Agent_Splits[[#This Row],[Customer]])),TRIM(UPPER(Agent_Splits[[#This Row],[Payor]])),TRIM(UPPER(Agent_Splits[[#This Row],[Carrier]])),
TRIM(UPPER(Agent_Splits[[#This Row],[Agent]])),TEXT(#REF!,"0.000000"),
UPPER(TRIM(Agent_Splits[[#This Row],[IsHouse]])),TEXT(Agent_Splits[[#This Row],[EffectiveStart]],"yyyy-mm-dd"),TEXT(Agent_Splits[[#This Row],[EffectiveEnd]],"yyyy-mm-dd"),
UPPER(TRIM(Agent_Splits[[#This Row],[IsPrimary]])),TRIM(Agent_Splits[[#This Row],[Notes]]),TRIM(Agent_Splits[[#This Row],[FileID]])
)</f>
        <v>#REF!</v>
      </c>
    </row>
  </sheetData>
  <phoneticPr fontId="3" type="noConversion"/>
  <dataValidations count="1">
    <dataValidation type="list" allowBlank="1" showInputMessage="1" showErrorMessage="1" sqref="H2 K2" xr:uid="{68CE28E5-4628-44F3-8762-A0E14F982841}">
      <formula1>YesNo</formula1>
    </dataValidation>
  </dataValidations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"/>
  <sheetViews>
    <sheetView showFormulas="1" workbookViewId="0">
      <selection activeCell="L9" sqref="L9"/>
    </sheetView>
  </sheetViews>
  <sheetFormatPr defaultRowHeight="15" x14ac:dyDescent="0.25"/>
  <cols>
    <col min="1" max="1" width="16.140625" style="11" bestFit="1" customWidth="1"/>
    <col min="2" max="2" width="7.140625" style="3" bestFit="1" customWidth="1"/>
    <col min="3" max="3" width="5.85546875" style="3" bestFit="1" customWidth="1"/>
    <col min="4" max="4" width="7.7109375" style="3" bestFit="1" customWidth="1"/>
    <col min="5" max="5" width="8.7109375" style="3" bestFit="1" customWidth="1"/>
    <col min="6" max="6" width="9.28515625" bestFit="1" customWidth="1"/>
    <col min="7" max="7" width="7" bestFit="1" customWidth="1"/>
    <col min="8" max="8" width="6.5703125" bestFit="1" customWidth="1"/>
    <col min="9" max="9" width="9" bestFit="1" customWidth="1"/>
    <col min="10" max="10" width="5.5703125" bestFit="1" customWidth="1"/>
    <col min="11" max="11" width="5.42578125" bestFit="1" customWidth="1"/>
    <col min="12" max="12" width="78.7109375" bestFit="1" customWidth="1"/>
  </cols>
  <sheetData>
    <row r="1" spans="1:12" x14ac:dyDescent="0.25">
      <c r="A1" s="51" t="s">
        <v>99</v>
      </c>
      <c r="B1" s="12" t="s">
        <v>82</v>
      </c>
      <c r="C1" s="12" t="s">
        <v>84</v>
      </c>
      <c r="D1" s="12" t="s">
        <v>83</v>
      </c>
      <c r="E1" s="40" t="s">
        <v>35</v>
      </c>
      <c r="F1" s="41" t="s">
        <v>69</v>
      </c>
      <c r="G1" s="42" t="s">
        <v>36</v>
      </c>
      <c r="H1" s="42" t="s">
        <v>66</v>
      </c>
      <c r="I1" s="42" t="s">
        <v>67</v>
      </c>
      <c r="J1" s="42" t="s">
        <v>0</v>
      </c>
      <c r="K1" s="42" t="s">
        <v>60</v>
      </c>
      <c r="L1" s="42" t="s">
        <v>41</v>
      </c>
    </row>
    <row r="2" spans="1:12" x14ac:dyDescent="0.25">
      <c r="A2" s="11" t="str">
        <f>Accounts[[#This Row],[Carrier]] &amp; "-" &amp; Accounts[[#This Row],[AccountNo]]</f>
        <v>Granite-8205929</v>
      </c>
      <c r="B2" s="3" t="s">
        <v>68</v>
      </c>
      <c r="C2" s="3" t="s">
        <v>44</v>
      </c>
      <c r="D2" s="3">
        <v>8205929</v>
      </c>
      <c r="G2" s="43">
        <v>45952</v>
      </c>
      <c r="L2" t="str">
        <f>_xlfn.TEXTJOIN("|",TRUE,
Accounts[[#This Row],[GAK]],Accounts[[#This Row],[Customer]],Accounts[[#This Row],[Carrier]],Accounts[[#This Row],[AccountNo]],Accounts[[#This Row],[PayorDefault]],
Accounts[[#This Row],[ActiveInactive]],TEXT(Accounts[[#This Row],[StartDate]],"yyyy-mm-dd"),TEXT(Accounts[[#This Row],[EndDate]],"yyyy-mm-dd"),
Accounts[[#This Row],[PrimaryAgent]],Accounts[[#This Row],[Notes]],Accounts[[#This Row],[FileID]]
)</f>
        <v>Granite-8205929|ABC Co Inc.|Granite|8205929|2025-10-22|1900-01-00</v>
      </c>
    </row>
    <row r="3" spans="1:12" x14ac:dyDescent="0.25">
      <c r="A3" s="11" t="str">
        <f>Accounts[[#This Row],[Carrier]] &amp; "-" &amp; Accounts[[#This Row],[AccountNo]]</f>
        <v>Granite-86294</v>
      </c>
      <c r="C3" s="3" t="s">
        <v>44</v>
      </c>
      <c r="D3" s="3" t="s">
        <v>72</v>
      </c>
      <c r="L3" t="str">
        <f>_xlfn.TEXTJOIN("|",TRUE,
Accounts[[#This Row],[GAK]],Accounts[[#This Row],[Customer]],Accounts[[#This Row],[Carrier]],Accounts[[#This Row],[AccountNo]],Accounts[[#This Row],[PayorDefault]],
Accounts[[#This Row],[ActiveInactive]],TEXT(Accounts[[#This Row],[StartDate]],"yyyy-mm-dd"),TEXT(Accounts[[#This Row],[EndDate]],"yyyy-mm-dd"),
Accounts[[#This Row],[PrimaryAgent]],Accounts[[#This Row],[Notes]],Accounts[[#This Row],[FileID]]
)</f>
        <v>Granite-86294|Granite|86294|1900-01-00|1900-01-00</v>
      </c>
    </row>
    <row r="4" spans="1:12" x14ac:dyDescent="0.25">
      <c r="A4" s="11" t="str">
        <f>Accounts[[#This Row],[Carrier]] &amp; "-" &amp; Accounts[[#This Row],[AccountNo]]</f>
        <v>Granite-082172</v>
      </c>
      <c r="C4" s="3" t="s">
        <v>44</v>
      </c>
      <c r="D4" s="3" t="s">
        <v>74</v>
      </c>
      <c r="L4" t="str">
        <f>_xlfn.TEXTJOIN("|",TRUE,
Accounts[[#This Row],[GAK]],Accounts[[#This Row],[Customer]],Accounts[[#This Row],[Carrier]],Accounts[[#This Row],[AccountNo]],Accounts[[#This Row],[PayorDefault]],
Accounts[[#This Row],[ActiveInactive]],TEXT(Accounts[[#This Row],[StartDate]],"yyyy-mm-dd"),TEXT(Accounts[[#This Row],[EndDate]],"yyyy-mm-dd"),
Accounts[[#This Row],[PrimaryAgent]],Accounts[[#This Row],[Notes]],Accounts[[#This Row],[FileID]]
)</f>
        <v>Granite-082172|Granite|082172|1900-01-00|1900-01-00</v>
      </c>
    </row>
    <row r="5" spans="1:12" x14ac:dyDescent="0.25">
      <c r="A5" s="11" t="str">
        <f>Accounts[[#This Row],[Carrier]] &amp; "-" &amp; Accounts[[#This Row],[AccountNo]]</f>
        <v>granite-</v>
      </c>
      <c r="C5" s="3" t="s">
        <v>73</v>
      </c>
      <c r="L5" t="str">
        <f>_xlfn.TEXTJOIN("|",TRUE,
Accounts[[#This Row],[GAK]],Accounts[[#This Row],[Customer]],Accounts[[#This Row],[Carrier]],Accounts[[#This Row],[AccountNo]],Accounts[[#This Row],[PayorDefault]],
Accounts[[#This Row],[ActiveInactive]],TEXT(Accounts[[#This Row],[StartDate]],"yyyy-mm-dd"),TEXT(Accounts[[#This Row],[EndDate]],"yyyy-mm-dd"),
Accounts[[#This Row],[PrimaryAgent]],Accounts[[#This Row],[Notes]],Accounts[[#This Row],[FileID]]
)</f>
        <v>granite-|granite|1900-01-00|1900-01-00</v>
      </c>
    </row>
  </sheetData>
  <dataValidations count="1">
    <dataValidation type="list" allowBlank="1" showInputMessage="1" showErrorMessage="1" sqref="F2:F5" xr:uid="{7C8A2A3F-025A-4438-97CA-ABFD83D155D4}">
      <formula1>ActiveInactive</formula1>
    </dataValidation>
  </dataValidations>
  <pageMargins left="0.75" right="0.75" top="1" bottom="1" header="0.5" footer="0.5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F8AA6-BFFE-406A-9552-3D45F0F7D613}">
  <dimension ref="A1:AA2"/>
  <sheetViews>
    <sheetView topLeftCell="H1" zoomScale="80" zoomScaleNormal="80" workbookViewId="0">
      <selection activeCell="S23" sqref="S23"/>
    </sheetView>
  </sheetViews>
  <sheetFormatPr defaultRowHeight="15" x14ac:dyDescent="0.25"/>
  <cols>
    <col min="1" max="1" width="8" bestFit="1" customWidth="1"/>
    <col min="2" max="2" width="9.85546875" bestFit="1" customWidth="1"/>
    <col min="3" max="3" width="9.28515625" bestFit="1" customWidth="1"/>
    <col min="5" max="5" width="10" bestFit="1" customWidth="1"/>
    <col min="6" max="6" width="12.42578125" bestFit="1" customWidth="1"/>
    <col min="7" max="7" width="13.5703125" bestFit="1" customWidth="1"/>
    <col min="8" max="8" width="12.42578125" bestFit="1" customWidth="1"/>
    <col min="9" max="9" width="11.5703125" bestFit="1" customWidth="1"/>
    <col min="10" max="10" width="10.7109375" bestFit="1" customWidth="1"/>
    <col min="11" max="11" width="13" bestFit="1" customWidth="1"/>
    <col min="12" max="12" width="13.140625" bestFit="1" customWidth="1"/>
    <col min="13" max="13" width="14.85546875" bestFit="1" customWidth="1"/>
    <col min="14" max="14" width="13.42578125" bestFit="1" customWidth="1"/>
    <col min="15" max="15" width="15" bestFit="1" customWidth="1"/>
    <col min="16" max="16" width="13.85546875" bestFit="1" customWidth="1"/>
    <col min="17" max="17" width="18.42578125" bestFit="1" customWidth="1"/>
    <col min="18" max="18" width="14.140625" bestFit="1" customWidth="1"/>
    <col min="19" max="19" width="15.5703125" bestFit="1" customWidth="1"/>
    <col min="20" max="20" width="12.28515625" bestFit="1" customWidth="1"/>
    <col min="21" max="21" width="15.7109375" bestFit="1" customWidth="1"/>
    <col min="22" max="22" width="9.28515625" bestFit="1" customWidth="1"/>
    <col min="23" max="23" width="12.85546875" bestFit="1" customWidth="1"/>
    <col min="24" max="24" width="11" bestFit="1" customWidth="1"/>
    <col min="25" max="25" width="10.7109375" customWidth="1"/>
    <col min="26" max="26" width="9.28515625" bestFit="1" customWidth="1"/>
    <col min="27" max="27" width="12.42578125" bestFit="1" customWidth="1"/>
    <col min="28" max="28" width="12" bestFit="1" customWidth="1"/>
    <col min="29" max="29" width="12.85546875" bestFit="1" customWidth="1"/>
    <col min="30" max="30" width="13.42578125" bestFit="1" customWidth="1"/>
    <col min="31" max="31" width="16.7109375" bestFit="1" customWidth="1"/>
    <col min="32" max="32" width="9.85546875" bestFit="1" customWidth="1"/>
    <col min="33" max="33" width="9.28515625" bestFit="1" customWidth="1"/>
    <col min="34" max="34" width="10.7109375" bestFit="1" customWidth="1"/>
  </cols>
  <sheetData>
    <row r="1" spans="1:27" x14ac:dyDescent="0.25">
      <c r="A1" t="s">
        <v>99</v>
      </c>
      <c r="B1" t="s">
        <v>21</v>
      </c>
      <c r="C1" t="s">
        <v>32</v>
      </c>
      <c r="D1" t="s">
        <v>22</v>
      </c>
      <c r="E1" t="s">
        <v>84</v>
      </c>
      <c r="F1" t="s">
        <v>82</v>
      </c>
      <c r="G1" t="s">
        <v>83</v>
      </c>
      <c r="H1" t="s">
        <v>37</v>
      </c>
      <c r="I1" t="s">
        <v>89</v>
      </c>
      <c r="J1" t="s">
        <v>24</v>
      </c>
      <c r="K1" t="s">
        <v>38</v>
      </c>
      <c r="L1" t="s">
        <v>80</v>
      </c>
      <c r="M1" t="s">
        <v>85</v>
      </c>
      <c r="N1" t="s">
        <v>79</v>
      </c>
      <c r="O1" t="s">
        <v>86</v>
      </c>
      <c r="P1" t="s">
        <v>81</v>
      </c>
      <c r="Q1" t="s">
        <v>95</v>
      </c>
      <c r="R1" t="s">
        <v>96</v>
      </c>
      <c r="S1" t="s">
        <v>87</v>
      </c>
      <c r="T1" t="s">
        <v>88</v>
      </c>
      <c r="U1" t="s">
        <v>94</v>
      </c>
      <c r="V1" t="s">
        <v>0</v>
      </c>
      <c r="W1" t="s">
        <v>25</v>
      </c>
      <c r="X1" t="s">
        <v>26</v>
      </c>
      <c r="Y1" t="s">
        <v>39</v>
      </c>
      <c r="Z1" t="s">
        <v>60</v>
      </c>
      <c r="AA1" t="s">
        <v>41</v>
      </c>
    </row>
    <row r="2" spans="1:27" x14ac:dyDescent="0.25">
      <c r="A2" s="11"/>
      <c r="B2" s="58"/>
      <c r="C2" s="11"/>
      <c r="D2" s="11"/>
      <c r="E2" s="11"/>
      <c r="F2" s="11"/>
      <c r="G2" s="11"/>
      <c r="H2" s="11"/>
      <c r="I2" s="11"/>
      <c r="J2" s="11"/>
      <c r="V2" s="11"/>
      <c r="Y2" s="11"/>
      <c r="Z2" s="11"/>
      <c r="AA2" s="11"/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03AF-4A75-46F2-AC46-DF51B30A7B9A}">
  <dimension ref="A1:F46"/>
  <sheetViews>
    <sheetView workbookViewId="0">
      <pane ySplit="1" topLeftCell="A2" activePane="bottomLeft" state="frozen"/>
      <selection pane="bottomLeft" activeCell="F10" sqref="F10"/>
    </sheetView>
  </sheetViews>
  <sheetFormatPr defaultColWidth="125.85546875" defaultRowHeight="15" x14ac:dyDescent="0.25"/>
  <cols>
    <col min="1" max="1" width="30" bestFit="1" customWidth="1"/>
    <col min="2" max="2" width="42.5703125" bestFit="1" customWidth="1"/>
    <col min="3" max="3" width="77.42578125" bestFit="1" customWidth="1"/>
    <col min="4" max="4" width="19" bestFit="1" customWidth="1"/>
    <col min="5" max="5" width="3.42578125" customWidth="1"/>
    <col min="6" max="6" width="86.7109375" customWidth="1"/>
    <col min="7" max="30" width="9.5703125" customWidth="1"/>
  </cols>
  <sheetData>
    <row r="1" spans="1:6" x14ac:dyDescent="0.25">
      <c r="A1" s="54" t="s">
        <v>101</v>
      </c>
      <c r="B1" s="54" t="s">
        <v>102</v>
      </c>
      <c r="C1" s="54" t="s">
        <v>103</v>
      </c>
      <c r="D1" s="54" t="s">
        <v>104</v>
      </c>
      <c r="F1" s="55" t="s">
        <v>173</v>
      </c>
    </row>
    <row r="2" spans="1:6" x14ac:dyDescent="0.25">
      <c r="A2" s="53" t="s">
        <v>83</v>
      </c>
      <c r="B2" s="52" t="s">
        <v>109</v>
      </c>
      <c r="C2" s="52" t="s">
        <v>127</v>
      </c>
      <c r="D2" s="52" t="s">
        <v>108</v>
      </c>
      <c r="F2" s="14" t="s">
        <v>168</v>
      </c>
    </row>
    <row r="3" spans="1:6" x14ac:dyDescent="0.25">
      <c r="A3" s="53" t="s">
        <v>69</v>
      </c>
      <c r="B3" s="52" t="s">
        <v>121</v>
      </c>
      <c r="C3" s="52" t="s">
        <v>158</v>
      </c>
      <c r="D3" s="52" t="s">
        <v>108</v>
      </c>
      <c r="F3" s="14" t="s">
        <v>169</v>
      </c>
    </row>
    <row r="4" spans="1:6" x14ac:dyDescent="0.25">
      <c r="A4" s="53" t="s">
        <v>27</v>
      </c>
      <c r="B4" s="52" t="s">
        <v>118</v>
      </c>
      <c r="C4" s="52" t="s">
        <v>143</v>
      </c>
      <c r="D4" s="52" t="s">
        <v>108</v>
      </c>
      <c r="F4" s="14" t="s">
        <v>170</v>
      </c>
    </row>
    <row r="5" spans="1:6" x14ac:dyDescent="0.25">
      <c r="A5" s="53" t="s">
        <v>32</v>
      </c>
      <c r="B5" s="52" t="s">
        <v>119</v>
      </c>
      <c r="C5" s="52" t="s">
        <v>149</v>
      </c>
      <c r="D5" s="52" t="s">
        <v>108</v>
      </c>
      <c r="F5" s="56" t="s">
        <v>171</v>
      </c>
    </row>
    <row r="6" spans="1:6" x14ac:dyDescent="0.25">
      <c r="A6" s="53" t="s">
        <v>86</v>
      </c>
      <c r="B6" s="52" t="s">
        <v>116</v>
      </c>
      <c r="C6" s="52" t="s">
        <v>137</v>
      </c>
      <c r="D6" s="52" t="s">
        <v>113</v>
      </c>
      <c r="F6" s="14" t="s">
        <v>172</v>
      </c>
    </row>
    <row r="7" spans="1:6" x14ac:dyDescent="0.25">
      <c r="A7" s="53" t="s">
        <v>94</v>
      </c>
      <c r="B7" s="52" t="s">
        <v>116</v>
      </c>
      <c r="C7" s="52" t="s">
        <v>141</v>
      </c>
      <c r="D7" s="52" t="s">
        <v>113</v>
      </c>
    </row>
    <row r="8" spans="1:6" x14ac:dyDescent="0.25">
      <c r="A8" s="53" t="s">
        <v>79</v>
      </c>
      <c r="B8" s="52" t="s">
        <v>116</v>
      </c>
      <c r="C8" s="52" t="s">
        <v>136</v>
      </c>
      <c r="D8" s="52" t="s">
        <v>114</v>
      </c>
    </row>
    <row r="9" spans="1:6" x14ac:dyDescent="0.25">
      <c r="A9" s="53" t="s">
        <v>97</v>
      </c>
      <c r="B9" s="52" t="s">
        <v>120</v>
      </c>
      <c r="C9" s="52" t="s">
        <v>150</v>
      </c>
      <c r="D9" s="52" t="s">
        <v>114</v>
      </c>
    </row>
    <row r="10" spans="1:6" x14ac:dyDescent="0.25">
      <c r="A10" s="53" t="s">
        <v>98</v>
      </c>
      <c r="B10" s="52" t="s">
        <v>120</v>
      </c>
      <c r="C10" s="52" t="s">
        <v>151</v>
      </c>
      <c r="D10" s="52" t="s">
        <v>114</v>
      </c>
    </row>
    <row r="11" spans="1:6" x14ac:dyDescent="0.25">
      <c r="A11" s="53" t="s">
        <v>96</v>
      </c>
      <c r="B11" s="52" t="s">
        <v>116</v>
      </c>
      <c r="C11" s="52" t="s">
        <v>139</v>
      </c>
      <c r="D11" s="52" t="s">
        <v>113</v>
      </c>
    </row>
    <row r="12" spans="1:6" x14ac:dyDescent="0.25">
      <c r="A12" s="53" t="s">
        <v>95</v>
      </c>
      <c r="B12" s="52" t="s">
        <v>116</v>
      </c>
      <c r="C12" s="52" t="s">
        <v>138</v>
      </c>
      <c r="D12" s="52" t="s">
        <v>114</v>
      </c>
    </row>
    <row r="13" spans="1:6" x14ac:dyDescent="0.25">
      <c r="A13" s="53" t="s">
        <v>28</v>
      </c>
      <c r="B13" s="52" t="s">
        <v>118</v>
      </c>
      <c r="C13" s="52" t="s">
        <v>144</v>
      </c>
      <c r="D13" s="52" t="s">
        <v>113</v>
      </c>
    </row>
    <row r="14" spans="1:6" x14ac:dyDescent="0.25">
      <c r="A14" s="53" t="s">
        <v>52</v>
      </c>
      <c r="B14" s="52" t="s">
        <v>118</v>
      </c>
      <c r="C14" s="52" t="s">
        <v>145</v>
      </c>
      <c r="D14" s="52" t="s">
        <v>108</v>
      </c>
    </row>
    <row r="15" spans="1:6" x14ac:dyDescent="0.25">
      <c r="A15" s="53" t="s">
        <v>38</v>
      </c>
      <c r="B15" s="52" t="s">
        <v>112</v>
      </c>
      <c r="C15" s="52" t="s">
        <v>131</v>
      </c>
      <c r="D15" s="52" t="s">
        <v>113</v>
      </c>
    </row>
    <row r="16" spans="1:6" x14ac:dyDescent="0.25">
      <c r="A16" s="53" t="s">
        <v>39</v>
      </c>
      <c r="B16" s="52" t="s">
        <v>122</v>
      </c>
      <c r="C16" s="52" t="s">
        <v>163</v>
      </c>
      <c r="D16" s="52" t="s">
        <v>108</v>
      </c>
    </row>
    <row r="17" spans="1:4" x14ac:dyDescent="0.25">
      <c r="A17" s="53" t="s">
        <v>84</v>
      </c>
      <c r="B17" s="52" t="s">
        <v>109</v>
      </c>
      <c r="C17" s="52" t="s">
        <v>125</v>
      </c>
      <c r="D17" s="52" t="s">
        <v>108</v>
      </c>
    </row>
    <row r="18" spans="1:4" x14ac:dyDescent="0.25">
      <c r="A18" s="53" t="s">
        <v>87</v>
      </c>
      <c r="B18" s="52" t="s">
        <v>112</v>
      </c>
      <c r="C18" s="52" t="s">
        <v>134</v>
      </c>
      <c r="D18" s="52" t="s">
        <v>113</v>
      </c>
    </row>
    <row r="19" spans="1:4" x14ac:dyDescent="0.25">
      <c r="A19" s="53" t="s">
        <v>75</v>
      </c>
      <c r="B19" s="52" t="s">
        <v>111</v>
      </c>
      <c r="C19" s="52" t="s">
        <v>165</v>
      </c>
      <c r="D19" s="52" t="s">
        <v>108</v>
      </c>
    </row>
    <row r="20" spans="1:4" x14ac:dyDescent="0.25">
      <c r="A20" s="53" t="s">
        <v>82</v>
      </c>
      <c r="B20" s="52" t="s">
        <v>109</v>
      </c>
      <c r="C20" s="52" t="s">
        <v>126</v>
      </c>
      <c r="D20" s="52" t="s">
        <v>108</v>
      </c>
    </row>
    <row r="21" spans="1:4" x14ac:dyDescent="0.25">
      <c r="A21" s="53" t="s">
        <v>34</v>
      </c>
      <c r="B21" s="52" t="s">
        <v>120</v>
      </c>
      <c r="C21" s="52" t="s">
        <v>154</v>
      </c>
      <c r="D21" s="52" t="s">
        <v>106</v>
      </c>
    </row>
    <row r="22" spans="1:4" x14ac:dyDescent="0.25">
      <c r="A22" s="53" t="s">
        <v>33</v>
      </c>
      <c r="B22" s="52" t="s">
        <v>120</v>
      </c>
      <c r="C22" s="52" t="s">
        <v>153</v>
      </c>
      <c r="D22" s="52" t="s">
        <v>106</v>
      </c>
    </row>
    <row r="23" spans="1:4" x14ac:dyDescent="0.25">
      <c r="A23" s="53" t="s">
        <v>66</v>
      </c>
      <c r="B23" s="52" t="s">
        <v>121</v>
      </c>
      <c r="C23" s="52" t="s">
        <v>160</v>
      </c>
      <c r="D23" s="52" t="s">
        <v>106</v>
      </c>
    </row>
    <row r="24" spans="1:4" x14ac:dyDescent="0.25">
      <c r="A24" s="53" t="s">
        <v>30</v>
      </c>
      <c r="B24" s="52" t="s">
        <v>118</v>
      </c>
      <c r="C24" s="52" t="s">
        <v>147</v>
      </c>
      <c r="D24" s="52" t="s">
        <v>108</v>
      </c>
    </row>
    <row r="25" spans="1:4" x14ac:dyDescent="0.25">
      <c r="A25" s="53" t="s">
        <v>31</v>
      </c>
      <c r="B25" s="52" t="s">
        <v>118</v>
      </c>
      <c r="C25" s="52" t="s">
        <v>148</v>
      </c>
      <c r="D25" s="52" t="s">
        <v>106</v>
      </c>
    </row>
    <row r="26" spans="1:4" x14ac:dyDescent="0.25">
      <c r="A26" s="53" t="s">
        <v>60</v>
      </c>
      <c r="B26" s="52" t="s">
        <v>109</v>
      </c>
      <c r="C26" s="52" t="s">
        <v>162</v>
      </c>
      <c r="D26" s="52" t="s">
        <v>108</v>
      </c>
    </row>
    <row r="27" spans="1:4" x14ac:dyDescent="0.25">
      <c r="A27" s="53" t="s">
        <v>99</v>
      </c>
      <c r="B27" s="52" t="s">
        <v>110</v>
      </c>
      <c r="C27" s="52" t="s">
        <v>128</v>
      </c>
      <c r="D27" s="52" t="s">
        <v>108</v>
      </c>
    </row>
    <row r="28" spans="1:4" x14ac:dyDescent="0.25">
      <c r="A28" s="53" t="s">
        <v>115</v>
      </c>
      <c r="B28" s="52" t="s">
        <v>112</v>
      </c>
      <c r="C28" s="52" t="s">
        <v>133</v>
      </c>
      <c r="D28" s="52" t="s">
        <v>113</v>
      </c>
    </row>
    <row r="29" spans="1:4" x14ac:dyDescent="0.25">
      <c r="A29" s="53" t="s">
        <v>80</v>
      </c>
      <c r="B29" s="52" t="s">
        <v>112</v>
      </c>
      <c r="C29" s="52" t="s">
        <v>132</v>
      </c>
      <c r="D29" s="52" t="s">
        <v>114</v>
      </c>
    </row>
    <row r="30" spans="1:4" x14ac:dyDescent="0.25">
      <c r="A30" s="53" t="s">
        <v>81</v>
      </c>
      <c r="B30" s="52" t="s">
        <v>112</v>
      </c>
      <c r="C30" s="52" t="s">
        <v>135</v>
      </c>
      <c r="D30" s="52" t="s">
        <v>113</v>
      </c>
    </row>
    <row r="31" spans="1:4" x14ac:dyDescent="0.25">
      <c r="A31" s="53" t="s">
        <v>77</v>
      </c>
      <c r="B31" s="52" t="s">
        <v>111</v>
      </c>
      <c r="C31" s="52" t="s">
        <v>167</v>
      </c>
      <c r="D31" s="52" t="s">
        <v>108</v>
      </c>
    </row>
    <row r="32" spans="1:4" x14ac:dyDescent="0.25">
      <c r="A32" s="53" t="s">
        <v>62</v>
      </c>
      <c r="B32" s="52" t="s">
        <v>120</v>
      </c>
      <c r="C32" s="52" t="s">
        <v>152</v>
      </c>
      <c r="D32" s="52" t="s">
        <v>108</v>
      </c>
    </row>
    <row r="33" spans="1:4" x14ac:dyDescent="0.25">
      <c r="A33" s="53" t="s">
        <v>61</v>
      </c>
      <c r="B33" s="52" t="s">
        <v>120</v>
      </c>
      <c r="C33" s="52" t="s">
        <v>155</v>
      </c>
      <c r="D33" s="52" t="s">
        <v>108</v>
      </c>
    </row>
    <row r="34" spans="1:4" x14ac:dyDescent="0.25">
      <c r="A34" s="53" t="s">
        <v>21</v>
      </c>
      <c r="B34" s="52" t="s">
        <v>105</v>
      </c>
      <c r="C34" s="52" t="s">
        <v>123</v>
      </c>
      <c r="D34" s="52" t="s">
        <v>106</v>
      </c>
    </row>
    <row r="35" spans="1:4" x14ac:dyDescent="0.25">
      <c r="A35" s="53" t="s">
        <v>0</v>
      </c>
      <c r="B35" s="52" t="s">
        <v>109</v>
      </c>
      <c r="C35" s="52" t="s">
        <v>156</v>
      </c>
      <c r="D35" s="52" t="s">
        <v>108</v>
      </c>
    </row>
    <row r="36" spans="1:4" x14ac:dyDescent="0.25">
      <c r="A36" s="53" t="s">
        <v>22</v>
      </c>
      <c r="B36" s="52" t="s">
        <v>107</v>
      </c>
      <c r="C36" s="52" t="s">
        <v>124</v>
      </c>
      <c r="D36" s="52" t="s">
        <v>108</v>
      </c>
    </row>
    <row r="37" spans="1:4" x14ac:dyDescent="0.25">
      <c r="A37" s="53" t="s">
        <v>35</v>
      </c>
      <c r="B37" s="52" t="s">
        <v>121</v>
      </c>
      <c r="C37" s="52" t="s">
        <v>157</v>
      </c>
      <c r="D37" s="52" t="s">
        <v>108</v>
      </c>
    </row>
    <row r="38" spans="1:4" x14ac:dyDescent="0.25">
      <c r="A38" s="53" t="s">
        <v>89</v>
      </c>
      <c r="B38" s="52" t="s">
        <v>116</v>
      </c>
      <c r="C38" s="52" t="s">
        <v>142</v>
      </c>
      <c r="D38" s="52" t="s">
        <v>117</v>
      </c>
    </row>
    <row r="39" spans="1:4" x14ac:dyDescent="0.25">
      <c r="A39" s="53" t="s">
        <v>67</v>
      </c>
      <c r="B39" s="52" t="s">
        <v>121</v>
      </c>
      <c r="C39" s="52" t="s">
        <v>161</v>
      </c>
      <c r="D39" s="52" t="s">
        <v>108</v>
      </c>
    </row>
    <row r="40" spans="1:4" x14ac:dyDescent="0.25">
      <c r="A40" s="53" t="s">
        <v>24</v>
      </c>
      <c r="B40" s="52" t="s">
        <v>112</v>
      </c>
      <c r="C40" s="52" t="s">
        <v>130</v>
      </c>
      <c r="D40" s="52" t="s">
        <v>108</v>
      </c>
    </row>
    <row r="41" spans="1:4" x14ac:dyDescent="0.25">
      <c r="A41" s="53" t="s">
        <v>23</v>
      </c>
      <c r="B41" s="52" t="s">
        <v>111</v>
      </c>
      <c r="C41" s="52" t="s">
        <v>129</v>
      </c>
      <c r="D41" s="52" t="s">
        <v>108</v>
      </c>
    </row>
    <row r="42" spans="1:4" x14ac:dyDescent="0.25">
      <c r="A42" s="53" t="s">
        <v>88</v>
      </c>
      <c r="B42" s="52" t="s">
        <v>116</v>
      </c>
      <c r="C42" s="52" t="s">
        <v>140</v>
      </c>
      <c r="D42" s="52" t="s">
        <v>113</v>
      </c>
    </row>
    <row r="43" spans="1:4" x14ac:dyDescent="0.25">
      <c r="A43" s="53" t="s">
        <v>37</v>
      </c>
      <c r="B43" s="52" t="s">
        <v>112</v>
      </c>
      <c r="C43" s="52" t="s">
        <v>164</v>
      </c>
      <c r="D43" s="52" t="s">
        <v>108</v>
      </c>
    </row>
    <row r="44" spans="1:4" x14ac:dyDescent="0.25">
      <c r="A44" s="53" t="s">
        <v>29</v>
      </c>
      <c r="B44" s="52" t="s">
        <v>118</v>
      </c>
      <c r="C44" s="52" t="s">
        <v>146</v>
      </c>
      <c r="D44" s="52" t="s">
        <v>108</v>
      </c>
    </row>
    <row r="45" spans="1:4" x14ac:dyDescent="0.25">
      <c r="A45" s="53" t="s">
        <v>36</v>
      </c>
      <c r="B45" s="52" t="s">
        <v>121</v>
      </c>
      <c r="C45" s="52" t="s">
        <v>159</v>
      </c>
      <c r="D45" s="52" t="s">
        <v>106</v>
      </c>
    </row>
    <row r="46" spans="1:4" x14ac:dyDescent="0.25">
      <c r="A46" s="53" t="s">
        <v>76</v>
      </c>
      <c r="B46" s="52" t="s">
        <v>111</v>
      </c>
      <c r="C46" s="52" t="s">
        <v>166</v>
      </c>
      <c r="D46" s="52" t="s">
        <v>106</v>
      </c>
    </row>
  </sheetData>
  <sortState xmlns:xlrd2="http://schemas.microsoft.com/office/spreadsheetml/2017/richdata2" ref="A2:D46">
    <sortCondition ref="A2:A4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66857-31BD-44A4-BE81-4556826FC364}">
  <dimension ref="B3:L10"/>
  <sheetViews>
    <sheetView workbookViewId="0">
      <selection activeCell="K19" sqref="K19"/>
    </sheetView>
  </sheetViews>
  <sheetFormatPr defaultRowHeight="15" x14ac:dyDescent="0.25"/>
  <cols>
    <col min="1" max="1" width="2.85546875" customWidth="1"/>
    <col min="2" max="2" width="16.85546875" customWidth="1"/>
    <col min="3" max="3" width="3.5703125" customWidth="1"/>
    <col min="4" max="4" width="14.140625" bestFit="1" customWidth="1"/>
    <col min="5" max="5" width="2.42578125" customWidth="1"/>
    <col min="6" max="6" width="27.7109375" bestFit="1" customWidth="1"/>
    <col min="7" max="7" width="3" customWidth="1"/>
    <col min="9" max="9" width="3.7109375" customWidth="1"/>
    <col min="10" max="10" width="13.7109375" bestFit="1" customWidth="1"/>
    <col min="11" max="11" width="3.7109375" customWidth="1"/>
  </cols>
  <sheetData>
    <row r="3" spans="2:12" s="49" customFormat="1" x14ac:dyDescent="0.25">
      <c r="B3" s="50" t="s">
        <v>27</v>
      </c>
      <c r="D3" s="50" t="s">
        <v>52</v>
      </c>
      <c r="F3" s="50" t="s">
        <v>29</v>
      </c>
      <c r="H3" s="50" t="s">
        <v>63</v>
      </c>
      <c r="J3" s="50" t="s">
        <v>69</v>
      </c>
      <c r="L3" s="50" t="s">
        <v>89</v>
      </c>
    </row>
    <row r="4" spans="2:12" x14ac:dyDescent="0.25">
      <c r="B4" s="14" t="s">
        <v>45</v>
      </c>
      <c r="D4" s="15" t="s">
        <v>53</v>
      </c>
      <c r="F4" s="16" t="s">
        <v>56</v>
      </c>
      <c r="H4" s="36" t="s">
        <v>64</v>
      </c>
      <c r="J4" s="39" t="s">
        <v>70</v>
      </c>
      <c r="L4" s="46" t="s">
        <v>90</v>
      </c>
    </row>
    <row r="5" spans="2:12" x14ac:dyDescent="0.25">
      <c r="B5" s="14" t="s">
        <v>46</v>
      </c>
      <c r="D5" s="15" t="s">
        <v>54</v>
      </c>
      <c r="F5" s="16" t="s">
        <v>57</v>
      </c>
      <c r="H5" s="36" t="s">
        <v>65</v>
      </c>
      <c r="J5" s="39" t="s">
        <v>71</v>
      </c>
      <c r="L5" s="46" t="s">
        <v>91</v>
      </c>
    </row>
    <row r="6" spans="2:12" x14ac:dyDescent="0.25">
      <c r="B6" s="14" t="s">
        <v>47</v>
      </c>
      <c r="D6" s="15" t="s">
        <v>55</v>
      </c>
      <c r="L6" s="46" t="s">
        <v>92</v>
      </c>
    </row>
    <row r="7" spans="2:12" x14ac:dyDescent="0.25">
      <c r="B7" s="14" t="s">
        <v>48</v>
      </c>
      <c r="L7" s="46" t="s">
        <v>93</v>
      </c>
    </row>
    <row r="8" spans="2:12" x14ac:dyDescent="0.25">
      <c r="B8" s="14" t="s">
        <v>49</v>
      </c>
    </row>
    <row r="9" spans="2:12" x14ac:dyDescent="0.25">
      <c r="B9" s="14" t="s">
        <v>50</v>
      </c>
    </row>
    <row r="10" spans="2:12" x14ac:dyDescent="0.25">
      <c r="B10" s="14" t="s">
        <v>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7 4 6 e 5 6 b - 5 a 9 5 - 4 5 d 0 - 8 4 c 7 - f a 5 a d e a f 2 d 2 2 "   x m l n s = " h t t p : / / s c h e m a s . m i c r o s o f t . c o m / D a t a M a s h u p " > A A A A A O s g A A B Q S w M E F A A C A A g A 1 X F b W 0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1 X F b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V x W 1 v i m d 9 u 5 R 0 A A M O D A A A T A B w A R m 9 y b X V s Y X M v U 2 V j d G l v b j E u b S C i G A A o o B Q A A A A A A A A A A A A A A A A A A A A A A A A A A A D d P W t z G 8 e R 3 1 W l / z A F 1 8 X A Z U m K t h N f q F A p i g + L s U X R J G V 9 o F i s J T A g V 1 r s I r s L U g j D K v + N q 8 r 9 O f + S 6 8 e 8 9 w F Q p J K r Q 7 k s Y L e n p 6 e n p 1 / T M y z l s E r y T B z z v + v P n z 5 5 + q S 8 i g s 5 E t t 5 N k 4 u z 1 / G 1 f B q f y Q 2 R S q r p 0 + E W F s T R z I e i e p K i i y e A G Q R Z 5 d S / P b r P / 0 m v / 3 6 P 2 J c 5 B O C v M m L j x d 5 / h E x H O e z Y i g B 4 + 6 n o U x X t 2 d F I b P q n Y L o D y I E O k y G H 4 U A o J P 4 I p W r x z I F G o / y m 7 L P z S M h 4 + G V O D 0 A E s 4 A r O d 3 3 m M s Q O w P R X x B J F T y U y W u 4 3 Q m L V n Q f y r 6 4 6 Q o K 1 H k N 5 E Y 5 u l s k h G 2 C o j q R U K 9 l M O 8 G A 0 Q 5 y + E A r p E E m + f 3 Z 0 q 2 D P + j u 3 X z 5 4 + S T I D / P S J y 9 j D e D 4 B 8 P L 8 I C 8 m c Z r 8 X V r m O s z Z y 9 O R L F b 3 k l S W / d 7 2 x v u 3 p S z K 9 5 O L f C 7 f v 8 n k T p F c S 7 E i X s d l J Q u x d Q k 4 Y d I m k 6 Q s Y S 7 L 9 9 t p g t 2 8 P z z e f + 8 + X 4 d G R 1 v v 3 v 9 w t H W w f 7 K r O C X E V z 3 o C 1 A B i a + S 0 U h m g v p e 7 y 2 e h K 2 q K p K L W S X L s 7 + c c u O z v 4 g / v x B V M Z M W / 3 5 2 n X 9 E 0 Z q V F U z A 3 i w j s b M d b I 1 G z M B + K z G R 6 B F s T / U 9 z m C C s 6 S S J 7 l m b N / M C A C j f P Q G l o b d T 9 M 4 G w F a x m K 6 5 u f 0 3 Z D Q R q 9 D w 2 3 P s v Y 1 9 H q F L 4 G Q v D i a V j t x J c 1 v / L I d F 0 U i + S v h 5 O 9 b w 2 E + y 6 q D n I C L f D Q b o u T 1 f k o y e T K f E o 4 f i r w s t y b 0 / L W c E C i y Z H 8 H v 2 m p v / u / R 5 F l / R E A X Z N m Q f 6 W l v f 8 Q j 3 u 1 + Y o u n W W I 0 8 o / L v 7 C Z 6 U a j p w X C I e D m V Z y p F 5 M M l H y T h x H g w L C f / Q b y u y R D c t N l i a w K 6 7 g V 6 8 T U S 7 K 3 l r 9 A F 4 x o v 5 p z w e N a 7 j F i V 3 S 5 p r s / c 6 z m Z x e u 6 g 6 p 1 Z l W J 4 B y s D O t R M b V g w e k E a x q v 1 4 a v F S F Q w e 6 Q K 7 b x s X 6 E C B 2 7 j x B r U J 7 C s y j G o K O 4 A X 5 Z 9 b t J E U m R f 3 d q v 9 L O n x Z D 6 H s E M 3 E U h i B Z I Q 1 4 d x I p q F 5 A V 4 g 4 o V 7 w 7 w K z g d + E a f d i a I D Y N l s 0 m F 7 K o A x 7 k L G w d u O z c W S A L o 7 5 6 4 u n N n S u b x 9 M 0 e Y B Y k j k 5 Z y S B Q D I i s K w n y W g u r s A X A L v E D 0 + K Z I I e Q Y s M I e r A d J z A E F e x W f + c l L R B f l y B C o i L E Z p H Z Z T R 2 y j F j R S z E s Q o v 8 n K C t b z h J s c S X Z G N i 2 / t H L B F 1 q 5 + B x X 9 I b z 4 P / k q d k d j 9 F J u p Z A W E G K i L 6 w a I c z G T T Z z X B K B e i s b K Q a + P B h + 9 e o v r P L v U S m o 9 X 9 y y w v p A X w 2 L S b l b N C g n v y t 1 m C 0 8 6 s K o X 8 l I D X 0 m e F B y K Z p q V I x m L C i E W Z i 8 O f g Y e y z L 6 u x A V A f R w w z n d J d X W k s d W Y u U A p W M A d U J u V f M X C 0 a 9 z h 6 H 2 w A 8 j d 6 I O Q C x s 4 i t + e H U g i t N m A P z 8 s P X j J g 4 c w W g p t S D D j 1 Y b S z c g f b U 8 e l Z d S 8 P T 6 r s f 9 B H M 8 9 H u s W 3 E a m i Z Z s e H e / d o t l + + y m E B 2 h Z p f p k M 4 7 S j i V 0 p t h W a g Y 4 m e q U s 3 W C / P I T F H B f z + x B G K n l p P r N z 4 4 M 3 Q 5 / V H w / 8 R 4 N Q 5 9 z 5 C x z / 3 U q T y 8 z R p u x + 1 z U Z v w W v 7 w K 8 s / 6 t u 4 I j r R f v 3 A 5 v e 7 A 2 e p F j L L X 9 t U a W L Y D + V 0 m X + x O k B n 4 q a Y B v j j q M r K J D C D U x 8 F 2 Z Q O 0 m u s v b U 3 k Q 6 h w A l 5 W 9 c / U d O B 3 a 5 V B M G o 3 o d 4 N L p P h 3 T 5 / I m j d 8 q v S p M m / w 5 P O U o q Z y G U t D c 9 P u J T D Q M n 4 O Q y 7 0 r B T C x d 4 V A y q 5 W A r M i E 2 X Z x T A k 1 w t h j e C x 6 B q r T f D u q L Z 7 o Q y r J X c R Z C O Y C 9 B w 0 L v j 8 F M A L U A r t t T x E / Y r i e z l b f H v R Y / A j x i O a 2 E B N 0 B c d D 3 z 0 R / K s F L y + B R x m F 4 D K 7 X V W 4 s x E D k h X i 2 + j 1 j M K k M n M F y 4 R K p + Q y 4 s J Z Z G 4 F U 0 W o G t + Y c V j + q Z c z p Z P x N p u A k 0 q s X Y p 2 f n 6 + t P 3 v G L 8 7 v L 5 G P 1 V c w S + F 8 o O J B p 0 1 c p H H 2 0 d h B Z H 8 C W i t L q r n o / w k + K + v f r H y 7 P o C n Y p r G Q 3 A Q Q X Z S g G / z v j X T / b l S Q 7 / 1 J L 9 5 r F / h W q C + o / V v I u z b G x + t F B i P E 5 8 o i v z 8 l w q + 6 r E J D B 1 w H q r + D B y H K u z u 3 T O I U R j a A p h v B l 8 2 h v l 2 Y J k N l m Q y y T P i k u 4 Q W T z P Z x T P + P H F G n E N 0 S j 7 v c P r a k F M U 4 9 n a r H 4 v e K Y Z W O Y V k P u x i 4 e a 7 4 b i N f x R y k o e q F M r A p c I L w b g p i I + C K f V T q M y V E r w T s Q J z G N y x J a F P n s k m R 0 W s g S J n Z g U M P n n f z t 1 / 8 G 2 I 9 S T h E 7 8 B f W D 8 w Z B E p j 0 G Y Z S A 9 I 4 1 R u u K 3 A 8 E Y m E o j Y x Y + 0 7 x 4 J k z S I x O u t 7 Y O 3 r w G E D Q B p i k g c x 6 k s M S D P Z B q h 0 1 v N y s h x f i O z m i P 2 P C P l U j I R M J 3 l S f 4 j k r y 5 p I t m 0 x g 9 J g n B H J r Q L X O I Y i 8 N q O p w 1 1 p c N O 2 L i j A l r 4 X Q l d P I G U v U 6 N l 5 s v C H g d i R l M 2 G M b t R a n 9 K 0 8 U T Q 7 p G M 5 5 + m O E P j C u I C D a F F U Z A 9 h N I 0 C q u / j g B M r W v b J e y G t k A M 5 r A 8 g H p u q a Q t s m x h B b n o J T j V C v N u i E B E k 4 B 7 A z T 4 a R L Y 1 D R V m X Q N 4 y D + w Q 1 G C B c r 8 c a N 3 x Z x 6 5 N z x H t T 6 y + i k v i c 9 k / x 6 w s y 8 S A u j z l X 5 a O s A f 1 / r 6 d W C F U / Z g H 7 V 1 Z k L b e s J n r m F s w f P 2 4 0 / P / n X f u W v v j Q G y n M s 7 E b E q r r V + B E K 7 N p u D t C T B y o i Q z K z 7 k s F g U f o L n h d X i V / D C i 9 C J q H G 8 w 2 O i Q b 3 F r v u + C X V 8 2 j u P + u 8 H 9 w o A N e W f G w H + 1 0 A F g X F Z g T 7 y g s D l Y r + G u K 9 m k V 2 W i S V z 2 9 2 A O u T j z 1 I p 9 Q W A b s K 8 E 1 C b o Y V d + 2 a q A 9 A 3 Y F 2 A y r Q t 7 N o L B 7 s 2 J R y P W H Q C 6 u B u Y d c m v F s E a O X V B 2 z 2 u b z Y z s Q R f x o s D C W e P o G n e 8 m n d o n W 0 u y G a I 8 Z L G h i 1 5 + B 6 2 / M P S + I 5 + C u 4 e 6 b y N O R 9 g 2 U u x d x L w V 5 H U + f 7 B T 5 9 E 3 K 5 p 9 p X M L y 6 6 E b 0 8 8 t W e E 2 b E x q + E h 5 Z 3 e q A Q 3 M v M T x H E n Q 9 R Q 1 W 4 + d n v g 8 t V R r x r r K o N v 3 e 6 C b 1 + g 6 B r 5 f 5 G w r M 3 3 N S T q e w z 2 k u i V C M f w I b Q T z 8 S 5 q i h q 8 O B K g w y q K A j q o Z L E O f X 4 F 4 5 9 M w W 4 h 5 T 0 B z 2 N x u l 8 a m J 9 n s p h v Y j F C J F 4 C r m K + P w K + 4 e Z w s e k 3 j k j S N 3 s M B j 9 D N D q 1 S u j O X J K + 6 p m 1 I z x 6 2 v f f T M x q h x N p + + 2 V T n B 5 x x v k I j j L I N E p e B T T v K j O j 6 + k r L A P R n 1 7 u l / J y W Z 7 g 1 7 0 Y 5 K N N n v c D i J j c N l j u 9 F 8 C E 4 G i M F I q L 0 b u y G s 3 u g 9 n c U 0 R e J U t d l K 0 + N h n M Z F y V z z t j B r P f o 8 X c j J f 3 m h z E F 8 n V z G V D B l 2 e 7 U A d n B O Z A 0 q F N T Q 0 K i B D I 2 w j h n U / R u e z 3 5 S c J I 4 2 I P 5 G e W x l T n 0 N v o t Q h V 7 6 6 H 2 w w N o t f O K U f K B m L z h Y X 4 f M n 8 l 0 r n v 1 Z C y Y p k n T 3 b m e b h u Z L b U J g E h I K l 0 y K w 4 e 1 x K 2 A x h t k T K y 9 M l Z g o h 1 d y E p O N f F v G l 6 p 4 b c w F K 3 9 D M d o A M r F Q a V E t F N f K w c j 6 K C K s 4 N A Z u K B v O h m B T 8 g T p i 8 U D W y + e P r E z d K t P M L H I A O 7 z 9 4 4 1 + a V t j g v k z d i w o v W L R / U 6 R p Y n U G l 0 w Z m 0 w p w E X I s B M K V N S G H h w v 8 V v L x C v 9 G 5 2 M Q o F K m T q E o Z p l I 4 w u Z i r 5 c v V y N h N I B 5 9 8 8 + + Y P K + C r f A F e B I M B Y a l g f j C h w p H f g m S n C m n C 4 q + z 5 v r E g a C c 2 k 2 i 4 0 W m Q V d 7 6 g / T s F z P 2 l l o 6 b H e 4 Z e R J 1 B t V J + q F 5 Q W H S X m F G d n r J f B p 8 5 J 0 p y S O a U n e p 5 4 9 K s 8 l Y C v 2 k C / E l u U q D + o I k U M q Q Q H F m q a X F 5 V K S y k c Q x e 8 E U 8 / K j x c w 0 p L a a V N I G V C o R N v o Q M v X t p Z y 7 Q 4 3 b N N + n x k 2 K u F C R P + b u X W l X X W R O J D h 2 t s B A F w C u D 9 / R V X O 4 W R V 6 c N S T Y 9 M c z S O E H G I W M R b 5 u K I 7 S L K y x k r p J Y M 3 A V z C d B a 7 w u B 3 T H j Y G k 2 E M B z 0 4 6 L 9 7 G Y H 4 o N D S i J o R J J l p 3 5 x / a W 5 m G U E l w Z p d x q S 0 G T F u 1 G S o a K b Q V E V G k D J n t 8 E p m a I k z 8 D f 3 h B t A R / H R p q u R V s c j y e 6 v B + j / P K 5 + C j n Z g n r v Q G z D F G y S g i N B O 4 U q G z x l 1 H J q d 1 0 c d m j u O i x g s M o t J o m u B J 9 s i b D q x x i V h y S z l R r A M D J 6 8 S P V b F f N w d J I a n + 2 S h f O s 3 Y i E c H k g K C O o 3 M f d a O M d T U p h W H 3 c Q j 9 Q i H 0 j E W E 8 y G B D x k P F z c H Y 6 I n i 4 / J i 1 l B X m G v E H H D p g p m V Z r 1 X n S P X H s Z J L t N u S 5 z 9 p U U + e o G U E D z s U o a 9 N o d f p / i L 6 z i Q a O 0 I 3 a O 6 N 9 t q Q y W 2 2 Y H f 5 5 S / S z v E I d y G Y N Q / 5 8 V k 1 n l f J T d c 4 Y O j i k z S H R K R Q O H X Y e 3 Y e f I R y m e R P K L o w h l 7 b E R E 7 y t Q y z I m y 2 x 5 i e E P 1 8 i v 5 7 n K r B Y v E 7 j 7 R z s J x d 0 S T x r / s P j y r t j U b A H 8 s P 6 P E U I 2 9 u v 8 2 m y T W I A 8 T b 1 8 l Q r k 2 5 X t r o 6 y Q D / 0 c V U Y v f C 3 1 g o G m n N k U P D U X s Y 5 b f Z C L E d A E C l m f p X M x U l 3 k m c R c 4 V l v E q 1 9 g j D 8 i J c c 8 N G Q + W F 7 c m H W y r r u H + 7 h H e 7 C P + b g 3 J 8 e U S z v Y + m F 3 R x z v H v 2 y v 7 3 b 8 A i f H L v l 8 r 2 d / S 3 M t b 3 E d N 3 + I e I 6 Q o z v 9 o 9 2 f 9 o 9 R h S v 8 h J 9 h F 9 y I A V + v t 2 O Y 8 J 8 + J O P a T f f p i Q h n Z r o 7 S U X l C r c x w q e D M P d n s b w B n 1 x B O W i w d H K A a w 2 X C V K m n T C L + Q B y j e J J e E s 5 b D q 3 z b w i T e A 7 x z P Z H + s 9 S z M d w m x 1 R y 3 9 6 9 i r F S e p s k Q F U 1 e g T b R M 0 7 r r X d C z 5 A w g S d N s D o g l f E 1 l Q x M R J y C G K z q y K W U e 3 m h R X L T q Y V g A P X G L + C z q w z M c T 8 c y U C 8 E M 9 a 9 4 M V w r 7 f c 1 T j m X + C x p y a 6 d z S Z I 5 R L Q Q W a I O i H e l V p j k U h B k x + E F Z A t 6 f W y j j E 0 z V 1 r Q N W f Z v G w q n 9 U r d d C N C 9 6 N p V x A + w J m / V U d 1 D H m R X J K N G G J A + A m V w M x M Q z z h 8 p 4 q v 5 Q o j l q Z F p d y 9 B J H 9 U j z 9 N c 8 y V o r 0 P 0 i h n A q q c + d Z K x q R p Q O r n X f X u M Q d n p 7 F y F z R r P J Z E 6 b r H Y 2 t d 0 t 5 E o 8 n c r M 1 v K P k g J o B O V 3 n c R N Z A N X v R J g / R i Y l k k 5 k q M 6 H V + R k P R t H b 0 4 J Z r 8 4 u a z C A h u H o b / L J D l Y D F 6 x z o S r L 3 B M x x a D n D k A g 8 / c d 4 G B I M i O b t c M Q 2 F z k Y 8 r F S J 1 h 5 + P Y p v Q A 4 N 2 B e z c 9 8 N B H N 7 j T e b c L G h U 6 8 y U + z 2 s G f g R i j 5 m E 9 d e H m m M M U j N j j b N e Q E W D / M X H m N X f e T W L 2 h V e r X p e e 8 9 l u q o g j B m t p C Y g S l R L 0 L W k m l u C l g Q a W j s h q s W d j t S Y w K F + V s C k p b o n / o j 0 + 7 4 P q z I S 5 k W a 3 I 8 R i p o 7 E 6 8 Y L b 1 M Z M p q k K q F Q V U A H h F t a c 6 h y A N z K l u Z x + q S 8 j H a c K 4 s x t p Q 8 z O q 1 6 W F d K t a + c B 0 z w j N G M 0 r X e Q I 0 m b O 1 Q Q 3 g 9 o r / m L a Q N L g R b o x f A 4 P g a g n 2 r v 7 k V 5 2 X X b G 5 O d T b F z H y 5 x s L z J Z J J s A 6 3 c 4 i w H U V c y 9 B A j / E I d V W h 3 O P S f 0 / V G G F i M y z U 0 A v a c 9 + 9 / e X g s b O L H O o n w B q u F P L J w + j N L c d a t F O s 6 R t E I Z q G G p z a x 9 l Q d o q U a n y p H 9 O l k f t J Y F V G R I Y G S 4 h C c m p 5 X Y d R S 5 D K d T m f S 2 r Y Y c v M O I 8 a D m 3 4 0 + e c V a Y u j K Z q O M n q i p x V c g v 6 8 c 5 A 3 6 u L Q N e R k L n J k P s I m C V 5 E L l I H i R e u n D V L R y i E Y Z C 5 H b Y X H R 3 f 4 F p 7 b y h O i 3 g r D I F z u Q B Z 7 2 U 2 X 1 Z q 0 g Y R B 6 a B z H X l A l 7 t V E 2 W d q 4 W r 3 e H 4 3 V H a Q s Z n Z o B B t X i s L r X w D A i 8 U 5 3 t P S A 5 k v u 6 X U 3 I P G 6 9 4 h Q B 3 w r + 4 e u P 5 v Q Q 9 M R r 0 U s P 1 k v N N D a L h J J H X e 5 5 7 S S B 1 i z M D N H y K F X F t o r l 9 o X N y 6 m 0 e S t q Y u 2 4 t 1 k 6 y R l a 6 z z p V C a 5 I P M m t P 7 n f W x S J f R 4 U L q q x C b 3 O M 1 l s K j r T r Q v V G 5 q o H 9 z I L u i m D t m K 8 q L y t F u m L h R d / G H B 1 E 7 I P O o 3 E E I t W 6 V t s Y k B B 5 V O m B P V x 9 z j i s v r M U 4 3 O P C x z e K v u 2 i 0 4 Y R f 4 G K K j B t N p Y O o w T Y N l T j 0 u 2 8 C r w V 2 i g V 8 5 u 0 Q D m y t a s g d H J S / X w L m 4 x W 3 Q d R Z O r X b n s + w 5 x m U b + A W v f g M f / n 4 H G 3 W u H r e M 8 U I h U l Z r f 5 d F j h c + Q c R O Z 4 T w t z m O d Y P x O 9 6 J M B o W w B O v D r 5 2 H J u u L + A 1 p G 9 D 0 r G m Z x h s Q K g f e 2 R u O + s c g + 4 J m T T M e 3 h 5 B p X / 4 F L L c M U 2 1 p j q j 6 K + X g I e L s p g 1 T W U n j p 1 q W 4 Z q R F c R y I d W V M y 1 F 5 c q j / t J 8 F p c j u r Q p u L Y G w x 3 B e 9 e i x k J W N 7 t O v C 0 K a d m 0 O R t X O T V O n L x r K 0 d W U j M V X t z R 6 m L k W r 3 0 M W n I 1 0 D m X h z o x G J P o 6 D T Q r Z a m z N J u b t f N Y e o d H O G d M S L Q / q g M m 6 r S J y u D r 4 1 u h W F v 3 w 5 c T T X + o D u j g n P + M 5 g v 4 J W I Y t 3 v I J s k o 6 7 K 5 9 P E U 6 9 v H g 0 H o K B q N 1 a K L v h 2 I l 2 j F s V s 9 k W r s w y H N i X c 2 N j g v + Z M c V 5 w z z j O c F D d f b o T 1 Q K I m C l L e 6 n y O f a D q 1 5 0 n R E A n B K 7 1 y m U s d o K F Q K t I 2 B t w r 1 Q G P z z b x 7 d 5 Y R o x H 4 L E j C j p m I / x u i 4 K 8 3 T q 9 A Z r t X C 3 I 7 + W x U 2 B A q Z E T o E o s T K 3 g 7 V f 3 W a J Z P Z 0 D e P 2 C 9 b Z 3 3 n 9 Y M / n v v K s z n W P / N I 9 2 g n v / L 7 p W U A A P 9 N U 6 F + W F H o S H t k N T 4 T 9 v C X G a X y p Z F H p X x 2 F 1 4 M p P Q E Y B X i w 9 V N 2 p 7 V x n O l T I v q 8 m y a / + Y U a i X 4 Z c Z W T M o 9 S E W L 7 c + 9 h C M e q i A R J f T M + o u R 2 f W j + e G x E b R v V x 4 h 6 Z T i p l W u e B u a g r e R S f 2 h v t T b u U J F Z I D 2 p T p k a a 7 N T f x B n m D Q f T l j F 4 Q k / 8 0 0 6 a m 8 c o 8 o j v d e H w f w Z y K F m 4 o X w 8 n h d D O Y D e h Q o Q P x W 4 c l 6 N 3 x h o P s d n w u 5 3 3 W O r i b 8 X S e 2 / H X h g l r I B S e s 8 F t 4 6 K X F A Q v v t w h o f 0 Q n j E + N f 6 4 r F p r S f 7 / G C i k K F U 7 D A m 2 e w I 7 7 h R a c M 3 L d L 7 4 Q z 7 s M F 1 0 v c g t J f T b 5 V 5 7 j R i Q p N L i Y n X v 6 l F S x 8 4 X n X G N 9 H B c i F Z G M 0 H l y v T n d A e L f 3 3 G 1 2 T 5 o x U 9 K p R k 3 i T L p 4 M Z S W L Z O / + 1 n 1 R + / W 0 X 5 G N j O w U t B 0 y 5 K J t I 6 G 4 t d D Z + i q O Z F 8 G B t i B e + 7 x E A u t p 2 4 p v d D I f e 7 4 y L M Y T / J b Q F S r R T g I d A 9 / A Y A n + h i a D b J a / G W u Q S 3 D L y c + N a 2 F 8 W Z / B Q Y a a H H n 5 + 5 B t 6 h 0 f g h n F B B t Z Q b W 2 f 7 P + y q + c X X X u M M 5 V k f V 2 G e 2 0 K B X x + m E F Q I b D q h J g 8 z D P w 1 O i s F O 0 T X + c g o x J r v P G q I O V L k 3 N P 8 l B u 0 U U i D V Z X c 8 Q 4 F o b 9 u p H l P h p f z / a 6 C u L B Z p i N c M h f 3 w p L B 6 b R C A c U u V m A 0 v s l v V 9 o b D c B Q n 3 / 8 6 a w 5 i 4 0 u 2 y S m T d v c E 4 b g l W X 6 T p k 1 b / P V P G 4 I y J 4 M 8 B V n u O 9 G l r a x M X c b p L 3 Q S D F d S l A B A d 6 T i 1 k + 6 R a I u 2 0 m n b + v J L 3 o j u k y B r l n R 2 U 0 / p K O G N / J X w D d J 7 5 j O P M V r A k v n e X R C H B j I N g 5 0 M 6 r a d S Q x O s S r n C c r O Y D p L h z B R 6 J 3 U L o b t 4 b w j S z H f o D H J D B r S W H O J b C M C e f w D U q u D W u Z N O v V h 4 S a A h 1 m o f x 7 d 5 Z P f D w f w I j k i g J R 3 R s f Z M Q 4 d q 7 0 8 D t b 0 g H C R Y 3 E 1 f E K j r 1 L J h L u 0 i N J D R u 7 N 3 R T e 4 D l u j D + d b Y N q T T D o u w 3 E x x E A / u D r a 0 h z m r o b 5 R B + K o 5 I U d V g O b 6 4 n M Y Q F 9 7 r p P u h i 2 F 5 N 4 a v I 5 v R V V y W B p d Y r t U h K M S t n s I z m Q l W J T + h 2 a x G P P j x X h Z u 6 c B D 3 3 4 9 2 G g i n A S 1 f Y K D o s P d s U b o K u e W c w q D c 0 5 o 5 B W M u C m o q C j j a i R b k k D Y f M 4 N U v 3 r E u f x Y J T 4 2 x N b O X 0 V K c j S E J T g X 5 t J p r I 5 z 6 6 p x K / W k Z Q e U b 0 K p 7 e A C 7 v o O L o G 3 7 d W e + L e / q 7 8 B o E k 6 8 + 6 7 c 0 b V e V c x w q A + 9 o 7 c t N 1 4 q p Q a 0 l j b T H j M l H a D G D x E q 9 V 3 P r p z 3 f g x C k Y z x 9 c x W J l 0 D t o 9 U D I o Q 1 5 Q w p o v D E q s P 4 5 l X C l u e c w F i O s K 2 z v t P 8 P U Y k W n Y L 1 l d N p S o c z K y g p r W 1 y b K M Y X a G 3 L Z I R 6 g d 3 0 / v W 6 K B M 6 2 l 7 M U j k Q a m 9 S X f c a g 1 h O p n m B h z d J 3 Z O z a f U n / q R N n M s i n 0 0 5 v V o B W x T l 3 d G R G h p m e k Y f l g i O 3 M g I R q I i I + T K M o l Y R 3 Q / t M V I z s c J l z q g m m I U 5 9 O W p n V l z F m j j Z G U l o J z e L 1 U 2 t W M U r E l 6 q S y N a J a n F X V C J Y O p R Z G T Y 1 s s Z 5 i z E F M E D z h e f G J D p Z o j f i x j u M a N k s D c r Z p 9 v x w x / k 8 U t b R + S w T + / i 0 d Q d C z g f r 3 B 8 U C H W J L K j N U K P g t K C u s R 6 9 n h e 6 H L s 5 Y L H T F n k R S t 1 7 N 1 F G i 6 H r j i u M i O D j J g l x 6 X x g 7 K A D B 3 U O v U R X + L d f / x k r h U x / o 4 k u w k Q / w s 0 t E Y E a a u G 9 o + 5 n G c u t P 4 Y N r U L W U E i i P 1 / c z t u e H i m f 6 u F s C 2 v a m t w 1 v 2 g 6 n k G M a 4 t Y m s A H v r 1 W 5 0 j s j u / v P X u r z L M + O + Y c k F Y 3 0 G t / I / L F 6 M 7 p x q 1 5 E n 2 6 O W F Q j 8 e W q E H S V C w q Q L p n + d E 9 i 4 / u X V R z 6 2 m Y e g M f f m H J i + M n N g S i m G 2 X 7 P a 9 n C W p / 8 f c y L P D w z W i b 9 S C O / O g R w c 2 b v X 8 z a b w C 8 / t 2 3 M A h H y J 2 c R o l b + Z i V t y w m o T 1 Q 7 T f K v 6 g q v v O y + 8 X 3 Q P / 8 K / N N R x 2 / + C P z / k 1 X 0 1 Y 7 Y S 2 S i K v g i 2 g K j C r 8 Y O u u 6 q 7 7 q h X k M 5 U u z G v m T B b b K R T x G X W o T d 7 B c G g D h I O h + K n 7 p R V 8 6 9 A X P u K / Q z j X T w h z O N t l I r v E 7 V W n o u V E f + d X T u 0 q d 9 i s V E t F j 1 l i o y p v m A C F s 9 A l k b 9 R 2 g / 3 Q x R b i v 1 D 4 k l 6 P H h / t 7 e 6 2 D M g P R n C X w 1 l E 5 S d z 7 s R Y a k q / W w V r q W f O W f r h O W x c p D o e X o 2 U h R x S 5 H j X d l P w 7 p x q 9 Q / y 7 A V d 8 k 5 h z x 4 q 4 w N t 0 0 H C k M Z Y e J u M 1 2 s 4 x t Z F 8 + H o G i g / / m p 5 O q a k T s R B r L 2 I T T 5 m B 7 z y s Q C X n Z V K + P j o S 7 Y g N L q r v Z / A G t M H E E v O O 9 H H K R s Q a m Z Z 0 V 7 r a E S u L A t 5 P t 2 J Q 4 m L B w Z o s x n 5 4 v K 8 w t 2 K 3 G D G T S v D L o Y 4 T p q w d N W O j B K 2 C X Q 7 t g a y 6 K D b Y F O Y D 2 U 2 u E m H O k f M 1 O x D Y 0 E 8 M a l i c B + C / j B K I C e M 5 x o Q g r n i P s 0 g h x s P b K b g K 9 D k e Q K Y E E k V r 6 g 8 0 8 F 8 t 4 I B H H d Z 1 a f c j I T t E 2 i q o B y Y q v 3 D n Z 8 5 p X + 1 3 f A R U T O L p V F X 4 8 9 k 0 5 1 R O 2 6 2 q h j j q 1 o l N V H P V I 2 H k X k K p a R j H n M / h 3 G r j r 6 4 q 8 Y i n h Q z D B W j R H 3 I V r b j G 0 x j W J v 5 e 2 O X + X A U Q R q P o P 6 u w B u K k 3 p U Q i e Y z 8 E 7 H e A g 8 y Q a u + l V 9 t Q i P + m s K P Q e 0 K / Y i q f L 0 a D s s X v 5 W z J V u x X G 5 F 9 k 9 Q w F z 3 t N Y f Y A O M o T 4 p v 1 l V 8 N g U 7 O t u R d q T T k T g E m I J O O d J P k J v X 5 T m 6 V z B V 3 J d 3 8 6 Q p f d j 6 N 7 Q Q W P d q T N b + W U m 9 / G D 7 d P j H d t k V i H 2 j x z L I m L n N e C f a L d a f P E W g o 7 A q v k / W f s t / l j C e A c / 8 5 v q z w B H 9 B x V h p e 1 N m i V b g d j 1 X r P o J w A e h 7 n R 3 e G M 3 t P S O d 6 3 A n S G J o h 9 / 3 4 t u 2 M B w J P M p v X s U l X y G F f 0 g 7 G y Z p w g m x P l c 4 R c J u 0 W H F E U a R d G G I U / k L s k d Y 2 k o N l P z q 4 E J 1 q s m 3 J z N 5 Q 8 5 b O P R c p y + C J V X P Q F G 2 9 S T H R v 1 T l S Q V v T l 8 V l 6 / 7 j U s X D R g J / l L v I W 9 z 4 r i b B G U l v y F g E r O F 8 O p Q y k N c E o T q h G R N t M r o 3 Z r J 0 h 0 0 w g b U J i V 9 F A c o d K 9 J w 7 H v X 4 Y j g f S Y T X B Q w k x m u N R E C 2 L x J M m 1 g S 1 v 0 B S y 3 P 1 / u H n M 9 0 G u g / v 1 I S j N U 6 c P 7 1 B q o P 9 j O H c u Y u N 0 g B L l x Q r D V L P N D k h w 7 b q h D b + a u m U 7 m S J m 2 V o x b N E 0 s V N F H T T o 2 P M 7 t 7 c u L i r y 4 X Y w k C l F d A N O b p p 0 8 a q A 5 c T Z 3 Q C c c j g g 7 R n n H S + l K R H / R G K K 5 n S H 8 J R N 3 T T T U T q r k P a O q H r t k X / M L 8 B K L r C H R O p J U X G I z n G n H l S i X i M P u 7 X S f Y 1 b w L h Z a U S L 2 u p F I b n g n o r c z F N J W Z I 8 Q Y V 6 K k U I O t z 2 3 1 c Y g m w 1 9 R e 6 j T Y Q K K f / y 9 Q S w E C L Q A U A A I A C A D V c V t b S 0 D A 4 6 Q A A A D 2 A A A A E g A A A A A A A A A A A A A A A A A A A A A A Q 2 9 u Z m l n L 1 B h Y 2 t h Z 2 U u e G 1 s U E s B A i 0 A F A A C A A g A 1 X F b W w / K 6 a u k A A A A 6 Q A A A B M A A A A A A A A A A A A A A A A A 8 A A A A F t D b 2 5 0 Z W 5 0 X 1 R 5 c G V z X S 5 4 b W x Q S w E C L Q A U A A I A C A D V c V t b 4 p n f b u U d A A D D g w A A E w A A A A A A A A A A A A A A A A D h A Q A A R m 9 y b X V s Y X M v U 2 V j d G l v b j E u b V B L B Q Y A A A A A A w A D A M I A A A A T I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8 s A A A A A A A A F q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k F B Q U F B Q U F B Q U R 4 V 2 o r Y 3 J W R E l S S k N a M 2 R W U U F n Y l d F b E J o Z V c x b G J u U n p Y M D V 2 Y 2 0 x a G J H b D Z a U U F B Q U F B Q U F B Q U F B Q U N F M 3 N O a 1 F R O G h S S U Z K b C 9 m b W J W T U 1 E a 2 h s Y k h C b G N p Q l J k V 1 Z 5 Y V d W e k F B S H h X a i t j c l Z E S V J K Q 1 o z Z F Z R Q W d i V 0 F B Q U F B Q U F B Q U F D V l F H c H Z 1 Z G 5 x V E t I R 1 Z R O X B i a X F n Q n p F d 1 g w e H Z Z V 1 F B Q U F J Q U F B Q U F B Q U F B V 1 d v U 3 Z Y c W 9 O a 2 E r e F l r Z z V P Q 1 h z Z 2 d 5 T U Y 5 T m I y U m x i Q U F B Q X d B Q U F B P T 0 i I C 8 + P C 9 T d G F i b G V F b n R y a W V z P j w v S X R l b T 4 8 S X R l b T 4 8 S X R l b U x v Y 2 F 0 a W 9 u P j x J d G V t V H l w Z T 5 G b 3 J t d W x h P C 9 J d G V t V H l w Z T 4 8 S X R l b V B h d G g + U 2 V j d G l v b j E v Q 2 9 u Z m l n X 0 J h d G N o S W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N j R k M W Q 5 M S 1 h N W I 4 L T R l N m E t Y T U 3 Z S 0 x O G M 5 M z g y N T A 3 N j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y M 1 Q y M T o y N j o 1 N S 4 4 M D A 3 N j Q x W i I g L z 4 8 R W 5 0 c n k g V H l w Z T 0 i R m l s b E N v b H V t b l R 5 c G V z I i B W Y W x 1 Z T 0 i c 0 J n P T 0 i I C 8 + P E V u d H J 5 I F R 5 c G U 9 I k Z p b G x D b 2 x 1 b W 5 O Y W 1 l c y I g V m F s d W U 9 I n N b J n F 1 b 3 Q 7 Q 2 9 u Z m l n X 0 J h d G N o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m a W d f Q m F 0 Y 2 h J Z C 9 B d X R v U m V t b 3 Z l Z E N v b H V t b n M x L n t D b 2 5 m a W d f Q m F 0 Y 2 h J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b 2 5 m a W d f Q m F 0 Y 2 h J Z C 9 B d X R v U m V t b 3 Z l Z E N v b H V t b n M x L n t D b 2 5 m a W d f Q m F 0 Y 2 h J Z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Z m l n X 0 J h d G N o S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Z m l n X 0 J h d G N o S W Q v U G l j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Z p Z 1 9 C Y X R j a E l k L 1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i M 2 F j N D J l L T g z M j I t N D U 5 O S 1 i Z W E x L T Z k N G Q z N z M 1 N z g w Z i I g L z 4 8 R W 5 0 c n k g V H l w Z T 0 i T G 9 h Z F R v U m V w b 3 J 0 R G l z Y W J s Z W Q i I F Z h b H V l P S J s M S I g L z 4 8 R W 5 0 c n k g V H l w Z T 0 i U X V l c n l H c m 9 1 c E l E I i B W Y W x 1 Z T 0 i c z Y 0 Y z N k Z T g 0 L T B m N D E t N D Q y M S 0 4 M T Q 5 L T k 3 Z j d l N j Z k N T M w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x M C 0 y M 1 Q y M T o 0 M D o z N C 4 y M D M 3 M j U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E z Z j Q 0 M m Y t N z l k N C 0 0 M D g 3 L W E w Y j g t O W R k N G F m N G I 3 N D c 0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U t M T A t M j N U M j E 6 N D A 6 M z Q u M j E 4 M z A 2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j R j M 2 R l O D Q t M G Y 0 M S 0 0 N D I x L T g x N D k t O T d m N 2 U 2 N m Q 1 M z B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R k N W I 3 M j U t Y T U 4 Y S 0 0 Z G E z L T k z O G Q t Z j c 5 Z T N k M W N k Z m Z h I i A v P j x F b n R y e S B U e X B l P S J M b 2 F k V G 9 S Z X B v c n R E a X N h Y m x l Z C I g V m F s d W U 9 I m w x I i A v P j x F b n R y e S B U e X B l P S J R d W V y e U d y b 3 V w S U Q i I F Z h b H V l P S J z O W M z Z j V h Z j E t N T B h Z C 0 0 N G M 4 L T k w O T k t Z G R k N T U w M D I w N m Q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T A t M j N U M j E 6 N D A 6 M z Q u M j E 4 M z A 2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0 F n Z W 5 0 J T I w T 3 J k Z X I l M j B E Z X R h a W w l M j B S Z X B v c n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l E I i B W Y W x 1 Z T 0 i c z c x N W Z i Z G Y z L T F k Y j Y t N G E y M S 0 5 Z D d h L T E 2 M G F h Y T A 3 Z G J m Y S I g L z 4 8 R W 5 0 c n k g V H l w Z T 0 i U X V l c n l H c m 9 1 c E l E I i B W Y W x 1 Z T 0 i c z Y 0 Y z N k Z T g 0 L T B m N D E t N D Q y M S 0 4 M T Q 5 L T k 3 Z j d l N j Z k N T M w Y y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x M C 0 y M 1 Q y M T o 0 M D o z N C 4 y M T g z M D Y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R 3 J h b m l 0 Z V R v U G F 5 b W V u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Z T A x Y m I w M i 0 x O G M z L T Q y M z U t Y j U z O S 0 4 M T R i Z D M y M z Y 1 Z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1 L T E w L T I 1 V D A w O j M z O j A z L j Q 2 M z Y 3 O T J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5 m a W d f Q 2 9 t b W l z c 2 l v b k 1 v b n R o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l i N z B k N m Q t Y m U y N C 0 0 O D Y 5 L T g y Y m M t Z W F k Z D Q 3 M 2 V m O T E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E Y X R l V G l t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T A t M j R U M j M 6 N D M 6 N T U u N D E w N z Q w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9 u Z m l n X 0 N v b W 1 p c 3 N p b 2 5 N b 2 5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m a W d f Q 2 9 t b W l z c 2 l v b k 1 v b n R o L 1 B p Y 2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m a W d f Q 2 9 t b W l z c 2 l v b k 1 v b n R o L 1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5 b W V u d H N f T m 9 y b W F s a X p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c 1 O T U z Y 2 Q t Y j R m M i 0 0 Y T V k L W E 0 Z m Y t Z T Q 0 Z D A z Y z l j N j U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T A t M j V U M D A 6 M z U 6 N D I u N D E 2 O T A y N l o i I C 8 + P E V u d H J 5 I F R 5 c G U 9 I k Z p b G x D b 2 x 1 b W 5 U e X B l c y I g V m F s d W U 9 I n N B Q U F B Q U F B Q U F B Q U F B Q U F B I i A v P j x F b n R y e S B U e X B l P S J G a W x s Q 2 9 s d W 1 u T m F t Z X M i I F Z h b H V l P S J z W y Z x d W 9 0 O 0 N v b W 1 p c 3 N p b 2 5 N b 2 5 0 a C Z x d W 9 0 O y w m c X V v d D t Q Y X l v c l J w d E R h d G U m c X V v d D s s J n F 1 b 3 Q 7 U G F 5 b 3 I m c X V v d D s s J n F 1 b 3 Q 7 Q 2 F y c m l l c i Z x d W 9 0 O y w m c X V v d D t D d X N 0 b 2 1 l c i Z x d W 9 0 O y w m c X V v d D t B Y 2 N v d W 5 0 T m 8 m c X V v d D s s J n F 1 b 3 Q 7 U H J v Z H V j d C Z x d W 9 0 O y w m c X V v d D t M a W 5 l V H l w Z S Z x d W 9 0 O y w m c X V v d D t H c m 9 z c 0 F t d C Z x d W 9 0 O y w m c X V v d D t N Z W 1 v J n F 1 b 3 Q 7 L C Z x d W 9 0 O 0 Z p b G V J R C Z x d W 9 0 O y w m c X V v d D t C Y X R j a E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e W 1 l b n R z X 0 5 v c m 1 h b G l 6 Z S 9 B d X R v U m V t b 3 Z l Z E N v b H V t b n M x L n t D b 2 1 t a X N z a W 9 u T W 9 u d G g s M H 0 m c X V v d D s s J n F 1 b 3 Q 7 U 2 V j d G l v b j E v U G F 5 b W V u d H N f T m 9 y b W F s a X p l L 0 F 1 d G 9 S Z W 1 v d m V k Q 2 9 s d W 1 u c z E u e 1 B h e W 9 y U n B 0 R G F 0 Z S w x f S Z x d W 9 0 O y w m c X V v d D t T Z W N 0 a W 9 u M S 9 Q Y X l t Z W 5 0 c 1 9 O b 3 J t Y W x p e m U v Q X V 0 b 1 J l b W 9 2 Z W R D b 2 x 1 b W 5 z M S 5 7 U G F 5 b 3 I s M n 0 m c X V v d D s s J n F 1 b 3 Q 7 U 2 V j d G l v b j E v U G F 5 b W V u d H N f T m 9 y b W F s a X p l L 0 F 1 d G 9 S Z W 1 v d m V k Q 2 9 s d W 1 u c z E u e 0 N h c n J p Z X I s M 3 0 m c X V v d D s s J n F 1 b 3 Q 7 U 2 V j d G l v b j E v U G F 5 b W V u d H N f T m 9 y b W F s a X p l L 0 F 1 d G 9 S Z W 1 v d m V k Q 2 9 s d W 1 u c z E u e 0 N 1 c 3 R v b W V y L D R 9 J n F 1 b 3 Q 7 L C Z x d W 9 0 O 1 N l Y 3 R p b 2 4 x L 1 B h e W 1 l b n R z X 0 5 v c m 1 h b G l 6 Z S 9 B d X R v U m V t b 3 Z l Z E N v b H V t b n M x L n t B Y 2 N v d W 5 0 T m 8 s N X 0 m c X V v d D s s J n F 1 b 3 Q 7 U 2 V j d G l v b j E v U G F 5 b W V u d H N f T m 9 y b W F s a X p l L 0 F 1 d G 9 S Z W 1 v d m V k Q 2 9 s d W 1 u c z E u e 1 B y b 2 R 1 Y 3 Q s N n 0 m c X V v d D s s J n F 1 b 3 Q 7 U 2 V j d G l v b j E v U G F 5 b W V u d H N f T m 9 y b W F s a X p l L 0 F 1 d G 9 S Z W 1 v d m V k Q 2 9 s d W 1 u c z E u e 0 x p b m V U e X B l L D d 9 J n F 1 b 3 Q 7 L C Z x d W 9 0 O 1 N l Y 3 R p b 2 4 x L 1 B h e W 1 l b n R z X 0 5 v c m 1 h b G l 6 Z S 9 B d X R v U m V t b 3 Z l Z E N v b H V t b n M x L n t H c m 9 z c 0 F t d C w 4 f S Z x d W 9 0 O y w m c X V v d D t T Z W N 0 a W 9 u M S 9 Q Y X l t Z W 5 0 c 1 9 O b 3 J t Y W x p e m U v Q X V 0 b 1 J l b W 9 2 Z W R D b 2 x 1 b W 5 z M S 5 7 T W V t b y w 5 f S Z x d W 9 0 O y w m c X V v d D t T Z W N 0 a W 9 u M S 9 Q Y X l t Z W 5 0 c 1 9 O b 3 J t Y W x p e m U v Q X V 0 b 1 J l b W 9 2 Z W R D b 2 x 1 b W 5 z M S 5 7 R m l s Z U l E L D E w f S Z x d W 9 0 O y w m c X V v d D t T Z W N 0 a W 9 u M S 9 Q Y X l t Z W 5 0 c 1 9 O b 3 J t Y W x p e m U v Q X V 0 b 1 J l b W 9 2 Z W R D b 2 x 1 b W 5 z M S 5 7 Q m F 0 Y 2 h J Z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B h e W 1 l b n R z X 0 5 v c m 1 h b G l 6 Z S 9 B d X R v U m V t b 3 Z l Z E N v b H V t b n M x L n t D b 2 1 t a X N z a W 9 u T W 9 u d G g s M H 0 m c X V v d D s s J n F 1 b 3 Q 7 U 2 V j d G l v b j E v U G F 5 b W V u d H N f T m 9 y b W F s a X p l L 0 F 1 d G 9 S Z W 1 v d m V k Q 2 9 s d W 1 u c z E u e 1 B h e W 9 y U n B 0 R G F 0 Z S w x f S Z x d W 9 0 O y w m c X V v d D t T Z W N 0 a W 9 u M S 9 Q Y X l t Z W 5 0 c 1 9 O b 3 J t Y W x p e m U v Q X V 0 b 1 J l b W 9 2 Z W R D b 2 x 1 b W 5 z M S 5 7 U G F 5 b 3 I s M n 0 m c X V v d D s s J n F 1 b 3 Q 7 U 2 V j d G l v b j E v U G F 5 b W V u d H N f T m 9 y b W F s a X p l L 0 F 1 d G 9 S Z W 1 v d m V k Q 2 9 s d W 1 u c z E u e 0 N h c n J p Z X I s M 3 0 m c X V v d D s s J n F 1 b 3 Q 7 U 2 V j d G l v b j E v U G F 5 b W V u d H N f T m 9 y b W F s a X p l L 0 F 1 d G 9 S Z W 1 v d m V k Q 2 9 s d W 1 u c z E u e 0 N 1 c 3 R v b W V y L D R 9 J n F 1 b 3 Q 7 L C Z x d W 9 0 O 1 N l Y 3 R p b 2 4 x L 1 B h e W 1 l b n R z X 0 5 v c m 1 h b G l 6 Z S 9 B d X R v U m V t b 3 Z l Z E N v b H V t b n M x L n t B Y 2 N v d W 5 0 T m 8 s N X 0 m c X V v d D s s J n F 1 b 3 Q 7 U 2 V j d G l v b j E v U G F 5 b W V u d H N f T m 9 y b W F s a X p l L 0 F 1 d G 9 S Z W 1 v d m V k Q 2 9 s d W 1 u c z E u e 1 B y b 2 R 1 Y 3 Q s N n 0 m c X V v d D s s J n F 1 b 3 Q 7 U 2 V j d G l v b j E v U G F 5 b W V u d H N f T m 9 y b W F s a X p l L 0 F 1 d G 9 S Z W 1 v d m V k Q 2 9 s d W 1 u c z E u e 0 x p b m V U e X B l L D d 9 J n F 1 b 3 Q 7 L C Z x d W 9 0 O 1 N l Y 3 R p b 2 4 x L 1 B h e W 1 l b n R z X 0 5 v c m 1 h b G l 6 Z S 9 B d X R v U m V t b 3 Z l Z E N v b H V t b n M x L n t H c m 9 z c 0 F t d C w 4 f S Z x d W 9 0 O y w m c X V v d D t T Z W N 0 a W 9 u M S 9 Q Y X l t Z W 5 0 c 1 9 O b 3 J t Y W x p e m U v Q X V 0 b 1 J l b W 9 2 Z W R D b 2 x 1 b W 5 z M S 5 7 T W V t b y w 5 f S Z x d W 9 0 O y w m c X V v d D t T Z W N 0 a W 9 u M S 9 Q Y X l t Z W 5 0 c 1 9 O b 3 J t Y W x p e m U v Q X V 0 b 1 J l b W 9 2 Z W R D b 2 x 1 b W 5 z M S 5 7 R m l s Z U l E L D E w f S Z x d W 9 0 O y w m c X V v d D t T Z W N 0 a W 9 u M S 9 Q Y X l t Z W 5 0 c 1 9 O b 3 J t Y W x p e m U v Q X V 0 b 1 J l b W 9 2 Z W R D b 2 x 1 b W 5 z M S 5 7 Q m F 0 Y 2 h J Z C w x M X 0 m c X V v d D t d L C Z x d W 9 0 O 1 J l b G F 0 a W 9 u c 2 h p c E l u Z m 8 m c X V v d D s 6 W 1 1 9 I i A v P j x F b n R y e S B U e X B l P S J R d W V y e U d y b 3 V w S U Q i I F Z h b H V l P S J z N m Y 2 Y T Q w O T U t Z D l i O S 0 0 Y 2 V h L W E x Y z Y t N T U w Z j Y 5 N m U y Y W E w I i A v P j x F b n R y e S B U e X B l P S J S Z W N v d m V y e V R h c m d l d F N o Z W V 0 I i B W Y W x 1 Z T 0 i c 0 d S Q U 5 J V E U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G F 5 b W V u d H N f T m 9 y b W F s a X p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e W 1 l b n R z X 0 5 v c m 1 h b G l 6 Z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e W 1 l b n R z X 0 5 v c m 1 h b G l 6 Z S 9 J b n Z v a 2 V k J T I w Q 3 V z d G 9 t J T I w R n V u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l t Z W 5 0 c 1 9 O b 3 J t Y W x p e m U v R X h w Y W 5 k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e W 1 l b n R z X 0 5 v c m 1 h b G l 6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a n V z d G 1 l b n R z X 0 x v Y W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G M 2 N j R l M S 0 0 N G N m L T Q z Z G M t Y j g w Y y 0 z Z W E 5 M m N i M W Q 1 O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T A t M j V U M D A 6 N D E 6 M z k u N z A 1 M D Y 0 M F o i I C 8 + P E V u d H J 5 I F R 5 c G U 9 I k Z p b G x D b 2 x 1 b W 5 U e X B l c y I g V m F s d W U 9 I n N D U V l H Q m d Z Q U J R Q U F B Q U F B Q U F Z R 0 F B Q U F B Q V k 9 I i A v P j x F b n R y e S B U e X B l P S J G a W x s Q 2 9 s d W 1 u T m F t Z X M i I F Z h b H V l P S J z W y Z x d W 9 0 O 0 1 v b n R o J n F 1 b 3 Q 7 L C Z x d W 9 0 O 1 B h e W 9 y J n F 1 b 3 Q 7 L C Z x d W 9 0 O 0 N h c n J p Z X I m c X V v d D s s J n F 1 b 3 Q 7 Q 3 V z d G 9 t Z X I m c X V v d D s s J n F 1 b 3 Q 7 Q W N j b 3 V u d E 5 v J n F 1 b 3 Q 7 L C Z x d W 9 0 O 0 F k a n V z d G 1 l b n R U e X B l J n F 1 b 3 Q 7 L C Z x d W 9 0 O 0 F k a k F t b 3 V u d C Z x d W 9 0 O y w m c X V v d D t B c H B s a W V z V G 8 m c X V v d D s s J n F 1 b 3 Q 7 U 2 9 1 c m N l V H l w Z S Z x d W 9 0 O y w m c X V v d D t F b n R l c m V k Q n k m c X V v d D s s J n F 1 b 3 Q 7 R W 5 0 Z X J l Z E R h d G U m c X V v d D s s J n F 1 b 3 Q 7 U 2 V y d m l j Z U l E J n F 1 b 3 Q 7 L C Z x d W 9 0 O 1 B y b 2 R 1 Y 3 R D b 2 R l J n F 1 b 3 Q 7 L C Z x d W 9 0 O 1 B y b 2 R 1 Y 3 Q m c X V v d D s s J n F 1 b 3 Q 7 T m 9 0 Z X M m c X V v d D s s J n F 1 b 3 Q 7 U m V m Z X J l b m N l X 0 5 v J n F 1 b 3 Q 7 L C Z x d W 9 0 O 0 x p b m t f S 2 V 5 J n F 1 b 3 Q 7 L C Z x d W 9 0 O 0 Z p b G V J R C Z x d W 9 0 O y w m c X V v d D t S b 3 d I Y X N o J n F 1 b 3 Q 7 L C Z x d W 9 0 O 0 J h d G N o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R q d X N 0 b W V u d H N f T G 9 h Z C 9 B d X R v U m V t b 3 Z l Z E N v b H V t b n M x L n t N b 2 5 0 a C w w f S Z x d W 9 0 O y w m c X V v d D t T Z W N 0 a W 9 u M S 9 B Z G p 1 c 3 R t Z W 5 0 c 1 9 M b 2 F k L 0 F 1 d G 9 S Z W 1 v d m V k Q 2 9 s d W 1 u c z E u e 1 B h e W 9 y L D F 9 J n F 1 b 3 Q 7 L C Z x d W 9 0 O 1 N l Y 3 R p b 2 4 x L 0 F k a n V z d G 1 l b n R z X 0 x v Y W Q v Q X V 0 b 1 J l b W 9 2 Z W R D b 2 x 1 b W 5 z M S 5 7 Q 2 F y c m l l c i w y f S Z x d W 9 0 O y w m c X V v d D t T Z W N 0 a W 9 u M S 9 B Z G p 1 c 3 R t Z W 5 0 c 1 9 M b 2 F k L 0 F 1 d G 9 S Z W 1 v d m V k Q 2 9 s d W 1 u c z E u e 0 N 1 c 3 R v b W V y L D N 9 J n F 1 b 3 Q 7 L C Z x d W 9 0 O 1 N l Y 3 R p b 2 4 x L 0 F k a n V z d G 1 l b n R z X 0 x v Y W Q v Q X V 0 b 1 J l b W 9 2 Z W R D b 2 x 1 b W 5 z M S 5 7 Q W N j b 3 V u d E 5 v L D R 9 J n F 1 b 3 Q 7 L C Z x d W 9 0 O 1 N l Y 3 R p b 2 4 x L 0 F k a n V z d G 1 l b n R z X 0 x v Y W Q v Q X V 0 b 1 J l b W 9 2 Z W R D b 2 x 1 b W 5 z M S 5 7 Q W R q d X N 0 b W V u d F R 5 c G U s N X 0 m c X V v d D s s J n F 1 b 3 Q 7 U 2 V j d G l v b j E v Q W R q d X N 0 b W V u d H N f T G 9 h Z C 9 B d X R v U m V t b 3 Z l Z E N v b H V t b n M x L n t B Z G p B b W 9 1 b n Q s N n 0 m c X V v d D s s J n F 1 b 3 Q 7 U 2 V j d G l v b j E v Q W R q d X N 0 b W V u d H N f T G 9 h Z C 9 B d X R v U m V t b 3 Z l Z E N v b H V t b n M x L n t B c H B s a W V z V G 8 s N 3 0 m c X V v d D s s J n F 1 b 3 Q 7 U 2 V j d G l v b j E v Q W R q d X N 0 b W V u d H N f T G 9 h Z C 9 B d X R v U m V t b 3 Z l Z E N v b H V t b n M x L n t T b 3 V y Y 2 V U e X B l L D h 9 J n F 1 b 3 Q 7 L C Z x d W 9 0 O 1 N l Y 3 R p b 2 4 x L 0 F k a n V z d G 1 l b n R z X 0 x v Y W Q v Q X V 0 b 1 J l b W 9 2 Z W R D b 2 x 1 b W 5 z M S 5 7 R W 5 0 Z X J l Z E J 5 L D l 9 J n F 1 b 3 Q 7 L C Z x d W 9 0 O 1 N l Y 3 R p b 2 4 x L 0 F k a n V z d G 1 l b n R z X 0 x v Y W Q v Q X V 0 b 1 J l b W 9 2 Z W R D b 2 x 1 b W 5 z M S 5 7 R W 5 0 Z X J l Z E R h d G U s M T B 9 J n F 1 b 3 Q 7 L C Z x d W 9 0 O 1 N l Y 3 R p b 2 4 x L 0 F k a n V z d G 1 l b n R z X 0 x v Y W Q v Q X V 0 b 1 J l b W 9 2 Z W R D b 2 x 1 b W 5 z M S 5 7 U 2 V y d m l j Z U l E L D E x f S Z x d W 9 0 O y w m c X V v d D t T Z W N 0 a W 9 u M S 9 B Z G p 1 c 3 R t Z W 5 0 c 1 9 M b 2 F k L 0 F 1 d G 9 S Z W 1 v d m V k Q 2 9 s d W 1 u c z E u e 1 B y b 2 R 1 Y 3 R D b 2 R l L D E y f S Z x d W 9 0 O y w m c X V v d D t T Z W N 0 a W 9 u M S 9 B Z G p 1 c 3 R t Z W 5 0 c 1 9 M b 2 F k L 0 F 1 d G 9 S Z W 1 v d m V k Q 2 9 s d W 1 u c z E u e 1 B y b 2 R 1 Y 3 Q s M T N 9 J n F 1 b 3 Q 7 L C Z x d W 9 0 O 1 N l Y 3 R p b 2 4 x L 0 F k a n V z d G 1 l b n R z X 0 x v Y W Q v Q X V 0 b 1 J l b W 9 2 Z W R D b 2 x 1 b W 5 z M S 5 7 T m 9 0 Z X M s M T R 9 J n F 1 b 3 Q 7 L C Z x d W 9 0 O 1 N l Y 3 R p b 2 4 x L 0 F k a n V z d G 1 l b n R z X 0 x v Y W Q v Q X V 0 b 1 J l b W 9 2 Z W R D b 2 x 1 b W 5 z M S 5 7 U m V m Z X J l b m N l X 0 5 v L D E 1 f S Z x d W 9 0 O y w m c X V v d D t T Z W N 0 a W 9 u M S 9 B Z G p 1 c 3 R t Z W 5 0 c 1 9 M b 2 F k L 0 F 1 d G 9 S Z W 1 v d m V k Q 2 9 s d W 1 u c z E u e 0 x p b m t f S 2 V 5 L D E 2 f S Z x d W 9 0 O y w m c X V v d D t T Z W N 0 a W 9 u M S 9 B Z G p 1 c 3 R t Z W 5 0 c 1 9 M b 2 F k L 0 F 1 d G 9 S Z W 1 v d m V k Q 2 9 s d W 1 u c z E u e 0 Z p b G V J R C w x N 3 0 m c X V v d D s s J n F 1 b 3 Q 7 U 2 V j d G l v b j E v Q W R q d X N 0 b W V u d H N f T G 9 h Z C 9 B d X R v U m V t b 3 Z l Z E N v b H V t b n M x L n t S b 3 d I Y X N o L D E 4 f S Z x d W 9 0 O y w m c X V v d D t T Z W N 0 a W 9 u M S 9 B Z G p 1 c 3 R t Z W 5 0 c 1 9 M b 2 F k L 0 F 1 d G 9 S Z W 1 v d m V k Q 2 9 s d W 1 u c z E u e 0 J h d G N o S W Q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B Z G p 1 c 3 R t Z W 5 0 c 1 9 M b 2 F k L 0 F 1 d G 9 S Z W 1 v d m V k Q 2 9 s d W 1 u c z E u e 0 1 v b n R o L D B 9 J n F 1 b 3 Q 7 L C Z x d W 9 0 O 1 N l Y 3 R p b 2 4 x L 0 F k a n V z d G 1 l b n R z X 0 x v Y W Q v Q X V 0 b 1 J l b W 9 2 Z W R D b 2 x 1 b W 5 z M S 5 7 U G F 5 b 3 I s M X 0 m c X V v d D s s J n F 1 b 3 Q 7 U 2 V j d G l v b j E v Q W R q d X N 0 b W V u d H N f T G 9 h Z C 9 B d X R v U m V t b 3 Z l Z E N v b H V t b n M x L n t D Y X J y a W V y L D J 9 J n F 1 b 3 Q 7 L C Z x d W 9 0 O 1 N l Y 3 R p b 2 4 x L 0 F k a n V z d G 1 l b n R z X 0 x v Y W Q v Q X V 0 b 1 J l b W 9 2 Z W R D b 2 x 1 b W 5 z M S 5 7 Q 3 V z d G 9 t Z X I s M 3 0 m c X V v d D s s J n F 1 b 3 Q 7 U 2 V j d G l v b j E v Q W R q d X N 0 b W V u d H N f T G 9 h Z C 9 B d X R v U m V t b 3 Z l Z E N v b H V t b n M x L n t B Y 2 N v d W 5 0 T m 8 s N H 0 m c X V v d D s s J n F 1 b 3 Q 7 U 2 V j d G l v b j E v Q W R q d X N 0 b W V u d H N f T G 9 h Z C 9 B d X R v U m V t b 3 Z l Z E N v b H V t b n M x L n t B Z G p 1 c 3 R t Z W 5 0 V H l w Z S w 1 f S Z x d W 9 0 O y w m c X V v d D t T Z W N 0 a W 9 u M S 9 B Z G p 1 c 3 R t Z W 5 0 c 1 9 M b 2 F k L 0 F 1 d G 9 S Z W 1 v d m V k Q 2 9 s d W 1 u c z E u e 0 F k a k F t b 3 V u d C w 2 f S Z x d W 9 0 O y w m c X V v d D t T Z W N 0 a W 9 u M S 9 B Z G p 1 c 3 R t Z W 5 0 c 1 9 M b 2 F k L 0 F 1 d G 9 S Z W 1 v d m V k Q 2 9 s d W 1 u c z E u e 0 F w c G x p Z X N U b y w 3 f S Z x d W 9 0 O y w m c X V v d D t T Z W N 0 a W 9 u M S 9 B Z G p 1 c 3 R t Z W 5 0 c 1 9 M b 2 F k L 0 F 1 d G 9 S Z W 1 v d m V k Q 2 9 s d W 1 u c z E u e 1 N v d X J j Z V R 5 c G U s O H 0 m c X V v d D s s J n F 1 b 3 Q 7 U 2 V j d G l v b j E v Q W R q d X N 0 b W V u d H N f T G 9 h Z C 9 B d X R v U m V t b 3 Z l Z E N v b H V t b n M x L n t F b n R l c m V k Q n k s O X 0 m c X V v d D s s J n F 1 b 3 Q 7 U 2 V j d G l v b j E v Q W R q d X N 0 b W V u d H N f T G 9 h Z C 9 B d X R v U m V t b 3 Z l Z E N v b H V t b n M x L n t F b n R l c m V k R G F 0 Z S w x M H 0 m c X V v d D s s J n F 1 b 3 Q 7 U 2 V j d G l v b j E v Q W R q d X N 0 b W V u d H N f T G 9 h Z C 9 B d X R v U m V t b 3 Z l Z E N v b H V t b n M x L n t T Z X J 2 a W N l S U Q s M T F 9 J n F 1 b 3 Q 7 L C Z x d W 9 0 O 1 N l Y 3 R p b 2 4 x L 0 F k a n V z d G 1 l b n R z X 0 x v Y W Q v Q X V 0 b 1 J l b W 9 2 Z W R D b 2 x 1 b W 5 z M S 5 7 U H J v Z H V j d E N v Z G U s M T J 9 J n F 1 b 3 Q 7 L C Z x d W 9 0 O 1 N l Y 3 R p b 2 4 x L 0 F k a n V z d G 1 l b n R z X 0 x v Y W Q v Q X V 0 b 1 J l b W 9 2 Z W R D b 2 x 1 b W 5 z M S 5 7 U H J v Z H V j d C w x M 3 0 m c X V v d D s s J n F 1 b 3 Q 7 U 2 V j d G l v b j E v Q W R q d X N 0 b W V u d H N f T G 9 h Z C 9 B d X R v U m V t b 3 Z l Z E N v b H V t b n M x L n t O b 3 R l c y w x N H 0 m c X V v d D s s J n F 1 b 3 Q 7 U 2 V j d G l v b j E v Q W R q d X N 0 b W V u d H N f T G 9 h Z C 9 B d X R v U m V t b 3 Z l Z E N v b H V t b n M x L n t S Z W Z l c m V u Y 2 V f T m 8 s M T V 9 J n F 1 b 3 Q 7 L C Z x d W 9 0 O 1 N l Y 3 R p b 2 4 x L 0 F k a n V z d G 1 l b n R z X 0 x v Y W Q v Q X V 0 b 1 J l b W 9 2 Z W R D b 2 x 1 b W 5 z M S 5 7 T G l u a 1 9 L Z X k s M T Z 9 J n F 1 b 3 Q 7 L C Z x d W 9 0 O 1 N l Y 3 R p b 2 4 x L 0 F k a n V z d G 1 l b n R z X 0 x v Y W Q v Q X V 0 b 1 J l b W 9 2 Z W R D b 2 x 1 b W 5 z M S 5 7 R m l s Z U l E L D E 3 f S Z x d W 9 0 O y w m c X V v d D t T Z W N 0 a W 9 u M S 9 B Z G p 1 c 3 R t Z W 5 0 c 1 9 M b 2 F k L 0 F 1 d G 9 S Z W 1 v d m V k Q 2 9 s d W 1 u c z E u e 1 J v d 0 h h c 2 g s M T h 9 J n F 1 b 3 Q 7 L C Z x d W 9 0 O 1 N l Y 3 R p b 2 4 x L 0 F k a n V z d G 1 l b n R z X 0 x v Y W Q v Q X V 0 b 1 J l b W 9 2 Z W R D b 2 x 1 b W 5 z M S 5 7 Q m F 0 Y 2 h J Z C w x O X 0 m c X V v d D t d L C Z x d W 9 0 O 1 J l b G F 0 a W 9 u c 2 h p c E l u Z m 8 m c X V v d D s 6 W 1 1 9 I i A v P j x F b n R y e S B U e X B l P S J R d W V y e U d y b 3 V w S U Q i I F Z h b H V l P S J z N m Y 2 Y T Q w O T U t Z D l i O S 0 0 Y 2 V h L W E x Y z Y t N T U w Z j Y 5 N m U y Y W E w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U X V l c n k x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F k a n V z d G 1 l b n R z X 0 x v Y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q d X N 0 b W V u d H N f T G 9 h Z C 9 B Z G R l Z C U y M E J h d G N o S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p 1 c 3 R t Z W 5 0 c 1 9 M b 2 F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s a X R z X 0 x v Y W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m E y O G Z m N S 1 j M j A x L T Q 4 N D Y t O T g 0 N i 0 1 O W Y 3 M G F l N D U x N D I i I C 8 + P E V u d H J 5 I F R 5 c G U 9 I l F 1 Z X J 5 R 3 J v d X B J R C I g V m F s d W U 9 I n M 2 Z j Z h N D A 5 N S 1 k O W I 5 L T R j Z W E t Y T F j N i 0 1 N T B m N j k 2 Z T J h Y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x M C 0 y N V Q w M D o 1 N D o 0 M C 4 1 N T c 2 M D c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x p d H N f T G 9 h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x p d H N f T G 9 h Z C 9 U c m l t b W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s a X R z X 0 x v Y W Q v U m V u Y W 1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c 1 9 M b 2 F k L 1 d p d G h S Z X F 1 a X J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c 1 9 M b 2 F k L 0 F s a W d u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x p d H N f T G 9 h Z C 9 B Z G R C Y X R j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c 1 9 M b 2 F k L 1 R 5 c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s a X R z X 0 x v Y W Q v T m 9 y b W F s a X p l U m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x p d H N f T G 9 h Z C 9 G a W x s R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b 3 V u d H N f T G 9 h Z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z Z j g z Z G I 0 L W U z Z j E t N D M w Z S 0 4 Z G Y 4 L W Y x O T Z j N T J m Y T U x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E w L T I 1 V D A x O j A 1 O j A 0 L j Q w M D g z M D V a I i A v P j x F b n R y e S B U e X B l P S J G a W x s U 3 R h d H V z I i B W Y W x 1 Z T 0 i c 0 N v b X B s Z X R l I i A v P j x F b n R y e S B U e X B l P S J R d W V y e U d y b 3 V w S U Q i I F Z h b H V l P S J z N m Y 2 Y T Q w O T U t Z D l i O S 0 0 Y 2 V h L W E x Y z Y t N T U w Z j Y 5 N m U y Y W E w I i A v P j w v U 3 R h Y m x l R W 5 0 c m l l c z 4 8 L 0 l 0 Z W 0 + P E l 0 Z W 0 + P E l 0 Z W 1 M b 2 N h d G l v b j 4 8 S X R l b V R 5 c G U + R m 9 y b X V s Y T w v S X R l b V R 5 c G U + P E l 0 Z W 1 Q Y X R o P l N l Y 3 R p b 2 4 x L 0 F j Y 2 9 1 b n R z X 0 x v Y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b 3 V u d H N f T G 9 h Z C 9 U c m l t b W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b 3 V u d H N f T G 9 h Z C 9 S Z W 5 h b W V k R G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v d W 5 0 c 1 9 M b 2 F k L 0 N v b H N U b 0 t l Z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v d W 5 0 c 1 9 M b 2 F k L 0 F s a W d u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v d W 5 0 c 1 9 M b 2 F k L 0 F k Z E d B S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Y 2 9 1 b n R z X 0 x v Y W Q v Q 2 x l Y W 5 H Q U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v d W 5 0 c 1 9 M b 2 F k L 0 F k Z E J h d G N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b 3 V u d H N f T G 9 h Z C 9 U e X B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Y 2 9 1 b n R z X 0 x v Y W Q v R W 5 k R m l 4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v d W 5 0 c 1 9 M b 2 F k L 0 R y b 3 B P b G R H Q U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v d W 5 0 c 1 9 M b 2 F k L 1 J l b 3 J k Z X J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Y 2 9 1 b n R z X 0 x v Y W Q v R m l u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l t Z W 5 0 c 1 9 X a X R o X 0 F j Y 2 9 1 b n R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i Z D E y N m E 1 O S 1 h O D d h L T Q 2 M z Y t Y m V j N S 0 4 O T I w Z T R l M D k 3 Y j I i I C 8 + P E V u d H J 5 I F R 5 c G U 9 I l F 1 Z X J 5 S U Q i I F Z h b H V l P S J z N T M 3 N m Q 4 M m U t O G Q 1 Y y 0 0 M m M 4 L W E 3 N z U t Y z Z i N j h h O D A 0 N j k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T A t M j V U M D E 6 M T I 6 M z I u N D A 5 N T E 5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F 5 b W V u d H N f V 2 l 0 a F 9 B Y 2 N v d W 5 0 c y 9 Q Y X l t Z W 5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e W 1 l b n R z X 1 d p d G h f Q W N j b 3 V u d H M v Q W R k R 0 F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5 b W V u d H N f V 2 l 0 a F 9 B Y 2 N v d W 5 0 c y 9 B Y 2 N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e W 1 l b n R z X 1 d p d G h f Q W N j b 3 V u d H M v T W V y Z 2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5 b W V u d H N f V 2 l 0 a F 9 B Y 2 N v d W 5 0 c y 9 F e H B h b m R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e W 1 l b n R z X 1 d p d G h f Q W N j b 3 V u d H M v T W l z c 2 l u Z 0 F j Y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l t Z W 5 0 c 1 9 X a X R o X 0 F j Y 2 9 1 b n R z L 0 F j Y 2 9 1 b n R P d X R P Z l J h b m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5 b W V u d H N f V 2 l 0 a F 9 B Y 2 N v d W 5 0 c y 9 U e X B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e W 1 l b n R z X 1 d p d G h f Q W N j b 3 V u d H M v R m l u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l t Z W 5 0 c 1 9 X a X R o X 1 N w b G l 0 c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Y m Q x M j Z h N T k t Y T g 3 Y S 0 0 N j M 2 L W J l Y z U t O D k y M G U 0 Z T A 5 N 2 I y I i A v P j x F b n R y e S B U e X B l P S J R d W V y e U l E I i B W Y W x 1 Z T 0 i c z d h M D M 4 Z T k 2 L W V h Z D A t N D M 2 Z i 1 h M T l j L W E w M j R j Y z B i M T I 2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x M C 0 y N 1 Q y M D o z N j o 0 M S 4 0 M D M x N T U w W i I g L z 4 8 R W 5 0 c n k g V H l w Z T 0 i R m l s b E N v b H V t b l R 5 c G V z I i B W Y W x 1 Z T 0 i c 0 F B Q U F B Q U F B Q m d B Q U F B Q U F B Q V l G Q X c 9 P S I g L z 4 8 R W 5 0 c n k g V H l w Z T 0 i R m l s b E N v b H V t b k 5 h b W V z I i B W Y W x 1 Z T 0 i c 1 s m c X V v d D t D b 2 1 t a X N z a W 9 u T W 9 u d G g m c X V v d D s s J n F 1 b 3 Q 7 U G F 5 b 3 J S c H R E Y X R l J n F 1 b 3 Q 7 L C Z x d W 9 0 O 1 B h e W 9 y J n F 1 b 3 Q 7 L C Z x d W 9 0 O 0 N h c n J p Z X I m c X V v d D s s J n F 1 b 3 Q 7 Q 3 V z d G 9 t Z X I m c X V v d D s s J n F 1 b 3 Q 7 Q W N j b 3 V u d E 5 v J n F 1 b 3 Q 7 L C Z x d W 9 0 O 0 d B S y Z x d W 9 0 O y w m c X V v d D t Q c m 9 k d W N 0 J n F 1 b 3 Q 7 L C Z x d W 9 0 O 0 x p b m V U e X B l J n F 1 b 3 Q 7 L C Z x d W 9 0 O 0 d y b 3 N z Q W 1 0 J n F 1 b 3 Q 7 L C Z x d W 9 0 O 0 1 l b W 8 m c X V v d D s s J n F 1 b 3 Q 7 R m l s Z U l E J n F 1 b 3 Q 7 L C Z x d W 9 0 O 0 J h d G N o S W Q m c X V v d D s s J n F 1 b 3 Q 7 Q W d l b n Q m c X V v d D s s J n F 1 b 3 Q 7 Q W d l b n R S Y X R l J n F 1 b 3 Q 7 L C Z x d W 9 0 O 1 B h e V J v d 0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e W 1 l b n R z X 1 d p d G h f U 3 B s a X R z L 0 F 1 d G 9 S Z W 1 v d m V k Q 2 9 s d W 1 u c z E u e 0 N v b W 1 p c 3 N p b 2 5 N b 2 5 0 a C w w f S Z x d W 9 0 O y w m c X V v d D t T Z W N 0 a W 9 u M S 9 Q Y X l t Z W 5 0 c 1 9 X a X R o X 1 N w b G l 0 c y 9 B d X R v U m V t b 3 Z l Z E N v b H V t b n M x L n t Q Y X l v c l J w d E R h d G U s M X 0 m c X V v d D s s J n F 1 b 3 Q 7 U 2 V j d G l v b j E v U G F 5 b W V u d H N f V 2 l 0 a F 9 T c G x p d H M v Q X V 0 b 1 J l b W 9 2 Z W R D b 2 x 1 b W 5 z M S 5 7 U G F 5 b 3 I s M n 0 m c X V v d D s s J n F 1 b 3 Q 7 U 2 V j d G l v b j E v U G F 5 b W V u d H N f V 2 l 0 a F 9 T c G x p d H M v Q X V 0 b 1 J l b W 9 2 Z W R D b 2 x 1 b W 5 z M S 5 7 Q 2 F y c m l l c i w z f S Z x d W 9 0 O y w m c X V v d D t T Z W N 0 a W 9 u M S 9 Q Y X l t Z W 5 0 c 1 9 X a X R o X 1 N w b G l 0 c y 9 B d X R v U m V t b 3 Z l Z E N v b H V t b n M x L n t D d X N 0 b 2 1 l c i w 0 f S Z x d W 9 0 O y w m c X V v d D t T Z W N 0 a W 9 u M S 9 Q Y X l t Z W 5 0 c 1 9 X a X R o X 1 N w b G l 0 c y 9 B d X R v U m V t b 3 Z l Z E N v b H V t b n M x L n t B Y 2 N v d W 5 0 T m 8 s N X 0 m c X V v d D s s J n F 1 b 3 Q 7 U 2 V j d G l v b j E v U G F 5 b W V u d H N f V 2 l 0 a F 9 T c G x p d H M v Q X V 0 b 1 J l b W 9 2 Z W R D b 2 x 1 b W 5 z M S 5 7 R 0 F L L D Z 9 J n F 1 b 3 Q 7 L C Z x d W 9 0 O 1 N l Y 3 R p b 2 4 x L 1 B h e W 1 l b n R z X 1 d p d G h f U 3 B s a X R z L 0 F 1 d G 9 S Z W 1 v d m V k Q 2 9 s d W 1 u c z E u e 1 B y b 2 R 1 Y 3 Q s N 3 0 m c X V v d D s s J n F 1 b 3 Q 7 U 2 V j d G l v b j E v U G F 5 b W V u d H N f V 2 l 0 a F 9 T c G x p d H M v Q X V 0 b 1 J l b W 9 2 Z W R D b 2 x 1 b W 5 z M S 5 7 T G l u Z V R 5 c G U s O H 0 m c X V v d D s s J n F 1 b 3 Q 7 U 2 V j d G l v b j E v U G F 5 b W V u d H N f V 2 l 0 a F 9 T c G x p d H M v Q X V 0 b 1 J l b W 9 2 Z W R D b 2 x 1 b W 5 z M S 5 7 R 3 J v c 3 N B b X Q s O X 0 m c X V v d D s s J n F 1 b 3 Q 7 U 2 V j d G l v b j E v U G F 5 b W V u d H N f V 2 l 0 a F 9 T c G x p d H M v Q X V 0 b 1 J l b W 9 2 Z W R D b 2 x 1 b W 5 z M S 5 7 T W V t b y w x M H 0 m c X V v d D s s J n F 1 b 3 Q 7 U 2 V j d G l v b j E v U G F 5 b W V u d H N f V 2 l 0 a F 9 T c G x p d H M v Q X V 0 b 1 J l b W 9 2 Z W R D b 2 x 1 b W 5 z M S 5 7 R m l s Z U l E L D E x f S Z x d W 9 0 O y w m c X V v d D t T Z W N 0 a W 9 u M S 9 Q Y X l t Z W 5 0 c 1 9 X a X R o X 1 N w b G l 0 c y 9 B d X R v U m V t b 3 Z l Z E N v b H V t b n M x L n t C Y X R j a E l k L D E y f S Z x d W 9 0 O y w m c X V v d D t T Z W N 0 a W 9 u M S 9 Q Y X l t Z W 5 0 c 1 9 X a X R o X 1 N w b G l 0 c y 9 B d X R v U m V t b 3 Z l Z E N v b H V t b n M x L n t B Z 2 V u d C w x M 3 0 m c X V v d D s s J n F 1 b 3 Q 7 U 2 V j d G l v b j E v U G F 5 b W V u d H N f V 2 l 0 a F 9 T c G x p d H M v Q X V 0 b 1 J l b W 9 2 Z W R D b 2 x 1 b W 5 z M S 5 7 Q W d l b n R S Y X R l L D E 0 f S Z x d W 9 0 O y w m c X V v d D t T Z W N 0 a W 9 u M S 9 Q Y X l t Z W 5 0 c 1 9 X a X R o X 1 N w b G l 0 c y 9 B d X R v U m V t b 3 Z l Z E N v b H V t b n M x L n t Q Y X l S b 3 d J R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B h e W 1 l b n R z X 1 d p d G h f U 3 B s a X R z L 0 F 1 d G 9 S Z W 1 v d m V k Q 2 9 s d W 1 u c z E u e 0 N v b W 1 p c 3 N p b 2 5 N b 2 5 0 a C w w f S Z x d W 9 0 O y w m c X V v d D t T Z W N 0 a W 9 u M S 9 Q Y X l t Z W 5 0 c 1 9 X a X R o X 1 N w b G l 0 c y 9 B d X R v U m V t b 3 Z l Z E N v b H V t b n M x L n t Q Y X l v c l J w d E R h d G U s M X 0 m c X V v d D s s J n F 1 b 3 Q 7 U 2 V j d G l v b j E v U G F 5 b W V u d H N f V 2 l 0 a F 9 T c G x p d H M v Q X V 0 b 1 J l b W 9 2 Z W R D b 2 x 1 b W 5 z M S 5 7 U G F 5 b 3 I s M n 0 m c X V v d D s s J n F 1 b 3 Q 7 U 2 V j d G l v b j E v U G F 5 b W V u d H N f V 2 l 0 a F 9 T c G x p d H M v Q X V 0 b 1 J l b W 9 2 Z W R D b 2 x 1 b W 5 z M S 5 7 Q 2 F y c m l l c i w z f S Z x d W 9 0 O y w m c X V v d D t T Z W N 0 a W 9 u M S 9 Q Y X l t Z W 5 0 c 1 9 X a X R o X 1 N w b G l 0 c y 9 B d X R v U m V t b 3 Z l Z E N v b H V t b n M x L n t D d X N 0 b 2 1 l c i w 0 f S Z x d W 9 0 O y w m c X V v d D t T Z W N 0 a W 9 u M S 9 Q Y X l t Z W 5 0 c 1 9 X a X R o X 1 N w b G l 0 c y 9 B d X R v U m V t b 3 Z l Z E N v b H V t b n M x L n t B Y 2 N v d W 5 0 T m 8 s N X 0 m c X V v d D s s J n F 1 b 3 Q 7 U 2 V j d G l v b j E v U G F 5 b W V u d H N f V 2 l 0 a F 9 T c G x p d H M v Q X V 0 b 1 J l b W 9 2 Z W R D b 2 x 1 b W 5 z M S 5 7 R 0 F L L D Z 9 J n F 1 b 3 Q 7 L C Z x d W 9 0 O 1 N l Y 3 R p b 2 4 x L 1 B h e W 1 l b n R z X 1 d p d G h f U 3 B s a X R z L 0 F 1 d G 9 S Z W 1 v d m V k Q 2 9 s d W 1 u c z E u e 1 B y b 2 R 1 Y 3 Q s N 3 0 m c X V v d D s s J n F 1 b 3 Q 7 U 2 V j d G l v b j E v U G F 5 b W V u d H N f V 2 l 0 a F 9 T c G x p d H M v Q X V 0 b 1 J l b W 9 2 Z W R D b 2 x 1 b W 5 z M S 5 7 T G l u Z V R 5 c G U s O H 0 m c X V v d D s s J n F 1 b 3 Q 7 U 2 V j d G l v b j E v U G F 5 b W V u d H N f V 2 l 0 a F 9 T c G x p d H M v Q X V 0 b 1 J l b W 9 2 Z W R D b 2 x 1 b W 5 z M S 5 7 R 3 J v c 3 N B b X Q s O X 0 m c X V v d D s s J n F 1 b 3 Q 7 U 2 V j d G l v b j E v U G F 5 b W V u d H N f V 2 l 0 a F 9 T c G x p d H M v Q X V 0 b 1 J l b W 9 2 Z W R D b 2 x 1 b W 5 z M S 5 7 T W V t b y w x M H 0 m c X V v d D s s J n F 1 b 3 Q 7 U 2 V j d G l v b j E v U G F 5 b W V u d H N f V 2 l 0 a F 9 T c G x p d H M v Q X V 0 b 1 J l b W 9 2 Z W R D b 2 x 1 b W 5 z M S 5 7 R m l s Z U l E L D E x f S Z x d W 9 0 O y w m c X V v d D t T Z W N 0 a W 9 u M S 9 Q Y X l t Z W 5 0 c 1 9 X a X R o X 1 N w b G l 0 c y 9 B d X R v U m V t b 3 Z l Z E N v b H V t b n M x L n t C Y X R j a E l k L D E y f S Z x d W 9 0 O y w m c X V v d D t T Z W N 0 a W 9 u M S 9 Q Y X l t Z W 5 0 c 1 9 X a X R o X 1 N w b G l 0 c y 9 B d X R v U m V t b 3 Z l Z E N v b H V t b n M x L n t B Z 2 V u d C w x M 3 0 m c X V v d D s s J n F 1 b 3 Q 7 U 2 V j d G l v b j E v U G F 5 b W V u d H N f V 2 l 0 a F 9 T c G x p d H M v Q X V 0 b 1 J l b W 9 2 Z W R D b 2 x 1 b W 5 z M S 5 7 Q W d l b n R S Y X R l L D E 0 f S Z x d W 9 0 O y w m c X V v d D t T Z W N 0 a W 9 u M S 9 Q Y X l t Z W 5 0 c 1 9 X a X R o X 1 N w b G l 0 c y 9 B d X R v U m V t b 3 Z l Z E N v b H V t b n M x L n t Q Y X l S b 3 d J R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e W 1 l b n R z X 1 d p d G h f U 3 B s a X R z L 1 B h e W 1 l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5 b W V u d H N f V 2 l 0 a F 9 T c G x p d H M v U 3 B s a X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5 b W V u d H N f V 2 l 0 a F 9 T c G x p d H M v U G F 5 b W V u d H N X a X R o S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l t Z W 5 0 c 1 9 X a X R o X 1 N w b G l 0 c y 9 N Z X J n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l t Z W 5 0 c 1 9 X a X R o X 1 N w b G l 0 c y 9 F e H B h b m R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e W 1 l b n R z X 1 d p d G h f U 3 B s a X R z L 1 d p d G h J c 0 F j d G l 2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e W 1 l b n R z X 1 d p d G h f U 3 B s a X R z L 0 F j d G l 2 Z U 9 u b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l t Z W 5 0 c 1 9 X a X R o X 1 N w b G l 0 c y 9 X a X R o Q W d l b n R S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5 b W V u d H N f V 2 l 0 a F 9 T c G x p d H M v Q W x s b 2 N P b m x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5 b W V u d H N f V 2 l 0 a F 9 T c G x p d H M v U H J v a m V j d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5 b W V u d H N f V 2 l 0 a F 9 T c G x p d H M v R m l u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p f Q X N f T G l u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N T R l Z T l i Y y 0 2 N T Q 3 L T Q 0 Z m I t O W M 2 M S 0 4 Z D c y Y T c 1 Z D U 0 Z W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x M C 0 y N 1 Q y M D o z O T o w O C 4 1 N D U z N j E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Z G p f Q X N f T G l u Z X M v U 3 J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q X 0 F z X 0 x p b m V z L 0 F k Z E N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q X 0 F z X 0 x p b m V z L 0 F k Z F B S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a l 9 B c 1 9 M a W 5 l c y 9 B Z G R H Q U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p f Q X N f T G l u Z X M v Q W R k T F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p f Q X N f T G l u Z X M v Q W R k R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p f Q X N f T G l u Z X M v S 2 V l c E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0 F s b E x p b m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d l O D B j Y m U t M T d k Z C 0 0 Y j Z j L W E 0 Z W E t N z J l M z Q 0 Y W I y M 2 I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T A t M j d U M j A 6 N D A 6 M T I u M z I 0 M T M 0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m F j d F 9 B b G x M a W 5 l c y 9 Q Y X l B Z 2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Q W x s T G l u Z X M v Q W R q Q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Q W x s T G l u Z X M v U 3 B s a X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B b G x M a W 5 l c y 9 B Z G p X a X R o S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0 F s b E x p b m V z L 0 F k a l 9 N Z X J n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0 F s b E x p b m V z L 0 F k a l 9 F e H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0 F s b E x p b m V z L 0 F k a l 9 B Y 3 R p d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0 F s b E x p b m V z L 0 F k a l 9 X a X R o U m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Q W x s T G l u Z X M v Q W R q X 0 F s b G 9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B b G x M a W 5 l c y 9 B Z G p f Q W d l b n R p e m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B b G x M a W 5 l c y 9 D b 2 1 i a W 5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Q W x s T G l u Z X M v R m l u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Z W 1 l b n R z X 0 J 1 a W x k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J l Y T F l M z U t Y m R l Z S 0 0 Z T h i L W E x Z G M t Y 2 Z h N j d k N W E x M G V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I 3 V D I x O j E 0 O j Q y L j c z N z M 3 N j h a I i A v P j x F b n R y e S B U e X B l P S J G a W x s Q 2 9 s d W 1 u V H l w Z X M i I F Z h b H V l P S J z Q m d r R 0 J n W U d C Z 1 l H Q m h F R k V R V V J F U V V S R V J F U k J o R V J C Z 1 l H I i A v P j x F b n R y e S B U e X B l P S J G a W x s Q 2 9 s d W 1 u T m F t Z X M i I F Z h b H V l P S J z W y Z x d W 9 0 O 0 d B S y Z x d W 9 0 O y w m c X V v d D t N b 2 5 0 a C Z x d W 9 0 O y w m c X V v d D t B Z 2 V u d C Z x d W 9 0 O y w m c X V v d D t Q Y X l v c i Z x d W 9 0 O y w m c X V v d D t D Y X J y a W V y J n F 1 b 3 Q 7 L C Z x d W 9 0 O 0 N 1 c 3 R v b W V y J n F 1 b 3 Q 7 L C Z x d W 9 0 O 0 F j Y 2 9 1 b n R O b y Z x d W 9 0 O y w m c X V v d D t T Z X J 2 a W N l S U Q m c X V v d D s s J n F 1 b 3 Q 7 U G F 5 V H l w Z S Z x d W 9 0 O y w m c X V v d D t Q c m 9 k d W N 0 J n F 1 b 3 Q 7 L C Z x d W 9 0 O 0 J h c 2 l z T V J S J n F 1 b 3 Q 7 L C Z x d W 9 0 O 0 d y b 3 N z U m F 0 Z S Z x d W 9 0 O y w m c X V v d D t H c m 9 z c 0 N v b W 0 m c X V v d D s s J n F 1 b 3 Q 7 Q W d l b n R S Y X R l J n F 1 b 3 Q 7 L C Z x d W 9 0 O 0 F n Z W 5 0 Q 2 9 t b S Z x d W 9 0 O y w m c X V v d D t H c m 9 z c 1 N Q S U Z G J n F 1 b 3 Q 7 L C Z x d W 9 0 O 0 F n Z W 5 0 U 1 B J R k Z S Y X R l J n F 1 b 3 Q 7 L C Z x d W 9 0 O 0 F n Z W 5 0 U 1 B J R k Y m c X V v d D s s J n F 1 b 3 Q 7 Q 2 F y c m l l c k F k a n V z d C Z x d W 9 0 O y w m c X V v d D t Q U 0 l B Z G p 1 c 3 Q m c X V v d D s s J n F 1 b 3 Q 7 Q W d l b n R O Z X R Q Y X k m c X V v d D s s J n F 1 b 3 Q 7 T m 9 0 Z X M m c X V v d D s s J n F 1 b 3 Q 7 U G F p Z E d y b 3 N z J n F 1 b 3 Q 7 L C Z x d W 9 0 O 1 B h a W R O Z X Q m c X V v d D s s J n F 1 b 3 Q 7 Q m F 0 Y 2 h J Z C Z x d W 9 0 O y w m c X V v d D t G a W x l S U Q m c X V v d D s s J n F 1 b 3 Q 7 U m 9 3 S G F z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0 Z W 1 l b n R z X 0 J 1 a W x k L 0 F 1 d G 9 S Z W 1 v d m V k Q 2 9 s d W 1 u c z E u e 0 d B S y w w f S Z x d W 9 0 O y w m c X V v d D t T Z W N 0 a W 9 u M S 9 T d G F 0 Z W 1 l b n R z X 0 J 1 a W x k L 0 F 1 d G 9 S Z W 1 v d m V k Q 2 9 s d W 1 u c z E u e 0 1 v b n R o L D F 9 J n F 1 b 3 Q 7 L C Z x d W 9 0 O 1 N l Y 3 R p b 2 4 x L 1 N 0 Y X R l b W V u d H N f Q n V p b G Q v Q X V 0 b 1 J l b W 9 2 Z W R D b 2 x 1 b W 5 z M S 5 7 Q W d l b n Q s M n 0 m c X V v d D s s J n F 1 b 3 Q 7 U 2 V j d G l v b j E v U 3 R h d G V t Z W 5 0 c 1 9 C d W l s Z C 9 B d X R v U m V t b 3 Z l Z E N v b H V t b n M x L n t Q Y X l v c i w z f S Z x d W 9 0 O y w m c X V v d D t T Z W N 0 a W 9 u M S 9 T d G F 0 Z W 1 l b n R z X 0 J 1 a W x k L 0 F 1 d G 9 S Z W 1 v d m V k Q 2 9 s d W 1 u c z E u e 0 N h c n J p Z X I s N H 0 m c X V v d D s s J n F 1 b 3 Q 7 U 2 V j d G l v b j E v U 3 R h d G V t Z W 5 0 c 1 9 C d W l s Z C 9 B d X R v U m V t b 3 Z l Z E N v b H V t b n M x L n t D d X N 0 b 2 1 l c i w 1 f S Z x d W 9 0 O y w m c X V v d D t T Z W N 0 a W 9 u M S 9 T d G F 0 Z W 1 l b n R z X 0 J 1 a W x k L 0 F 1 d G 9 S Z W 1 v d m V k Q 2 9 s d W 1 u c z E u e 0 F j Y 2 9 1 b n R O b y w 2 f S Z x d W 9 0 O y w m c X V v d D t T Z W N 0 a W 9 u M S 9 T d G F 0 Z W 1 l b n R z X 0 J 1 a W x k L 0 F 1 d G 9 S Z W 1 v d m V k Q 2 9 s d W 1 u c z E u e 1 N l c n Z p Y 2 V J R C w 3 f S Z x d W 9 0 O y w m c X V v d D t T Z W N 0 a W 9 u M S 9 T d G F 0 Z W 1 l b n R z X 0 J 1 a W x k L 0 F 1 d G 9 S Z W 1 v d m V k Q 2 9 s d W 1 u c z E u e 1 B h e V R 5 c G U s O H 0 m c X V v d D s s J n F 1 b 3 Q 7 U 2 V j d G l v b j E v U 3 R h d G V t Z W 5 0 c 1 9 C d W l s Z C 9 B d X R v U m V t b 3 Z l Z E N v b H V t b n M x L n t Q c m 9 k d W N 0 L D l 9 J n F 1 b 3 Q 7 L C Z x d W 9 0 O 1 N l Y 3 R p b 2 4 x L 1 N 0 Y X R l b W V u d H N f Q n V p b G Q v Q X V 0 b 1 J l b W 9 2 Z W R D b 2 x 1 b W 5 z M S 5 7 Q m F z a X N N U l I s M T B 9 J n F 1 b 3 Q 7 L C Z x d W 9 0 O 1 N l Y 3 R p b 2 4 x L 1 N 0 Y X R l b W V u d H N f Q n V p b G Q v Q X V 0 b 1 J l b W 9 2 Z W R D b 2 x 1 b W 5 z M S 5 7 R 3 J v c 3 N S Y X R l L D E x f S Z x d W 9 0 O y w m c X V v d D t T Z W N 0 a W 9 u M S 9 T d G F 0 Z W 1 l b n R z X 0 J 1 a W x k L 0 F 1 d G 9 S Z W 1 v d m V k Q 2 9 s d W 1 u c z E u e 0 d y b 3 N z Q 2 9 t b S w x M n 0 m c X V v d D s s J n F 1 b 3 Q 7 U 2 V j d G l v b j E v U 3 R h d G V t Z W 5 0 c 1 9 C d W l s Z C 9 B d X R v U m V t b 3 Z l Z E N v b H V t b n M x L n t B Z 2 V u d F J h d G U s M T N 9 J n F 1 b 3 Q 7 L C Z x d W 9 0 O 1 N l Y 3 R p b 2 4 x L 1 N 0 Y X R l b W V u d H N f Q n V p b G Q v Q X V 0 b 1 J l b W 9 2 Z W R D b 2 x 1 b W 5 z M S 5 7 Q W d l b n R D b 2 1 t L D E 0 f S Z x d W 9 0 O y w m c X V v d D t T Z W N 0 a W 9 u M S 9 T d G F 0 Z W 1 l b n R z X 0 J 1 a W x k L 0 F 1 d G 9 S Z W 1 v d m V k Q 2 9 s d W 1 u c z E u e 0 d y b 3 N z U 1 B J R k Y s M T V 9 J n F 1 b 3 Q 7 L C Z x d W 9 0 O 1 N l Y 3 R p b 2 4 x L 1 N 0 Y X R l b W V u d H N f Q n V p b G Q v Q X V 0 b 1 J l b W 9 2 Z W R D b 2 x 1 b W 5 z M S 5 7 Q W d l b n R T U E l G R l J h d G U s M T Z 9 J n F 1 b 3 Q 7 L C Z x d W 9 0 O 1 N l Y 3 R p b 2 4 x L 1 N 0 Y X R l b W V u d H N f Q n V p b G Q v Q X V 0 b 1 J l b W 9 2 Z W R D b 2 x 1 b W 5 z M S 5 7 Q W d l b n R T U E l G R i w x N 3 0 m c X V v d D s s J n F 1 b 3 Q 7 U 2 V j d G l v b j E v U 3 R h d G V t Z W 5 0 c 1 9 C d W l s Z C 9 B d X R v U m V t b 3 Z l Z E N v b H V t b n M x L n t D Y X J y a W V y Q W R q d X N 0 L D E 4 f S Z x d W 9 0 O y w m c X V v d D t T Z W N 0 a W 9 u M S 9 T d G F 0 Z W 1 l b n R z X 0 J 1 a W x k L 0 F 1 d G 9 S Z W 1 v d m V k Q 2 9 s d W 1 u c z E u e 1 B T S U F k a n V z d C w x O X 0 m c X V v d D s s J n F 1 b 3 Q 7 U 2 V j d G l v b j E v U 3 R h d G V t Z W 5 0 c 1 9 C d W l s Z C 9 B d X R v U m V t b 3 Z l Z E N v b H V t b n M x L n t B Z 2 V u d E 5 l d F B h e S w y M H 0 m c X V v d D s s J n F 1 b 3 Q 7 U 2 V j d G l v b j E v U 3 R h d G V t Z W 5 0 c 1 9 C d W l s Z C 9 B d X R v U m V t b 3 Z l Z E N v b H V t b n M x L n t O b 3 R l c y w y M X 0 m c X V v d D s s J n F 1 b 3 Q 7 U 2 V j d G l v b j E v U 3 R h d G V t Z W 5 0 c 1 9 C d W l s Z C 9 B d X R v U m V t b 3 Z l Z E N v b H V t b n M x L n t Q Y W l k R 3 J v c 3 M s M j J 9 J n F 1 b 3 Q 7 L C Z x d W 9 0 O 1 N l Y 3 R p b 2 4 x L 1 N 0 Y X R l b W V u d H N f Q n V p b G Q v Q X V 0 b 1 J l b W 9 2 Z W R D b 2 x 1 b W 5 z M S 5 7 U G F p Z E 5 l d C w y M 3 0 m c X V v d D s s J n F 1 b 3 Q 7 U 2 V j d G l v b j E v U 3 R h d G V t Z W 5 0 c 1 9 C d W l s Z C 9 B d X R v U m V t b 3 Z l Z E N v b H V t b n M x L n t C Y X R j a E l k L D I 0 f S Z x d W 9 0 O y w m c X V v d D t T Z W N 0 a W 9 u M S 9 T d G F 0 Z W 1 l b n R z X 0 J 1 a W x k L 0 F 1 d G 9 S Z W 1 v d m V k Q 2 9 s d W 1 u c z E u e 0 Z p b G V J R C w y N X 0 m c X V v d D s s J n F 1 b 3 Q 7 U 2 V j d G l v b j E v U 3 R h d G V t Z W 5 0 c 1 9 C d W l s Z C 9 B d X R v U m V t b 3 Z l Z E N v b H V t b n M x L n t S b 3 d I Y X N o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U 3 R h d G V t Z W 5 0 c 1 9 C d W l s Z C 9 B d X R v U m V t b 3 Z l Z E N v b H V t b n M x L n t H Q U s s M H 0 m c X V v d D s s J n F 1 b 3 Q 7 U 2 V j d G l v b j E v U 3 R h d G V t Z W 5 0 c 1 9 C d W l s Z C 9 B d X R v U m V t b 3 Z l Z E N v b H V t b n M x L n t N b 2 5 0 a C w x f S Z x d W 9 0 O y w m c X V v d D t T Z W N 0 a W 9 u M S 9 T d G F 0 Z W 1 l b n R z X 0 J 1 a W x k L 0 F 1 d G 9 S Z W 1 v d m V k Q 2 9 s d W 1 u c z E u e 0 F n Z W 5 0 L D J 9 J n F 1 b 3 Q 7 L C Z x d W 9 0 O 1 N l Y 3 R p b 2 4 x L 1 N 0 Y X R l b W V u d H N f Q n V p b G Q v Q X V 0 b 1 J l b W 9 2 Z W R D b 2 x 1 b W 5 z M S 5 7 U G F 5 b 3 I s M 3 0 m c X V v d D s s J n F 1 b 3 Q 7 U 2 V j d G l v b j E v U 3 R h d G V t Z W 5 0 c 1 9 C d W l s Z C 9 B d X R v U m V t b 3 Z l Z E N v b H V t b n M x L n t D Y X J y a W V y L D R 9 J n F 1 b 3 Q 7 L C Z x d W 9 0 O 1 N l Y 3 R p b 2 4 x L 1 N 0 Y X R l b W V u d H N f Q n V p b G Q v Q X V 0 b 1 J l b W 9 2 Z W R D b 2 x 1 b W 5 z M S 5 7 Q 3 V z d G 9 t Z X I s N X 0 m c X V v d D s s J n F 1 b 3 Q 7 U 2 V j d G l v b j E v U 3 R h d G V t Z W 5 0 c 1 9 C d W l s Z C 9 B d X R v U m V t b 3 Z l Z E N v b H V t b n M x L n t B Y 2 N v d W 5 0 T m 8 s N n 0 m c X V v d D s s J n F 1 b 3 Q 7 U 2 V j d G l v b j E v U 3 R h d G V t Z W 5 0 c 1 9 C d W l s Z C 9 B d X R v U m V t b 3 Z l Z E N v b H V t b n M x L n t T Z X J 2 a W N l S U Q s N 3 0 m c X V v d D s s J n F 1 b 3 Q 7 U 2 V j d G l v b j E v U 3 R h d G V t Z W 5 0 c 1 9 C d W l s Z C 9 B d X R v U m V t b 3 Z l Z E N v b H V t b n M x L n t Q Y X l U e X B l L D h 9 J n F 1 b 3 Q 7 L C Z x d W 9 0 O 1 N l Y 3 R p b 2 4 x L 1 N 0 Y X R l b W V u d H N f Q n V p b G Q v Q X V 0 b 1 J l b W 9 2 Z W R D b 2 x 1 b W 5 z M S 5 7 U H J v Z H V j d C w 5 f S Z x d W 9 0 O y w m c X V v d D t T Z W N 0 a W 9 u M S 9 T d G F 0 Z W 1 l b n R z X 0 J 1 a W x k L 0 F 1 d G 9 S Z W 1 v d m V k Q 2 9 s d W 1 u c z E u e 0 J h c 2 l z T V J S L D E w f S Z x d W 9 0 O y w m c X V v d D t T Z W N 0 a W 9 u M S 9 T d G F 0 Z W 1 l b n R z X 0 J 1 a W x k L 0 F 1 d G 9 S Z W 1 v d m V k Q 2 9 s d W 1 u c z E u e 0 d y b 3 N z U m F 0 Z S w x M X 0 m c X V v d D s s J n F 1 b 3 Q 7 U 2 V j d G l v b j E v U 3 R h d G V t Z W 5 0 c 1 9 C d W l s Z C 9 B d X R v U m V t b 3 Z l Z E N v b H V t b n M x L n t H c m 9 z c 0 N v b W 0 s M T J 9 J n F 1 b 3 Q 7 L C Z x d W 9 0 O 1 N l Y 3 R p b 2 4 x L 1 N 0 Y X R l b W V u d H N f Q n V p b G Q v Q X V 0 b 1 J l b W 9 2 Z W R D b 2 x 1 b W 5 z M S 5 7 Q W d l b n R S Y X R l L D E z f S Z x d W 9 0 O y w m c X V v d D t T Z W N 0 a W 9 u M S 9 T d G F 0 Z W 1 l b n R z X 0 J 1 a W x k L 0 F 1 d G 9 S Z W 1 v d m V k Q 2 9 s d W 1 u c z E u e 0 F n Z W 5 0 Q 2 9 t b S w x N H 0 m c X V v d D s s J n F 1 b 3 Q 7 U 2 V j d G l v b j E v U 3 R h d G V t Z W 5 0 c 1 9 C d W l s Z C 9 B d X R v U m V t b 3 Z l Z E N v b H V t b n M x L n t H c m 9 z c 1 N Q S U Z G L D E 1 f S Z x d W 9 0 O y w m c X V v d D t T Z W N 0 a W 9 u M S 9 T d G F 0 Z W 1 l b n R z X 0 J 1 a W x k L 0 F 1 d G 9 S Z W 1 v d m V k Q 2 9 s d W 1 u c z E u e 0 F n Z W 5 0 U 1 B J R k Z S Y X R l L D E 2 f S Z x d W 9 0 O y w m c X V v d D t T Z W N 0 a W 9 u M S 9 T d G F 0 Z W 1 l b n R z X 0 J 1 a W x k L 0 F 1 d G 9 S Z W 1 v d m V k Q 2 9 s d W 1 u c z E u e 0 F n Z W 5 0 U 1 B J R k Y s M T d 9 J n F 1 b 3 Q 7 L C Z x d W 9 0 O 1 N l Y 3 R p b 2 4 x L 1 N 0 Y X R l b W V u d H N f Q n V p b G Q v Q X V 0 b 1 J l b W 9 2 Z W R D b 2 x 1 b W 5 z M S 5 7 Q 2 F y c m l l c k F k a n V z d C w x O H 0 m c X V v d D s s J n F 1 b 3 Q 7 U 2 V j d G l v b j E v U 3 R h d G V t Z W 5 0 c 1 9 C d W l s Z C 9 B d X R v U m V t b 3 Z l Z E N v b H V t b n M x L n t Q U 0 l B Z G p 1 c 3 Q s M T l 9 J n F 1 b 3 Q 7 L C Z x d W 9 0 O 1 N l Y 3 R p b 2 4 x L 1 N 0 Y X R l b W V u d H N f Q n V p b G Q v Q X V 0 b 1 J l b W 9 2 Z W R D b 2 x 1 b W 5 z M S 5 7 Q W d l b n R O Z X R Q Y X k s M j B 9 J n F 1 b 3 Q 7 L C Z x d W 9 0 O 1 N l Y 3 R p b 2 4 x L 1 N 0 Y X R l b W V u d H N f Q n V p b G Q v Q X V 0 b 1 J l b W 9 2 Z W R D b 2 x 1 b W 5 z M S 5 7 T m 9 0 Z X M s M j F 9 J n F 1 b 3 Q 7 L C Z x d W 9 0 O 1 N l Y 3 R p b 2 4 x L 1 N 0 Y X R l b W V u d H N f Q n V p b G Q v Q X V 0 b 1 J l b W 9 2 Z W R D b 2 x 1 b W 5 z M S 5 7 U G F p Z E d y b 3 N z L D I y f S Z x d W 9 0 O y w m c X V v d D t T Z W N 0 a W 9 u M S 9 T d G F 0 Z W 1 l b n R z X 0 J 1 a W x k L 0 F 1 d G 9 S Z W 1 v d m V k Q 2 9 s d W 1 u c z E u e 1 B h a W R O Z X Q s M j N 9 J n F 1 b 3 Q 7 L C Z x d W 9 0 O 1 N l Y 3 R p b 2 4 x L 1 N 0 Y X R l b W V u d H N f Q n V p b G Q v Q X V 0 b 1 J l b W 9 2 Z W R D b 2 x 1 b W 5 z M S 5 7 Q m F 0 Y 2 h J Z C w y N H 0 m c X V v d D s s J n F 1 b 3 Q 7 U 2 V j d G l v b j E v U 3 R h d G V t Z W 5 0 c 1 9 C d W l s Z C 9 B d X R v U m V t b 3 Z l Z E N v b H V t b n M x L n t G a W x l S U Q s M j V 9 J n F 1 b 3 Q 7 L C Z x d W 9 0 O 1 N l Y 3 R p b 2 4 x L 1 N 0 Y X R l b W V u d H N f Q n V p b G Q v Q X V 0 b 1 J l b W 9 2 Z W R D b 2 x 1 b W 5 z M S 5 7 U m 9 3 S G F z a C w y N n 0 m c X V v d D t d L C Z x d W 9 0 O 1 J l b G F 0 a W 9 u c 2 h p c E l u Z m 8 m c X V v d D s 6 W 1 1 9 I i A v P j x F b n R y e S B U e X B l P S J S Z W N v d m V y e V R h c m d l d F N o Z W V 0 I i B W Y W x 1 Z T 0 i c 0 F n Z W 5 0 X 1 N 0 Y X R l b W V u d H N f T k V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N 0 Y X R l b W V u d H N f Q n V p b G Q i I C 8 + P C 9 T d G F i b G V F b n R y a W V z P j w v S X R l b T 4 8 S X R l b T 4 8 S X R l b U x v Y 2 F 0 a W 9 u P j x J d G V t V H l w Z T 5 G b 3 J t d W x h P C 9 J d G V t V H l w Z T 4 8 S X R l b V B h d G g + U 2 V j d G l v b j E v U 3 R h d G V t Z W 5 0 c 1 9 C d W l s Z C 9 T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Z W 1 l b n R z X 0 J 1 a W x k L 1 B y b 2 p l Y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Z W 1 l b n R z X 0 J 1 a W x k L 1 R 5 c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V t Z W 5 0 c 1 9 C d W l s Z C 9 C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V t Z W 5 0 c 1 9 C d W l s Z C 9 B Z G R H c m 9 z c 0 N v b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Z W 1 l b n R z X 0 J 1 a W x k L 0 F k Z E F n Z W 5 0 Q 2 9 t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l b W V u d H N f Q n V p b G Q v Q W R k R 3 J v c 3 N T U E l G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l b W V u d H N f Q n V p b G Q v Q W R k Q W d l b n R T U E Z S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V t Z W 5 0 c 1 9 C d W l s Z C 9 B Z G R B Z 2 V u d F N Q S U Z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V t Z W 5 0 c 1 9 C d W l s Z C 9 B Z G R T Z X J 2 a W N l S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Z W 1 l b n R z X 0 J 1 a W x k L 0 F k Z E J h c 2 l z T V J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V t Z W 5 0 c 1 9 C d W l s Z C 9 B Z G R H c m 9 z c 1 J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Z W 1 l b n R z X 0 J 1 a W x k L 0 F k Z E N h c n J p Z X J B Z G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Z W 1 l b n R z X 0 J 1 a W x k L 0 F k Z F B T S U F k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l b W V u d H N f Q n V p b G Q v Q W R k U G F p Z E d y b 3 N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V t Z W 5 0 c 1 9 C d W l s Z C 9 B Z G R Q Y W l k T m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V t Z W 5 0 c 1 9 C d W l s Z C 9 S Z W 5 h b W V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l b W V u d H N f Q n V p b G Q v Q W R k U G F 5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l b W V u d H N f Q n V p b G Q v Q W R k T m 9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Z W 1 l b n R z X 0 J 1 a W x k L 0 F k Z E F n Z W 5 0 T m V 0 U G F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V t Z W 5 0 c 1 9 C d W l s Z C 9 B Z G R I Y X N o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m E z n U 1 n R V H j P U i f 9 q Q j R w A A A A A A g A A A A A A E G Y A A A A B A A A g A A A A B M V 0 T Q s D F j T 5 z f 1 N Z d P 8 p f + c X E o m + b l 8 z 0 4 X h M q 3 q y M A A A A A D o A A A A A C A A A g A A A A 0 U u B r 6 v 7 C c P B O V 9 w n i / Q d K 0 g O + h 4 R + G 1 b F m c O L 7 U + m x Q A A A A Z p M N P P T B t o R D d t + I M W + A K + P V 2 3 c Z 2 h + W J a 8 W 1 Y o S U s Q u 8 1 3 V G 9 b d M k Q 9 t H v p g y B k C 6 9 5 n F L T y V j K 8 P Y E 3 d X J 7 o Q y l f Y k A u z T 9 3 K / / e a k B f x A A A A A 4 B s g N t 1 c e + N u 0 O 8 0 s S x b J V i Z f S J K G j 5 3 i W v W H I G 7 l 0 D a d y 2 U Y 8 7 2 D + 9 z o s + 6 p L 0 V U u E A 6 P Q j X U 3 q 1 E P z y n L p g g = = < / D a t a M a s h u p > 
</file>

<file path=customXml/itemProps1.xml><?xml version="1.0" encoding="utf-8"?>
<ds:datastoreItem xmlns:ds="http://schemas.openxmlformats.org/officeDocument/2006/customXml" ds:itemID="{3B016D6F-45C6-4CB8-8C0C-EC1B11457E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README</vt:lpstr>
      <vt:lpstr>Config</vt:lpstr>
      <vt:lpstr>Commission_Payments</vt:lpstr>
      <vt:lpstr>Manual_Adjustments</vt:lpstr>
      <vt:lpstr>Agent_Splits</vt:lpstr>
      <vt:lpstr>Accounts</vt:lpstr>
      <vt:lpstr>Agent_Statements</vt:lpstr>
      <vt:lpstr>Field Reference</vt:lpstr>
      <vt:lpstr>Lists</vt:lpstr>
      <vt:lpstr>ActiveInactive</vt:lpstr>
      <vt:lpstr>AdjustmentType</vt:lpstr>
      <vt:lpstr>AppliesTo</vt:lpstr>
      <vt:lpstr>Config_BatchId</vt:lpstr>
      <vt:lpstr>Config_CommissionMonth</vt:lpstr>
      <vt:lpstr>PayType</vt:lpstr>
      <vt:lpstr>SourceType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 Boyer</cp:lastModifiedBy>
  <dcterms:created xsi:type="dcterms:W3CDTF">2025-10-21T20:39:03Z</dcterms:created>
  <dcterms:modified xsi:type="dcterms:W3CDTF">2025-10-27T21:18:43Z</dcterms:modified>
</cp:coreProperties>
</file>