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<sst xmlns="http://schemas.openxmlformats.org/spreadsheetml/2006/main" count="42" uniqueCount="39">
  <si>
    <t>Units</t>
  </si>
  <si>
    <t>Coins</t>
  </si>
  <si>
    <t>Market Cap</t>
  </si>
  <si>
    <t>Bitcoin</t>
  </si>
  <si>
    <t>Ethereum</t>
  </si>
  <si>
    <t>Ripple</t>
  </si>
  <si>
    <t>Litecoin</t>
  </si>
  <si>
    <t>Cardano</t>
  </si>
  <si>
    <t>IOTA</t>
  </si>
  <si>
    <t>Dash</t>
  </si>
  <si>
    <t>NEM</t>
  </si>
  <si>
    <t>Monero</t>
  </si>
  <si>
    <t>Index</t>
  </si>
  <si>
    <t>Date</t>
  </si>
  <si>
    <t>EOS</t>
  </si>
  <si>
    <t>Stellar</t>
  </si>
  <si>
    <t>Qtum</t>
  </si>
  <si>
    <t>NEO</t>
  </si>
  <si>
    <t>Ethereum Classic</t>
  </si>
  <si>
    <t>22-12-2017</t>
  </si>
  <si>
    <t>23-12-2017</t>
  </si>
  <si>
    <t>24-12-2017</t>
  </si>
  <si>
    <t>Lisk</t>
  </si>
  <si>
    <t>TRON</t>
  </si>
  <si>
    <t>Verge</t>
  </si>
  <si>
    <t>Zcash</t>
  </si>
  <si>
    <t>Populous</t>
  </si>
  <si>
    <t>OmiseGO</t>
  </si>
  <si>
    <t>Nxt</t>
  </si>
  <si>
    <t>Waves</t>
  </si>
  <si>
    <t>Hshare</t>
  </si>
  <si>
    <t>Komodo</t>
  </si>
  <si>
    <t>Stratis</t>
  </si>
  <si>
    <t>Ardor</t>
  </si>
  <si>
    <t>Augur</t>
  </si>
  <si>
    <t>Monacoin</t>
  </si>
  <si>
    <t>Steem</t>
  </si>
  <si>
    <t>Ark</t>
  </si>
  <si>
    <t>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</si>
</sst>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000000"/>
      <name val="Trebuchet MS"/>
    </font>
    <font/>
    <font>
      <u/>
      <sz val="12.0"/>
      <color rgb="FF0563C1"/>
      <name val="Trebuchet MS"/>
    </font>
    <font>
      <u/>
      <sz val="12.0"/>
      <color rgb="FF0563C1"/>
      <name val="Trebuchet M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0" fontId="1" numFmtId="4" xfId="0" applyAlignment="1" applyBorder="1" applyFont="1" applyNumberFormat="1">
      <alignment horizontal="right" readingOrder="0" vertical="bottom"/>
    </xf>
    <xf borderId="1" fillId="2" fontId="1" numFmtId="0" xfId="0" applyAlignment="1" applyBorder="1" applyFill="1" applyFont="1">
      <alignment horizontal="right" readingOrder="0"/>
    </xf>
    <xf borderId="1" fillId="3" fontId="1" numFmtId="0" xfId="0" applyAlignment="1" applyBorder="1" applyFill="1" applyFont="1">
      <alignment horizontal="right" readingOrder="0"/>
    </xf>
    <xf borderId="0" fillId="0" fontId="2" numFmtId="4" xfId="0" applyFont="1" applyNumberFormat="1"/>
    <xf borderId="1" fillId="2" fontId="4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Index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Sheet2!$A$1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Sheet2!$B$2:$B$4</c:f>
            </c:strRef>
          </c:cat>
          <c:val>
            <c:numRef>
              <c:f>Sheet2!$A$2:$A$4</c:f>
            </c:numRef>
          </c:val>
        </c:ser>
        <c:axId val="1340089272"/>
        <c:axId val="1667536705"/>
      </c:areaChart>
      <c:catAx>
        <c:axId val="13400892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67536705"/>
      </c:catAx>
      <c:valAx>
        <c:axId val="1667536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Index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0089272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9525</xdr:colOff>
      <xdr:row>0</xdr:row>
      <xdr:rowOff>171450</xdr:rowOff>
    </xdr:from>
    <xdr:to>
      <xdr:col>7</xdr:col>
      <xdr:colOff>914400</xdr:colOff>
      <xdr:row>18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22.0</v>
      </c>
      <c r="D1" s="2" t="s">
        <v>2</v>
      </c>
      <c r="E1" s="3">
        <v>23.0</v>
      </c>
      <c r="F1" s="3" t="s">
        <v>2</v>
      </c>
      <c r="G1" s="3">
        <v>24.0</v>
      </c>
      <c r="H1" s="3" t="s">
        <v>2</v>
      </c>
      <c r="I1" s="3">
        <v>25.0</v>
      </c>
      <c r="J1" s="3" t="s">
        <v>2</v>
      </c>
    </row>
    <row r="2">
      <c r="A2" s="4">
        <v>0.006</v>
      </c>
      <c r="B2" s="5" t="s">
        <v>3</v>
      </c>
      <c r="C2" s="6">
        <v>13138.1</v>
      </c>
      <c r="D2" s="4">
        <v>78.83</v>
      </c>
      <c r="E2" s="3">
        <v>14560.0</v>
      </c>
      <c r="F2">
        <f t="shared" ref="F2:F31" si="1">A2*E2</f>
        <v>87.36</v>
      </c>
      <c r="G2" s="3">
        <v>12880.0</v>
      </c>
      <c r="H2">
        <f t="shared" ref="H2:H31" si="2">A2*G2</f>
        <v>77.28</v>
      </c>
      <c r="I2" s="3">
        <v>13667.0</v>
      </c>
      <c r="K2" s="3">
        <v>13367.0</v>
      </c>
      <c r="L2" s="3">
        <v>1.0</v>
      </c>
    </row>
    <row r="3">
      <c r="A3" s="4">
        <v>0.13</v>
      </c>
      <c r="B3" s="5" t="s">
        <v>4</v>
      </c>
      <c r="C3" s="7">
        <v>640.47</v>
      </c>
      <c r="D3" s="4">
        <v>83.2611</v>
      </c>
      <c r="E3" s="3">
        <v>745.0</v>
      </c>
      <c r="F3">
        <f t="shared" si="1"/>
        <v>96.85</v>
      </c>
      <c r="G3" s="3">
        <v>649.99</v>
      </c>
      <c r="H3">
        <f t="shared" si="2"/>
        <v>84.4987</v>
      </c>
      <c r="I3" s="3">
        <v>696.53</v>
      </c>
      <c r="L3">
        <f>I2/65</f>
        <v>210.2615385</v>
      </c>
    </row>
    <row r="4">
      <c r="A4" s="4">
        <v>82.54</v>
      </c>
      <c r="B4" s="5" t="s">
        <v>5</v>
      </c>
      <c r="C4" s="4">
        <v>0.973542</v>
      </c>
      <c r="D4" s="4">
        <v>80.35615668</v>
      </c>
      <c r="E4" s="3">
        <v>1.08</v>
      </c>
      <c r="F4">
        <f t="shared" si="1"/>
        <v>89.1432</v>
      </c>
      <c r="G4" s="3">
        <v>0.999</v>
      </c>
      <c r="H4">
        <f t="shared" si="2"/>
        <v>82.45746</v>
      </c>
      <c r="I4" s="3">
        <v>0.9602</v>
      </c>
      <c r="L4" s="3">
        <v>7.118E-5</v>
      </c>
    </row>
    <row r="5">
      <c r="A5" s="4">
        <v>0.28</v>
      </c>
      <c r="B5" s="5" t="s">
        <v>6</v>
      </c>
      <c r="C5" s="4">
        <v>245.66</v>
      </c>
      <c r="D5" s="4">
        <v>68.7848</v>
      </c>
      <c r="E5" s="3">
        <v>301.15</v>
      </c>
      <c r="F5">
        <f t="shared" si="1"/>
        <v>84.322</v>
      </c>
      <c r="G5" s="3">
        <v>260.76</v>
      </c>
      <c r="H5">
        <f t="shared" si="2"/>
        <v>73.0128</v>
      </c>
      <c r="I5" s="3">
        <v>260.0</v>
      </c>
      <c r="K5">
        <f>K2*L4</f>
        <v>0.95146306</v>
      </c>
    </row>
    <row r="6">
      <c r="A6" s="4">
        <v>130.8</v>
      </c>
      <c r="B6" s="5" t="s">
        <v>7</v>
      </c>
      <c r="C6" s="7">
        <v>0.383296</v>
      </c>
      <c r="D6" s="4">
        <v>50.1351168</v>
      </c>
      <c r="E6" s="3">
        <v>0.44</v>
      </c>
      <c r="F6">
        <f t="shared" si="1"/>
        <v>57.552</v>
      </c>
      <c r="G6" s="3">
        <v>0.37</v>
      </c>
      <c r="H6">
        <f t="shared" si="2"/>
        <v>48.396</v>
      </c>
      <c r="I6" s="3">
        <v>0.402</v>
      </c>
      <c r="K6">
        <f>K5/L2</f>
        <v>0.95146306</v>
      </c>
    </row>
    <row r="7">
      <c r="A7" s="4">
        <v>18.0</v>
      </c>
      <c r="B7" s="5" t="s">
        <v>8</v>
      </c>
      <c r="C7" s="8">
        <v>3.2</v>
      </c>
      <c r="D7" s="4">
        <v>57.6</v>
      </c>
      <c r="E7" s="3">
        <v>4.22</v>
      </c>
      <c r="F7">
        <f t="shared" si="1"/>
        <v>75.96</v>
      </c>
      <c r="G7" s="3">
        <v>3.46</v>
      </c>
      <c r="H7">
        <f t="shared" si="2"/>
        <v>62.28</v>
      </c>
      <c r="I7" s="3">
        <v>3.528</v>
      </c>
    </row>
    <row r="8">
      <c r="A8" s="4">
        <v>0.041</v>
      </c>
      <c r="B8" s="5" t="s">
        <v>9</v>
      </c>
      <c r="C8" s="6">
        <v>1025.55</v>
      </c>
      <c r="D8" s="4">
        <v>42.05</v>
      </c>
      <c r="E8" s="3">
        <v>1298.12</v>
      </c>
      <c r="F8">
        <f t="shared" si="1"/>
        <v>53.22292</v>
      </c>
      <c r="G8" s="3">
        <v>1100.0</v>
      </c>
      <c r="H8">
        <f t="shared" si="2"/>
        <v>45.1</v>
      </c>
      <c r="I8" s="3">
        <v>1099.0</v>
      </c>
    </row>
    <row r="9">
      <c r="A9" s="4">
        <v>54.0</v>
      </c>
      <c r="B9" s="5" t="s">
        <v>10</v>
      </c>
      <c r="C9" s="4">
        <v>0.828103</v>
      </c>
      <c r="D9" s="4">
        <v>44.717562</v>
      </c>
      <c r="E9" s="3">
        <v>0.97</v>
      </c>
      <c r="F9">
        <f t="shared" si="1"/>
        <v>52.38</v>
      </c>
      <c r="G9" s="3">
        <v>0.877</v>
      </c>
      <c r="H9">
        <f t="shared" si="2"/>
        <v>47.358</v>
      </c>
      <c r="I9" s="3">
        <v>0.951</v>
      </c>
    </row>
    <row r="10">
      <c r="A10" s="4">
        <v>0.174</v>
      </c>
      <c r="B10" s="5" t="s">
        <v>11</v>
      </c>
      <c r="C10" s="7">
        <v>293.9</v>
      </c>
      <c r="D10" s="4">
        <v>51.1386</v>
      </c>
      <c r="E10" s="3">
        <v>390.87</v>
      </c>
      <c r="F10">
        <f t="shared" si="1"/>
        <v>68.01138</v>
      </c>
      <c r="G10" s="3">
        <v>321.0</v>
      </c>
      <c r="H10">
        <f t="shared" si="2"/>
        <v>55.854</v>
      </c>
      <c r="I10" s="3">
        <v>326.55</v>
      </c>
    </row>
    <row r="11">
      <c r="A11" s="4">
        <v>6.0</v>
      </c>
      <c r="B11" s="5" t="s">
        <v>14</v>
      </c>
      <c r="C11" s="8">
        <v>7.98</v>
      </c>
      <c r="D11" s="4">
        <v>47.88</v>
      </c>
      <c r="E11" s="3">
        <v>9.46</v>
      </c>
      <c r="F11">
        <f t="shared" si="1"/>
        <v>56.76</v>
      </c>
      <c r="G11" s="3">
        <v>7.84</v>
      </c>
      <c r="H11">
        <f t="shared" si="2"/>
        <v>47.04</v>
      </c>
    </row>
    <row r="12">
      <c r="A12" s="4">
        <v>220.0</v>
      </c>
      <c r="B12" s="5" t="s">
        <v>15</v>
      </c>
      <c r="C12" s="4">
        <v>0.216695</v>
      </c>
      <c r="D12" s="4">
        <v>47.6729</v>
      </c>
      <c r="E12" s="3">
        <v>0.24</v>
      </c>
      <c r="F12">
        <f t="shared" si="1"/>
        <v>52.8</v>
      </c>
      <c r="G12" s="3">
        <v>0.205</v>
      </c>
      <c r="H12">
        <f t="shared" si="2"/>
        <v>45.1</v>
      </c>
    </row>
    <row r="13">
      <c r="A13" s="4">
        <v>0.88</v>
      </c>
      <c r="B13" s="5" t="s">
        <v>16</v>
      </c>
      <c r="C13" s="4">
        <v>46.03</v>
      </c>
      <c r="D13" s="4">
        <v>40.5064</v>
      </c>
      <c r="E13" s="3">
        <v>49.79</v>
      </c>
      <c r="F13">
        <f t="shared" si="1"/>
        <v>43.8152</v>
      </c>
      <c r="G13" s="3">
        <v>42.77</v>
      </c>
      <c r="H13">
        <f t="shared" si="2"/>
        <v>37.6376</v>
      </c>
    </row>
    <row r="14">
      <c r="A14" s="4">
        <v>0.75</v>
      </c>
      <c r="B14" s="5" t="s">
        <v>17</v>
      </c>
      <c r="C14" s="7">
        <v>51.73</v>
      </c>
      <c r="D14" s="4">
        <v>38.7975</v>
      </c>
      <c r="E14" s="3">
        <v>67.16</v>
      </c>
      <c r="F14">
        <f t="shared" si="1"/>
        <v>50.37</v>
      </c>
      <c r="G14" s="3">
        <v>57.29</v>
      </c>
      <c r="H14">
        <f t="shared" si="2"/>
        <v>42.9675</v>
      </c>
    </row>
    <row r="15">
      <c r="A15" s="4">
        <v>1.4</v>
      </c>
      <c r="B15" s="10" t="s">
        <v>18</v>
      </c>
      <c r="C15" s="7">
        <v>28.63</v>
      </c>
      <c r="D15" s="4">
        <v>40.082</v>
      </c>
      <c r="E15" s="3">
        <v>31.744938813</v>
      </c>
      <c r="F15">
        <f t="shared" si="1"/>
        <v>44.44291434</v>
      </c>
      <c r="G15" s="3">
        <v>27.31</v>
      </c>
      <c r="H15">
        <f t="shared" si="2"/>
        <v>38.234</v>
      </c>
    </row>
    <row r="16">
      <c r="A16" s="4">
        <v>1.6</v>
      </c>
      <c r="B16" s="5" t="s">
        <v>22</v>
      </c>
      <c r="C16" s="7">
        <v>18.99</v>
      </c>
      <c r="D16" s="4">
        <v>30.384</v>
      </c>
      <c r="E16" s="3">
        <v>22.229121326</v>
      </c>
      <c r="F16">
        <f t="shared" si="1"/>
        <v>35.56659412</v>
      </c>
      <c r="G16" s="3">
        <v>18.44</v>
      </c>
      <c r="H16">
        <f t="shared" si="2"/>
        <v>29.504</v>
      </c>
    </row>
    <row r="17">
      <c r="A17" s="4">
        <v>570.0</v>
      </c>
      <c r="B17" s="5" t="s">
        <v>23</v>
      </c>
      <c r="C17" s="8">
        <v>0.033197</v>
      </c>
      <c r="D17" s="4">
        <v>18.92229</v>
      </c>
      <c r="E17" s="3">
        <v>0.0461382259</v>
      </c>
      <c r="F17">
        <f t="shared" si="1"/>
        <v>26.29878876</v>
      </c>
      <c r="G17" s="3">
        <v>0.035</v>
      </c>
      <c r="H17">
        <f t="shared" si="2"/>
        <v>19.95</v>
      </c>
    </row>
    <row r="18">
      <c r="A18" s="4">
        <v>378.0</v>
      </c>
      <c r="B18" s="5" t="s">
        <v>24</v>
      </c>
      <c r="C18" s="7">
        <v>0.095961</v>
      </c>
      <c r="D18" s="4">
        <v>36.273258</v>
      </c>
      <c r="E18" s="3">
        <v>0.25</v>
      </c>
      <c r="F18">
        <f t="shared" si="1"/>
        <v>94.5</v>
      </c>
      <c r="G18" s="3">
        <v>0.227</v>
      </c>
      <c r="H18">
        <f t="shared" si="2"/>
        <v>85.806</v>
      </c>
    </row>
    <row r="19">
      <c r="A19" s="4">
        <v>0.034</v>
      </c>
      <c r="B19" s="5" t="s">
        <v>25</v>
      </c>
      <c r="C19" s="7">
        <v>462.8</v>
      </c>
      <c r="D19" s="4">
        <v>15.7352</v>
      </c>
      <c r="E19" s="3">
        <v>562.0</v>
      </c>
      <c r="F19">
        <f t="shared" si="1"/>
        <v>19.108</v>
      </c>
      <c r="G19" s="3">
        <v>522.0</v>
      </c>
      <c r="H19">
        <f t="shared" si="2"/>
        <v>17.748</v>
      </c>
    </row>
    <row r="20">
      <c r="A20" s="4">
        <v>0.39</v>
      </c>
      <c r="B20" s="5" t="s">
        <v>26</v>
      </c>
      <c r="C20" s="4">
        <v>30.04</v>
      </c>
      <c r="D20" s="4">
        <v>11.7156</v>
      </c>
      <c r="E20" s="3">
        <v>40.16</v>
      </c>
      <c r="F20">
        <f t="shared" si="1"/>
        <v>15.6624</v>
      </c>
      <c r="G20" s="3">
        <v>36.19</v>
      </c>
      <c r="H20">
        <f t="shared" si="2"/>
        <v>14.1141</v>
      </c>
    </row>
    <row r="21">
      <c r="A21" s="4">
        <v>1.25</v>
      </c>
      <c r="B21" s="5" t="s">
        <v>27</v>
      </c>
      <c r="C21" s="7">
        <v>11.97</v>
      </c>
      <c r="D21" s="4">
        <v>14.9625</v>
      </c>
      <c r="E21" s="3">
        <v>16.15</v>
      </c>
      <c r="F21">
        <f t="shared" si="1"/>
        <v>20.1875</v>
      </c>
      <c r="G21" s="3">
        <v>13.11</v>
      </c>
      <c r="H21">
        <f t="shared" si="2"/>
        <v>16.3875</v>
      </c>
    </row>
    <row r="22">
      <c r="A22" s="4">
        <v>12.0</v>
      </c>
      <c r="B22" s="1" t="s">
        <v>28</v>
      </c>
      <c r="C22" s="7">
        <v>1.39</v>
      </c>
      <c r="D22" s="4">
        <v>16.68</v>
      </c>
      <c r="E22" s="3">
        <v>2.15</v>
      </c>
      <c r="F22">
        <f t="shared" si="1"/>
        <v>25.8</v>
      </c>
      <c r="G22" s="3">
        <v>1.684</v>
      </c>
      <c r="H22">
        <f t="shared" si="2"/>
        <v>20.208</v>
      </c>
    </row>
    <row r="23">
      <c r="A23" s="4">
        <v>1.83</v>
      </c>
      <c r="B23" s="5" t="s">
        <v>29</v>
      </c>
      <c r="C23" s="7">
        <v>12.59</v>
      </c>
      <c r="D23" s="4">
        <v>23.0397</v>
      </c>
      <c r="E23" s="3">
        <v>15.79</v>
      </c>
      <c r="F23">
        <f t="shared" si="1"/>
        <v>28.8957</v>
      </c>
      <c r="G23" s="3">
        <v>13.07</v>
      </c>
      <c r="H23">
        <f t="shared" si="2"/>
        <v>23.9181</v>
      </c>
    </row>
    <row r="24">
      <c r="A24" s="4">
        <v>0.51</v>
      </c>
      <c r="B24" s="5" t="s">
        <v>30</v>
      </c>
      <c r="C24" s="8">
        <v>27.19</v>
      </c>
      <c r="D24" s="4">
        <v>13.8669</v>
      </c>
      <c r="E24" s="3">
        <v>30.49</v>
      </c>
      <c r="F24">
        <f t="shared" si="1"/>
        <v>15.5499</v>
      </c>
      <c r="G24" s="3">
        <v>25.36</v>
      </c>
      <c r="H24">
        <f t="shared" si="2"/>
        <v>12.9336</v>
      </c>
    </row>
    <row r="25">
      <c r="A25" s="4">
        <v>1.19</v>
      </c>
      <c r="B25" s="1" t="s">
        <v>31</v>
      </c>
      <c r="C25" s="8">
        <v>10.74</v>
      </c>
      <c r="D25" s="4">
        <v>15.12</v>
      </c>
      <c r="E25" s="3">
        <v>11.91</v>
      </c>
      <c r="F25">
        <f t="shared" si="1"/>
        <v>14.1729</v>
      </c>
      <c r="G25" s="3">
        <v>10.04</v>
      </c>
      <c r="H25">
        <f t="shared" si="2"/>
        <v>11.9476</v>
      </c>
    </row>
    <row r="26">
      <c r="A26" s="4">
        <v>2.4</v>
      </c>
      <c r="B26" s="5" t="s">
        <v>32</v>
      </c>
      <c r="C26" s="7">
        <v>9.915</v>
      </c>
      <c r="D26" s="4">
        <v>23.796</v>
      </c>
      <c r="E26" s="3">
        <v>14.41</v>
      </c>
      <c r="F26">
        <f t="shared" si="1"/>
        <v>34.584</v>
      </c>
      <c r="G26" s="3">
        <v>13.9</v>
      </c>
      <c r="H26">
        <f t="shared" si="2"/>
        <v>33.36</v>
      </c>
    </row>
    <row r="27">
      <c r="A27" s="4">
        <v>10.0</v>
      </c>
      <c r="B27" s="5" t="s">
        <v>33</v>
      </c>
      <c r="C27" s="7">
        <v>0.886284</v>
      </c>
      <c r="D27" s="4">
        <v>8.86284</v>
      </c>
      <c r="E27" s="3">
        <v>1.71</v>
      </c>
      <c r="F27">
        <f t="shared" si="1"/>
        <v>17.1</v>
      </c>
      <c r="G27" s="3">
        <v>1.61</v>
      </c>
      <c r="H27">
        <f t="shared" si="2"/>
        <v>16.1</v>
      </c>
    </row>
    <row r="28">
      <c r="A28" s="4">
        <v>0.25</v>
      </c>
      <c r="B28" s="5" t="s">
        <v>34</v>
      </c>
      <c r="C28" s="7">
        <v>57.33</v>
      </c>
      <c r="D28" s="4">
        <v>14.3325</v>
      </c>
      <c r="E28" s="3">
        <v>80.47</v>
      </c>
      <c r="F28">
        <f t="shared" si="1"/>
        <v>20.1175</v>
      </c>
      <c r="G28" s="3">
        <v>66.89</v>
      </c>
      <c r="H28">
        <f t="shared" si="2"/>
        <v>16.7225</v>
      </c>
    </row>
    <row r="29">
      <c r="A29" s="4">
        <v>1.0</v>
      </c>
      <c r="B29" s="1" t="s">
        <v>35</v>
      </c>
      <c r="C29" s="7">
        <v>11.4</v>
      </c>
      <c r="D29" s="4">
        <v>11.4</v>
      </c>
      <c r="E29" s="3">
        <v>11.98</v>
      </c>
      <c r="F29">
        <f t="shared" si="1"/>
        <v>11.98</v>
      </c>
      <c r="G29" s="3">
        <v>9.95</v>
      </c>
      <c r="H29">
        <f t="shared" si="2"/>
        <v>9.95</v>
      </c>
    </row>
    <row r="30">
      <c r="A30" s="4">
        <v>5.0</v>
      </c>
      <c r="B30" s="5" t="s">
        <v>36</v>
      </c>
      <c r="C30" s="7">
        <v>2.53</v>
      </c>
      <c r="D30" s="4">
        <v>12.65</v>
      </c>
      <c r="E30" s="3">
        <v>3.48</v>
      </c>
      <c r="F30">
        <f t="shared" si="1"/>
        <v>17.4</v>
      </c>
      <c r="G30" s="3">
        <v>3.139</v>
      </c>
      <c r="H30">
        <f t="shared" si="2"/>
        <v>15.695</v>
      </c>
    </row>
    <row r="31">
      <c r="A31" s="4">
        <v>2.0</v>
      </c>
      <c r="B31" s="5" t="s">
        <v>37</v>
      </c>
      <c r="C31" s="7">
        <v>5.46</v>
      </c>
      <c r="D31" s="4">
        <v>10.92</v>
      </c>
      <c r="E31" s="3">
        <v>7.32</v>
      </c>
      <c r="F31">
        <f t="shared" si="1"/>
        <v>14.64</v>
      </c>
      <c r="G31" s="3">
        <v>6.07</v>
      </c>
      <c r="H31">
        <f t="shared" si="2"/>
        <v>12.14</v>
      </c>
    </row>
    <row r="32">
      <c r="A32" s="11"/>
      <c r="B32" s="11"/>
      <c r="C32" s="12"/>
      <c r="D32" s="6">
        <v>1050.47</v>
      </c>
      <c r="F32">
        <f>sum(F2:F31)</f>
        <v>1324.552897</v>
      </c>
      <c r="H32">
        <f>sum(H2:H31)</f>
        <v>1143.70046</v>
      </c>
    </row>
    <row r="34">
      <c r="B34" s="3" t="s">
        <v>38</v>
      </c>
      <c r="F34">
        <f>((F32-D32)/D32)*100</f>
        <v>26.09145404</v>
      </c>
      <c r="H34">
        <f>(H32-D32)/D32*100</f>
        <v>8.875118756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12</v>
      </c>
      <c r="B1" s="3" t="s">
        <v>13</v>
      </c>
    </row>
    <row r="2">
      <c r="A2" s="9">
        <f>Sheet1!D32</f>
        <v>1050.47</v>
      </c>
      <c r="B2" s="3" t="s">
        <v>19</v>
      </c>
    </row>
    <row r="3">
      <c r="A3">
        <f>Sheet1!F32</f>
        <v>1324.552897</v>
      </c>
      <c r="B3" s="3" t="s">
        <v>20</v>
      </c>
    </row>
    <row r="4">
      <c r="A4">
        <f>Sheet1!H32</f>
        <v>1143.70046</v>
      </c>
      <c r="B4" s="3" t="s">
        <v>21</v>
      </c>
    </row>
  </sheetData>
  <drawing r:id="rId1"/>
</worksheet>
</file>