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elwood/Desktop/"/>
    </mc:Choice>
  </mc:AlternateContent>
  <xr:revisionPtr revIDLastSave="0" documentId="13_ncr:1_{3EFB1E1E-285E-C641-A03F-1FE8D73B8D99}" xr6:coauthVersionLast="47" xr6:coauthVersionMax="47" xr10:uidLastSave="{00000000-0000-0000-0000-000000000000}"/>
  <bookViews>
    <workbookView xWindow="8880" yWindow="500" windowWidth="19920" windowHeight="15920" xr2:uid="{6F412091-F2EE-D14B-BBD6-91E7F0738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4" i="1" l="1"/>
  <c r="E365" i="1"/>
  <c r="E366" i="1"/>
  <c r="E367" i="1"/>
  <c r="E368" i="1"/>
  <c r="E363" i="1"/>
  <c r="E354" i="1"/>
  <c r="E355" i="1"/>
  <c r="E356" i="1"/>
  <c r="E357" i="1"/>
  <c r="E358" i="1"/>
  <c r="E359" i="1"/>
  <c r="E360" i="1"/>
  <c r="E361" i="1"/>
  <c r="E362" i="1"/>
  <c r="E353" i="1"/>
  <c r="E347" i="1"/>
  <c r="E342" i="1"/>
  <c r="E343" i="1"/>
  <c r="E344" i="1"/>
  <c r="E345" i="1"/>
  <c r="E346" i="1"/>
  <c r="E348" i="1"/>
  <c r="E349" i="1"/>
  <c r="E350" i="1"/>
  <c r="E351" i="1"/>
  <c r="E352" i="1"/>
  <c r="E332" i="1"/>
  <c r="E333" i="1"/>
  <c r="E334" i="1"/>
  <c r="E335" i="1"/>
  <c r="E336" i="1"/>
  <c r="E337" i="1"/>
  <c r="E338" i="1"/>
  <c r="E339" i="1"/>
  <c r="E340" i="1"/>
  <c r="E341" i="1"/>
  <c r="E331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08" i="1"/>
  <c r="E309" i="1"/>
  <c r="E310" i="1"/>
  <c r="E311" i="1"/>
  <c r="E312" i="1"/>
  <c r="E313" i="1"/>
  <c r="E314" i="1"/>
  <c r="E315" i="1"/>
  <c r="E316" i="1"/>
  <c r="E317" i="1"/>
  <c r="E318" i="1"/>
  <c r="E307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81" i="1"/>
  <c r="E268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65" i="1"/>
  <c r="E255" i="1"/>
  <c r="E256" i="1"/>
  <c r="E257" i="1"/>
  <c r="E258" i="1"/>
  <c r="E259" i="1"/>
  <c r="E260" i="1"/>
  <c r="E261" i="1"/>
  <c r="E262" i="1"/>
  <c r="E263" i="1"/>
  <c r="E264" i="1"/>
  <c r="E254" i="1"/>
  <c r="E243" i="1"/>
  <c r="E244" i="1"/>
  <c r="E245" i="1"/>
  <c r="E246" i="1"/>
  <c r="E247" i="1"/>
  <c r="E248" i="1"/>
  <c r="E249" i="1"/>
  <c r="E250" i="1"/>
  <c r="E251" i="1"/>
  <c r="E252" i="1"/>
  <c r="E253" i="1"/>
  <c r="E242" i="1"/>
  <c r="E232" i="1"/>
  <c r="E233" i="1"/>
  <c r="E234" i="1"/>
  <c r="E235" i="1"/>
  <c r="E236" i="1"/>
  <c r="E237" i="1"/>
  <c r="E238" i="1"/>
  <c r="E239" i="1"/>
  <c r="E240" i="1"/>
  <c r="E241" i="1"/>
  <c r="E231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72" i="1"/>
  <c r="E173" i="1"/>
  <c r="E174" i="1"/>
  <c r="E175" i="1"/>
  <c r="E176" i="1"/>
  <c r="E177" i="1"/>
  <c r="E178" i="1"/>
  <c r="E179" i="1"/>
  <c r="E180" i="1"/>
  <c r="E181" i="1"/>
  <c r="E182" i="1"/>
  <c r="E17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58" i="1"/>
  <c r="E147" i="1"/>
  <c r="E148" i="1"/>
  <c r="E149" i="1"/>
  <c r="E150" i="1"/>
  <c r="E151" i="1"/>
  <c r="E152" i="1"/>
  <c r="E153" i="1"/>
  <c r="E154" i="1"/>
  <c r="E155" i="1"/>
  <c r="E156" i="1"/>
  <c r="E157" i="1"/>
  <c r="E14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33" i="1"/>
  <c r="E122" i="1"/>
  <c r="E123" i="1"/>
  <c r="E124" i="1"/>
  <c r="E125" i="1"/>
  <c r="E126" i="1"/>
  <c r="E127" i="1"/>
  <c r="E128" i="1"/>
  <c r="E129" i="1"/>
  <c r="E130" i="1"/>
  <c r="E131" i="1"/>
  <c r="E132" i="1"/>
  <c r="E121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08" i="1"/>
  <c r="E97" i="1"/>
  <c r="E98" i="1"/>
  <c r="E99" i="1"/>
  <c r="E100" i="1"/>
  <c r="E101" i="1"/>
  <c r="E102" i="1"/>
  <c r="E103" i="1"/>
  <c r="E104" i="1"/>
  <c r="E105" i="1"/>
  <c r="E106" i="1"/>
  <c r="E107" i="1"/>
  <c r="E96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4" i="1"/>
  <c r="E75" i="1"/>
  <c r="E76" i="1"/>
  <c r="E77" i="1"/>
  <c r="E78" i="1"/>
  <c r="E79" i="1"/>
  <c r="E80" i="1"/>
  <c r="E81" i="1"/>
  <c r="E82" i="1"/>
  <c r="E73" i="1"/>
  <c r="E61" i="1"/>
  <c r="E62" i="1"/>
  <c r="E63" i="1"/>
  <c r="E64" i="1"/>
  <c r="E65" i="1"/>
  <c r="E66" i="1"/>
  <c r="E67" i="1"/>
  <c r="E68" i="1"/>
  <c r="E69" i="1"/>
  <c r="E70" i="1"/>
  <c r="E71" i="1"/>
  <c r="E72" i="1"/>
  <c r="E60" i="1"/>
  <c r="E49" i="1"/>
  <c r="E50" i="1"/>
  <c r="E51" i="1"/>
  <c r="E52" i="1"/>
  <c r="E53" i="1"/>
  <c r="E54" i="1"/>
  <c r="E55" i="1"/>
  <c r="E56" i="1"/>
  <c r="E57" i="1"/>
  <c r="E58" i="1"/>
  <c r="E59" i="1"/>
  <c r="E48" i="1"/>
  <c r="E39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2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0" i="1"/>
  <c r="G321" i="1"/>
  <c r="G322" i="1"/>
  <c r="G323" i="1"/>
  <c r="G324" i="1"/>
  <c r="G325" i="1"/>
  <c r="G326" i="1"/>
  <c r="G327" i="1"/>
  <c r="G328" i="1"/>
  <c r="G329" i="1"/>
  <c r="G33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72" i="1"/>
  <c r="G173" i="1"/>
  <c r="G174" i="1"/>
  <c r="G175" i="1"/>
  <c r="G176" i="1"/>
  <c r="G177" i="1"/>
  <c r="G178" i="1"/>
  <c r="G179" i="1"/>
  <c r="G180" i="1"/>
  <c r="G181" i="1"/>
  <c r="G18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47" i="1"/>
  <c r="G148" i="1"/>
  <c r="G149" i="1"/>
  <c r="G150" i="1"/>
  <c r="G151" i="1"/>
  <c r="G152" i="1"/>
  <c r="G153" i="1"/>
  <c r="G154" i="1"/>
  <c r="G155" i="1"/>
  <c r="G156" i="1"/>
  <c r="G15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97" i="1"/>
  <c r="G98" i="1"/>
  <c r="G99" i="1"/>
  <c r="G100" i="1"/>
  <c r="G101" i="1"/>
  <c r="G102" i="1"/>
  <c r="G103" i="1"/>
  <c r="G104" i="1"/>
  <c r="G105" i="1"/>
  <c r="G106" i="1"/>
  <c r="G10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<sst xmlns="http://schemas.openxmlformats.org/spreadsheetml/2006/main" count="844" uniqueCount="416">
  <si>
    <t>Celebrity</t>
  </si>
  <si>
    <t>Jason Lewis</t>
  </si>
  <si>
    <t>Teresa Giudice</t>
  </si>
  <si>
    <t>Cheryl Ladd</t>
  </si>
  <si>
    <t>Sam Champion</t>
  </si>
  <si>
    <t>Selma Blair</t>
  </si>
  <si>
    <t>Joseph Baena</t>
  </si>
  <si>
    <t>Jessie James Decker</t>
  </si>
  <si>
    <t>Jordin Sparks</t>
  </si>
  <si>
    <t>Heidi D'Amelio</t>
  </si>
  <si>
    <t>Vinny Guadagnino</t>
  </si>
  <si>
    <t>Trevor Donovan</t>
  </si>
  <si>
    <t>Daniel Durant</t>
  </si>
  <si>
    <t>Shangela</t>
  </si>
  <si>
    <t>Wayne Brady</t>
  </si>
  <si>
    <t>Gabby Windey</t>
  </si>
  <si>
    <t>Charli D'Amelio</t>
  </si>
  <si>
    <t>WITHDREW</t>
  </si>
  <si>
    <t>Season</t>
  </si>
  <si>
    <t>Place</t>
  </si>
  <si>
    <t>First Round Score</t>
  </si>
  <si>
    <t>First Week Dance</t>
  </si>
  <si>
    <t>Jive</t>
  </si>
  <si>
    <t>Cha-cha</t>
  </si>
  <si>
    <t>Tango</t>
  </si>
  <si>
    <t>Foxtrot</t>
  </si>
  <si>
    <t>Viennese waltz</t>
  </si>
  <si>
    <t>Salsa</t>
  </si>
  <si>
    <t>Quickstep</t>
  </si>
  <si>
    <t>Martin Kove</t>
  </si>
  <si>
    <t>Christine Chiu</t>
  </si>
  <si>
    <t>Brian Austin Green</t>
  </si>
  <si>
    <t>Matt James</t>
  </si>
  <si>
    <t>Melanie C</t>
  </si>
  <si>
    <t>Kenya Moore</t>
  </si>
  <si>
    <t>Mike "The Miz" Mizanin</t>
  </si>
  <si>
    <t>Olivia Jade</t>
  </si>
  <si>
    <t>Jimmie Allen</t>
  </si>
  <si>
    <t>Melora Hardin</t>
  </si>
  <si>
    <t>Suni Lee</t>
  </si>
  <si>
    <t>Amanda Kloots</t>
  </si>
  <si>
    <t>Cody Rigsby</t>
  </si>
  <si>
    <t>JoJo Siwa</t>
  </si>
  <si>
    <t>Iman Shumpert</t>
  </si>
  <si>
    <t>Paso Doble</t>
  </si>
  <si>
    <t>Avg Judge Score</t>
  </si>
  <si>
    <t>Charles Oakley</t>
  </si>
  <si>
    <t>Carole Baskin</t>
  </si>
  <si>
    <t>Anne Heche</t>
  </si>
  <si>
    <t>Jesse Metcalfe</t>
  </si>
  <si>
    <t>Vernon Davis</t>
  </si>
  <si>
    <t>Monica Aldama</t>
  </si>
  <si>
    <t>Jeannie Mai</t>
  </si>
  <si>
    <t>Chrishell Stause</t>
  </si>
  <si>
    <t>AJ McLean</t>
  </si>
  <si>
    <t>Johnny Weir</t>
  </si>
  <si>
    <t>Skai Jackson</t>
  </si>
  <si>
    <t>Justina Machado</t>
  </si>
  <si>
    <t>Nelly</t>
  </si>
  <si>
    <t>Nev Schulman</t>
  </si>
  <si>
    <t>Kaitlyn Bristowe</t>
  </si>
  <si>
    <t>Mary Wilson</t>
  </si>
  <si>
    <t>Ray Lewis</t>
  </si>
  <si>
    <t>Lamar Odom</t>
  </si>
  <si>
    <t>Sailor Brinkley-Cook</t>
  </si>
  <si>
    <t>Karamo Brown</t>
  </si>
  <si>
    <t>Kate Flannery</t>
  </si>
  <si>
    <t>Sean Spicer</t>
  </si>
  <si>
    <t>James Van Der Beek</t>
  </si>
  <si>
    <t>Lauren Alaina</t>
  </si>
  <si>
    <t>Ally Brooke</t>
  </si>
  <si>
    <t>Kel Mitchell</t>
  </si>
  <si>
    <t>Hannah Brown</t>
  </si>
  <si>
    <t>Nikki Glaser</t>
  </si>
  <si>
    <t>Danelle Umstead</t>
  </si>
  <si>
    <t>Nancy McKeon</t>
  </si>
  <si>
    <t>Tinashe</t>
  </si>
  <si>
    <t>Mary Lou Retton</t>
  </si>
  <si>
    <t>John Schneider</t>
  </si>
  <si>
    <t>DeMarcus Ware</t>
  </si>
  <si>
    <t>Joe Amabile</t>
  </si>
  <si>
    <t>Juan Pablo Di Pace</t>
  </si>
  <si>
    <t>Alexis Ren</t>
  </si>
  <si>
    <t>Evanna Lynch</t>
  </si>
  <si>
    <t>Milo Manheim</t>
  </si>
  <si>
    <t>Bobby Bones</t>
  </si>
  <si>
    <t>Jamie Anderson</t>
  </si>
  <si>
    <t>Johnny Damon</t>
  </si>
  <si>
    <t>Kareem Abdul-Jabbar</t>
  </si>
  <si>
    <t>Arike Ogunbowale</t>
  </si>
  <si>
    <t>Jennie Finch Daigle</t>
  </si>
  <si>
    <t>Chris Mazdzer</t>
  </si>
  <si>
    <t>Mirai Nagasu</t>
  </si>
  <si>
    <t>Tonya Harding</t>
  </si>
  <si>
    <t>Josh Norman</t>
  </si>
  <si>
    <t>Adam Rippon</t>
  </si>
  <si>
    <t>Barbara Corcoran</t>
  </si>
  <si>
    <t>Debbie Gibson</t>
  </si>
  <si>
    <t>Derek Fisher</t>
  </si>
  <si>
    <t>Sasha Pieterse</t>
  </si>
  <si>
    <t>Nick Lachey</t>
  </si>
  <si>
    <t>Nikki Bella</t>
  </si>
  <si>
    <t>Vanessa Lachey</t>
  </si>
  <si>
    <t>Terrell Owens</t>
  </si>
  <si>
    <t>Victoria Arlen</t>
  </si>
  <si>
    <t>Drew Scott</t>
  </si>
  <si>
    <t>Frankie Muniz</t>
  </si>
  <si>
    <t>Lindsey Stirling</t>
  </si>
  <si>
    <t>Jordan Fisher</t>
  </si>
  <si>
    <t>Chris Kattan</t>
  </si>
  <si>
    <t>Charo</t>
  </si>
  <si>
    <t>Mr. T</t>
  </si>
  <si>
    <t>Erika Jayne</t>
  </si>
  <si>
    <t>Heather Morris</t>
  </si>
  <si>
    <t>Nancy Kerrigan</t>
  </si>
  <si>
    <t>Nick Viall</t>
  </si>
  <si>
    <t>Bonner Bolton</t>
  </si>
  <si>
    <t>Simone Biles</t>
  </si>
  <si>
    <t>Normani</t>
  </si>
  <si>
    <t>David Ross</t>
  </si>
  <si>
    <t>Rashad Jennings</t>
  </si>
  <si>
    <t>Jake T Austin</t>
  </si>
  <si>
    <t>Rick Perry</t>
  </si>
  <si>
    <t>Babyface</t>
  </si>
  <si>
    <t>Vanilla Ice</t>
  </si>
  <si>
    <t>Amber Rose</t>
  </si>
  <si>
    <t>Maureen McCormick</t>
  </si>
  <si>
    <t>Ryan Lochte</t>
  </si>
  <si>
    <t>Marilu Henner</t>
  </si>
  <si>
    <t>Terra Jole</t>
  </si>
  <si>
    <t>Jana Kramer</t>
  </si>
  <si>
    <t>Calvin Johnson Jr</t>
  </si>
  <si>
    <t>James Hinchcliffe</t>
  </si>
  <si>
    <t>Laurie Hernandez</t>
  </si>
  <si>
    <t>Geraldo Rivera</t>
  </si>
  <si>
    <t>Mischa Barton</t>
  </si>
  <si>
    <t>Marla Maples</t>
  </si>
  <si>
    <t>Doug Flutie</t>
  </si>
  <si>
    <t>Kim Fields</t>
  </si>
  <si>
    <t>Von Miller</t>
  </si>
  <si>
    <t>Jodie Sweetin</t>
  </si>
  <si>
    <t>Antonio Brown</t>
  </si>
  <si>
    <t>Wanya Morris</t>
  </si>
  <si>
    <t>Ginger Zee</t>
  </si>
  <si>
    <t>Paige VanZant</t>
  </si>
  <si>
    <t>Nyle DiMarco</t>
  </si>
  <si>
    <t>Chaka Khan</t>
  </si>
  <si>
    <t>Victor Espinoza</t>
  </si>
  <si>
    <t>Kim Zolciak-Biermann</t>
  </si>
  <si>
    <t>Gary Busey</t>
  </si>
  <si>
    <t>Paula Deen</t>
  </si>
  <si>
    <t>Hayes Grier</t>
  </si>
  <si>
    <t>Andy Grammer</t>
  </si>
  <si>
    <t>Alexa PenaVega</t>
  </si>
  <si>
    <t>Tamar Braxton</t>
  </si>
  <si>
    <t>Carlos PenaVega</t>
  </si>
  <si>
    <t>Alek Skarlatos</t>
  </si>
  <si>
    <t>Nick Carter</t>
  </si>
  <si>
    <t>Bindi Irwin</t>
  </si>
  <si>
    <t>Redfoo</t>
  </si>
  <si>
    <t>Charlotte McKinney</t>
  </si>
  <si>
    <t>Michael Sam</t>
  </si>
  <si>
    <t>Suzanne Somers</t>
  </si>
  <si>
    <t>Patti LaBelle</t>
  </si>
  <si>
    <t>Willow Shields</t>
  </si>
  <si>
    <t>Robert Herjavec</t>
  </si>
  <si>
    <t>Chris Soules</t>
  </si>
  <si>
    <t>Nastia Liukin</t>
  </si>
  <si>
    <t>Noah Galloway</t>
  </si>
  <si>
    <t>Riker Lynch</t>
  </si>
  <si>
    <t>Rumer Willis</t>
  </si>
  <si>
    <t>Lolo Jones</t>
  </si>
  <si>
    <t>Tavis Smiley</t>
  </si>
  <si>
    <t>Randy Couture</t>
  </si>
  <si>
    <t>Betsey Johnson</t>
  </si>
  <si>
    <t>Jonathan Bennett</t>
  </si>
  <si>
    <t>Antonio Sabato Jr</t>
  </si>
  <si>
    <t>Michael Waltrip</t>
  </si>
  <si>
    <t>Lea Thompson</t>
  </si>
  <si>
    <t>Tommy Chong</t>
  </si>
  <si>
    <t>Bethany Mota</t>
  </si>
  <si>
    <t>Janel Parrish</t>
  </si>
  <si>
    <t>Sadie Robertson</t>
  </si>
  <si>
    <t>Alfonso Ribeiro</t>
  </si>
  <si>
    <t>Diana Nyad</t>
  </si>
  <si>
    <t>Sean Avery</t>
  </si>
  <si>
    <t>Billy Dee Williams</t>
  </si>
  <si>
    <t>Cody Simpson</t>
  </si>
  <si>
    <t>Drew Carey</t>
  </si>
  <si>
    <t>NeNe Leakes</t>
  </si>
  <si>
    <t>Danica McKellar</t>
  </si>
  <si>
    <t>Charlie White</t>
  </si>
  <si>
    <t>James Maslow</t>
  </si>
  <si>
    <t>Candance Cameron Bure</t>
  </si>
  <si>
    <t>Amy Purdy</t>
  </si>
  <si>
    <t>Meryl Davis</t>
  </si>
  <si>
    <t>Contemporary</t>
  </si>
  <si>
    <t>Keyshawn Johnson</t>
  </si>
  <si>
    <t>Bill Nye</t>
  </si>
  <si>
    <t>Valerie Harper</t>
  </si>
  <si>
    <t>Christina Milian</t>
  </si>
  <si>
    <t>Nicole "Snooki" Polizzi</t>
  </si>
  <si>
    <t>Brant Daugherty</t>
  </si>
  <si>
    <t>Elizabeth Berkley Lauren</t>
  </si>
  <si>
    <t>Leah Remini</t>
  </si>
  <si>
    <t>Bill Engvall</t>
  </si>
  <si>
    <t>Jack Osbourne</t>
  </si>
  <si>
    <t>Corbin Bleu</t>
  </si>
  <si>
    <t>Amber Riley</t>
  </si>
  <si>
    <t>Dorothy Hamill</t>
  </si>
  <si>
    <t>Wynonna Judd</t>
  </si>
  <si>
    <t>Lisa Vanderpump</t>
  </si>
  <si>
    <t>DL Hughley</t>
  </si>
  <si>
    <t>Victor Ortiz</t>
  </si>
  <si>
    <t>Andy Dick</t>
  </si>
  <si>
    <t>Sean Lowe</t>
  </si>
  <si>
    <t>Ingo Rademacher</t>
  </si>
  <si>
    <t>Alexandra Raisman</t>
  </si>
  <si>
    <t>Jacoby Jones</t>
  </si>
  <si>
    <t>Zendaya</t>
  </si>
  <si>
    <t>Kellie Pickler</t>
  </si>
  <si>
    <t>Martina Navratilova</t>
  </si>
  <si>
    <t>Jack Wagner</t>
  </si>
  <si>
    <t>Sherri Shepherd</t>
  </si>
  <si>
    <t>Gavin DeGraw</t>
  </si>
  <si>
    <t>Gladys Knight</t>
  </si>
  <si>
    <t>Jaleel White</t>
  </si>
  <si>
    <t>Roshon Fegan</t>
  </si>
  <si>
    <t>Melissa Gilbert</t>
  </si>
  <si>
    <t>Maria Menounos</t>
  </si>
  <si>
    <t>William Levy</t>
  </si>
  <si>
    <t>Katherine Jenkins</t>
  </si>
  <si>
    <t>Donald Driver</t>
  </si>
  <si>
    <t>Metta World Peace</t>
  </si>
  <si>
    <t>Elisabetta Canalis</t>
  </si>
  <si>
    <t>Kristin Cavallari</t>
  </si>
  <si>
    <t>Chynna Phillips</t>
  </si>
  <si>
    <t>Carson Kressley</t>
  </si>
  <si>
    <t>Chaz Bono</t>
  </si>
  <si>
    <t>David Arquette</t>
  </si>
  <si>
    <t>Nancy Grace</t>
  </si>
  <si>
    <t>Hope Solo</t>
  </si>
  <si>
    <t>Ricki Lake</t>
  </si>
  <si>
    <t>Rob Kardashian</t>
  </si>
  <si>
    <t>JR Martinez</t>
  </si>
  <si>
    <t>Mike Catherwood</t>
  </si>
  <si>
    <t>Wendy Williams</t>
  </si>
  <si>
    <t>Sugar Ray Leonard</t>
  </si>
  <si>
    <t>Petra Nemcova</t>
  </si>
  <si>
    <t>Chris Jericho</t>
  </si>
  <si>
    <t>Kendra Wilkinson</t>
  </si>
  <si>
    <t>Romeo</t>
  </si>
  <si>
    <t>Ralph Macchio</t>
  </si>
  <si>
    <t>Chelsea Kane</t>
  </si>
  <si>
    <t>Kirstie Alley</t>
  </si>
  <si>
    <t>Hines Ward</t>
  </si>
  <si>
    <t>David Hasselhoff</t>
  </si>
  <si>
    <t>Michael Bolton</t>
  </si>
  <si>
    <t>Margaret Cho</t>
  </si>
  <si>
    <t>The Situation</t>
  </si>
  <si>
    <t>Floerence Henderson</t>
  </si>
  <si>
    <t>Audrina Patridge</t>
  </si>
  <si>
    <t>Rick Fox</t>
  </si>
  <si>
    <t>Kurt Warner</t>
  </si>
  <si>
    <t>Brandy</t>
  </si>
  <si>
    <t>Bristol Palin</t>
  </si>
  <si>
    <t>Kyle Massey</t>
  </si>
  <si>
    <t>Jennifer Grey</t>
  </si>
  <si>
    <t>Shannen Doherty</t>
  </si>
  <si>
    <t>Buzz Aldrin</t>
  </si>
  <si>
    <t>Aiden Turner</t>
  </si>
  <si>
    <t>Kate Gosselin</t>
  </si>
  <si>
    <t>Jake Pavelka</t>
  </si>
  <si>
    <t>Pamela Anderson</t>
  </si>
  <si>
    <t>Niecy Nash</t>
  </si>
  <si>
    <t>Chad Ochocinco</t>
  </si>
  <si>
    <t>Erin Andrews</t>
  </si>
  <si>
    <t>Evan Lysacek</t>
  </si>
  <si>
    <t>Nicole Scherzinger</t>
  </si>
  <si>
    <t>Ashley Hamilton</t>
  </si>
  <si>
    <t>Macy Gray</t>
  </si>
  <si>
    <t>Kathy Ireland</t>
  </si>
  <si>
    <t>Tom DeLay</t>
  </si>
  <si>
    <t>Debi Mazar</t>
  </si>
  <si>
    <t>Chuck Liddell</t>
  </si>
  <si>
    <t>Natalie Coughline</t>
  </si>
  <si>
    <t>Melissa Joan Hart</t>
  </si>
  <si>
    <t>Louie Vito</t>
  </si>
  <si>
    <t>Michael Irvin</t>
  </si>
  <si>
    <t>Mark Dacascos</t>
  </si>
  <si>
    <t>Aaron Carter</t>
  </si>
  <si>
    <t>Joanna Krupa</t>
  </si>
  <si>
    <t>Kelly Osbourne</t>
  </si>
  <si>
    <t>Mya</t>
  </si>
  <si>
    <t>Donny Osmond</t>
  </si>
  <si>
    <t>Belinda Carlisle</t>
  </si>
  <si>
    <t>Denise Richards</t>
  </si>
  <si>
    <t>Holly Madison</t>
  </si>
  <si>
    <t>Steve Wozniak</t>
  </si>
  <si>
    <t>David Alan Grier</t>
  </si>
  <si>
    <t>Steve-O</t>
  </si>
  <si>
    <t>Lawrence Taylor</t>
  </si>
  <si>
    <t>Chuck Wicks</t>
  </si>
  <si>
    <t>Lil Kim</t>
  </si>
  <si>
    <t>Ty Murray</t>
  </si>
  <si>
    <t>Melissa Rycroft</t>
  </si>
  <si>
    <t>Gilles Marini</t>
  </si>
  <si>
    <t>Shawn Johnson</t>
  </si>
  <si>
    <t>Waltz</t>
  </si>
  <si>
    <t>Jeffrey Ross</t>
  </si>
  <si>
    <t>Ted McGinley</t>
  </si>
  <si>
    <t>Kim Kardashian</t>
  </si>
  <si>
    <t>Misty May-Treanor</t>
  </si>
  <si>
    <t>Rocco DiSpirito</t>
  </si>
  <si>
    <t>Toni Braxton</t>
  </si>
  <si>
    <t>Cloris Leachman</t>
  </si>
  <si>
    <t>Susan Lucci</t>
  </si>
  <si>
    <t>Cody Linley</t>
  </si>
  <si>
    <t>Lance Bass</t>
  </si>
  <si>
    <t>Warren Sapp</t>
  </si>
  <si>
    <t>Brooke Burke</t>
  </si>
  <si>
    <t>Penn Jillette</t>
  </si>
  <si>
    <t>Monica Seles</t>
  </si>
  <si>
    <t>Steve Guttenberg</t>
  </si>
  <si>
    <t>Adam Carolla</t>
  </si>
  <si>
    <t>Priscilla Presley</t>
  </si>
  <si>
    <t>Marlee Matlin</t>
  </si>
  <si>
    <t>Shannon Elizabeth</t>
  </si>
  <si>
    <t>Mario</t>
  </si>
  <si>
    <t>Cristian de la Fuente</t>
  </si>
  <si>
    <t>Jason Taylor</t>
  </si>
  <si>
    <t>Kristi Yamaguchi</t>
  </si>
  <si>
    <t>Josie Maran</t>
  </si>
  <si>
    <t>Albert Reed</t>
  </si>
  <si>
    <t>Wayne Newton</t>
  </si>
  <si>
    <t>Floyd Mayweather Jr</t>
  </si>
  <si>
    <t>Mark Cuban</t>
  </si>
  <si>
    <t>Sabrina Bryan</t>
  </si>
  <si>
    <t>Jane Seymour</t>
  </si>
  <si>
    <t>Cameron Mathison</t>
  </si>
  <si>
    <t>Jennie Garth</t>
  </si>
  <si>
    <t>Marie Osmond</t>
  </si>
  <si>
    <t>Mel B</t>
  </si>
  <si>
    <t>Helio Castroneves</t>
  </si>
  <si>
    <t>Paulina Porizkova</t>
  </si>
  <si>
    <t>Shandi Finnessey</t>
  </si>
  <si>
    <t>Leeza Gibbons</t>
  </si>
  <si>
    <t>Clyde Drexler</t>
  </si>
  <si>
    <t>Heather Mills</t>
  </si>
  <si>
    <t>John Ratzenberger</t>
  </si>
  <si>
    <t>Billy Ray Cyrus</t>
  </si>
  <si>
    <t>Ian Ziering</t>
  </si>
  <si>
    <t>Laila Ali</t>
  </si>
  <si>
    <t>Joey Fatone</t>
  </si>
  <si>
    <t>Apolo Anton Ohno</t>
  </si>
  <si>
    <t>Tucker Carlson</t>
  </si>
  <si>
    <t>Shanna Moakler</t>
  </si>
  <si>
    <t>Harry Hamlin</t>
  </si>
  <si>
    <t>Vivica A Fox</t>
  </si>
  <si>
    <t>Willa Ford</t>
  </si>
  <si>
    <t>Sara Evans</t>
  </si>
  <si>
    <t>Jerry Springer</t>
  </si>
  <si>
    <t>Monique Coleman</t>
  </si>
  <si>
    <t>Joey Lawrence</t>
  </si>
  <si>
    <t>Mario Lopez</t>
  </si>
  <si>
    <t>Emmitt Smith</t>
  </si>
  <si>
    <t>Kenny Mayne</t>
  </si>
  <si>
    <t>Tatum Oneal</t>
  </si>
  <si>
    <t>Giselle Fernandez</t>
  </si>
  <si>
    <t>Master P</t>
  </si>
  <si>
    <t>Tia Carrere</t>
  </si>
  <si>
    <t>George Hamilton</t>
  </si>
  <si>
    <t>Lisa Rinna</t>
  </si>
  <si>
    <t>Stacy Keilbler</t>
  </si>
  <si>
    <t>Jerry Rice</t>
  </si>
  <si>
    <t>Drew Lachey</t>
  </si>
  <si>
    <t>Trista Sutter</t>
  </si>
  <si>
    <t>Evander Holyfield</t>
  </si>
  <si>
    <t>Rachel Hunter</t>
  </si>
  <si>
    <t>Joey McIntyre</t>
  </si>
  <si>
    <t>John Ohurley</t>
  </si>
  <si>
    <t>Kelly Monaco</t>
  </si>
  <si>
    <t>4 judges</t>
  </si>
  <si>
    <t>3 judges</t>
  </si>
  <si>
    <t>6 contestants</t>
  </si>
  <si>
    <t>10 contestants</t>
  </si>
  <si>
    <t>11 contestants</t>
  </si>
  <si>
    <t>12 contestants</t>
  </si>
  <si>
    <t xml:space="preserve">13 contestants </t>
  </si>
  <si>
    <t>16 contestants</t>
  </si>
  <si>
    <t>15 contestants</t>
  </si>
  <si>
    <t>Notes</t>
  </si>
  <si>
    <t>yr= 2022 (-1)</t>
  </si>
  <si>
    <t>yr= 2021 (-2)</t>
  </si>
  <si>
    <t>yr= 2020 (-3)</t>
  </si>
  <si>
    <t>yr= 2019 (-4)</t>
  </si>
  <si>
    <t>yr= 2018 (-5)</t>
  </si>
  <si>
    <t>yr= 2017 (-6)</t>
  </si>
  <si>
    <t>yr= 2016 (-7)</t>
  </si>
  <si>
    <t>yr= 2015 (-8)</t>
  </si>
  <si>
    <t>yr= 2014 (-9)</t>
  </si>
  <si>
    <t>yr= 2013 (-10)</t>
  </si>
  <si>
    <t>yr= 2012 (-11)</t>
  </si>
  <si>
    <t>yr= 2011 (-12)</t>
  </si>
  <si>
    <t>yr= 2010 (-13)</t>
  </si>
  <si>
    <t>yr= 2009 (-14)</t>
  </si>
  <si>
    <t>yr= 2008 (-15)</t>
  </si>
  <si>
    <t>yr= 2007 (-16)</t>
  </si>
  <si>
    <t>yr = 2006 (-17)</t>
  </si>
  <si>
    <t>yr = 2005 (-18)</t>
  </si>
  <si>
    <t>athletes</t>
  </si>
  <si>
    <t>Maurice Greene</t>
  </si>
  <si>
    <t>Marissa Jaret Winokur</t>
  </si>
  <si>
    <t>Height (inches)</t>
  </si>
  <si>
    <t>Age (years)</t>
  </si>
  <si>
    <t>Weighted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</si>
</sst>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0" xfId="0" applyFill="1"/>
    <xf numFmtId="0" fontId="0" fillId="2" borderId="3" xfId="0" applyFill="1" applyBorder="1"/>
    <xf numFmtId="0" fontId="1" fillId="0" borderId="2" xfId="0" applyFont="1" applyBorder="1"/>
    <xf numFmtId="0" fontId="0" fillId="3" borderId="6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0" borderId="8" xfId="0" applyBorder="1"/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/>
    </xf>
    <xf numFmtId="0" fontId="0" fillId="0" borderId="9" xfId="0" applyBorder="1"/>
    <xf numFmtId="0" fontId="0" fillId="2" borderId="11" xfId="0" applyFill="1" applyBorder="1"/>
    <xf numFmtId="2" fontId="0" fillId="2" borderId="11" xfId="0" applyNumberFormat="1" applyFill="1" applyBorder="1" applyAlignment="1">
      <alignment horizontal="center"/>
    </xf>
    <xf numFmtId="0" fontId="0" fillId="0" borderId="11" xfId="0" applyBorder="1"/>
    <xf numFmtId="2" fontId="0" fillId="3" borderId="0" xfId="0" applyNumberFormat="1" applyFill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8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2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0" xfId="0" applyFont="1"/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530B-E7E2-FB4C-9519-B14AA7F112D2}">
  <dimension ref="A1:J368"/>
  <sheetViews>
    <sheetView tabSelected="1" topLeftCell="B206" workbookViewId="0">
      <selection activeCell="J21" sqref="J21"/>
    </sheetView>
  </sheetViews>
  <sheetFormatPr baseColWidth="10" defaultRowHeight="16" x14ac:dyDescent="0.2"/>
  <cols>
    <col min="1" max="1" width="13.1640625" bestFit="1" customWidth="1"/>
    <col min="2" max="2" width="17.83203125" bestFit="1" customWidth="1"/>
    <col min="3" max="3" width="21" bestFit="1" customWidth="1"/>
    <col min="4" max="4" width="10.83203125" style="1"/>
    <col min="5" max="5" width="14" style="1" bestFit="1" customWidth="1"/>
    <col min="6" max="6" width="15.5" style="1" bestFit="1" customWidth="1"/>
    <col min="7" max="7" width="15.5" bestFit="1" customWidth="1"/>
    <col min="8" max="8" width="15.83203125" bestFit="1" customWidth="1"/>
    <col min="10" max="10" width="13.6640625" bestFit="1" customWidth="1"/>
  </cols>
  <sheetData>
    <row r="1" spans="1:10" x14ac:dyDescent="0.2">
      <c r="A1" s="15" t="s">
        <v>391</v>
      </c>
      <c r="B1" s="9" t="s">
        <v>18</v>
      </c>
      <c r="C1" s="10" t="s">
        <v>0</v>
      </c>
      <c r="D1" s="12" t="s">
        <v>19</v>
      </c>
      <c r="E1" s="12" t="s">
        <v>415</v>
      </c>
      <c r="F1" s="11" t="s">
        <v>20</v>
      </c>
      <c r="G1" s="15" t="s">
        <v>45</v>
      </c>
      <c r="H1" s="10" t="s">
        <v>21</v>
      </c>
      <c r="I1" s="15" t="s">
        <v>414</v>
      </c>
      <c r="J1" s="48" t="s">
        <v>413</v>
      </c>
    </row>
    <row r="2" spans="1:10" x14ac:dyDescent="0.2">
      <c r="A2" t="s">
        <v>382</v>
      </c>
      <c r="B2" s="23">
        <v>31</v>
      </c>
      <c r="C2" s="14" t="s">
        <v>1</v>
      </c>
      <c r="D2" s="23">
        <v>16</v>
      </c>
      <c r="E2" s="23">
        <f>D2/16</f>
        <v>1</v>
      </c>
      <c r="F2" s="23">
        <v>18</v>
      </c>
      <c r="G2" s="23">
        <f xml:space="preserve"> F2/4</f>
        <v>4.5</v>
      </c>
      <c r="H2" s="14" t="s">
        <v>23</v>
      </c>
      <c r="I2">
        <v>51</v>
      </c>
      <c r="J2" s="49">
        <v>73</v>
      </c>
    </row>
    <row r="3" spans="1:10" x14ac:dyDescent="0.2">
      <c r="A3" t="s">
        <v>392</v>
      </c>
      <c r="B3" s="3">
        <v>31</v>
      </c>
      <c r="C3" s="4" t="s">
        <v>2</v>
      </c>
      <c r="D3" s="3">
        <v>15</v>
      </c>
      <c r="E3" s="23">
        <f t="shared" ref="E3:E17" si="0">D3/16</f>
        <v>0.9375</v>
      </c>
      <c r="F3" s="3">
        <v>20</v>
      </c>
      <c r="G3" s="3">
        <f t="shared" ref="G3:G32" si="1" xml:space="preserve"> F3/4</f>
        <v>5</v>
      </c>
      <c r="H3" s="4" t="s">
        <v>24</v>
      </c>
      <c r="I3">
        <v>50</v>
      </c>
      <c r="J3" s="49">
        <v>68</v>
      </c>
    </row>
    <row r="4" spans="1:10" x14ac:dyDescent="0.2">
      <c r="A4" t="s">
        <v>389</v>
      </c>
      <c r="B4" s="3">
        <v>31</v>
      </c>
      <c r="C4" s="4" t="s">
        <v>3</v>
      </c>
      <c r="D4" s="3">
        <v>14</v>
      </c>
      <c r="E4" s="23">
        <f t="shared" si="0"/>
        <v>0.875</v>
      </c>
      <c r="F4" s="3">
        <v>21</v>
      </c>
      <c r="G4" s="3">
        <f t="shared" si="1"/>
        <v>5.25</v>
      </c>
      <c r="H4" s="4" t="s">
        <v>23</v>
      </c>
      <c r="I4">
        <v>71</v>
      </c>
      <c r="J4" s="49">
        <v>64</v>
      </c>
    </row>
    <row r="5" spans="1:10" x14ac:dyDescent="0.2">
      <c r="B5" s="3">
        <v>31</v>
      </c>
      <c r="C5" s="4" t="s">
        <v>4</v>
      </c>
      <c r="D5" s="3">
        <v>13</v>
      </c>
      <c r="E5" s="23">
        <f t="shared" si="0"/>
        <v>0.8125</v>
      </c>
      <c r="F5" s="3">
        <v>20</v>
      </c>
      <c r="G5" s="3">
        <f t="shared" si="1"/>
        <v>5</v>
      </c>
      <c r="H5" s="4" t="s">
        <v>25</v>
      </c>
      <c r="I5">
        <v>61</v>
      </c>
      <c r="J5" s="21">
        <v>72</v>
      </c>
    </row>
    <row r="6" spans="1:10" x14ac:dyDescent="0.2">
      <c r="B6" s="3">
        <v>31</v>
      </c>
      <c r="C6" s="4" t="s">
        <v>5</v>
      </c>
      <c r="D6" s="3" t="s">
        <v>17</v>
      </c>
      <c r="E6" s="23">
        <f>12/16</f>
        <v>0.75</v>
      </c>
      <c r="F6" s="3">
        <v>28</v>
      </c>
      <c r="G6" s="3">
        <f t="shared" si="1"/>
        <v>7</v>
      </c>
      <c r="H6" s="4" t="s">
        <v>26</v>
      </c>
      <c r="I6">
        <v>50</v>
      </c>
      <c r="J6" s="21">
        <v>63</v>
      </c>
    </row>
    <row r="7" spans="1:10" x14ac:dyDescent="0.2">
      <c r="B7" s="3">
        <v>31</v>
      </c>
      <c r="C7" s="4" t="s">
        <v>6</v>
      </c>
      <c r="D7" s="3">
        <v>11</v>
      </c>
      <c r="E7" s="23">
        <f t="shared" si="0"/>
        <v>0.6875</v>
      </c>
      <c r="F7" s="3">
        <v>23</v>
      </c>
      <c r="G7" s="3">
        <f t="shared" si="1"/>
        <v>5.75</v>
      </c>
      <c r="H7" s="4" t="s">
        <v>22</v>
      </c>
      <c r="I7">
        <v>25</v>
      </c>
      <c r="J7" s="21">
        <v>74</v>
      </c>
    </row>
    <row r="8" spans="1:10" x14ac:dyDescent="0.2">
      <c r="B8" s="3">
        <v>31</v>
      </c>
      <c r="C8" s="4" t="s">
        <v>7</v>
      </c>
      <c r="D8" s="3">
        <v>10</v>
      </c>
      <c r="E8" s="23">
        <f t="shared" si="0"/>
        <v>0.625</v>
      </c>
      <c r="F8" s="3">
        <v>20</v>
      </c>
      <c r="G8" s="3">
        <f t="shared" si="1"/>
        <v>5</v>
      </c>
      <c r="H8" s="4" t="s">
        <v>23</v>
      </c>
      <c r="I8">
        <v>34</v>
      </c>
      <c r="J8" s="21">
        <v>61</v>
      </c>
    </row>
    <row r="9" spans="1:10" x14ac:dyDescent="0.2">
      <c r="B9" s="3">
        <v>31</v>
      </c>
      <c r="C9" s="4" t="s">
        <v>8</v>
      </c>
      <c r="D9" s="3">
        <v>9</v>
      </c>
      <c r="E9" s="23">
        <f t="shared" si="0"/>
        <v>0.5625</v>
      </c>
      <c r="F9" s="3">
        <v>26</v>
      </c>
      <c r="G9" s="3">
        <f t="shared" si="1"/>
        <v>6.5</v>
      </c>
      <c r="H9" s="4" t="s">
        <v>23</v>
      </c>
      <c r="I9">
        <v>32</v>
      </c>
      <c r="J9" s="21">
        <v>70</v>
      </c>
    </row>
    <row r="10" spans="1:10" x14ac:dyDescent="0.2">
      <c r="B10" s="3">
        <v>31</v>
      </c>
      <c r="C10" s="4" t="s">
        <v>9</v>
      </c>
      <c r="D10" s="3">
        <v>8</v>
      </c>
      <c r="E10" s="23">
        <f t="shared" si="0"/>
        <v>0.5</v>
      </c>
      <c r="F10" s="3">
        <v>24</v>
      </c>
      <c r="G10" s="3">
        <f t="shared" si="1"/>
        <v>6</v>
      </c>
      <c r="H10" s="4" t="s">
        <v>23</v>
      </c>
      <c r="I10">
        <v>50</v>
      </c>
      <c r="J10" s="21">
        <v>67</v>
      </c>
    </row>
    <row r="11" spans="1:10" x14ac:dyDescent="0.2">
      <c r="B11" s="3">
        <v>31</v>
      </c>
      <c r="C11" s="4" t="s">
        <v>10</v>
      </c>
      <c r="D11" s="3">
        <v>7</v>
      </c>
      <c r="E11" s="23">
        <f t="shared" si="0"/>
        <v>0.4375</v>
      </c>
      <c r="F11" s="3">
        <v>17</v>
      </c>
      <c r="G11" s="3">
        <f t="shared" si="1"/>
        <v>4.25</v>
      </c>
      <c r="H11" s="4" t="s">
        <v>27</v>
      </c>
      <c r="I11">
        <v>34</v>
      </c>
      <c r="J11" s="21">
        <v>67</v>
      </c>
    </row>
    <row r="12" spans="1:10" x14ac:dyDescent="0.2">
      <c r="B12" s="3">
        <v>31</v>
      </c>
      <c r="C12" s="4" t="s">
        <v>11</v>
      </c>
      <c r="D12" s="3">
        <v>6</v>
      </c>
      <c r="E12" s="23">
        <f t="shared" si="0"/>
        <v>0.375</v>
      </c>
      <c r="F12" s="3">
        <v>21</v>
      </c>
      <c r="G12" s="3">
        <f t="shared" si="1"/>
        <v>5.25</v>
      </c>
      <c r="H12" s="4" t="s">
        <v>28</v>
      </c>
      <c r="I12">
        <v>40</v>
      </c>
      <c r="J12" s="21">
        <v>75</v>
      </c>
    </row>
    <row r="13" spans="1:10" x14ac:dyDescent="0.2">
      <c r="B13" s="3">
        <v>31</v>
      </c>
      <c r="C13" s="4" t="s">
        <v>12</v>
      </c>
      <c r="D13" s="3">
        <v>5</v>
      </c>
      <c r="E13" s="23">
        <f t="shared" si="0"/>
        <v>0.3125</v>
      </c>
      <c r="F13" s="3">
        <v>27</v>
      </c>
      <c r="G13" s="3">
        <f t="shared" si="1"/>
        <v>6.75</v>
      </c>
      <c r="H13" s="4" t="s">
        <v>24</v>
      </c>
      <c r="I13">
        <v>32</v>
      </c>
      <c r="J13" s="21">
        <v>68</v>
      </c>
    </row>
    <row r="14" spans="1:10" x14ac:dyDescent="0.2">
      <c r="B14" s="3">
        <v>31</v>
      </c>
      <c r="C14" s="4" t="s">
        <v>13</v>
      </c>
      <c r="D14" s="3">
        <v>4</v>
      </c>
      <c r="E14" s="23">
        <f t="shared" si="0"/>
        <v>0.25</v>
      </c>
      <c r="F14" s="3">
        <v>28</v>
      </c>
      <c r="G14" s="3">
        <f t="shared" si="1"/>
        <v>7</v>
      </c>
      <c r="H14" s="4" t="s">
        <v>27</v>
      </c>
      <c r="I14">
        <v>40</v>
      </c>
      <c r="J14" s="21">
        <v>66</v>
      </c>
    </row>
    <row r="15" spans="1:10" x14ac:dyDescent="0.2">
      <c r="B15" s="3">
        <v>31</v>
      </c>
      <c r="C15" s="4" t="s">
        <v>14</v>
      </c>
      <c r="D15" s="3">
        <v>3</v>
      </c>
      <c r="E15" s="23">
        <f t="shared" si="0"/>
        <v>0.1875</v>
      </c>
      <c r="F15" s="3">
        <v>29</v>
      </c>
      <c r="G15" s="3">
        <f t="shared" si="1"/>
        <v>7.25</v>
      </c>
      <c r="H15" s="4" t="s">
        <v>23</v>
      </c>
      <c r="I15">
        <v>50</v>
      </c>
      <c r="J15" s="21">
        <v>72</v>
      </c>
    </row>
    <row r="16" spans="1:10" x14ac:dyDescent="0.2">
      <c r="B16" s="3">
        <v>31</v>
      </c>
      <c r="C16" s="4" t="s">
        <v>15</v>
      </c>
      <c r="D16" s="3">
        <v>2</v>
      </c>
      <c r="E16" s="23">
        <f t="shared" si="0"/>
        <v>0.125</v>
      </c>
      <c r="F16" s="3">
        <v>28</v>
      </c>
      <c r="G16" s="3">
        <f t="shared" si="1"/>
        <v>7</v>
      </c>
      <c r="H16" s="4" t="s">
        <v>22</v>
      </c>
      <c r="I16">
        <v>31</v>
      </c>
      <c r="J16" s="49">
        <v>69</v>
      </c>
    </row>
    <row r="17" spans="1:10" s="26" customFormat="1" ht="17" thickBot="1" x14ac:dyDescent="0.25">
      <c r="B17" s="29">
        <v>31</v>
      </c>
      <c r="C17" s="30" t="s">
        <v>16</v>
      </c>
      <c r="D17" s="29">
        <v>1</v>
      </c>
      <c r="E17" s="23">
        <f t="shared" si="0"/>
        <v>6.25E-2</v>
      </c>
      <c r="F17" s="29">
        <v>32</v>
      </c>
      <c r="G17" s="29">
        <f t="shared" si="1"/>
        <v>8</v>
      </c>
      <c r="H17" s="30" t="s">
        <v>23</v>
      </c>
      <c r="I17" s="26">
        <v>18</v>
      </c>
      <c r="J17" s="26">
        <v>63</v>
      </c>
    </row>
    <row r="18" spans="1:10" ht="17" thickTop="1" x14ac:dyDescent="0.2">
      <c r="A18" t="s">
        <v>382</v>
      </c>
      <c r="B18" s="23">
        <v>30</v>
      </c>
      <c r="C18" s="14" t="s">
        <v>29</v>
      </c>
      <c r="D18" s="23">
        <v>15</v>
      </c>
      <c r="E18" s="23">
        <f>D18/15</f>
        <v>1</v>
      </c>
      <c r="F18" s="23">
        <v>13</v>
      </c>
      <c r="G18" s="23">
        <f t="shared" si="1"/>
        <v>3.25</v>
      </c>
      <c r="H18" s="14" t="s">
        <v>44</v>
      </c>
      <c r="I18">
        <v>75</v>
      </c>
      <c r="J18" s="21">
        <v>73</v>
      </c>
    </row>
    <row r="19" spans="1:10" x14ac:dyDescent="0.2">
      <c r="A19" t="s">
        <v>393</v>
      </c>
      <c r="B19" s="3">
        <v>30</v>
      </c>
      <c r="C19" s="4" t="s">
        <v>30</v>
      </c>
      <c r="D19" s="3">
        <v>14</v>
      </c>
      <c r="E19" s="23">
        <f t="shared" ref="E19:E47" si="2">D19/15</f>
        <v>0.93333333333333335</v>
      </c>
      <c r="F19" s="3">
        <v>25</v>
      </c>
      <c r="G19" s="3">
        <f t="shared" si="1"/>
        <v>6.25</v>
      </c>
      <c r="H19" s="4" t="s">
        <v>24</v>
      </c>
      <c r="I19">
        <v>38</v>
      </c>
      <c r="J19" s="21">
        <v>68</v>
      </c>
    </row>
    <row r="20" spans="1:10" x14ac:dyDescent="0.2">
      <c r="A20" t="s">
        <v>390</v>
      </c>
      <c r="B20" s="3">
        <v>30</v>
      </c>
      <c r="C20" s="4" t="s">
        <v>31</v>
      </c>
      <c r="D20" s="3">
        <v>13</v>
      </c>
      <c r="E20" s="23">
        <f t="shared" si="2"/>
        <v>0.8666666666666667</v>
      </c>
      <c r="F20" s="3">
        <v>24</v>
      </c>
      <c r="G20" s="3">
        <f t="shared" si="1"/>
        <v>6</v>
      </c>
      <c r="H20" s="4" t="s">
        <v>25</v>
      </c>
      <c r="I20">
        <v>48</v>
      </c>
      <c r="J20" s="21">
        <v>72</v>
      </c>
    </row>
    <row r="21" spans="1:10" x14ac:dyDescent="0.2">
      <c r="B21" s="3">
        <v>30</v>
      </c>
      <c r="C21" s="4" t="s">
        <v>32</v>
      </c>
      <c r="D21" s="3">
        <v>12</v>
      </c>
      <c r="E21" s="23">
        <f t="shared" si="2"/>
        <v>0.8</v>
      </c>
      <c r="F21" s="3">
        <v>24</v>
      </c>
      <c r="G21" s="3">
        <f t="shared" si="1"/>
        <v>6</v>
      </c>
      <c r="H21" s="4" t="s">
        <v>23</v>
      </c>
      <c r="I21">
        <v>29</v>
      </c>
      <c r="J21" s="49">
        <v>66</v>
      </c>
    </row>
    <row r="22" spans="1:10" x14ac:dyDescent="0.2">
      <c r="B22" s="3">
        <v>30</v>
      </c>
      <c r="C22" s="4" t="s">
        <v>33</v>
      </c>
      <c r="D22" s="3">
        <v>11</v>
      </c>
      <c r="E22" s="23">
        <f t="shared" si="2"/>
        <v>0.73333333333333328</v>
      </c>
      <c r="F22" s="3">
        <v>27</v>
      </c>
      <c r="G22" s="3">
        <f t="shared" si="1"/>
        <v>6.75</v>
      </c>
      <c r="H22" s="4" t="s">
        <v>23</v>
      </c>
      <c r="I22">
        <v>47</v>
      </c>
      <c r="J22" s="21">
        <v>77</v>
      </c>
    </row>
    <row r="23" spans="1:10" x14ac:dyDescent="0.2">
      <c r="B23" s="3">
        <v>30</v>
      </c>
      <c r="C23" s="4" t="s">
        <v>34</v>
      </c>
      <c r="D23" s="3">
        <v>10</v>
      </c>
      <c r="E23" s="23">
        <f t="shared" si="2"/>
        <v>0.66666666666666663</v>
      </c>
      <c r="F23" s="3">
        <v>26</v>
      </c>
      <c r="G23" s="3">
        <f t="shared" si="1"/>
        <v>6.5</v>
      </c>
      <c r="H23" s="4" t="s">
        <v>25</v>
      </c>
      <c r="I23">
        <v>50</v>
      </c>
      <c r="J23" s="49">
        <v>70</v>
      </c>
    </row>
    <row r="24" spans="1:10" x14ac:dyDescent="0.2">
      <c r="B24" s="3">
        <v>30</v>
      </c>
      <c r="C24" s="4" t="s">
        <v>35</v>
      </c>
      <c r="D24" s="3">
        <v>9</v>
      </c>
      <c r="E24" s="23">
        <f t="shared" si="2"/>
        <v>0.6</v>
      </c>
      <c r="F24" s="3">
        <v>24</v>
      </c>
      <c r="G24" s="3">
        <f t="shared" si="1"/>
        <v>6</v>
      </c>
      <c r="H24" s="4" t="s">
        <v>23</v>
      </c>
      <c r="I24">
        <v>41</v>
      </c>
      <c r="J24" s="21">
        <v>74</v>
      </c>
    </row>
    <row r="25" spans="1:10" x14ac:dyDescent="0.2">
      <c r="B25" s="3">
        <v>30</v>
      </c>
      <c r="C25" s="4" t="s">
        <v>36</v>
      </c>
      <c r="D25" s="3">
        <v>8</v>
      </c>
      <c r="E25" s="23">
        <f t="shared" si="2"/>
        <v>0.53333333333333333</v>
      </c>
      <c r="F25" s="3">
        <v>25</v>
      </c>
      <c r="G25" s="3">
        <f t="shared" si="1"/>
        <v>6.25</v>
      </c>
      <c r="H25" s="4" t="s">
        <v>27</v>
      </c>
      <c r="I25">
        <v>22</v>
      </c>
      <c r="J25" s="21">
        <v>64</v>
      </c>
    </row>
    <row r="26" spans="1:10" x14ac:dyDescent="0.2">
      <c r="B26" s="3">
        <v>30</v>
      </c>
      <c r="C26" s="4" t="s">
        <v>37</v>
      </c>
      <c r="D26" s="3">
        <v>7</v>
      </c>
      <c r="E26" s="23">
        <f t="shared" si="2"/>
        <v>0.46666666666666667</v>
      </c>
      <c r="F26" s="3">
        <v>22</v>
      </c>
      <c r="G26" s="3">
        <f t="shared" si="1"/>
        <v>5.5</v>
      </c>
      <c r="H26" s="4" t="s">
        <v>24</v>
      </c>
      <c r="I26">
        <v>36</v>
      </c>
      <c r="J26" s="21">
        <v>68</v>
      </c>
    </row>
    <row r="27" spans="1:10" x14ac:dyDescent="0.2">
      <c r="B27" s="3">
        <v>30</v>
      </c>
      <c r="C27" s="4" t="s">
        <v>38</v>
      </c>
      <c r="D27" s="3">
        <v>6</v>
      </c>
      <c r="E27" s="23">
        <f t="shared" si="2"/>
        <v>0.4</v>
      </c>
      <c r="F27" s="3">
        <v>26</v>
      </c>
      <c r="G27" s="3">
        <f t="shared" si="1"/>
        <v>6.5</v>
      </c>
      <c r="H27" s="4" t="s">
        <v>24</v>
      </c>
      <c r="I27">
        <v>55</v>
      </c>
      <c r="J27" s="49">
        <v>65</v>
      </c>
    </row>
    <row r="28" spans="1:10" x14ac:dyDescent="0.2">
      <c r="B28" s="3">
        <v>30</v>
      </c>
      <c r="C28" s="4" t="s">
        <v>39</v>
      </c>
      <c r="D28" s="3">
        <v>5</v>
      </c>
      <c r="E28" s="23">
        <f t="shared" si="2"/>
        <v>0.33333333333333331</v>
      </c>
      <c r="F28" s="3">
        <v>28</v>
      </c>
      <c r="G28" s="3">
        <f t="shared" si="1"/>
        <v>7</v>
      </c>
      <c r="H28" s="4" t="s">
        <v>22</v>
      </c>
      <c r="I28">
        <v>18</v>
      </c>
      <c r="J28" s="49">
        <v>60</v>
      </c>
    </row>
    <row r="29" spans="1:10" x14ac:dyDescent="0.2">
      <c r="B29" s="3">
        <v>30</v>
      </c>
      <c r="C29" s="4" t="s">
        <v>40</v>
      </c>
      <c r="D29" s="3">
        <v>4</v>
      </c>
      <c r="E29" s="23">
        <f t="shared" si="2"/>
        <v>0.26666666666666666</v>
      </c>
      <c r="F29" s="3">
        <v>28</v>
      </c>
      <c r="G29" s="3">
        <f t="shared" si="1"/>
        <v>7</v>
      </c>
      <c r="H29" s="4" t="s">
        <v>24</v>
      </c>
      <c r="I29">
        <v>39</v>
      </c>
      <c r="J29" s="49">
        <v>70</v>
      </c>
    </row>
    <row r="30" spans="1:10" x14ac:dyDescent="0.2">
      <c r="B30" s="3">
        <v>30</v>
      </c>
      <c r="C30" s="4" t="s">
        <v>41</v>
      </c>
      <c r="D30" s="3">
        <v>3</v>
      </c>
      <c r="E30" s="23">
        <f t="shared" si="2"/>
        <v>0.2</v>
      </c>
      <c r="F30" s="3">
        <v>24</v>
      </c>
      <c r="G30" s="3">
        <f t="shared" si="1"/>
        <v>6</v>
      </c>
      <c r="H30" s="4" t="s">
        <v>24</v>
      </c>
      <c r="I30">
        <v>34</v>
      </c>
      <c r="J30" s="21">
        <v>71</v>
      </c>
    </row>
    <row r="31" spans="1:10" x14ac:dyDescent="0.2">
      <c r="B31" s="3">
        <v>30</v>
      </c>
      <c r="C31" s="4" t="s">
        <v>42</v>
      </c>
      <c r="D31" s="3">
        <v>2</v>
      </c>
      <c r="E31" s="23">
        <f t="shared" si="2"/>
        <v>0.13333333333333333</v>
      </c>
      <c r="F31" s="3">
        <v>29</v>
      </c>
      <c r="G31" s="3">
        <f t="shared" si="1"/>
        <v>7.25</v>
      </c>
      <c r="H31" s="4" t="s">
        <v>28</v>
      </c>
      <c r="I31">
        <v>18</v>
      </c>
      <c r="J31" s="21">
        <v>69</v>
      </c>
    </row>
    <row r="32" spans="1:10" s="26" customFormat="1" ht="17" thickBot="1" x14ac:dyDescent="0.25">
      <c r="B32" s="29">
        <v>30</v>
      </c>
      <c r="C32" s="30" t="s">
        <v>43</v>
      </c>
      <c r="D32" s="29">
        <v>1</v>
      </c>
      <c r="E32" s="23">
        <f t="shared" si="2"/>
        <v>6.6666666666666666E-2</v>
      </c>
      <c r="F32" s="29">
        <v>21</v>
      </c>
      <c r="G32" s="29">
        <f t="shared" si="1"/>
        <v>5.25</v>
      </c>
      <c r="H32" s="30" t="s">
        <v>22</v>
      </c>
      <c r="I32" s="26">
        <v>31</v>
      </c>
      <c r="J32" s="26">
        <v>77</v>
      </c>
    </row>
    <row r="33" spans="1:10" ht="17" thickTop="1" x14ac:dyDescent="0.2">
      <c r="A33" t="s">
        <v>383</v>
      </c>
      <c r="B33" s="27">
        <v>29</v>
      </c>
      <c r="C33" s="8" t="s">
        <v>46</v>
      </c>
      <c r="D33" s="7">
        <v>15</v>
      </c>
      <c r="E33" s="23">
        <f t="shared" si="2"/>
        <v>1</v>
      </c>
      <c r="F33" s="7">
        <v>12</v>
      </c>
      <c r="G33" s="28">
        <f xml:space="preserve"> F33/3</f>
        <v>4</v>
      </c>
      <c r="H33" s="8" t="s">
        <v>27</v>
      </c>
      <c r="I33">
        <v>56</v>
      </c>
      <c r="J33" s="21">
        <v>80</v>
      </c>
    </row>
    <row r="34" spans="1:10" x14ac:dyDescent="0.2">
      <c r="A34" t="s">
        <v>394</v>
      </c>
      <c r="B34" s="18">
        <v>29</v>
      </c>
      <c r="C34" s="6" t="s">
        <v>47</v>
      </c>
      <c r="D34" s="5">
        <v>14</v>
      </c>
      <c r="E34" s="23">
        <f t="shared" si="2"/>
        <v>0.93333333333333335</v>
      </c>
      <c r="F34" s="5">
        <v>11</v>
      </c>
      <c r="G34" s="19">
        <f t="shared" ref="G34:G95" si="3" xml:space="preserve"> F34/3</f>
        <v>3.6666666666666665</v>
      </c>
      <c r="H34" s="6" t="s">
        <v>44</v>
      </c>
      <c r="I34">
        <v>59</v>
      </c>
      <c r="J34" s="21">
        <v>64</v>
      </c>
    </row>
    <row r="35" spans="1:10" x14ac:dyDescent="0.2">
      <c r="A35" t="s">
        <v>390</v>
      </c>
      <c r="B35" s="18">
        <v>29</v>
      </c>
      <c r="C35" s="6" t="s">
        <v>48</v>
      </c>
      <c r="D35" s="5">
        <v>13</v>
      </c>
      <c r="E35" s="23">
        <f t="shared" si="2"/>
        <v>0.8666666666666667</v>
      </c>
      <c r="F35" s="5">
        <v>18</v>
      </c>
      <c r="G35" s="19">
        <f t="shared" si="3"/>
        <v>6</v>
      </c>
      <c r="H35" s="6" t="s">
        <v>23</v>
      </c>
      <c r="I35">
        <v>50</v>
      </c>
      <c r="J35">
        <v>65</v>
      </c>
    </row>
    <row r="36" spans="1:10" x14ac:dyDescent="0.2">
      <c r="B36" s="18">
        <v>29</v>
      </c>
      <c r="C36" s="6" t="s">
        <v>49</v>
      </c>
      <c r="D36" s="5">
        <v>12</v>
      </c>
      <c r="E36" s="23">
        <f t="shared" si="2"/>
        <v>0.8</v>
      </c>
      <c r="F36" s="5">
        <v>18</v>
      </c>
      <c r="G36" s="19">
        <f t="shared" si="3"/>
        <v>6</v>
      </c>
      <c r="H36" s="6" t="s">
        <v>28</v>
      </c>
      <c r="I36">
        <v>41</v>
      </c>
      <c r="J36">
        <v>70</v>
      </c>
    </row>
    <row r="37" spans="1:10" x14ac:dyDescent="0.2">
      <c r="B37" s="18">
        <v>29</v>
      </c>
      <c r="C37" s="6" t="s">
        <v>50</v>
      </c>
      <c r="D37" s="5">
        <v>11</v>
      </c>
      <c r="E37" s="23">
        <f t="shared" si="2"/>
        <v>0.73333333333333328</v>
      </c>
      <c r="F37" s="5">
        <v>17</v>
      </c>
      <c r="G37" s="19">
        <f t="shared" si="3"/>
        <v>5.666666666666667</v>
      </c>
      <c r="H37" s="6" t="s">
        <v>25</v>
      </c>
      <c r="I37">
        <v>36</v>
      </c>
      <c r="J37">
        <v>75</v>
      </c>
    </row>
    <row r="38" spans="1:10" x14ac:dyDescent="0.2">
      <c r="B38" s="18">
        <v>29</v>
      </c>
      <c r="C38" s="6" t="s">
        <v>51</v>
      </c>
      <c r="D38" s="5">
        <v>10</v>
      </c>
      <c r="E38" s="23">
        <f t="shared" si="2"/>
        <v>0.66666666666666663</v>
      </c>
      <c r="F38" s="5">
        <v>19</v>
      </c>
      <c r="G38" s="19">
        <f t="shared" si="3"/>
        <v>6.333333333333333</v>
      </c>
      <c r="H38" s="6" t="s">
        <v>25</v>
      </c>
      <c r="I38">
        <v>48</v>
      </c>
      <c r="J38">
        <v>68</v>
      </c>
    </row>
    <row r="39" spans="1:10" x14ac:dyDescent="0.2">
      <c r="B39" s="18">
        <v>29</v>
      </c>
      <c r="C39" s="6" t="s">
        <v>52</v>
      </c>
      <c r="D39" s="5" t="s">
        <v>17</v>
      </c>
      <c r="E39" s="23">
        <f>9/15</f>
        <v>0.6</v>
      </c>
      <c r="F39" s="5">
        <v>18</v>
      </c>
      <c r="G39" s="19">
        <f t="shared" si="3"/>
        <v>6</v>
      </c>
      <c r="H39" s="6" t="s">
        <v>27</v>
      </c>
      <c r="I39">
        <v>41</v>
      </c>
      <c r="J39">
        <v>64</v>
      </c>
    </row>
    <row r="40" spans="1:10" x14ac:dyDescent="0.2">
      <c r="B40" s="18">
        <v>29</v>
      </c>
      <c r="C40" s="6" t="s">
        <v>53</v>
      </c>
      <c r="D40" s="5">
        <v>8</v>
      </c>
      <c r="E40" s="23">
        <f t="shared" si="2"/>
        <v>0.53333333333333333</v>
      </c>
      <c r="F40" s="5">
        <v>13</v>
      </c>
      <c r="G40" s="19">
        <f t="shared" si="3"/>
        <v>4.333333333333333</v>
      </c>
      <c r="H40" s="6" t="s">
        <v>24</v>
      </c>
      <c r="I40">
        <v>39</v>
      </c>
      <c r="J40">
        <v>66</v>
      </c>
    </row>
    <row r="41" spans="1:10" x14ac:dyDescent="0.2">
      <c r="B41" s="18">
        <v>29</v>
      </c>
      <c r="C41" s="6" t="s">
        <v>54</v>
      </c>
      <c r="D41" s="5">
        <v>7</v>
      </c>
      <c r="E41" s="23">
        <f t="shared" si="2"/>
        <v>0.46666666666666667</v>
      </c>
      <c r="F41" s="5">
        <v>18</v>
      </c>
      <c r="G41" s="19">
        <f t="shared" si="3"/>
        <v>6</v>
      </c>
      <c r="H41" s="6" t="s">
        <v>22</v>
      </c>
      <c r="I41">
        <v>42</v>
      </c>
      <c r="J41">
        <v>69</v>
      </c>
    </row>
    <row r="42" spans="1:10" x14ac:dyDescent="0.2">
      <c r="B42" s="18">
        <v>29</v>
      </c>
      <c r="C42" s="6" t="s">
        <v>55</v>
      </c>
      <c r="D42" s="5">
        <v>6</v>
      </c>
      <c r="E42" s="23">
        <f t="shared" si="2"/>
        <v>0.4</v>
      </c>
      <c r="F42" s="5">
        <v>18</v>
      </c>
      <c r="G42" s="19">
        <f t="shared" si="3"/>
        <v>6</v>
      </c>
      <c r="H42" s="6" t="s">
        <v>23</v>
      </c>
      <c r="I42">
        <v>36</v>
      </c>
      <c r="J42">
        <v>69</v>
      </c>
    </row>
    <row r="43" spans="1:10" x14ac:dyDescent="0.2">
      <c r="B43" s="18">
        <v>29</v>
      </c>
      <c r="C43" s="6" t="s">
        <v>56</v>
      </c>
      <c r="D43" s="5">
        <v>5</v>
      </c>
      <c r="E43" s="23">
        <f t="shared" si="2"/>
        <v>0.33333333333333331</v>
      </c>
      <c r="F43" s="5">
        <v>21</v>
      </c>
      <c r="G43" s="19">
        <f t="shared" si="3"/>
        <v>7</v>
      </c>
      <c r="H43" s="6" t="s">
        <v>24</v>
      </c>
      <c r="I43">
        <v>18</v>
      </c>
      <c r="J43">
        <v>62</v>
      </c>
    </row>
    <row r="44" spans="1:10" x14ac:dyDescent="0.2">
      <c r="B44" s="18">
        <v>29</v>
      </c>
      <c r="C44" s="6" t="s">
        <v>57</v>
      </c>
      <c r="D44" s="5">
        <v>4</v>
      </c>
      <c r="E44" s="23">
        <f t="shared" si="2"/>
        <v>0.26666666666666666</v>
      </c>
      <c r="F44" s="5">
        <v>21</v>
      </c>
      <c r="G44" s="19">
        <f t="shared" si="3"/>
        <v>7</v>
      </c>
      <c r="H44" s="6" t="s">
        <v>23</v>
      </c>
      <c r="I44">
        <v>48</v>
      </c>
      <c r="J44">
        <v>61</v>
      </c>
    </row>
    <row r="45" spans="1:10" x14ac:dyDescent="0.2">
      <c r="B45" s="18">
        <v>29</v>
      </c>
      <c r="C45" s="6" t="s">
        <v>58</v>
      </c>
      <c r="D45" s="5">
        <v>3</v>
      </c>
      <c r="E45" s="23">
        <f t="shared" si="2"/>
        <v>0.2</v>
      </c>
      <c r="F45" s="5">
        <v>16</v>
      </c>
      <c r="G45" s="19">
        <f t="shared" si="3"/>
        <v>5.333333333333333</v>
      </c>
      <c r="H45" s="6" t="s">
        <v>27</v>
      </c>
      <c r="I45">
        <v>46</v>
      </c>
      <c r="J45">
        <v>68</v>
      </c>
    </row>
    <row r="46" spans="1:10" x14ac:dyDescent="0.2">
      <c r="B46" s="18">
        <v>29</v>
      </c>
      <c r="C46" s="6" t="s">
        <v>59</v>
      </c>
      <c r="D46" s="5">
        <v>2</v>
      </c>
      <c r="E46" s="23">
        <f t="shared" si="2"/>
        <v>0.13333333333333333</v>
      </c>
      <c r="F46" s="5">
        <v>20</v>
      </c>
      <c r="G46" s="19">
        <f t="shared" si="3"/>
        <v>6.666666666666667</v>
      </c>
      <c r="H46" s="6" t="s">
        <v>25</v>
      </c>
      <c r="I46">
        <v>36</v>
      </c>
      <c r="J46">
        <v>73</v>
      </c>
    </row>
    <row r="47" spans="1:10" s="26" customFormat="1" ht="17" thickBot="1" x14ac:dyDescent="0.25">
      <c r="B47" s="31">
        <v>29</v>
      </c>
      <c r="C47" s="25" t="s">
        <v>60</v>
      </c>
      <c r="D47" s="24">
        <v>1</v>
      </c>
      <c r="E47" s="23">
        <f t="shared" si="2"/>
        <v>6.6666666666666666E-2</v>
      </c>
      <c r="F47" s="24">
        <v>20</v>
      </c>
      <c r="G47" s="32">
        <f t="shared" si="3"/>
        <v>6.666666666666667</v>
      </c>
      <c r="H47" s="25" t="s">
        <v>23</v>
      </c>
      <c r="I47" s="26">
        <v>35</v>
      </c>
      <c r="J47" s="26">
        <v>64</v>
      </c>
    </row>
    <row r="48" spans="1:10" ht="17" thickTop="1" x14ac:dyDescent="0.2">
      <c r="A48" t="s">
        <v>383</v>
      </c>
      <c r="B48" s="20">
        <v>28</v>
      </c>
      <c r="C48" s="16" t="s">
        <v>61</v>
      </c>
      <c r="D48" s="17">
        <v>12</v>
      </c>
      <c r="E48" s="17">
        <f>D48/12</f>
        <v>1</v>
      </c>
      <c r="F48" s="17">
        <v>17</v>
      </c>
      <c r="G48" s="37">
        <f t="shared" si="3"/>
        <v>5.666666666666667</v>
      </c>
      <c r="H48" s="13" t="s">
        <v>25</v>
      </c>
      <c r="I48">
        <v>72</v>
      </c>
      <c r="J48">
        <v>64</v>
      </c>
    </row>
    <row r="49" spans="1:10" x14ac:dyDescent="0.2">
      <c r="A49" t="s">
        <v>395</v>
      </c>
      <c r="B49" s="20">
        <v>28</v>
      </c>
      <c r="C49" s="16" t="s">
        <v>62</v>
      </c>
      <c r="D49" s="17" t="s">
        <v>17</v>
      </c>
      <c r="E49" s="17">
        <f>11/12</f>
        <v>0.91666666666666663</v>
      </c>
      <c r="F49" s="17">
        <v>15</v>
      </c>
      <c r="G49" s="37">
        <f t="shared" si="3"/>
        <v>5</v>
      </c>
      <c r="H49" s="13" t="s">
        <v>27</v>
      </c>
      <c r="I49">
        <v>44</v>
      </c>
      <c r="J49">
        <v>73</v>
      </c>
    </row>
    <row r="50" spans="1:10" x14ac:dyDescent="0.2">
      <c r="A50" t="s">
        <v>387</v>
      </c>
      <c r="B50" s="20">
        <v>28</v>
      </c>
      <c r="C50" s="16" t="s">
        <v>63</v>
      </c>
      <c r="D50" s="17">
        <v>10</v>
      </c>
      <c r="E50" s="17">
        <f t="shared" ref="E49:E59" si="4">D50/12</f>
        <v>0.83333333333333337</v>
      </c>
      <c r="F50" s="17">
        <v>11</v>
      </c>
      <c r="G50" s="37">
        <f t="shared" si="3"/>
        <v>3.6666666666666665</v>
      </c>
      <c r="H50" s="13" t="s">
        <v>25</v>
      </c>
      <c r="I50">
        <v>40</v>
      </c>
      <c r="J50">
        <v>82</v>
      </c>
    </row>
    <row r="51" spans="1:10" x14ac:dyDescent="0.2">
      <c r="B51" s="20">
        <v>28</v>
      </c>
      <c r="C51" s="16" t="s">
        <v>64</v>
      </c>
      <c r="D51" s="17">
        <v>9</v>
      </c>
      <c r="E51" s="17">
        <f t="shared" si="4"/>
        <v>0.75</v>
      </c>
      <c r="F51" s="17">
        <v>18</v>
      </c>
      <c r="G51" s="37">
        <f t="shared" si="3"/>
        <v>6</v>
      </c>
      <c r="H51" s="13" t="s">
        <v>25</v>
      </c>
      <c r="I51">
        <v>21</v>
      </c>
      <c r="J51">
        <v>69</v>
      </c>
    </row>
    <row r="52" spans="1:10" x14ac:dyDescent="0.2">
      <c r="B52" s="20">
        <v>28</v>
      </c>
      <c r="C52" s="16" t="s">
        <v>65</v>
      </c>
      <c r="D52" s="17">
        <v>8</v>
      </c>
      <c r="E52" s="17">
        <f t="shared" si="4"/>
        <v>0.66666666666666663</v>
      </c>
      <c r="F52" s="17">
        <v>17</v>
      </c>
      <c r="G52" s="37">
        <f t="shared" si="3"/>
        <v>5.666666666666667</v>
      </c>
      <c r="H52" s="13" t="s">
        <v>27</v>
      </c>
      <c r="I52">
        <v>39</v>
      </c>
      <c r="J52">
        <v>74</v>
      </c>
    </row>
    <row r="53" spans="1:10" x14ac:dyDescent="0.2">
      <c r="B53" s="20">
        <v>28</v>
      </c>
      <c r="C53" s="16" t="s">
        <v>66</v>
      </c>
      <c r="D53" s="17">
        <v>7</v>
      </c>
      <c r="E53" s="17">
        <f t="shared" si="4"/>
        <v>0.58333333333333337</v>
      </c>
      <c r="F53" s="17">
        <v>15</v>
      </c>
      <c r="G53" s="37">
        <f t="shared" si="3"/>
        <v>5</v>
      </c>
      <c r="H53" s="13" t="s">
        <v>23</v>
      </c>
      <c r="I53">
        <v>55</v>
      </c>
      <c r="J53">
        <v>64</v>
      </c>
    </row>
    <row r="54" spans="1:10" x14ac:dyDescent="0.2">
      <c r="B54" s="20">
        <v>28</v>
      </c>
      <c r="C54" s="16" t="s">
        <v>67</v>
      </c>
      <c r="D54" s="17">
        <v>6</v>
      </c>
      <c r="E54" s="17">
        <f t="shared" si="4"/>
        <v>0.5</v>
      </c>
      <c r="F54" s="17">
        <v>12</v>
      </c>
      <c r="G54" s="37">
        <f t="shared" si="3"/>
        <v>4</v>
      </c>
      <c r="H54" s="13" t="s">
        <v>27</v>
      </c>
      <c r="I54">
        <v>48</v>
      </c>
      <c r="J54">
        <v>65</v>
      </c>
    </row>
    <row r="55" spans="1:10" ht="17" thickBot="1" x14ac:dyDescent="0.25">
      <c r="B55" s="20">
        <v>28</v>
      </c>
      <c r="C55" s="16" t="s">
        <v>68</v>
      </c>
      <c r="D55" s="17">
        <v>5</v>
      </c>
      <c r="E55" s="17">
        <f t="shared" si="4"/>
        <v>0.41666666666666669</v>
      </c>
      <c r="F55" s="17">
        <v>21</v>
      </c>
      <c r="G55" s="37">
        <f t="shared" si="3"/>
        <v>7</v>
      </c>
      <c r="H55" s="13" t="s">
        <v>24</v>
      </c>
      <c r="I55">
        <v>42</v>
      </c>
      <c r="J55" s="33">
        <v>72</v>
      </c>
    </row>
    <row r="56" spans="1:10" ht="17" thickTop="1" x14ac:dyDescent="0.2">
      <c r="B56" s="20">
        <v>28</v>
      </c>
      <c r="C56" s="16" t="s">
        <v>69</v>
      </c>
      <c r="D56" s="17">
        <v>4</v>
      </c>
      <c r="E56" s="17">
        <f t="shared" si="4"/>
        <v>0.33333333333333331</v>
      </c>
      <c r="F56" s="17">
        <v>19</v>
      </c>
      <c r="G56" s="37">
        <f t="shared" si="3"/>
        <v>6.333333333333333</v>
      </c>
      <c r="H56" s="13" t="s">
        <v>23</v>
      </c>
      <c r="I56">
        <v>25</v>
      </c>
      <c r="J56">
        <v>66</v>
      </c>
    </row>
    <row r="57" spans="1:10" x14ac:dyDescent="0.2">
      <c r="B57" s="20">
        <v>28</v>
      </c>
      <c r="C57" s="16" t="s">
        <v>70</v>
      </c>
      <c r="D57" s="17">
        <v>3</v>
      </c>
      <c r="E57" s="17">
        <f t="shared" si="4"/>
        <v>0.25</v>
      </c>
      <c r="F57" s="17">
        <v>16</v>
      </c>
      <c r="G57" s="37">
        <f t="shared" si="3"/>
        <v>5.333333333333333</v>
      </c>
      <c r="H57" s="13" t="s">
        <v>23</v>
      </c>
      <c r="I57">
        <v>26</v>
      </c>
      <c r="J57">
        <v>60</v>
      </c>
    </row>
    <row r="58" spans="1:10" x14ac:dyDescent="0.2">
      <c r="B58" s="20">
        <v>28</v>
      </c>
      <c r="C58" s="16" t="s">
        <v>71</v>
      </c>
      <c r="D58" s="17">
        <v>2</v>
      </c>
      <c r="E58" s="17">
        <f t="shared" si="4"/>
        <v>0.16666666666666666</v>
      </c>
      <c r="F58" s="17">
        <v>16</v>
      </c>
      <c r="G58" s="37">
        <f t="shared" si="3"/>
        <v>5.333333333333333</v>
      </c>
      <c r="H58" s="13" t="s">
        <v>24</v>
      </c>
      <c r="I58">
        <v>41</v>
      </c>
      <c r="J58">
        <v>68</v>
      </c>
    </row>
    <row r="59" spans="1:10" s="26" customFormat="1" ht="17" thickBot="1" x14ac:dyDescent="0.25">
      <c r="B59" s="38">
        <v>28</v>
      </c>
      <c r="C59" s="39" t="s">
        <v>72</v>
      </c>
      <c r="D59" s="40">
        <v>1</v>
      </c>
      <c r="E59" s="17">
        <f t="shared" si="4"/>
        <v>8.3333333333333329E-2</v>
      </c>
      <c r="F59" s="40">
        <v>20</v>
      </c>
      <c r="G59" s="41">
        <f t="shared" si="3"/>
        <v>6.666666666666667</v>
      </c>
      <c r="H59" s="42" t="s">
        <v>23</v>
      </c>
      <c r="I59" s="26">
        <v>25</v>
      </c>
      <c r="J59" s="26">
        <v>67</v>
      </c>
    </row>
    <row r="60" spans="1:10" ht="17" thickTop="1" x14ac:dyDescent="0.2">
      <c r="A60" t="s">
        <v>383</v>
      </c>
      <c r="B60" s="20">
        <v>27</v>
      </c>
      <c r="C60" s="16" t="s">
        <v>73</v>
      </c>
      <c r="D60" s="17">
        <v>13</v>
      </c>
      <c r="E60" s="17">
        <f>D60/13</f>
        <v>1</v>
      </c>
      <c r="F60" s="17">
        <v>17</v>
      </c>
      <c r="G60" s="37">
        <f t="shared" si="3"/>
        <v>5.666666666666667</v>
      </c>
      <c r="H60" s="13" t="s">
        <v>27</v>
      </c>
      <c r="I60">
        <v>34</v>
      </c>
      <c r="J60">
        <v>69</v>
      </c>
    </row>
    <row r="61" spans="1:10" x14ac:dyDescent="0.2">
      <c r="A61" t="s">
        <v>396</v>
      </c>
      <c r="B61" s="20">
        <v>27</v>
      </c>
      <c r="C61" s="16" t="s">
        <v>74</v>
      </c>
      <c r="D61" s="17">
        <v>12</v>
      </c>
      <c r="E61" s="17">
        <f t="shared" ref="E61:E72" si="5">D61/13</f>
        <v>0.92307692307692313</v>
      </c>
      <c r="F61" s="17">
        <v>18</v>
      </c>
      <c r="G61" s="37">
        <f t="shared" si="3"/>
        <v>6</v>
      </c>
      <c r="H61" s="13" t="s">
        <v>25</v>
      </c>
      <c r="I61">
        <v>46</v>
      </c>
      <c r="J61">
        <v>62</v>
      </c>
    </row>
    <row r="62" spans="1:10" x14ac:dyDescent="0.2">
      <c r="A62" t="s">
        <v>388</v>
      </c>
      <c r="B62" s="20">
        <v>27</v>
      </c>
      <c r="C62" s="16" t="s">
        <v>75</v>
      </c>
      <c r="D62" s="17">
        <v>11</v>
      </c>
      <c r="E62" s="17">
        <f t="shared" si="5"/>
        <v>0.84615384615384615</v>
      </c>
      <c r="F62" s="17">
        <v>18</v>
      </c>
      <c r="G62" s="37">
        <f t="shared" si="3"/>
        <v>6</v>
      </c>
      <c r="H62" s="13" t="s">
        <v>28</v>
      </c>
      <c r="I62">
        <v>52</v>
      </c>
      <c r="J62">
        <v>66</v>
      </c>
    </row>
    <row r="63" spans="1:10" x14ac:dyDescent="0.2">
      <c r="B63" s="20">
        <v>27</v>
      </c>
      <c r="C63" s="16" t="s">
        <v>76</v>
      </c>
      <c r="D63" s="17">
        <v>10</v>
      </c>
      <c r="E63" s="17">
        <f t="shared" si="5"/>
        <v>0.76923076923076927</v>
      </c>
      <c r="F63" s="17">
        <v>23</v>
      </c>
      <c r="G63" s="37">
        <f t="shared" si="3"/>
        <v>7.666666666666667</v>
      </c>
      <c r="H63" s="13" t="s">
        <v>22</v>
      </c>
      <c r="I63">
        <v>25</v>
      </c>
      <c r="J63">
        <v>65</v>
      </c>
    </row>
    <row r="64" spans="1:10" x14ac:dyDescent="0.2">
      <c r="B64" s="20">
        <v>27</v>
      </c>
      <c r="C64" s="16" t="s">
        <v>77</v>
      </c>
      <c r="D64" s="17">
        <v>9</v>
      </c>
      <c r="E64" s="17">
        <f t="shared" si="5"/>
        <v>0.69230769230769229</v>
      </c>
      <c r="F64" s="17">
        <v>19</v>
      </c>
      <c r="G64" s="37">
        <f t="shared" si="3"/>
        <v>6.333333333333333</v>
      </c>
      <c r="H64" s="13" t="s">
        <v>23</v>
      </c>
      <c r="I64">
        <v>50</v>
      </c>
      <c r="J64">
        <v>57</v>
      </c>
    </row>
    <row r="65" spans="1:10" x14ac:dyDescent="0.2">
      <c r="B65" s="20">
        <v>27</v>
      </c>
      <c r="C65" s="16" t="s">
        <v>78</v>
      </c>
      <c r="D65" s="17">
        <v>8</v>
      </c>
      <c r="E65" s="17">
        <f t="shared" si="5"/>
        <v>0.61538461538461542</v>
      </c>
      <c r="F65" s="17">
        <v>23</v>
      </c>
      <c r="G65" s="37">
        <f t="shared" si="3"/>
        <v>7.666666666666667</v>
      </c>
      <c r="H65" s="13" t="s">
        <v>23</v>
      </c>
      <c r="I65">
        <v>58</v>
      </c>
      <c r="J65">
        <v>75</v>
      </c>
    </row>
    <row r="66" spans="1:10" x14ac:dyDescent="0.2">
      <c r="B66" s="20">
        <v>27</v>
      </c>
      <c r="C66" s="16" t="s">
        <v>79</v>
      </c>
      <c r="D66" s="17">
        <v>7</v>
      </c>
      <c r="E66" s="17">
        <f t="shared" si="5"/>
        <v>0.53846153846153844</v>
      </c>
      <c r="F66" s="17">
        <v>18</v>
      </c>
      <c r="G66" s="37">
        <f t="shared" si="3"/>
        <v>6</v>
      </c>
      <c r="H66" s="13" t="s">
        <v>25</v>
      </c>
      <c r="I66">
        <v>36</v>
      </c>
      <c r="J66">
        <v>76</v>
      </c>
    </row>
    <row r="67" spans="1:10" x14ac:dyDescent="0.2">
      <c r="B67" s="20">
        <v>27</v>
      </c>
      <c r="C67" s="16" t="s">
        <v>80</v>
      </c>
      <c r="D67" s="17">
        <v>6</v>
      </c>
      <c r="E67" s="17">
        <f t="shared" si="5"/>
        <v>0.46153846153846156</v>
      </c>
      <c r="F67" s="17">
        <v>22</v>
      </c>
      <c r="G67" s="37">
        <f t="shared" si="3"/>
        <v>7.333333333333333</v>
      </c>
      <c r="H67" s="13" t="s">
        <v>27</v>
      </c>
      <c r="I67">
        <v>37</v>
      </c>
      <c r="J67">
        <v>67</v>
      </c>
    </row>
    <row r="68" spans="1:10" x14ac:dyDescent="0.2">
      <c r="B68" s="20">
        <v>27</v>
      </c>
      <c r="C68" s="16" t="s">
        <v>81</v>
      </c>
      <c r="D68" s="17">
        <v>5</v>
      </c>
      <c r="E68" s="17">
        <f t="shared" si="5"/>
        <v>0.38461538461538464</v>
      </c>
      <c r="F68" s="17">
        <v>14</v>
      </c>
      <c r="G68" s="37">
        <f t="shared" si="3"/>
        <v>4.666666666666667</v>
      </c>
      <c r="H68" s="13" t="s">
        <v>28</v>
      </c>
      <c r="I68">
        <v>39</v>
      </c>
      <c r="J68">
        <v>72</v>
      </c>
    </row>
    <row r="69" spans="1:10" x14ac:dyDescent="0.2">
      <c r="B69" s="20">
        <v>27</v>
      </c>
      <c r="C69" s="16" t="s">
        <v>82</v>
      </c>
      <c r="D69" s="17">
        <v>4</v>
      </c>
      <c r="E69" s="17">
        <f t="shared" si="5"/>
        <v>0.30769230769230771</v>
      </c>
      <c r="F69" s="17">
        <v>21</v>
      </c>
      <c r="G69" s="37">
        <f t="shared" si="3"/>
        <v>7</v>
      </c>
      <c r="H69" s="13" t="s">
        <v>22</v>
      </c>
      <c r="I69">
        <v>21</v>
      </c>
      <c r="J69">
        <v>69</v>
      </c>
    </row>
    <row r="70" spans="1:10" x14ac:dyDescent="0.2">
      <c r="B70" s="20">
        <v>27</v>
      </c>
      <c r="C70" s="16" t="s">
        <v>83</v>
      </c>
      <c r="D70" s="17">
        <v>3</v>
      </c>
      <c r="E70" s="17">
        <f t="shared" si="5"/>
        <v>0.23076923076923078</v>
      </c>
      <c r="F70" s="17">
        <v>18</v>
      </c>
      <c r="G70" s="37">
        <f t="shared" si="3"/>
        <v>6</v>
      </c>
      <c r="H70" s="13" t="s">
        <v>25</v>
      </c>
      <c r="I70">
        <v>27</v>
      </c>
      <c r="J70">
        <v>62</v>
      </c>
    </row>
    <row r="71" spans="1:10" x14ac:dyDescent="0.2">
      <c r="B71" s="20">
        <v>27</v>
      </c>
      <c r="C71" s="16" t="s">
        <v>84</v>
      </c>
      <c r="D71" s="17">
        <v>2</v>
      </c>
      <c r="E71" s="17">
        <f t="shared" si="5"/>
        <v>0.15384615384615385</v>
      </c>
      <c r="F71" s="17">
        <v>20</v>
      </c>
      <c r="G71" s="37">
        <f t="shared" si="3"/>
        <v>6.666666666666667</v>
      </c>
      <c r="H71" s="13" t="s">
        <v>23</v>
      </c>
      <c r="I71">
        <v>17</v>
      </c>
      <c r="J71">
        <v>75</v>
      </c>
    </row>
    <row r="72" spans="1:10" s="26" customFormat="1" ht="17" thickBot="1" x14ac:dyDescent="0.25">
      <c r="B72" s="38">
        <v>27</v>
      </c>
      <c r="C72" s="39" t="s">
        <v>85</v>
      </c>
      <c r="D72" s="40">
        <v>1</v>
      </c>
      <c r="E72" s="17">
        <f t="shared" si="5"/>
        <v>7.6923076923076927E-2</v>
      </c>
      <c r="F72" s="40">
        <v>20</v>
      </c>
      <c r="G72" s="41">
        <f t="shared" si="3"/>
        <v>6.666666666666667</v>
      </c>
      <c r="H72" s="42" t="s">
        <v>22</v>
      </c>
      <c r="I72" s="26">
        <v>38</v>
      </c>
      <c r="J72" s="26">
        <v>72</v>
      </c>
    </row>
    <row r="73" spans="1:10" ht="17" thickTop="1" x14ac:dyDescent="0.2">
      <c r="A73" t="s">
        <v>383</v>
      </c>
      <c r="B73" s="17">
        <v>26</v>
      </c>
      <c r="C73" s="16" t="s">
        <v>86</v>
      </c>
      <c r="D73" s="17">
        <v>9</v>
      </c>
      <c r="E73" s="17">
        <f>D73/9</f>
        <v>1</v>
      </c>
      <c r="F73" s="17">
        <v>19</v>
      </c>
      <c r="G73" s="37">
        <f t="shared" si="3"/>
        <v>6.333333333333333</v>
      </c>
      <c r="H73" s="13" t="s">
        <v>26</v>
      </c>
      <c r="I73">
        <v>28</v>
      </c>
      <c r="J73">
        <v>63</v>
      </c>
    </row>
    <row r="74" spans="1:10" x14ac:dyDescent="0.2">
      <c r="A74" t="s">
        <v>396</v>
      </c>
      <c r="B74" s="17">
        <v>26</v>
      </c>
      <c r="C74" s="16" t="s">
        <v>87</v>
      </c>
      <c r="D74" s="17">
        <v>9</v>
      </c>
      <c r="E74" s="17">
        <f t="shared" ref="E74:E82" si="6">D74/9</f>
        <v>1</v>
      </c>
      <c r="F74" s="17">
        <v>18</v>
      </c>
      <c r="G74" s="37">
        <f t="shared" si="3"/>
        <v>6</v>
      </c>
      <c r="H74" s="13" t="s">
        <v>25</v>
      </c>
      <c r="I74">
        <v>45</v>
      </c>
      <c r="J74">
        <v>74</v>
      </c>
    </row>
    <row r="75" spans="1:10" x14ac:dyDescent="0.2">
      <c r="A75" t="s">
        <v>385</v>
      </c>
      <c r="B75" s="17">
        <v>26</v>
      </c>
      <c r="C75" s="16" t="s">
        <v>88</v>
      </c>
      <c r="D75" s="17">
        <v>7</v>
      </c>
      <c r="E75" s="17">
        <f t="shared" si="6"/>
        <v>0.77777777777777779</v>
      </c>
      <c r="F75" s="17">
        <v>17</v>
      </c>
      <c r="G75" s="37">
        <f t="shared" si="3"/>
        <v>5.666666666666667</v>
      </c>
      <c r="H75" s="13" t="s">
        <v>23</v>
      </c>
      <c r="I75">
        <v>71</v>
      </c>
      <c r="J75">
        <v>86</v>
      </c>
    </row>
    <row r="76" spans="1:10" x14ac:dyDescent="0.2">
      <c r="A76" t="s">
        <v>410</v>
      </c>
      <c r="B76" s="17">
        <v>26</v>
      </c>
      <c r="C76" s="13" t="s">
        <v>89</v>
      </c>
      <c r="D76" s="17">
        <v>7</v>
      </c>
      <c r="E76" s="17">
        <f t="shared" si="6"/>
        <v>0.77777777777777779</v>
      </c>
      <c r="F76" s="17">
        <v>20</v>
      </c>
      <c r="G76" s="37">
        <f t="shared" si="3"/>
        <v>6.666666666666667</v>
      </c>
      <c r="H76" s="13" t="s">
        <v>27</v>
      </c>
      <c r="I76">
        <v>21</v>
      </c>
      <c r="J76">
        <v>68</v>
      </c>
    </row>
    <row r="77" spans="1:10" x14ac:dyDescent="0.2">
      <c r="B77" s="17">
        <v>26</v>
      </c>
      <c r="C77" s="13" t="s">
        <v>90</v>
      </c>
      <c r="D77" s="17">
        <v>4</v>
      </c>
      <c r="E77" s="17">
        <f t="shared" si="6"/>
        <v>0.44444444444444442</v>
      </c>
      <c r="F77" s="17">
        <v>21</v>
      </c>
      <c r="G77" s="37">
        <f t="shared" si="3"/>
        <v>7</v>
      </c>
      <c r="H77" s="13" t="s">
        <v>25</v>
      </c>
      <c r="I77">
        <v>38</v>
      </c>
      <c r="J77">
        <v>72</v>
      </c>
    </row>
    <row r="78" spans="1:10" x14ac:dyDescent="0.2">
      <c r="B78" s="17">
        <v>26</v>
      </c>
      <c r="C78" s="13" t="s">
        <v>91</v>
      </c>
      <c r="D78" s="17">
        <v>4</v>
      </c>
      <c r="E78" s="17">
        <f t="shared" si="6"/>
        <v>0.44444444444444442</v>
      </c>
      <c r="F78" s="17">
        <v>21</v>
      </c>
      <c r="G78" s="37">
        <f t="shared" si="3"/>
        <v>7</v>
      </c>
      <c r="H78" s="13" t="s">
        <v>27</v>
      </c>
      <c r="I78">
        <v>30</v>
      </c>
      <c r="J78">
        <v>73</v>
      </c>
    </row>
    <row r="79" spans="1:10" x14ac:dyDescent="0.2">
      <c r="B79" s="17">
        <v>26</v>
      </c>
      <c r="C79" s="13" t="s">
        <v>92</v>
      </c>
      <c r="D79" s="17">
        <v>4</v>
      </c>
      <c r="E79" s="17">
        <f t="shared" si="6"/>
        <v>0.44444444444444442</v>
      </c>
      <c r="F79" s="17">
        <v>23</v>
      </c>
      <c r="G79" s="37">
        <f t="shared" si="3"/>
        <v>7.666666666666667</v>
      </c>
      <c r="H79" s="13" t="s">
        <v>27</v>
      </c>
      <c r="I79">
        <v>25</v>
      </c>
      <c r="J79">
        <v>63</v>
      </c>
    </row>
    <row r="80" spans="1:10" x14ac:dyDescent="0.2">
      <c r="B80" s="17">
        <v>26</v>
      </c>
      <c r="C80" s="13" t="s">
        <v>93</v>
      </c>
      <c r="D80" s="17">
        <v>3</v>
      </c>
      <c r="E80" s="17">
        <f t="shared" si="6"/>
        <v>0.33333333333333331</v>
      </c>
      <c r="F80" s="17">
        <v>23</v>
      </c>
      <c r="G80" s="37">
        <f t="shared" si="3"/>
        <v>7.666666666666667</v>
      </c>
      <c r="H80" s="13" t="s">
        <v>25</v>
      </c>
      <c r="I80">
        <v>47</v>
      </c>
      <c r="J80">
        <v>61</v>
      </c>
    </row>
    <row r="81" spans="1:10" x14ac:dyDescent="0.2">
      <c r="B81" s="17">
        <v>26</v>
      </c>
      <c r="C81" s="13" t="s">
        <v>94</v>
      </c>
      <c r="D81" s="17">
        <v>2</v>
      </c>
      <c r="E81" s="17">
        <f t="shared" si="6"/>
        <v>0.22222222222222221</v>
      </c>
      <c r="F81" s="17">
        <v>24</v>
      </c>
      <c r="G81" s="37">
        <f t="shared" si="3"/>
        <v>8</v>
      </c>
      <c r="H81" s="13" t="s">
        <v>23</v>
      </c>
      <c r="I81">
        <v>30</v>
      </c>
      <c r="J81">
        <v>72</v>
      </c>
    </row>
    <row r="82" spans="1:10" s="26" customFormat="1" ht="17" thickBot="1" x14ac:dyDescent="0.25">
      <c r="B82" s="40">
        <v>26</v>
      </c>
      <c r="C82" s="42" t="s">
        <v>95</v>
      </c>
      <c r="D82" s="40">
        <v>1</v>
      </c>
      <c r="E82" s="17">
        <f t="shared" si="6"/>
        <v>0.1111111111111111</v>
      </c>
      <c r="F82" s="40">
        <v>24</v>
      </c>
      <c r="G82" s="41">
        <f t="shared" si="3"/>
        <v>8</v>
      </c>
      <c r="H82" s="42" t="s">
        <v>23</v>
      </c>
      <c r="I82" s="26">
        <v>28</v>
      </c>
      <c r="J82" s="26">
        <v>67</v>
      </c>
    </row>
    <row r="83" spans="1:10" ht="17" thickTop="1" x14ac:dyDescent="0.2">
      <c r="A83" t="s">
        <v>383</v>
      </c>
      <c r="B83" s="17">
        <v>25</v>
      </c>
      <c r="C83" s="13" t="s">
        <v>96</v>
      </c>
      <c r="D83" s="17">
        <v>13</v>
      </c>
      <c r="E83" s="17">
        <f>D83/13</f>
        <v>1</v>
      </c>
      <c r="F83" s="17">
        <v>14</v>
      </c>
      <c r="G83" s="37">
        <f t="shared" si="3"/>
        <v>4.666666666666667</v>
      </c>
      <c r="H83" s="13" t="s">
        <v>27</v>
      </c>
      <c r="I83">
        <v>68</v>
      </c>
      <c r="J83">
        <v>65</v>
      </c>
    </row>
    <row r="84" spans="1:10" x14ac:dyDescent="0.2">
      <c r="A84" t="s">
        <v>397</v>
      </c>
      <c r="B84" s="17">
        <v>25</v>
      </c>
      <c r="C84" s="13" t="s">
        <v>97</v>
      </c>
      <c r="D84" s="17">
        <v>12</v>
      </c>
      <c r="E84" s="17">
        <f t="shared" ref="E84:E95" si="7">D84/13</f>
        <v>0.92307692307692313</v>
      </c>
      <c r="F84" s="17">
        <v>17</v>
      </c>
      <c r="G84" s="37">
        <f t="shared" si="3"/>
        <v>5.666666666666667</v>
      </c>
      <c r="H84" s="13" t="s">
        <v>25</v>
      </c>
      <c r="I84">
        <v>47</v>
      </c>
      <c r="J84">
        <v>66</v>
      </c>
    </row>
    <row r="85" spans="1:10" x14ac:dyDescent="0.2">
      <c r="A85" t="s">
        <v>388</v>
      </c>
      <c r="B85" s="17">
        <v>25</v>
      </c>
      <c r="C85" s="13" t="s">
        <v>98</v>
      </c>
      <c r="D85" s="17">
        <v>11</v>
      </c>
      <c r="E85" s="17">
        <f t="shared" si="7"/>
        <v>0.84615384615384615</v>
      </c>
      <c r="F85" s="17">
        <v>18</v>
      </c>
      <c r="G85" s="37">
        <f t="shared" si="3"/>
        <v>6</v>
      </c>
      <c r="H85" s="13" t="s">
        <v>27</v>
      </c>
      <c r="I85">
        <v>43</v>
      </c>
      <c r="J85">
        <v>73</v>
      </c>
    </row>
    <row r="86" spans="1:10" x14ac:dyDescent="0.2">
      <c r="B86" s="17">
        <v>25</v>
      </c>
      <c r="C86" s="13" t="s">
        <v>99</v>
      </c>
      <c r="D86" s="17">
        <v>10</v>
      </c>
      <c r="E86" s="17">
        <f t="shared" si="7"/>
        <v>0.76923076923076927</v>
      </c>
      <c r="F86" s="17">
        <v>18</v>
      </c>
      <c r="G86" s="37">
        <f t="shared" si="3"/>
        <v>6</v>
      </c>
      <c r="H86" s="13" t="s">
        <v>23</v>
      </c>
      <c r="I86">
        <v>21</v>
      </c>
      <c r="J86">
        <v>66</v>
      </c>
    </row>
    <row r="87" spans="1:10" x14ac:dyDescent="0.2">
      <c r="B87" s="17">
        <v>25</v>
      </c>
      <c r="C87" s="13" t="s">
        <v>100</v>
      </c>
      <c r="D87" s="17">
        <v>9</v>
      </c>
      <c r="E87" s="17">
        <f t="shared" si="7"/>
        <v>0.69230769230769229</v>
      </c>
      <c r="F87" s="17">
        <v>18</v>
      </c>
      <c r="G87" s="37">
        <f t="shared" si="3"/>
        <v>6</v>
      </c>
      <c r="H87" s="13" t="s">
        <v>23</v>
      </c>
      <c r="I87">
        <v>43</v>
      </c>
      <c r="J87">
        <v>69</v>
      </c>
    </row>
    <row r="88" spans="1:10" x14ac:dyDescent="0.2">
      <c r="B88" s="17">
        <v>25</v>
      </c>
      <c r="C88" s="13" t="s">
        <v>101</v>
      </c>
      <c r="D88" s="17">
        <v>8</v>
      </c>
      <c r="E88" s="17">
        <f t="shared" si="7"/>
        <v>0.61538461538461542</v>
      </c>
      <c r="F88" s="17">
        <v>21</v>
      </c>
      <c r="G88" s="37">
        <f t="shared" si="3"/>
        <v>7</v>
      </c>
      <c r="H88" s="13" t="s">
        <v>23</v>
      </c>
      <c r="I88">
        <v>33</v>
      </c>
      <c r="J88">
        <v>66</v>
      </c>
    </row>
    <row r="89" spans="1:10" x14ac:dyDescent="0.2">
      <c r="B89" s="17">
        <v>25</v>
      </c>
      <c r="C89" s="13" t="s">
        <v>102</v>
      </c>
      <c r="D89" s="17">
        <v>7</v>
      </c>
      <c r="E89" s="17">
        <f t="shared" si="7"/>
        <v>0.53846153846153844</v>
      </c>
      <c r="F89" s="17">
        <v>20</v>
      </c>
      <c r="G89" s="37">
        <f t="shared" si="3"/>
        <v>6.666666666666667</v>
      </c>
      <c r="H89" s="13" t="s">
        <v>24</v>
      </c>
      <c r="I89">
        <v>36</v>
      </c>
      <c r="J89">
        <v>67</v>
      </c>
    </row>
    <row r="90" spans="1:10" x14ac:dyDescent="0.2">
      <c r="B90" s="17">
        <v>25</v>
      </c>
      <c r="C90" s="13" t="s">
        <v>103</v>
      </c>
      <c r="D90" s="17">
        <v>6</v>
      </c>
      <c r="E90" s="17">
        <f t="shared" si="7"/>
        <v>0.46153846153846156</v>
      </c>
      <c r="F90" s="17">
        <v>15</v>
      </c>
      <c r="G90" s="37">
        <f t="shared" si="3"/>
        <v>5</v>
      </c>
      <c r="H90" s="13" t="s">
        <v>23</v>
      </c>
      <c r="I90">
        <v>43</v>
      </c>
      <c r="J90">
        <v>75</v>
      </c>
    </row>
    <row r="91" spans="1:10" x14ac:dyDescent="0.2">
      <c r="B91" s="17">
        <v>25</v>
      </c>
      <c r="C91" s="13" t="s">
        <v>104</v>
      </c>
      <c r="D91" s="17">
        <v>5</v>
      </c>
      <c r="E91" s="17">
        <f t="shared" si="7"/>
        <v>0.38461538461538464</v>
      </c>
      <c r="F91" s="17">
        <v>19</v>
      </c>
      <c r="G91" s="37">
        <f t="shared" si="3"/>
        <v>6.333333333333333</v>
      </c>
      <c r="H91" s="13" t="s">
        <v>23</v>
      </c>
      <c r="I91">
        <v>23</v>
      </c>
      <c r="J91">
        <v>58</v>
      </c>
    </row>
    <row r="92" spans="1:10" x14ac:dyDescent="0.2">
      <c r="B92" s="17">
        <v>25</v>
      </c>
      <c r="C92" s="13" t="s">
        <v>105</v>
      </c>
      <c r="D92" s="17">
        <v>4</v>
      </c>
      <c r="E92" s="17">
        <f t="shared" si="7"/>
        <v>0.30769230769230771</v>
      </c>
      <c r="F92" s="17">
        <v>16</v>
      </c>
      <c r="G92" s="37">
        <f t="shared" si="3"/>
        <v>5.333333333333333</v>
      </c>
      <c r="H92" s="13" t="s">
        <v>25</v>
      </c>
      <c r="I92">
        <v>39</v>
      </c>
      <c r="J92">
        <v>76</v>
      </c>
    </row>
    <row r="93" spans="1:10" x14ac:dyDescent="0.2">
      <c r="B93" s="17">
        <v>25</v>
      </c>
      <c r="C93" s="13" t="s">
        <v>106</v>
      </c>
      <c r="D93" s="17">
        <v>3</v>
      </c>
      <c r="E93" s="17">
        <f t="shared" si="7"/>
        <v>0.23076923076923078</v>
      </c>
      <c r="F93" s="17">
        <v>19</v>
      </c>
      <c r="G93" s="37">
        <f t="shared" si="3"/>
        <v>6.333333333333333</v>
      </c>
      <c r="H93" s="13" t="s">
        <v>25</v>
      </c>
      <c r="I93">
        <v>31</v>
      </c>
      <c r="J93">
        <v>65</v>
      </c>
    </row>
    <row r="94" spans="1:10" x14ac:dyDescent="0.2">
      <c r="B94" s="17">
        <v>25</v>
      </c>
      <c r="C94" s="13" t="s">
        <v>107</v>
      </c>
      <c r="D94" s="17">
        <v>2</v>
      </c>
      <c r="E94" s="17">
        <f t="shared" si="7"/>
        <v>0.15384615384615385</v>
      </c>
      <c r="F94" s="17">
        <v>22</v>
      </c>
      <c r="G94" s="37">
        <f t="shared" si="3"/>
        <v>7.333333333333333</v>
      </c>
      <c r="H94" s="13" t="s">
        <v>23</v>
      </c>
      <c r="I94">
        <v>31</v>
      </c>
      <c r="J94">
        <v>63</v>
      </c>
    </row>
    <row r="95" spans="1:10" s="36" customFormat="1" ht="17" thickBot="1" x14ac:dyDescent="0.25">
      <c r="B95" s="43">
        <v>25</v>
      </c>
      <c r="C95" s="44" t="s">
        <v>108</v>
      </c>
      <c r="D95" s="43">
        <v>1</v>
      </c>
      <c r="E95" s="17">
        <f t="shared" si="7"/>
        <v>7.6923076923076927E-2</v>
      </c>
      <c r="F95" s="43">
        <v>22</v>
      </c>
      <c r="G95" s="45">
        <f t="shared" si="3"/>
        <v>7.333333333333333</v>
      </c>
      <c r="H95" s="44" t="s">
        <v>24</v>
      </c>
      <c r="I95" s="36">
        <v>23</v>
      </c>
      <c r="J95" s="36">
        <v>68</v>
      </c>
    </row>
    <row r="96" spans="1:10" ht="17" thickTop="1" x14ac:dyDescent="0.2">
      <c r="A96" t="s">
        <v>382</v>
      </c>
      <c r="B96" s="21">
        <v>24</v>
      </c>
      <c r="C96" s="2" t="s">
        <v>109</v>
      </c>
      <c r="D96" s="21">
        <v>12</v>
      </c>
      <c r="E96" s="21">
        <f>D96/12</f>
        <v>1</v>
      </c>
      <c r="F96" s="21">
        <v>17</v>
      </c>
      <c r="G96" s="22">
        <f xml:space="preserve"> F96/4</f>
        <v>4.25</v>
      </c>
      <c r="H96" s="2" t="s">
        <v>23</v>
      </c>
      <c r="I96">
        <v>47</v>
      </c>
      <c r="J96">
        <v>65</v>
      </c>
    </row>
    <row r="97" spans="1:10" x14ac:dyDescent="0.2">
      <c r="A97" t="s">
        <v>397</v>
      </c>
      <c r="B97" s="21">
        <v>24</v>
      </c>
      <c r="C97" s="2" t="s">
        <v>110</v>
      </c>
      <c r="D97" s="21">
        <v>11</v>
      </c>
      <c r="E97" s="21">
        <f t="shared" ref="E97:E107" si="8">D97/12</f>
        <v>0.91666666666666663</v>
      </c>
      <c r="F97" s="21">
        <v>21</v>
      </c>
      <c r="G97" s="22">
        <f t="shared" ref="G97:G120" si="9" xml:space="preserve"> F97/4</f>
        <v>5.25</v>
      </c>
      <c r="H97" s="2" t="s">
        <v>27</v>
      </c>
      <c r="I97">
        <v>66</v>
      </c>
      <c r="J97">
        <v>64</v>
      </c>
    </row>
    <row r="98" spans="1:10" x14ac:dyDescent="0.2">
      <c r="A98" t="s">
        <v>387</v>
      </c>
      <c r="B98" s="21">
        <v>24</v>
      </c>
      <c r="C98" s="2" t="s">
        <v>111</v>
      </c>
      <c r="D98" s="21">
        <v>10</v>
      </c>
      <c r="E98" s="21">
        <f t="shared" si="8"/>
        <v>0.83333333333333337</v>
      </c>
      <c r="F98" s="21">
        <v>20</v>
      </c>
      <c r="G98" s="22">
        <f t="shared" si="9"/>
        <v>5</v>
      </c>
      <c r="H98" s="2" t="s">
        <v>23</v>
      </c>
      <c r="I98">
        <v>65</v>
      </c>
      <c r="J98">
        <v>70</v>
      </c>
    </row>
    <row r="99" spans="1:10" x14ac:dyDescent="0.2">
      <c r="B99" s="21">
        <v>24</v>
      </c>
      <c r="C99" s="2" t="s">
        <v>112</v>
      </c>
      <c r="D99" s="21">
        <v>9</v>
      </c>
      <c r="E99" s="21">
        <f t="shared" si="8"/>
        <v>0.75</v>
      </c>
      <c r="F99" s="21">
        <v>24</v>
      </c>
      <c r="G99" s="22">
        <f t="shared" si="9"/>
        <v>6</v>
      </c>
      <c r="H99" s="2" t="s">
        <v>27</v>
      </c>
      <c r="I99">
        <v>46</v>
      </c>
      <c r="J99">
        <v>67</v>
      </c>
    </row>
    <row r="100" spans="1:10" x14ac:dyDescent="0.2">
      <c r="B100" s="21">
        <v>24</v>
      </c>
      <c r="C100" s="2" t="s">
        <v>113</v>
      </c>
      <c r="D100" s="21">
        <v>8</v>
      </c>
      <c r="E100" s="21">
        <f t="shared" si="8"/>
        <v>0.66666666666666663</v>
      </c>
      <c r="F100" s="21">
        <v>28</v>
      </c>
      <c r="G100" s="22">
        <f t="shared" si="9"/>
        <v>7</v>
      </c>
      <c r="H100" s="2" t="s">
        <v>26</v>
      </c>
      <c r="I100">
        <v>30</v>
      </c>
      <c r="J100">
        <v>68</v>
      </c>
    </row>
    <row r="101" spans="1:10" x14ac:dyDescent="0.2">
      <c r="B101" s="21">
        <v>24</v>
      </c>
      <c r="C101" s="2" t="s">
        <v>114</v>
      </c>
      <c r="D101" s="21">
        <v>7</v>
      </c>
      <c r="E101" s="21">
        <f t="shared" si="8"/>
        <v>0.58333333333333337</v>
      </c>
      <c r="F101" s="21">
        <v>24</v>
      </c>
      <c r="G101" s="22">
        <f t="shared" si="9"/>
        <v>6</v>
      </c>
      <c r="H101" s="2" t="s">
        <v>23</v>
      </c>
      <c r="I101">
        <v>48</v>
      </c>
      <c r="J101">
        <v>64</v>
      </c>
    </row>
    <row r="102" spans="1:10" x14ac:dyDescent="0.2">
      <c r="B102" s="21">
        <v>24</v>
      </c>
      <c r="C102" s="2" t="s">
        <v>115</v>
      </c>
      <c r="D102" s="21">
        <v>6</v>
      </c>
      <c r="E102" s="21">
        <f t="shared" si="8"/>
        <v>0.5</v>
      </c>
      <c r="F102" s="21">
        <v>28</v>
      </c>
      <c r="G102" s="22">
        <f t="shared" si="9"/>
        <v>7</v>
      </c>
      <c r="H102" s="2" t="s">
        <v>26</v>
      </c>
      <c r="I102">
        <v>37</v>
      </c>
      <c r="J102">
        <v>74</v>
      </c>
    </row>
    <row r="103" spans="1:10" x14ac:dyDescent="0.2">
      <c r="B103" s="21">
        <v>24</v>
      </c>
      <c r="C103" s="2" t="s">
        <v>116</v>
      </c>
      <c r="D103" s="21">
        <v>5</v>
      </c>
      <c r="E103" s="21">
        <f t="shared" si="8"/>
        <v>0.41666666666666669</v>
      </c>
      <c r="F103" s="21">
        <v>22</v>
      </c>
      <c r="G103" s="22">
        <f t="shared" si="9"/>
        <v>5.5</v>
      </c>
      <c r="H103" s="2" t="s">
        <v>23</v>
      </c>
      <c r="I103">
        <v>30</v>
      </c>
      <c r="J103">
        <v>71</v>
      </c>
    </row>
    <row r="104" spans="1:10" x14ac:dyDescent="0.2">
      <c r="B104" s="21">
        <v>24</v>
      </c>
      <c r="C104" s="2" t="s">
        <v>117</v>
      </c>
      <c r="D104" s="21">
        <v>4</v>
      </c>
      <c r="E104" s="21">
        <f t="shared" si="8"/>
        <v>0.33333333333333331</v>
      </c>
      <c r="F104" s="21">
        <v>32</v>
      </c>
      <c r="G104" s="22">
        <f t="shared" si="9"/>
        <v>8</v>
      </c>
      <c r="H104" s="2" t="s">
        <v>24</v>
      </c>
      <c r="I104">
        <v>20</v>
      </c>
      <c r="J104">
        <v>56</v>
      </c>
    </row>
    <row r="105" spans="1:10" x14ac:dyDescent="0.2">
      <c r="B105" s="21">
        <v>24</v>
      </c>
      <c r="C105" s="2" t="s">
        <v>118</v>
      </c>
      <c r="D105" s="21">
        <v>3</v>
      </c>
      <c r="E105" s="21">
        <f t="shared" si="8"/>
        <v>0.25</v>
      </c>
      <c r="F105" s="21">
        <v>27</v>
      </c>
      <c r="G105" s="22">
        <f t="shared" si="9"/>
        <v>6.75</v>
      </c>
      <c r="H105" s="2" t="s">
        <v>28</v>
      </c>
      <c r="I105">
        <v>21</v>
      </c>
      <c r="J105">
        <v>64</v>
      </c>
    </row>
    <row r="106" spans="1:10" x14ac:dyDescent="0.2">
      <c r="B106" s="21">
        <v>24</v>
      </c>
      <c r="C106" s="2" t="s">
        <v>119</v>
      </c>
      <c r="D106" s="21">
        <v>2</v>
      </c>
      <c r="E106" s="21">
        <f t="shared" si="8"/>
        <v>0.16666666666666666</v>
      </c>
      <c r="F106" s="21">
        <v>28</v>
      </c>
      <c r="G106" s="22">
        <f t="shared" si="9"/>
        <v>7</v>
      </c>
      <c r="H106" s="2" t="s">
        <v>28</v>
      </c>
      <c r="I106">
        <v>40</v>
      </c>
      <c r="J106">
        <v>74</v>
      </c>
    </row>
    <row r="107" spans="1:10" s="36" customFormat="1" ht="17" thickBot="1" x14ac:dyDescent="0.25">
      <c r="B107" s="47">
        <v>24</v>
      </c>
      <c r="C107" s="34" t="s">
        <v>120</v>
      </c>
      <c r="D107" s="47">
        <v>1</v>
      </c>
      <c r="E107" s="21">
        <f t="shared" si="8"/>
        <v>8.3333333333333329E-2</v>
      </c>
      <c r="F107" s="47">
        <v>31</v>
      </c>
      <c r="G107" s="35">
        <f t="shared" si="9"/>
        <v>7.75</v>
      </c>
      <c r="H107" s="34" t="s">
        <v>23</v>
      </c>
      <c r="I107" s="36">
        <v>32</v>
      </c>
      <c r="J107" s="36">
        <v>73</v>
      </c>
    </row>
    <row r="108" spans="1:10" ht="17" thickTop="1" x14ac:dyDescent="0.2">
      <c r="A108" t="s">
        <v>382</v>
      </c>
      <c r="B108" s="21">
        <v>23</v>
      </c>
      <c r="C108" s="2" t="s">
        <v>121</v>
      </c>
      <c r="D108" s="21">
        <v>13</v>
      </c>
      <c r="E108" s="21">
        <f>D108/13</f>
        <v>1</v>
      </c>
      <c r="F108" s="21">
        <v>22</v>
      </c>
      <c r="G108" s="22">
        <f t="shared" si="9"/>
        <v>5.5</v>
      </c>
      <c r="H108" s="2" t="s">
        <v>22</v>
      </c>
      <c r="I108">
        <v>21</v>
      </c>
      <c r="J108">
        <v>68</v>
      </c>
    </row>
    <row r="109" spans="1:10" x14ac:dyDescent="0.2">
      <c r="A109" t="s">
        <v>398</v>
      </c>
      <c r="B109" s="21">
        <v>23</v>
      </c>
      <c r="C109" s="2" t="s">
        <v>122</v>
      </c>
      <c r="D109" s="21">
        <v>12</v>
      </c>
      <c r="E109" s="21">
        <f t="shared" ref="E109:E120" si="10">D109/13</f>
        <v>0.92307692307692313</v>
      </c>
      <c r="F109" s="21">
        <v>20</v>
      </c>
      <c r="G109" s="22">
        <f t="shared" si="9"/>
        <v>5</v>
      </c>
      <c r="H109" s="2" t="s">
        <v>23</v>
      </c>
      <c r="I109">
        <v>66</v>
      </c>
      <c r="J109">
        <v>73</v>
      </c>
    </row>
    <row r="110" spans="1:10" x14ac:dyDescent="0.2">
      <c r="A110" t="s">
        <v>388</v>
      </c>
      <c r="B110" s="21">
        <v>23</v>
      </c>
      <c r="C110" s="2" t="s">
        <v>123</v>
      </c>
      <c r="D110" s="21">
        <v>10</v>
      </c>
      <c r="E110" s="21">
        <f t="shared" si="10"/>
        <v>0.76923076923076927</v>
      </c>
      <c r="F110" s="21">
        <v>26</v>
      </c>
      <c r="G110" s="22">
        <f t="shared" si="9"/>
        <v>6.5</v>
      </c>
      <c r="H110" s="2" t="s">
        <v>25</v>
      </c>
      <c r="I110">
        <v>57</v>
      </c>
      <c r="J110">
        <v>69</v>
      </c>
    </row>
    <row r="111" spans="1:10" x14ac:dyDescent="0.2">
      <c r="B111" s="21">
        <v>23</v>
      </c>
      <c r="C111" s="2" t="s">
        <v>124</v>
      </c>
      <c r="D111" s="21">
        <v>10</v>
      </c>
      <c r="E111" s="21">
        <f t="shared" si="10"/>
        <v>0.76923076923076927</v>
      </c>
      <c r="F111" s="21">
        <v>25</v>
      </c>
      <c r="G111" s="22">
        <f t="shared" si="9"/>
        <v>6.25</v>
      </c>
      <c r="H111" s="2" t="s">
        <v>23</v>
      </c>
      <c r="I111">
        <v>49</v>
      </c>
      <c r="J111">
        <v>72</v>
      </c>
    </row>
    <row r="112" spans="1:10" x14ac:dyDescent="0.2">
      <c r="B112" s="21">
        <v>23</v>
      </c>
      <c r="C112" s="2" t="s">
        <v>125</v>
      </c>
      <c r="D112" s="21">
        <v>9</v>
      </c>
      <c r="E112" s="21">
        <f t="shared" si="10"/>
        <v>0.69230769230769229</v>
      </c>
      <c r="F112" s="21">
        <v>24</v>
      </c>
      <c r="G112" s="22">
        <f t="shared" si="9"/>
        <v>6</v>
      </c>
      <c r="H112" s="2" t="s">
        <v>25</v>
      </c>
      <c r="I112">
        <v>33</v>
      </c>
      <c r="J112">
        <v>69</v>
      </c>
    </row>
    <row r="113" spans="1:10" x14ac:dyDescent="0.2">
      <c r="B113" s="21">
        <v>23</v>
      </c>
      <c r="C113" s="2" t="s">
        <v>126</v>
      </c>
      <c r="D113" s="21">
        <v>8</v>
      </c>
      <c r="E113" s="21">
        <f t="shared" si="10"/>
        <v>0.61538461538461542</v>
      </c>
      <c r="F113" s="21">
        <v>22</v>
      </c>
      <c r="G113" s="22">
        <f t="shared" si="9"/>
        <v>5.5</v>
      </c>
      <c r="H113" s="2" t="s">
        <v>26</v>
      </c>
      <c r="I113">
        <v>60</v>
      </c>
      <c r="J113">
        <v>63</v>
      </c>
    </row>
    <row r="114" spans="1:10" x14ac:dyDescent="0.2">
      <c r="B114" s="21">
        <v>23</v>
      </c>
      <c r="C114" s="2" t="s">
        <v>127</v>
      </c>
      <c r="D114" s="21">
        <v>7</v>
      </c>
      <c r="E114" s="21">
        <f t="shared" si="10"/>
        <v>0.53846153846153844</v>
      </c>
      <c r="F114" s="21">
        <v>24</v>
      </c>
      <c r="G114" s="22">
        <f t="shared" si="9"/>
        <v>6</v>
      </c>
      <c r="H114" s="2" t="s">
        <v>25</v>
      </c>
      <c r="I114">
        <v>32</v>
      </c>
      <c r="J114">
        <v>74</v>
      </c>
    </row>
    <row r="115" spans="1:10" x14ac:dyDescent="0.2">
      <c r="B115" s="21">
        <v>23</v>
      </c>
      <c r="C115" s="2" t="s">
        <v>128</v>
      </c>
      <c r="D115" s="21">
        <v>6</v>
      </c>
      <c r="E115" s="21">
        <f t="shared" si="10"/>
        <v>0.46153846153846156</v>
      </c>
      <c r="F115" s="21">
        <v>27</v>
      </c>
      <c r="G115" s="22">
        <f t="shared" si="9"/>
        <v>6.75</v>
      </c>
      <c r="H115" s="2" t="s">
        <v>22</v>
      </c>
      <c r="I115">
        <v>64</v>
      </c>
      <c r="J115">
        <v>67</v>
      </c>
    </row>
    <row r="116" spans="1:10" x14ac:dyDescent="0.2">
      <c r="B116" s="21">
        <v>23</v>
      </c>
      <c r="C116" s="2" t="s">
        <v>129</v>
      </c>
      <c r="D116" s="21">
        <v>5</v>
      </c>
      <c r="E116" s="21">
        <f t="shared" si="10"/>
        <v>0.38461538461538464</v>
      </c>
      <c r="F116" s="21">
        <v>25</v>
      </c>
      <c r="G116" s="22">
        <f t="shared" si="9"/>
        <v>6.25</v>
      </c>
      <c r="H116" s="2" t="s">
        <v>22</v>
      </c>
      <c r="I116">
        <v>36</v>
      </c>
      <c r="J116">
        <v>50</v>
      </c>
    </row>
    <row r="117" spans="1:10" x14ac:dyDescent="0.2">
      <c r="B117" s="21">
        <v>23</v>
      </c>
      <c r="C117" s="2" t="s">
        <v>130</v>
      </c>
      <c r="D117" s="21">
        <v>4</v>
      </c>
      <c r="E117" s="21">
        <f t="shared" si="10"/>
        <v>0.30769230769230771</v>
      </c>
      <c r="F117" s="21">
        <v>27</v>
      </c>
      <c r="G117" s="22">
        <f t="shared" si="9"/>
        <v>6.75</v>
      </c>
      <c r="H117" s="2" t="s">
        <v>26</v>
      </c>
      <c r="I117">
        <v>32</v>
      </c>
      <c r="J117">
        <v>64</v>
      </c>
    </row>
    <row r="118" spans="1:10" x14ac:dyDescent="0.2">
      <c r="B118" s="21">
        <v>23</v>
      </c>
      <c r="C118" s="2" t="s">
        <v>131</v>
      </c>
      <c r="D118" s="21">
        <v>3</v>
      </c>
      <c r="E118" s="21">
        <f t="shared" si="10"/>
        <v>0.23076923076923078</v>
      </c>
      <c r="F118" s="21">
        <v>26</v>
      </c>
      <c r="G118" s="22">
        <f t="shared" si="9"/>
        <v>6.5</v>
      </c>
      <c r="H118" s="2" t="s">
        <v>23</v>
      </c>
      <c r="I118">
        <v>31</v>
      </c>
      <c r="J118">
        <v>77</v>
      </c>
    </row>
    <row r="119" spans="1:10" x14ac:dyDescent="0.2">
      <c r="B119" s="21">
        <v>23</v>
      </c>
      <c r="C119" s="2" t="s">
        <v>132</v>
      </c>
      <c r="D119" s="21">
        <v>2</v>
      </c>
      <c r="E119" s="21">
        <f t="shared" si="10"/>
        <v>0.15384615384615385</v>
      </c>
      <c r="F119" s="21">
        <v>31</v>
      </c>
      <c r="G119" s="22">
        <f t="shared" si="9"/>
        <v>7.75</v>
      </c>
      <c r="H119" s="2" t="s">
        <v>25</v>
      </c>
      <c r="I119">
        <v>29</v>
      </c>
      <c r="J119">
        <v>69</v>
      </c>
    </row>
    <row r="120" spans="1:10" s="36" customFormat="1" ht="17" thickBot="1" x14ac:dyDescent="0.25">
      <c r="B120" s="47">
        <v>23</v>
      </c>
      <c r="C120" s="34" t="s">
        <v>133</v>
      </c>
      <c r="D120" s="47">
        <v>1</v>
      </c>
      <c r="E120" s="21">
        <f t="shared" si="10"/>
        <v>7.6923076923076927E-2</v>
      </c>
      <c r="F120" s="47">
        <v>31</v>
      </c>
      <c r="G120" s="35">
        <f t="shared" si="9"/>
        <v>7.75</v>
      </c>
      <c r="H120" s="34" t="s">
        <v>23</v>
      </c>
      <c r="I120" s="36">
        <v>16</v>
      </c>
      <c r="J120" s="36">
        <v>61</v>
      </c>
    </row>
    <row r="121" spans="1:10" ht="17" thickTop="1" x14ac:dyDescent="0.2">
      <c r="A121" t="s">
        <v>383</v>
      </c>
      <c r="B121" s="17">
        <v>22</v>
      </c>
      <c r="C121" s="13" t="s">
        <v>134</v>
      </c>
      <c r="D121" s="17">
        <v>12</v>
      </c>
      <c r="E121" s="17">
        <f>D121/12</f>
        <v>1</v>
      </c>
      <c r="F121" s="17">
        <v>13</v>
      </c>
      <c r="G121" s="37">
        <f xml:space="preserve"> F121/3</f>
        <v>4.333333333333333</v>
      </c>
      <c r="H121" s="13" t="s">
        <v>23</v>
      </c>
      <c r="I121">
        <v>73</v>
      </c>
      <c r="J121">
        <v>69</v>
      </c>
    </row>
    <row r="122" spans="1:10" x14ac:dyDescent="0.2">
      <c r="A122" t="s">
        <v>398</v>
      </c>
      <c r="B122" s="17">
        <v>22</v>
      </c>
      <c r="C122" s="13" t="s">
        <v>135</v>
      </c>
      <c r="D122" s="17">
        <v>11</v>
      </c>
      <c r="E122" s="17">
        <f t="shared" ref="E122:E132" si="11">D122/12</f>
        <v>0.91666666666666663</v>
      </c>
      <c r="F122" s="17">
        <v>16</v>
      </c>
      <c r="G122" s="37">
        <f t="shared" ref="G122:G145" si="12" xml:space="preserve"> F122/3</f>
        <v>5.333333333333333</v>
      </c>
      <c r="H122" s="13" t="s">
        <v>24</v>
      </c>
      <c r="I122">
        <v>30</v>
      </c>
      <c r="J122">
        <v>69</v>
      </c>
    </row>
    <row r="123" spans="1:10" x14ac:dyDescent="0.2">
      <c r="A123" t="s">
        <v>387</v>
      </c>
      <c r="B123" s="17">
        <v>22</v>
      </c>
      <c r="C123" s="13" t="s">
        <v>136</v>
      </c>
      <c r="D123" s="17">
        <v>10</v>
      </c>
      <c r="E123" s="17">
        <f t="shared" si="11"/>
        <v>0.83333333333333337</v>
      </c>
      <c r="F123" s="17">
        <v>21</v>
      </c>
      <c r="G123" s="37">
        <f t="shared" si="12"/>
        <v>7</v>
      </c>
      <c r="H123" s="13" t="s">
        <v>28</v>
      </c>
      <c r="I123">
        <v>53</v>
      </c>
      <c r="J123">
        <v>68</v>
      </c>
    </row>
    <row r="124" spans="1:10" x14ac:dyDescent="0.2">
      <c r="B124" s="17">
        <v>22</v>
      </c>
      <c r="C124" s="13" t="s">
        <v>137</v>
      </c>
      <c r="D124" s="17">
        <v>9</v>
      </c>
      <c r="E124" s="17">
        <f t="shared" si="11"/>
        <v>0.75</v>
      </c>
      <c r="F124" s="17">
        <v>15</v>
      </c>
      <c r="G124" s="37">
        <f t="shared" si="12"/>
        <v>5</v>
      </c>
      <c r="H124" s="13" t="s">
        <v>25</v>
      </c>
      <c r="I124">
        <v>54</v>
      </c>
      <c r="J124">
        <v>70</v>
      </c>
    </row>
    <row r="125" spans="1:10" x14ac:dyDescent="0.2">
      <c r="B125" s="17">
        <v>22</v>
      </c>
      <c r="C125" s="13" t="s">
        <v>138</v>
      </c>
      <c r="D125" s="17">
        <v>8</v>
      </c>
      <c r="E125" s="17">
        <f t="shared" si="11"/>
        <v>0.66666666666666663</v>
      </c>
      <c r="F125" s="17">
        <v>21</v>
      </c>
      <c r="G125" s="37">
        <f t="shared" si="12"/>
        <v>7</v>
      </c>
      <c r="H125" s="13" t="s">
        <v>25</v>
      </c>
      <c r="I125">
        <v>47</v>
      </c>
      <c r="J125">
        <v>60</v>
      </c>
    </row>
    <row r="126" spans="1:10" x14ac:dyDescent="0.2">
      <c r="B126" s="17">
        <v>22</v>
      </c>
      <c r="C126" s="13" t="s">
        <v>139</v>
      </c>
      <c r="D126" s="17">
        <v>7</v>
      </c>
      <c r="E126" s="17">
        <f t="shared" si="11"/>
        <v>0.58333333333333337</v>
      </c>
      <c r="F126" s="17">
        <v>20</v>
      </c>
      <c r="G126" s="37">
        <f t="shared" si="12"/>
        <v>6.666666666666667</v>
      </c>
      <c r="H126" s="13" t="s">
        <v>23</v>
      </c>
      <c r="I126">
        <v>27</v>
      </c>
      <c r="J126">
        <v>75</v>
      </c>
    </row>
    <row r="127" spans="1:10" x14ac:dyDescent="0.2">
      <c r="B127" s="17">
        <v>22</v>
      </c>
      <c r="C127" s="13" t="s">
        <v>140</v>
      </c>
      <c r="D127" s="17">
        <v>6</v>
      </c>
      <c r="E127" s="17">
        <f t="shared" si="11"/>
        <v>0.5</v>
      </c>
      <c r="F127" s="17">
        <v>20</v>
      </c>
      <c r="G127" s="37">
        <f t="shared" si="12"/>
        <v>6.666666666666667</v>
      </c>
      <c r="H127" s="13" t="s">
        <v>24</v>
      </c>
      <c r="I127">
        <v>34</v>
      </c>
      <c r="J127">
        <v>66</v>
      </c>
    </row>
    <row r="128" spans="1:10" x14ac:dyDescent="0.2">
      <c r="B128" s="17">
        <v>22</v>
      </c>
      <c r="C128" s="13" t="s">
        <v>141</v>
      </c>
      <c r="D128" s="17">
        <v>5</v>
      </c>
      <c r="E128" s="17">
        <f t="shared" si="11"/>
        <v>0.41666666666666669</v>
      </c>
      <c r="F128" s="17">
        <v>23</v>
      </c>
      <c r="G128" s="37">
        <f t="shared" si="12"/>
        <v>7.666666666666667</v>
      </c>
      <c r="H128" s="13" t="s">
        <v>23</v>
      </c>
      <c r="I128">
        <v>28</v>
      </c>
      <c r="J128">
        <v>70</v>
      </c>
    </row>
    <row r="129" spans="1:10" x14ac:dyDescent="0.2">
      <c r="B129" s="17">
        <v>22</v>
      </c>
      <c r="C129" s="13" t="s">
        <v>142</v>
      </c>
      <c r="D129" s="17">
        <v>4</v>
      </c>
      <c r="E129" s="17">
        <f t="shared" si="11"/>
        <v>0.33333333333333331</v>
      </c>
      <c r="F129" s="17">
        <v>21</v>
      </c>
      <c r="G129" s="37">
        <f t="shared" si="12"/>
        <v>7</v>
      </c>
      <c r="H129" s="13" t="s">
        <v>28</v>
      </c>
      <c r="I129">
        <v>43</v>
      </c>
      <c r="J129">
        <v>77</v>
      </c>
    </row>
    <row r="130" spans="1:10" x14ac:dyDescent="0.2">
      <c r="B130" s="17">
        <v>22</v>
      </c>
      <c r="C130" s="13" t="s">
        <v>143</v>
      </c>
      <c r="D130" s="17">
        <v>3</v>
      </c>
      <c r="E130" s="17">
        <f t="shared" si="11"/>
        <v>0.25</v>
      </c>
      <c r="F130" s="17">
        <v>23</v>
      </c>
      <c r="G130" s="37">
        <f t="shared" si="12"/>
        <v>7.666666666666667</v>
      </c>
      <c r="H130" s="13" t="s">
        <v>22</v>
      </c>
      <c r="I130">
        <v>35</v>
      </c>
      <c r="J130">
        <v>67</v>
      </c>
    </row>
    <row r="131" spans="1:10" x14ac:dyDescent="0.2">
      <c r="B131" s="17">
        <v>22</v>
      </c>
      <c r="C131" s="13" t="s">
        <v>144</v>
      </c>
      <c r="D131" s="17">
        <v>2</v>
      </c>
      <c r="E131" s="17">
        <f t="shared" si="11"/>
        <v>0.16666666666666666</v>
      </c>
      <c r="F131" s="17">
        <v>21</v>
      </c>
      <c r="G131" s="37">
        <f t="shared" si="12"/>
        <v>7</v>
      </c>
      <c r="H131" s="13" t="s">
        <v>25</v>
      </c>
      <c r="I131">
        <v>22</v>
      </c>
      <c r="J131">
        <v>64</v>
      </c>
    </row>
    <row r="132" spans="1:10" s="36" customFormat="1" ht="17" thickBot="1" x14ac:dyDescent="0.25">
      <c r="B132" s="43">
        <v>22</v>
      </c>
      <c r="C132" s="44" t="s">
        <v>145</v>
      </c>
      <c r="D132" s="43">
        <v>1</v>
      </c>
      <c r="E132" s="17">
        <f t="shared" si="11"/>
        <v>8.3333333333333329E-2</v>
      </c>
      <c r="F132" s="43">
        <v>23</v>
      </c>
      <c r="G132" s="45">
        <f t="shared" si="12"/>
        <v>7.666666666666667</v>
      </c>
      <c r="H132" s="44" t="s">
        <v>23</v>
      </c>
      <c r="I132" s="36">
        <v>27</v>
      </c>
      <c r="J132" s="36">
        <v>74</v>
      </c>
    </row>
    <row r="133" spans="1:10" ht="17" thickTop="1" x14ac:dyDescent="0.2">
      <c r="A133" t="s">
        <v>383</v>
      </c>
      <c r="B133" s="46">
        <v>21</v>
      </c>
      <c r="C133" s="13" t="s">
        <v>146</v>
      </c>
      <c r="D133" s="17">
        <v>13</v>
      </c>
      <c r="E133" s="17">
        <f>D133/13</f>
        <v>1</v>
      </c>
      <c r="F133" s="17">
        <v>13</v>
      </c>
      <c r="G133" s="37">
        <f t="shared" si="12"/>
        <v>4.333333333333333</v>
      </c>
      <c r="H133" s="13" t="s">
        <v>23</v>
      </c>
      <c r="I133">
        <v>62</v>
      </c>
      <c r="J133">
        <v>64</v>
      </c>
    </row>
    <row r="134" spans="1:10" x14ac:dyDescent="0.2">
      <c r="A134" t="s">
        <v>399</v>
      </c>
      <c r="B134" s="17">
        <v>21</v>
      </c>
      <c r="C134" s="13" t="s">
        <v>147</v>
      </c>
      <c r="D134" s="17">
        <v>12</v>
      </c>
      <c r="E134" s="17">
        <f t="shared" ref="E134:E145" si="13">D134/13</f>
        <v>0.92307692307692313</v>
      </c>
      <c r="F134" s="17">
        <v>15</v>
      </c>
      <c r="G134" s="37">
        <f t="shared" si="12"/>
        <v>5</v>
      </c>
      <c r="H134" s="13" t="s">
        <v>27</v>
      </c>
      <c r="I134">
        <v>43</v>
      </c>
      <c r="J134">
        <v>62</v>
      </c>
    </row>
    <row r="135" spans="1:10" x14ac:dyDescent="0.2">
      <c r="A135" t="s">
        <v>388</v>
      </c>
      <c r="B135" s="17">
        <v>21</v>
      </c>
      <c r="C135" s="13" t="s">
        <v>148</v>
      </c>
      <c r="D135" s="17" t="s">
        <v>17</v>
      </c>
      <c r="E135" s="17" t="e">
        <f t="shared" si="13"/>
        <v>#VALUE!</v>
      </c>
      <c r="F135" s="17">
        <v>12</v>
      </c>
      <c r="G135" s="37">
        <f t="shared" si="12"/>
        <v>4</v>
      </c>
      <c r="H135" s="13" t="s">
        <v>27</v>
      </c>
      <c r="I135">
        <v>37</v>
      </c>
      <c r="J135">
        <v>69</v>
      </c>
    </row>
    <row r="136" spans="1:10" x14ac:dyDescent="0.2">
      <c r="B136" s="17">
        <v>21</v>
      </c>
      <c r="C136" s="13" t="s">
        <v>149</v>
      </c>
      <c r="D136" s="17">
        <v>10</v>
      </c>
      <c r="E136" s="17">
        <f t="shared" si="13"/>
        <v>0.76923076923076927</v>
      </c>
      <c r="F136" s="17">
        <v>15</v>
      </c>
      <c r="G136" s="37">
        <f t="shared" si="12"/>
        <v>5</v>
      </c>
      <c r="H136" s="13" t="s">
        <v>23</v>
      </c>
      <c r="I136">
        <v>71</v>
      </c>
      <c r="J136">
        <v>72</v>
      </c>
    </row>
    <row r="137" spans="1:10" x14ac:dyDescent="0.2">
      <c r="B137" s="17">
        <v>21</v>
      </c>
      <c r="C137" s="13" t="s">
        <v>150</v>
      </c>
      <c r="D137" s="17">
        <v>9</v>
      </c>
      <c r="E137" s="17">
        <f t="shared" si="13"/>
        <v>0.69230769230769229</v>
      </c>
      <c r="F137" s="17">
        <v>15</v>
      </c>
      <c r="G137" s="37">
        <f t="shared" si="12"/>
        <v>5</v>
      </c>
      <c r="H137" s="13" t="s">
        <v>28</v>
      </c>
      <c r="I137">
        <v>68</v>
      </c>
      <c r="J137">
        <v>65</v>
      </c>
    </row>
    <row r="138" spans="1:10" x14ac:dyDescent="0.2">
      <c r="B138" s="17">
        <v>21</v>
      </c>
      <c r="C138" s="13" t="s">
        <v>151</v>
      </c>
      <c r="D138" s="17">
        <v>8</v>
      </c>
      <c r="E138" s="17">
        <f t="shared" si="13"/>
        <v>0.61538461538461542</v>
      </c>
      <c r="F138" s="17">
        <v>21</v>
      </c>
      <c r="G138" s="37">
        <f t="shared" si="12"/>
        <v>7</v>
      </c>
      <c r="H138" s="13" t="s">
        <v>23</v>
      </c>
      <c r="I138">
        <v>15</v>
      </c>
      <c r="J138">
        <v>69</v>
      </c>
    </row>
    <row r="139" spans="1:10" x14ac:dyDescent="0.2">
      <c r="B139" s="17">
        <v>21</v>
      </c>
      <c r="C139" s="13" t="s">
        <v>152</v>
      </c>
      <c r="D139" s="17">
        <v>7</v>
      </c>
      <c r="E139" s="17">
        <f t="shared" si="13"/>
        <v>0.53846153846153844</v>
      </c>
      <c r="F139" s="17">
        <v>21</v>
      </c>
      <c r="G139" s="37">
        <f t="shared" si="12"/>
        <v>7</v>
      </c>
      <c r="H139" s="13" t="s">
        <v>25</v>
      </c>
      <c r="I139">
        <v>31</v>
      </c>
      <c r="J139">
        <v>73</v>
      </c>
    </row>
    <row r="140" spans="1:10" x14ac:dyDescent="0.2">
      <c r="B140" s="17">
        <v>21</v>
      </c>
      <c r="C140" s="13" t="s">
        <v>153</v>
      </c>
      <c r="D140" s="17">
        <v>6</v>
      </c>
      <c r="E140" s="17">
        <f t="shared" si="13"/>
        <v>0.46153846153846156</v>
      </c>
      <c r="F140" s="17">
        <v>22</v>
      </c>
      <c r="G140" s="37">
        <f t="shared" si="12"/>
        <v>7.333333333333333</v>
      </c>
      <c r="H140" s="13" t="s">
        <v>22</v>
      </c>
      <c r="I140">
        <v>27</v>
      </c>
      <c r="J140">
        <v>61</v>
      </c>
    </row>
    <row r="141" spans="1:10" x14ac:dyDescent="0.2">
      <c r="B141" s="17">
        <v>21</v>
      </c>
      <c r="C141" s="13" t="s">
        <v>154</v>
      </c>
      <c r="D141" s="17" t="s">
        <v>17</v>
      </c>
      <c r="E141" s="17" t="e">
        <f t="shared" si="13"/>
        <v>#VALUE!</v>
      </c>
      <c r="F141" s="17">
        <v>23</v>
      </c>
      <c r="G141" s="37">
        <f t="shared" si="12"/>
        <v>7.666666666666667</v>
      </c>
      <c r="H141" s="13" t="s">
        <v>28</v>
      </c>
      <c r="I141">
        <v>38</v>
      </c>
      <c r="J141">
        <v>67</v>
      </c>
    </row>
    <row r="142" spans="1:10" x14ac:dyDescent="0.2">
      <c r="B142" s="17">
        <v>21</v>
      </c>
      <c r="C142" s="13" t="s">
        <v>155</v>
      </c>
      <c r="D142" s="17">
        <v>4</v>
      </c>
      <c r="E142" s="17">
        <f t="shared" si="13"/>
        <v>0.30769230769230771</v>
      </c>
      <c r="F142" s="17">
        <v>23</v>
      </c>
      <c r="G142" s="37">
        <f t="shared" si="12"/>
        <v>7.666666666666667</v>
      </c>
      <c r="H142" s="13" t="s">
        <v>22</v>
      </c>
      <c r="I142">
        <v>26</v>
      </c>
      <c r="J142">
        <v>66</v>
      </c>
    </row>
    <row r="143" spans="1:10" x14ac:dyDescent="0.2">
      <c r="B143" s="17">
        <v>21</v>
      </c>
      <c r="C143" s="13" t="s">
        <v>156</v>
      </c>
      <c r="D143" s="17">
        <v>3</v>
      </c>
      <c r="E143" s="17">
        <f t="shared" si="13"/>
        <v>0.23076923076923078</v>
      </c>
      <c r="F143" s="17">
        <v>22</v>
      </c>
      <c r="G143" s="37">
        <f t="shared" si="12"/>
        <v>7.333333333333333</v>
      </c>
      <c r="H143" s="13" t="s">
        <v>25</v>
      </c>
      <c r="I143">
        <v>23</v>
      </c>
      <c r="J143">
        <v>76</v>
      </c>
    </row>
    <row r="144" spans="1:10" ht="17" customHeight="1" x14ac:dyDescent="0.2">
      <c r="B144" s="17">
        <v>21</v>
      </c>
      <c r="C144" s="13" t="s">
        <v>157</v>
      </c>
      <c r="D144" s="17">
        <v>2</v>
      </c>
      <c r="E144" s="17">
        <f t="shared" si="13"/>
        <v>0.15384615384615385</v>
      </c>
      <c r="F144" s="17">
        <v>24</v>
      </c>
      <c r="G144" s="37">
        <f t="shared" si="12"/>
        <v>8</v>
      </c>
      <c r="H144" s="13" t="s">
        <v>23</v>
      </c>
      <c r="I144">
        <v>35</v>
      </c>
      <c r="J144">
        <v>73</v>
      </c>
    </row>
    <row r="145" spans="1:10" s="36" customFormat="1" ht="17" thickBot="1" x14ac:dyDescent="0.25">
      <c r="B145" s="43">
        <v>21</v>
      </c>
      <c r="C145" s="44" t="s">
        <v>158</v>
      </c>
      <c r="D145" s="43">
        <v>1</v>
      </c>
      <c r="E145" s="17">
        <f t="shared" si="13"/>
        <v>7.6923076923076927E-2</v>
      </c>
      <c r="F145" s="43">
        <v>24</v>
      </c>
      <c r="G145" s="45">
        <f t="shared" si="12"/>
        <v>8</v>
      </c>
      <c r="H145" s="44" t="s">
        <v>22</v>
      </c>
      <c r="I145" s="36">
        <v>17</v>
      </c>
      <c r="J145" s="36">
        <v>59</v>
      </c>
    </row>
    <row r="146" spans="1:10" ht="17" thickTop="1" x14ac:dyDescent="0.2">
      <c r="A146" t="s">
        <v>382</v>
      </c>
      <c r="B146" s="21">
        <v>20</v>
      </c>
      <c r="C146" s="2" t="s">
        <v>159</v>
      </c>
      <c r="D146" s="21">
        <v>12</v>
      </c>
      <c r="E146" s="21">
        <f>D146/12</f>
        <v>1</v>
      </c>
      <c r="F146" s="21">
        <v>22</v>
      </c>
      <c r="G146" s="22">
        <f xml:space="preserve"> F146/4</f>
        <v>5.5</v>
      </c>
      <c r="H146" s="2" t="s">
        <v>23</v>
      </c>
      <c r="I146">
        <v>40</v>
      </c>
      <c r="J146">
        <v>74</v>
      </c>
    </row>
    <row r="147" spans="1:10" x14ac:dyDescent="0.2">
      <c r="A147" t="s">
        <v>399</v>
      </c>
      <c r="B147" s="21">
        <v>20</v>
      </c>
      <c r="C147" s="2" t="s">
        <v>160</v>
      </c>
      <c r="D147" s="21">
        <v>11</v>
      </c>
      <c r="E147" s="21">
        <f t="shared" ref="E147:E157" si="14">D147/12</f>
        <v>0.91666666666666663</v>
      </c>
      <c r="F147" s="21">
        <v>22</v>
      </c>
      <c r="G147" s="22">
        <f t="shared" ref="G147:G170" si="15" xml:space="preserve"> F147/4</f>
        <v>5.5</v>
      </c>
      <c r="H147" s="2" t="s">
        <v>22</v>
      </c>
      <c r="I147">
        <v>22</v>
      </c>
      <c r="J147">
        <v>68</v>
      </c>
    </row>
    <row r="148" spans="1:10" x14ac:dyDescent="0.2">
      <c r="A148" t="s">
        <v>387</v>
      </c>
      <c r="B148" s="21">
        <v>20</v>
      </c>
      <c r="C148" s="2" t="s">
        <v>161</v>
      </c>
      <c r="D148" s="21">
        <v>10</v>
      </c>
      <c r="E148" s="21">
        <f t="shared" si="14"/>
        <v>0.83333333333333337</v>
      </c>
      <c r="F148" s="21">
        <v>26</v>
      </c>
      <c r="G148" s="22">
        <f t="shared" si="15"/>
        <v>6.5</v>
      </c>
      <c r="H148" s="2" t="s">
        <v>23</v>
      </c>
      <c r="I148">
        <v>25</v>
      </c>
      <c r="J148">
        <v>74</v>
      </c>
    </row>
    <row r="149" spans="1:10" x14ac:dyDescent="0.2">
      <c r="B149" s="21">
        <v>20</v>
      </c>
      <c r="C149" s="2" t="s">
        <v>162</v>
      </c>
      <c r="D149" s="21">
        <v>9</v>
      </c>
      <c r="E149" s="21">
        <f t="shared" si="14"/>
        <v>0.75</v>
      </c>
      <c r="F149" s="21">
        <v>25</v>
      </c>
      <c r="G149" s="22">
        <f t="shared" si="15"/>
        <v>6.25</v>
      </c>
      <c r="H149" s="2" t="s">
        <v>23</v>
      </c>
      <c r="I149">
        <v>68</v>
      </c>
      <c r="J149">
        <v>65</v>
      </c>
    </row>
    <row r="150" spans="1:10" x14ac:dyDescent="0.2">
      <c r="B150" s="21">
        <v>20</v>
      </c>
      <c r="C150" s="2" t="s">
        <v>163</v>
      </c>
      <c r="D150" s="21">
        <v>8</v>
      </c>
      <c r="E150" s="21">
        <f t="shared" si="14"/>
        <v>0.66666666666666663</v>
      </c>
      <c r="F150" s="21">
        <v>25</v>
      </c>
      <c r="G150" s="22">
        <f t="shared" si="15"/>
        <v>6.25</v>
      </c>
      <c r="H150" s="2" t="s">
        <v>25</v>
      </c>
      <c r="I150">
        <v>71</v>
      </c>
      <c r="J150">
        <v>65</v>
      </c>
    </row>
    <row r="151" spans="1:10" x14ac:dyDescent="0.2">
      <c r="B151" s="21">
        <v>20</v>
      </c>
      <c r="C151" s="2" t="s">
        <v>164</v>
      </c>
      <c r="D151" s="21">
        <v>7</v>
      </c>
      <c r="E151" s="21">
        <f t="shared" si="14"/>
        <v>0.58333333333333337</v>
      </c>
      <c r="F151" s="21">
        <v>25</v>
      </c>
      <c r="G151" s="22">
        <f t="shared" si="15"/>
        <v>6.25</v>
      </c>
      <c r="H151" s="2" t="s">
        <v>23</v>
      </c>
      <c r="I151">
        <v>15</v>
      </c>
      <c r="J151">
        <v>63</v>
      </c>
    </row>
    <row r="152" spans="1:10" x14ac:dyDescent="0.2">
      <c r="B152" s="21">
        <v>20</v>
      </c>
      <c r="C152" s="2" t="s">
        <v>165</v>
      </c>
      <c r="D152" s="21">
        <v>6</v>
      </c>
      <c r="E152" s="21">
        <f t="shared" si="14"/>
        <v>0.5</v>
      </c>
      <c r="F152" s="21">
        <v>28</v>
      </c>
      <c r="G152" s="22">
        <f t="shared" si="15"/>
        <v>7</v>
      </c>
      <c r="H152" s="2" t="s">
        <v>23</v>
      </c>
      <c r="I152">
        <v>53</v>
      </c>
      <c r="J152">
        <v>69</v>
      </c>
    </row>
    <row r="153" spans="1:10" x14ac:dyDescent="0.2">
      <c r="B153" s="21">
        <v>20</v>
      </c>
      <c r="C153" s="2" t="s">
        <v>166</v>
      </c>
      <c r="D153" s="21">
        <v>5</v>
      </c>
      <c r="E153" s="21">
        <f t="shared" si="14"/>
        <v>0.41666666666666669</v>
      </c>
      <c r="F153" s="21">
        <v>26</v>
      </c>
      <c r="G153" s="22">
        <f t="shared" si="15"/>
        <v>6.5</v>
      </c>
      <c r="H153" s="2" t="s">
        <v>22</v>
      </c>
      <c r="I153">
        <v>34</v>
      </c>
      <c r="J153">
        <v>73</v>
      </c>
    </row>
    <row r="154" spans="1:10" x14ac:dyDescent="0.2">
      <c r="B154" s="21">
        <v>20</v>
      </c>
      <c r="C154" s="2" t="s">
        <v>167</v>
      </c>
      <c r="D154" s="21">
        <v>4</v>
      </c>
      <c r="E154" s="21">
        <f t="shared" si="14"/>
        <v>0.33333333333333331</v>
      </c>
      <c r="F154" s="21">
        <v>30</v>
      </c>
      <c r="G154" s="22">
        <f t="shared" si="15"/>
        <v>7.5</v>
      </c>
      <c r="H154" s="2" t="s">
        <v>25</v>
      </c>
      <c r="I154">
        <v>26</v>
      </c>
      <c r="J154">
        <v>63</v>
      </c>
    </row>
    <row r="155" spans="1:10" x14ac:dyDescent="0.2">
      <c r="B155" s="21">
        <v>20</v>
      </c>
      <c r="C155" s="2" t="s">
        <v>168</v>
      </c>
      <c r="D155" s="21">
        <v>3</v>
      </c>
      <c r="E155" s="21">
        <f t="shared" si="14"/>
        <v>0.25</v>
      </c>
      <c r="F155" s="21">
        <v>26</v>
      </c>
      <c r="G155" s="22">
        <f t="shared" si="15"/>
        <v>6.5</v>
      </c>
      <c r="H155" s="2" t="s">
        <v>23</v>
      </c>
      <c r="I155">
        <v>34</v>
      </c>
    </row>
    <row r="156" spans="1:10" x14ac:dyDescent="0.2">
      <c r="B156" s="21">
        <v>20</v>
      </c>
      <c r="C156" s="2" t="s">
        <v>169</v>
      </c>
      <c r="D156" s="21">
        <v>2</v>
      </c>
      <c r="E156" s="21">
        <f t="shared" si="14"/>
        <v>0.16666666666666666</v>
      </c>
      <c r="F156" s="21">
        <v>31</v>
      </c>
      <c r="G156" s="22">
        <f t="shared" si="15"/>
        <v>7.75</v>
      </c>
      <c r="H156" s="2" t="s">
        <v>22</v>
      </c>
      <c r="I156">
        <v>24</v>
      </c>
      <c r="J156">
        <v>72</v>
      </c>
    </row>
    <row r="157" spans="1:10" s="36" customFormat="1" ht="17" thickBot="1" x14ac:dyDescent="0.25">
      <c r="B157" s="47">
        <v>20</v>
      </c>
      <c r="C157" s="34" t="s">
        <v>170</v>
      </c>
      <c r="D157" s="47">
        <v>1</v>
      </c>
      <c r="E157" s="21">
        <f t="shared" si="14"/>
        <v>8.3333333333333329E-2</v>
      </c>
      <c r="F157" s="47">
        <v>32</v>
      </c>
      <c r="G157" s="35">
        <f t="shared" si="15"/>
        <v>8</v>
      </c>
      <c r="H157" s="34" t="s">
        <v>25</v>
      </c>
      <c r="I157" s="36">
        <v>27</v>
      </c>
      <c r="J157" s="36">
        <v>66</v>
      </c>
    </row>
    <row r="158" spans="1:10" ht="17" thickTop="1" x14ac:dyDescent="0.2">
      <c r="A158" t="s">
        <v>382</v>
      </c>
      <c r="B158" s="21">
        <v>19</v>
      </c>
      <c r="C158" s="2" t="s">
        <v>171</v>
      </c>
      <c r="D158" s="21">
        <v>13</v>
      </c>
      <c r="E158" s="21">
        <f>D158/13</f>
        <v>1</v>
      </c>
      <c r="F158" s="21">
        <v>22</v>
      </c>
      <c r="G158" s="22">
        <f t="shared" si="15"/>
        <v>5.5</v>
      </c>
      <c r="H158" s="2" t="s">
        <v>23</v>
      </c>
      <c r="I158">
        <v>32</v>
      </c>
      <c r="J158">
        <v>69</v>
      </c>
    </row>
    <row r="159" spans="1:10" x14ac:dyDescent="0.2">
      <c r="A159" t="s">
        <v>400</v>
      </c>
      <c r="B159" s="21">
        <v>19</v>
      </c>
      <c r="C159" s="2" t="s">
        <v>172</v>
      </c>
      <c r="D159" s="21">
        <v>12</v>
      </c>
      <c r="E159" s="21">
        <f t="shared" ref="E159:E170" si="16">D159/13</f>
        <v>0.92307692307692313</v>
      </c>
      <c r="F159" s="21">
        <v>29</v>
      </c>
      <c r="G159" s="22">
        <f t="shared" si="15"/>
        <v>7.25</v>
      </c>
      <c r="H159" s="2" t="s">
        <v>25</v>
      </c>
      <c r="I159">
        <v>50</v>
      </c>
      <c r="J159">
        <v>73</v>
      </c>
    </row>
    <row r="160" spans="1:10" x14ac:dyDescent="0.2">
      <c r="A160" t="s">
        <v>388</v>
      </c>
      <c r="B160" s="21">
        <v>19</v>
      </c>
      <c r="C160" s="2" t="s">
        <v>173</v>
      </c>
      <c r="D160" s="21">
        <v>11</v>
      </c>
      <c r="E160" s="21">
        <f t="shared" si="16"/>
        <v>0.84615384615384615</v>
      </c>
      <c r="F160" s="21">
        <v>31</v>
      </c>
      <c r="G160" s="22">
        <f t="shared" si="15"/>
        <v>7.75</v>
      </c>
      <c r="H160" s="2" t="s">
        <v>25</v>
      </c>
      <c r="I160">
        <v>51</v>
      </c>
      <c r="J160">
        <v>73</v>
      </c>
    </row>
    <row r="161" spans="1:10" x14ac:dyDescent="0.2">
      <c r="B161" s="21">
        <v>19</v>
      </c>
      <c r="C161" s="2" t="s">
        <v>174</v>
      </c>
      <c r="D161" s="21">
        <v>10</v>
      </c>
      <c r="E161" s="21">
        <f t="shared" si="16"/>
        <v>0.76923076923076927</v>
      </c>
      <c r="F161" s="21">
        <v>20</v>
      </c>
      <c r="G161" s="22">
        <f t="shared" si="15"/>
        <v>5</v>
      </c>
      <c r="H161" s="2" t="s">
        <v>23</v>
      </c>
      <c r="I161">
        <v>72</v>
      </c>
      <c r="J161">
        <v>64</v>
      </c>
    </row>
    <row r="162" spans="1:10" x14ac:dyDescent="0.2">
      <c r="B162" s="21">
        <v>19</v>
      </c>
      <c r="C162" s="2" t="s">
        <v>175</v>
      </c>
      <c r="D162" s="21">
        <v>9</v>
      </c>
      <c r="E162" s="21">
        <f t="shared" si="16"/>
        <v>0.69230769230769229</v>
      </c>
      <c r="F162" s="21">
        <v>30</v>
      </c>
      <c r="G162" s="22">
        <f t="shared" si="15"/>
        <v>7.5</v>
      </c>
      <c r="H162" s="2" t="s">
        <v>22</v>
      </c>
      <c r="I162">
        <v>33</v>
      </c>
      <c r="J162">
        <v>74</v>
      </c>
    </row>
    <row r="163" spans="1:10" x14ac:dyDescent="0.2">
      <c r="B163" s="21">
        <v>19</v>
      </c>
      <c r="C163" s="2" t="s">
        <v>176</v>
      </c>
      <c r="D163" s="21">
        <v>8</v>
      </c>
      <c r="E163" s="21">
        <f t="shared" si="16"/>
        <v>0.61538461538461542</v>
      </c>
      <c r="F163" s="21">
        <v>25</v>
      </c>
      <c r="G163" s="22">
        <f t="shared" si="15"/>
        <v>6.25</v>
      </c>
      <c r="H163" s="2" t="s">
        <v>23</v>
      </c>
      <c r="I163">
        <v>42</v>
      </c>
      <c r="J163">
        <v>73</v>
      </c>
    </row>
    <row r="164" spans="1:10" x14ac:dyDescent="0.2">
      <c r="B164" s="21">
        <v>19</v>
      </c>
      <c r="C164" s="2" t="s">
        <v>177</v>
      </c>
      <c r="D164" s="21">
        <v>7</v>
      </c>
      <c r="E164" s="21">
        <f t="shared" si="16"/>
        <v>0.53846153846153844</v>
      </c>
      <c r="F164" s="21">
        <v>25</v>
      </c>
      <c r="G164" s="22">
        <f t="shared" si="15"/>
        <v>6.25</v>
      </c>
      <c r="H164" s="2" t="s">
        <v>23</v>
      </c>
      <c r="I164">
        <v>51</v>
      </c>
      <c r="J164">
        <v>77</v>
      </c>
    </row>
    <row r="165" spans="1:10" x14ac:dyDescent="0.2">
      <c r="B165" s="21">
        <v>19</v>
      </c>
      <c r="C165" s="2" t="s">
        <v>178</v>
      </c>
      <c r="D165" s="21">
        <v>6</v>
      </c>
      <c r="E165" s="21">
        <f t="shared" si="16"/>
        <v>0.46153846153846156</v>
      </c>
      <c r="F165" s="21">
        <v>32</v>
      </c>
      <c r="G165" s="22">
        <f t="shared" si="15"/>
        <v>8</v>
      </c>
      <c r="H165" s="2" t="s">
        <v>25</v>
      </c>
      <c r="I165">
        <v>53</v>
      </c>
      <c r="J165">
        <v>64</v>
      </c>
    </row>
    <row r="166" spans="1:10" x14ac:dyDescent="0.2">
      <c r="B166" s="21">
        <v>19</v>
      </c>
      <c r="C166" s="2" t="s">
        <v>179</v>
      </c>
      <c r="D166" s="21">
        <v>5</v>
      </c>
      <c r="E166" s="21">
        <f t="shared" si="16"/>
        <v>0.38461538461538464</v>
      </c>
      <c r="F166" s="21">
        <v>27</v>
      </c>
      <c r="G166" s="22">
        <f t="shared" si="15"/>
        <v>6.75</v>
      </c>
      <c r="H166" s="2" t="s">
        <v>23</v>
      </c>
      <c r="I166">
        <v>76</v>
      </c>
      <c r="J166">
        <v>73</v>
      </c>
    </row>
    <row r="167" spans="1:10" x14ac:dyDescent="0.2">
      <c r="B167" s="21">
        <v>19</v>
      </c>
      <c r="C167" s="2" t="s">
        <v>180</v>
      </c>
      <c r="D167" s="21">
        <v>4</v>
      </c>
      <c r="E167" s="21">
        <f t="shared" si="16"/>
        <v>0.30769230769230771</v>
      </c>
      <c r="F167" s="21">
        <v>32</v>
      </c>
      <c r="G167" s="22">
        <f t="shared" si="15"/>
        <v>8</v>
      </c>
      <c r="H167" s="2" t="s">
        <v>22</v>
      </c>
      <c r="I167">
        <v>19</v>
      </c>
      <c r="J167">
        <v>64</v>
      </c>
    </row>
    <row r="168" spans="1:10" x14ac:dyDescent="0.2">
      <c r="B168" s="21">
        <v>19</v>
      </c>
      <c r="C168" s="2" t="s">
        <v>181</v>
      </c>
      <c r="D168" s="21">
        <v>3</v>
      </c>
      <c r="E168" s="21">
        <f t="shared" si="16"/>
        <v>0.23076923076923078</v>
      </c>
      <c r="F168" s="21">
        <v>29</v>
      </c>
      <c r="G168" s="22">
        <f t="shared" si="15"/>
        <v>7.25</v>
      </c>
      <c r="H168" s="2" t="s">
        <v>22</v>
      </c>
      <c r="I168">
        <v>26</v>
      </c>
      <c r="J168">
        <v>61</v>
      </c>
    </row>
    <row r="169" spans="1:10" x14ac:dyDescent="0.2">
      <c r="B169" s="21">
        <v>19</v>
      </c>
      <c r="C169" s="2" t="s">
        <v>182</v>
      </c>
      <c r="D169" s="21">
        <v>2</v>
      </c>
      <c r="E169" s="21">
        <f t="shared" si="16"/>
        <v>0.15384615384615385</v>
      </c>
      <c r="F169" s="21">
        <v>34</v>
      </c>
      <c r="G169" s="22">
        <f t="shared" si="15"/>
        <v>8.5</v>
      </c>
      <c r="H169" s="2" t="s">
        <v>23</v>
      </c>
      <c r="I169">
        <v>17</v>
      </c>
      <c r="J169">
        <v>66</v>
      </c>
    </row>
    <row r="170" spans="1:10" s="36" customFormat="1" ht="17" thickBot="1" x14ac:dyDescent="0.25">
      <c r="B170" s="47">
        <v>19</v>
      </c>
      <c r="C170" s="34" t="s">
        <v>183</v>
      </c>
      <c r="D170" s="47">
        <v>1</v>
      </c>
      <c r="E170" s="21">
        <f t="shared" si="16"/>
        <v>7.6923076923076927E-2</v>
      </c>
      <c r="F170" s="47">
        <v>36</v>
      </c>
      <c r="G170" s="35">
        <f t="shared" si="15"/>
        <v>9</v>
      </c>
      <c r="H170" s="34" t="s">
        <v>22</v>
      </c>
      <c r="I170" s="36">
        <v>43</v>
      </c>
      <c r="J170" s="36">
        <v>66</v>
      </c>
    </row>
    <row r="171" spans="1:10" ht="17" thickTop="1" x14ac:dyDescent="0.2">
      <c r="A171" t="s">
        <v>383</v>
      </c>
      <c r="B171" s="17">
        <v>18</v>
      </c>
      <c r="C171" s="13" t="s">
        <v>184</v>
      </c>
      <c r="D171" s="17">
        <v>12</v>
      </c>
      <c r="E171" s="17">
        <f>D171/12</f>
        <v>1</v>
      </c>
      <c r="F171" s="17">
        <v>18</v>
      </c>
      <c r="G171" s="37">
        <f xml:space="preserve"> F171/3</f>
        <v>6</v>
      </c>
      <c r="H171" s="13" t="s">
        <v>25</v>
      </c>
      <c r="I171">
        <v>65</v>
      </c>
      <c r="J171">
        <v>66</v>
      </c>
    </row>
    <row r="172" spans="1:10" x14ac:dyDescent="0.2">
      <c r="A172" t="s">
        <v>400</v>
      </c>
      <c r="B172" s="17">
        <v>18</v>
      </c>
      <c r="C172" s="13" t="s">
        <v>185</v>
      </c>
      <c r="D172" s="17">
        <v>11</v>
      </c>
      <c r="E172" s="17">
        <f t="shared" ref="E172:E230" si="17">D172/12</f>
        <v>0.91666666666666663</v>
      </c>
      <c r="F172" s="17">
        <v>20</v>
      </c>
      <c r="G172" s="37">
        <f t="shared" ref="G172:G324" si="18" xml:space="preserve"> F172/3</f>
        <v>6.666666666666667</v>
      </c>
      <c r="H172" s="13" t="s">
        <v>196</v>
      </c>
      <c r="I172">
        <v>34</v>
      </c>
      <c r="J172">
        <v>70</v>
      </c>
    </row>
    <row r="173" spans="1:10" x14ac:dyDescent="0.2">
      <c r="A173" t="s">
        <v>387</v>
      </c>
      <c r="B173" s="17">
        <v>18</v>
      </c>
      <c r="C173" s="13" t="s">
        <v>186</v>
      </c>
      <c r="D173" s="17" t="s">
        <v>17</v>
      </c>
      <c r="E173" s="17" t="e">
        <f t="shared" si="17"/>
        <v>#VALUE!</v>
      </c>
      <c r="F173" s="17">
        <v>15</v>
      </c>
      <c r="G173" s="37">
        <f t="shared" si="18"/>
        <v>5</v>
      </c>
      <c r="H173" s="13" t="s">
        <v>23</v>
      </c>
      <c r="I173">
        <v>77</v>
      </c>
      <c r="J173">
        <v>72</v>
      </c>
    </row>
    <row r="174" spans="1:10" x14ac:dyDescent="0.2">
      <c r="B174" s="17">
        <v>18</v>
      </c>
      <c r="C174" s="13" t="s">
        <v>187</v>
      </c>
      <c r="D174" s="17">
        <v>9</v>
      </c>
      <c r="E174" s="17">
        <f t="shared" si="17"/>
        <v>0.75</v>
      </c>
      <c r="F174" s="17">
        <v>22</v>
      </c>
      <c r="G174" s="37">
        <f t="shared" si="18"/>
        <v>7.333333333333333</v>
      </c>
      <c r="H174" s="13" t="s">
        <v>23</v>
      </c>
      <c r="I174">
        <v>17</v>
      </c>
      <c r="J174">
        <v>72</v>
      </c>
    </row>
    <row r="175" spans="1:10" x14ac:dyDescent="0.2">
      <c r="B175" s="17">
        <v>18</v>
      </c>
      <c r="C175" s="13" t="s">
        <v>188</v>
      </c>
      <c r="D175" s="17">
        <v>8</v>
      </c>
      <c r="E175" s="17">
        <f t="shared" si="17"/>
        <v>0.66666666666666663</v>
      </c>
      <c r="F175" s="17">
        <v>21</v>
      </c>
      <c r="G175" s="37">
        <f t="shared" si="18"/>
        <v>7</v>
      </c>
      <c r="H175" s="13" t="s">
        <v>25</v>
      </c>
      <c r="I175">
        <v>56</v>
      </c>
      <c r="J175">
        <v>70</v>
      </c>
    </row>
    <row r="176" spans="1:10" x14ac:dyDescent="0.2">
      <c r="B176" s="17">
        <v>18</v>
      </c>
      <c r="C176" s="13" t="s">
        <v>189</v>
      </c>
      <c r="D176" s="17">
        <v>7</v>
      </c>
      <c r="E176" s="17">
        <f t="shared" si="17"/>
        <v>0.58333333333333337</v>
      </c>
      <c r="F176" s="17">
        <v>21</v>
      </c>
      <c r="G176" s="37">
        <f t="shared" si="18"/>
        <v>7</v>
      </c>
      <c r="H176" s="13" t="s">
        <v>23</v>
      </c>
      <c r="I176">
        <v>46</v>
      </c>
      <c r="J176">
        <v>70</v>
      </c>
    </row>
    <row r="177" spans="1:10" x14ac:dyDescent="0.2">
      <c r="B177" s="17">
        <v>18</v>
      </c>
      <c r="C177" s="13" t="s">
        <v>190</v>
      </c>
      <c r="D177" s="17">
        <v>6</v>
      </c>
      <c r="E177" s="17">
        <f t="shared" si="17"/>
        <v>0.5</v>
      </c>
      <c r="F177" s="17">
        <v>24</v>
      </c>
      <c r="G177" s="37">
        <f t="shared" si="18"/>
        <v>8</v>
      </c>
      <c r="H177" s="13" t="s">
        <v>25</v>
      </c>
      <c r="I177">
        <v>39</v>
      </c>
      <c r="J177">
        <v>64</v>
      </c>
    </row>
    <row r="178" spans="1:10" x14ac:dyDescent="0.2">
      <c r="B178" s="17">
        <v>18</v>
      </c>
      <c r="C178" s="13" t="s">
        <v>191</v>
      </c>
      <c r="D178" s="17">
        <v>5</v>
      </c>
      <c r="E178" s="17">
        <f t="shared" si="17"/>
        <v>0.41666666666666669</v>
      </c>
      <c r="F178" s="17">
        <v>27</v>
      </c>
      <c r="G178" s="37">
        <f t="shared" si="18"/>
        <v>9</v>
      </c>
      <c r="H178" s="13" t="s">
        <v>196</v>
      </c>
      <c r="I178">
        <v>20</v>
      </c>
      <c r="J178">
        <v>66</v>
      </c>
    </row>
    <row r="179" spans="1:10" x14ac:dyDescent="0.2">
      <c r="B179" s="17">
        <v>18</v>
      </c>
      <c r="C179" s="13" t="s">
        <v>192</v>
      </c>
      <c r="D179" s="17">
        <v>4</v>
      </c>
      <c r="E179" s="17">
        <f t="shared" si="17"/>
        <v>0.33333333333333331</v>
      </c>
      <c r="F179" s="17">
        <v>21</v>
      </c>
      <c r="G179" s="37">
        <f t="shared" si="18"/>
        <v>7</v>
      </c>
      <c r="H179" s="13" t="s">
        <v>25</v>
      </c>
      <c r="I179">
        <v>24</v>
      </c>
      <c r="J179">
        <v>73</v>
      </c>
    </row>
    <row r="180" spans="1:10" x14ac:dyDescent="0.2">
      <c r="B180" s="17">
        <v>18</v>
      </c>
      <c r="C180" s="13" t="s">
        <v>193</v>
      </c>
      <c r="D180" s="17">
        <v>3</v>
      </c>
      <c r="E180" s="17">
        <f t="shared" si="17"/>
        <v>0.25</v>
      </c>
      <c r="F180" s="17">
        <v>25</v>
      </c>
      <c r="G180" s="37">
        <f t="shared" si="18"/>
        <v>8.3333333333333339</v>
      </c>
      <c r="H180" s="13" t="s">
        <v>196</v>
      </c>
      <c r="I180">
        <v>38</v>
      </c>
      <c r="J180">
        <v>62</v>
      </c>
    </row>
    <row r="181" spans="1:10" x14ac:dyDescent="0.2">
      <c r="B181" s="17">
        <v>18</v>
      </c>
      <c r="C181" s="13" t="s">
        <v>194</v>
      </c>
      <c r="D181" s="17">
        <v>2</v>
      </c>
      <c r="E181" s="17">
        <f t="shared" si="17"/>
        <v>0.16666666666666666</v>
      </c>
      <c r="F181" s="17">
        <v>24</v>
      </c>
      <c r="G181" s="37">
        <f t="shared" si="18"/>
        <v>8</v>
      </c>
      <c r="H181" s="13" t="s">
        <v>23</v>
      </c>
      <c r="I181">
        <v>35</v>
      </c>
      <c r="J181">
        <v>67</v>
      </c>
    </row>
    <row r="182" spans="1:10" s="36" customFormat="1" ht="17" thickBot="1" x14ac:dyDescent="0.25">
      <c r="B182" s="43">
        <v>18</v>
      </c>
      <c r="C182" s="44" t="s">
        <v>195</v>
      </c>
      <c r="D182" s="43">
        <v>1</v>
      </c>
      <c r="E182" s="17">
        <f t="shared" si="17"/>
        <v>8.3333333333333329E-2</v>
      </c>
      <c r="F182" s="43">
        <v>24</v>
      </c>
      <c r="G182" s="45">
        <f t="shared" si="18"/>
        <v>8</v>
      </c>
      <c r="H182" s="44" t="s">
        <v>23</v>
      </c>
      <c r="I182" s="36">
        <v>27</v>
      </c>
      <c r="J182" s="36">
        <v>63</v>
      </c>
    </row>
    <row r="183" spans="1:10" ht="17" thickTop="1" x14ac:dyDescent="0.2">
      <c r="A183" t="s">
        <v>383</v>
      </c>
      <c r="B183" s="17">
        <v>17</v>
      </c>
      <c r="C183" s="13" t="s">
        <v>197</v>
      </c>
      <c r="D183" s="17">
        <v>12</v>
      </c>
      <c r="E183" s="17">
        <f>D183/12</f>
        <v>1</v>
      </c>
      <c r="F183" s="17">
        <v>17</v>
      </c>
      <c r="G183" s="37">
        <f t="shared" si="18"/>
        <v>5.666666666666667</v>
      </c>
      <c r="H183" s="13" t="s">
        <v>23</v>
      </c>
      <c r="I183">
        <v>41</v>
      </c>
      <c r="J183">
        <v>76</v>
      </c>
    </row>
    <row r="184" spans="1:10" x14ac:dyDescent="0.2">
      <c r="A184" t="s">
        <v>401</v>
      </c>
      <c r="B184" s="17">
        <v>17</v>
      </c>
      <c r="C184" s="13" t="s">
        <v>198</v>
      </c>
      <c r="D184" s="17">
        <v>11</v>
      </c>
      <c r="E184" s="17">
        <f t="shared" si="17"/>
        <v>0.91666666666666663</v>
      </c>
      <c r="F184" s="17">
        <v>14</v>
      </c>
      <c r="G184" s="37">
        <f t="shared" si="18"/>
        <v>4.666666666666667</v>
      </c>
      <c r="H184" s="13" t="s">
        <v>23</v>
      </c>
      <c r="I184">
        <v>57</v>
      </c>
      <c r="J184">
        <v>72</v>
      </c>
    </row>
    <row r="185" spans="1:10" x14ac:dyDescent="0.2">
      <c r="A185" t="s">
        <v>387</v>
      </c>
      <c r="B185" s="17">
        <v>17</v>
      </c>
      <c r="C185" s="13" t="s">
        <v>199</v>
      </c>
      <c r="D185" s="17">
        <v>10</v>
      </c>
      <c r="E185" s="17">
        <f t="shared" si="17"/>
        <v>0.83333333333333337</v>
      </c>
      <c r="F185" s="17">
        <v>21</v>
      </c>
      <c r="G185" s="37">
        <f t="shared" si="18"/>
        <v>7</v>
      </c>
      <c r="H185" s="13" t="s">
        <v>25</v>
      </c>
      <c r="I185">
        <v>70</v>
      </c>
      <c r="J185">
        <v>66</v>
      </c>
    </row>
    <row r="186" spans="1:10" x14ac:dyDescent="0.2">
      <c r="B186" s="17">
        <v>17</v>
      </c>
      <c r="C186" s="13" t="s">
        <v>200</v>
      </c>
      <c r="D186" s="17">
        <v>9</v>
      </c>
      <c r="E186" s="17">
        <f t="shared" si="17"/>
        <v>0.75</v>
      </c>
      <c r="F186" s="17">
        <v>22</v>
      </c>
      <c r="G186" s="37">
        <f t="shared" si="18"/>
        <v>7.333333333333333</v>
      </c>
      <c r="H186" s="13" t="s">
        <v>196</v>
      </c>
      <c r="I186">
        <v>32</v>
      </c>
      <c r="J186">
        <v>62</v>
      </c>
    </row>
    <row r="187" spans="1:10" x14ac:dyDescent="0.2">
      <c r="B187" s="17">
        <v>17</v>
      </c>
      <c r="C187" s="13" t="s">
        <v>201</v>
      </c>
      <c r="D187" s="17">
        <v>8</v>
      </c>
      <c r="E187" s="17">
        <f t="shared" si="17"/>
        <v>0.66666666666666663</v>
      </c>
      <c r="F187" s="17">
        <v>23</v>
      </c>
      <c r="G187" s="37">
        <f t="shared" si="18"/>
        <v>7.666666666666667</v>
      </c>
      <c r="H187" s="13" t="s">
        <v>23</v>
      </c>
      <c r="I187">
        <v>25</v>
      </c>
      <c r="J187">
        <v>56</v>
      </c>
    </row>
    <row r="188" spans="1:10" x14ac:dyDescent="0.2">
      <c r="B188" s="17">
        <v>17</v>
      </c>
      <c r="C188" s="13" t="s">
        <v>202</v>
      </c>
      <c r="D188" s="17">
        <v>7</v>
      </c>
      <c r="E188" s="17">
        <f t="shared" si="17"/>
        <v>0.58333333333333337</v>
      </c>
      <c r="F188" s="17">
        <v>22</v>
      </c>
      <c r="G188" s="37">
        <f t="shared" si="18"/>
        <v>7.333333333333333</v>
      </c>
      <c r="H188" s="13" t="s">
        <v>23</v>
      </c>
      <c r="I188">
        <v>28</v>
      </c>
      <c r="J188">
        <v>73</v>
      </c>
    </row>
    <row r="189" spans="1:10" x14ac:dyDescent="0.2">
      <c r="B189" s="17">
        <v>17</v>
      </c>
      <c r="C189" s="13" t="s">
        <v>203</v>
      </c>
      <c r="D189" s="17">
        <v>6</v>
      </c>
      <c r="E189" s="17">
        <f t="shared" si="17"/>
        <v>0.5</v>
      </c>
      <c r="F189" s="17">
        <v>24</v>
      </c>
      <c r="G189" s="37">
        <f t="shared" si="18"/>
        <v>8</v>
      </c>
      <c r="H189" s="13" t="s">
        <v>196</v>
      </c>
      <c r="I189">
        <v>39</v>
      </c>
      <c r="J189">
        <v>70</v>
      </c>
    </row>
    <row r="190" spans="1:10" x14ac:dyDescent="0.2">
      <c r="B190" s="17">
        <v>17</v>
      </c>
      <c r="C190" s="13" t="s">
        <v>204</v>
      </c>
      <c r="D190" s="17">
        <v>5</v>
      </c>
      <c r="E190" s="17">
        <f t="shared" si="17"/>
        <v>0.41666666666666669</v>
      </c>
      <c r="F190" s="17">
        <v>21</v>
      </c>
      <c r="G190" s="37">
        <f t="shared" si="18"/>
        <v>7</v>
      </c>
      <c r="H190" s="13" t="s">
        <v>25</v>
      </c>
      <c r="I190">
        <v>43</v>
      </c>
      <c r="J190">
        <v>63</v>
      </c>
    </row>
    <row r="191" spans="1:10" x14ac:dyDescent="0.2">
      <c r="B191" s="17">
        <v>17</v>
      </c>
      <c r="C191" s="13" t="s">
        <v>205</v>
      </c>
      <c r="D191" s="17">
        <v>4</v>
      </c>
      <c r="E191" s="17">
        <f t="shared" si="17"/>
        <v>0.33333333333333331</v>
      </c>
      <c r="F191" s="17">
        <v>18</v>
      </c>
      <c r="G191" s="37">
        <f t="shared" si="18"/>
        <v>6</v>
      </c>
      <c r="H191" s="13" t="s">
        <v>25</v>
      </c>
      <c r="I191">
        <v>56</v>
      </c>
      <c r="J191">
        <v>72</v>
      </c>
    </row>
    <row r="192" spans="1:10" x14ac:dyDescent="0.2">
      <c r="B192" s="17">
        <v>17</v>
      </c>
      <c r="C192" s="13" t="s">
        <v>206</v>
      </c>
      <c r="D192" s="17">
        <v>3</v>
      </c>
      <c r="E192" s="17">
        <f t="shared" si="17"/>
        <v>0.25</v>
      </c>
      <c r="F192" s="17">
        <v>23</v>
      </c>
      <c r="G192" s="37">
        <f t="shared" si="18"/>
        <v>7.666666666666667</v>
      </c>
      <c r="H192" s="13" t="s">
        <v>25</v>
      </c>
      <c r="I192">
        <v>28</v>
      </c>
      <c r="J192">
        <v>70</v>
      </c>
    </row>
    <row r="193" spans="1:10" x14ac:dyDescent="0.2">
      <c r="B193" s="17">
        <v>17</v>
      </c>
      <c r="C193" s="13" t="s">
        <v>207</v>
      </c>
      <c r="D193" s="17">
        <v>2</v>
      </c>
      <c r="E193" s="17">
        <f t="shared" si="17"/>
        <v>0.16666666666666666</v>
      </c>
      <c r="F193" s="17">
        <v>24</v>
      </c>
      <c r="G193" s="37">
        <f t="shared" si="18"/>
        <v>8</v>
      </c>
      <c r="H193" s="13" t="s">
        <v>196</v>
      </c>
      <c r="I193">
        <v>33</v>
      </c>
      <c r="J193">
        <v>69</v>
      </c>
    </row>
    <row r="194" spans="1:10" s="36" customFormat="1" ht="17" thickBot="1" x14ac:dyDescent="0.25">
      <c r="B194" s="43">
        <v>17</v>
      </c>
      <c r="C194" s="44" t="s">
        <v>208</v>
      </c>
      <c r="D194" s="43">
        <v>1</v>
      </c>
      <c r="E194" s="17">
        <f t="shared" si="17"/>
        <v>8.3333333333333329E-2</v>
      </c>
      <c r="F194" s="43">
        <v>27</v>
      </c>
      <c r="G194" s="45">
        <f t="shared" si="18"/>
        <v>9</v>
      </c>
      <c r="H194" s="44" t="s">
        <v>23</v>
      </c>
      <c r="I194" s="36">
        <v>27</v>
      </c>
      <c r="J194" s="36">
        <v>62</v>
      </c>
    </row>
    <row r="195" spans="1:10" ht="17" thickTop="1" x14ac:dyDescent="0.2">
      <c r="A195" t="s">
        <v>383</v>
      </c>
      <c r="B195" s="17">
        <v>16</v>
      </c>
      <c r="C195" s="13" t="s">
        <v>209</v>
      </c>
      <c r="D195" s="17" t="s">
        <v>17</v>
      </c>
      <c r="E195" s="17">
        <f>12/12</f>
        <v>1</v>
      </c>
      <c r="F195" s="17">
        <v>21</v>
      </c>
      <c r="G195" s="37">
        <f t="shared" si="18"/>
        <v>7</v>
      </c>
      <c r="H195" s="13" t="s">
        <v>196</v>
      </c>
      <c r="I195">
        <v>57</v>
      </c>
      <c r="J195">
        <v>64</v>
      </c>
    </row>
    <row r="196" spans="1:10" x14ac:dyDescent="0.2">
      <c r="A196" t="s">
        <v>401</v>
      </c>
      <c r="B196" s="17">
        <v>16</v>
      </c>
      <c r="C196" s="13" t="s">
        <v>210</v>
      </c>
      <c r="D196" s="17">
        <v>11</v>
      </c>
      <c r="E196" s="17">
        <f t="shared" si="17"/>
        <v>0.91666666666666663</v>
      </c>
      <c r="F196" s="17">
        <v>18</v>
      </c>
      <c r="G196" s="37">
        <f t="shared" si="18"/>
        <v>6</v>
      </c>
      <c r="H196" s="13" t="s">
        <v>23</v>
      </c>
      <c r="I196">
        <v>49</v>
      </c>
      <c r="J196">
        <v>65</v>
      </c>
    </row>
    <row r="197" spans="1:10" x14ac:dyDescent="0.2">
      <c r="A197" t="s">
        <v>387</v>
      </c>
      <c r="B197" s="17">
        <v>16</v>
      </c>
      <c r="C197" s="13" t="s">
        <v>211</v>
      </c>
      <c r="D197" s="17">
        <v>10</v>
      </c>
      <c r="E197" s="17">
        <f t="shared" si="17"/>
        <v>0.83333333333333337</v>
      </c>
      <c r="F197" s="17">
        <v>18</v>
      </c>
      <c r="G197" s="37">
        <f t="shared" si="18"/>
        <v>6</v>
      </c>
      <c r="H197" s="13" t="s">
        <v>25</v>
      </c>
      <c r="I197">
        <v>53</v>
      </c>
      <c r="J197">
        <v>65</v>
      </c>
    </row>
    <row r="198" spans="1:10" x14ac:dyDescent="0.2">
      <c r="B198" s="17">
        <v>16</v>
      </c>
      <c r="C198" s="13" t="s">
        <v>212</v>
      </c>
      <c r="D198" s="17">
        <v>9</v>
      </c>
      <c r="E198" s="17">
        <f t="shared" si="17"/>
        <v>0.75</v>
      </c>
      <c r="F198" s="17">
        <v>12</v>
      </c>
      <c r="G198" s="37">
        <f t="shared" si="18"/>
        <v>4</v>
      </c>
      <c r="H198" s="13" t="s">
        <v>23</v>
      </c>
      <c r="I198">
        <v>50</v>
      </c>
      <c r="J198">
        <v>67</v>
      </c>
    </row>
    <row r="199" spans="1:10" x14ac:dyDescent="0.2">
      <c r="B199" s="17">
        <v>16</v>
      </c>
      <c r="C199" s="13" t="s">
        <v>213</v>
      </c>
      <c r="D199" s="17">
        <v>8</v>
      </c>
      <c r="E199" s="17">
        <f t="shared" si="17"/>
        <v>0.66666666666666663</v>
      </c>
      <c r="F199" s="17">
        <v>18</v>
      </c>
      <c r="G199" s="37">
        <f t="shared" si="18"/>
        <v>6</v>
      </c>
      <c r="H199" s="13" t="s">
        <v>25</v>
      </c>
      <c r="I199">
        <v>26</v>
      </c>
      <c r="J199">
        <v>69</v>
      </c>
    </row>
    <row r="200" spans="1:10" x14ac:dyDescent="0.2">
      <c r="B200" s="17">
        <v>16</v>
      </c>
      <c r="C200" s="13" t="s">
        <v>214</v>
      </c>
      <c r="D200" s="17">
        <v>7</v>
      </c>
      <c r="E200" s="17">
        <f t="shared" si="17"/>
        <v>0.58333333333333337</v>
      </c>
      <c r="F200" s="17">
        <v>17</v>
      </c>
      <c r="G200" s="37">
        <f t="shared" si="18"/>
        <v>5.666666666666667</v>
      </c>
      <c r="H200" s="13" t="s">
        <v>25</v>
      </c>
      <c r="I200">
        <v>47</v>
      </c>
      <c r="J200">
        <v>70</v>
      </c>
    </row>
    <row r="201" spans="1:10" x14ac:dyDescent="0.2">
      <c r="B201" s="17">
        <v>16</v>
      </c>
      <c r="C201" s="13" t="s">
        <v>215</v>
      </c>
      <c r="D201" s="17">
        <v>6</v>
      </c>
      <c r="E201" s="17">
        <f t="shared" si="17"/>
        <v>0.5</v>
      </c>
      <c r="F201" s="17">
        <v>19</v>
      </c>
      <c r="G201" s="37">
        <f t="shared" si="18"/>
        <v>6.333333333333333</v>
      </c>
      <c r="H201" s="13" t="s">
        <v>25</v>
      </c>
      <c r="I201">
        <v>29</v>
      </c>
      <c r="J201">
        <v>75</v>
      </c>
    </row>
    <row r="202" spans="1:10" x14ac:dyDescent="0.2">
      <c r="B202" s="17">
        <v>16</v>
      </c>
      <c r="C202" s="13" t="s">
        <v>216</v>
      </c>
      <c r="D202" s="17">
        <v>5</v>
      </c>
      <c r="E202" s="17">
        <f t="shared" si="17"/>
        <v>0.41666666666666669</v>
      </c>
      <c r="F202" s="17">
        <v>20</v>
      </c>
      <c r="G202" s="37">
        <f t="shared" si="18"/>
        <v>6.666666666666667</v>
      </c>
      <c r="H202" s="13" t="s">
        <v>196</v>
      </c>
      <c r="I202">
        <v>42</v>
      </c>
      <c r="J202">
        <v>74</v>
      </c>
    </row>
    <row r="203" spans="1:10" x14ac:dyDescent="0.2">
      <c r="B203" s="17">
        <v>16</v>
      </c>
      <c r="C203" s="13" t="s">
        <v>217</v>
      </c>
      <c r="D203" s="17">
        <v>4</v>
      </c>
      <c r="E203" s="17">
        <f t="shared" si="17"/>
        <v>0.33333333333333331</v>
      </c>
      <c r="F203" s="17">
        <v>21</v>
      </c>
      <c r="G203" s="37">
        <f t="shared" si="18"/>
        <v>7</v>
      </c>
      <c r="H203" s="13" t="s">
        <v>23</v>
      </c>
      <c r="I203">
        <v>19</v>
      </c>
      <c r="J203">
        <v>62</v>
      </c>
    </row>
    <row r="204" spans="1:10" x14ac:dyDescent="0.2">
      <c r="B204" s="17">
        <v>16</v>
      </c>
      <c r="C204" s="13" t="s">
        <v>218</v>
      </c>
      <c r="D204" s="17">
        <v>3</v>
      </c>
      <c r="E204" s="17">
        <f t="shared" si="17"/>
        <v>0.25</v>
      </c>
      <c r="F204" s="17">
        <v>20</v>
      </c>
      <c r="G204" s="37">
        <f t="shared" si="18"/>
        <v>6.666666666666667</v>
      </c>
      <c r="H204" s="13" t="s">
        <v>23</v>
      </c>
      <c r="I204">
        <v>29</v>
      </c>
      <c r="J204">
        <v>76</v>
      </c>
    </row>
    <row r="205" spans="1:10" x14ac:dyDescent="0.2">
      <c r="B205" s="17">
        <v>16</v>
      </c>
      <c r="C205" s="13" t="s">
        <v>219</v>
      </c>
      <c r="D205" s="17">
        <v>2</v>
      </c>
      <c r="E205" s="17">
        <f t="shared" si="17"/>
        <v>0.16666666666666666</v>
      </c>
      <c r="F205" s="17">
        <v>24</v>
      </c>
      <c r="G205" s="37">
        <f t="shared" si="18"/>
        <v>8</v>
      </c>
      <c r="H205" s="13" t="s">
        <v>196</v>
      </c>
      <c r="I205">
        <v>17</v>
      </c>
      <c r="J205">
        <v>70</v>
      </c>
    </row>
    <row r="206" spans="1:10" s="36" customFormat="1" ht="17" thickBot="1" x14ac:dyDescent="0.25">
      <c r="B206" s="43">
        <v>16</v>
      </c>
      <c r="C206" s="44" t="s">
        <v>220</v>
      </c>
      <c r="D206" s="43">
        <v>1</v>
      </c>
      <c r="E206" s="17">
        <f t="shared" si="17"/>
        <v>8.3333333333333329E-2</v>
      </c>
      <c r="F206" s="43">
        <v>21</v>
      </c>
      <c r="G206" s="45">
        <f t="shared" si="18"/>
        <v>7</v>
      </c>
      <c r="H206" s="44" t="s">
        <v>23</v>
      </c>
      <c r="I206" s="36">
        <v>27</v>
      </c>
      <c r="J206" s="36">
        <v>61</v>
      </c>
    </row>
    <row r="207" spans="1:10" ht="17" thickTop="1" x14ac:dyDescent="0.2">
      <c r="A207" t="s">
        <v>383</v>
      </c>
      <c r="B207" s="17">
        <v>14</v>
      </c>
      <c r="C207" s="13" t="s">
        <v>221</v>
      </c>
      <c r="D207" s="17">
        <v>12</v>
      </c>
      <c r="E207" s="17">
        <f>D207/12</f>
        <v>1</v>
      </c>
      <c r="F207" s="17">
        <v>20</v>
      </c>
      <c r="G207" s="37">
        <f t="shared" si="18"/>
        <v>6.666666666666667</v>
      </c>
      <c r="H207" s="13" t="s">
        <v>25</v>
      </c>
      <c r="I207">
        <v>56</v>
      </c>
      <c r="J207">
        <v>68</v>
      </c>
    </row>
    <row r="208" spans="1:10" x14ac:dyDescent="0.2">
      <c r="A208" t="s">
        <v>402</v>
      </c>
      <c r="B208" s="17">
        <v>14</v>
      </c>
      <c r="C208" s="13" t="s">
        <v>222</v>
      </c>
      <c r="D208" s="17">
        <v>11</v>
      </c>
      <c r="E208" s="17">
        <f t="shared" si="17"/>
        <v>0.91666666666666663</v>
      </c>
      <c r="F208" s="17">
        <v>23</v>
      </c>
      <c r="G208" s="37">
        <f t="shared" si="18"/>
        <v>7.666666666666667</v>
      </c>
      <c r="H208" s="13" t="s">
        <v>25</v>
      </c>
      <c r="I208">
        <v>53</v>
      </c>
      <c r="J208">
        <v>72</v>
      </c>
    </row>
    <row r="209" spans="1:10" x14ac:dyDescent="0.2">
      <c r="A209" t="s">
        <v>387</v>
      </c>
      <c r="B209" s="17">
        <v>14</v>
      </c>
      <c r="C209" s="13" t="s">
        <v>223</v>
      </c>
      <c r="D209" s="17">
        <v>10</v>
      </c>
      <c r="E209" s="17">
        <f t="shared" si="17"/>
        <v>0.83333333333333337</v>
      </c>
      <c r="F209" s="17">
        <v>23</v>
      </c>
      <c r="G209" s="37">
        <f t="shared" si="18"/>
        <v>7.666666666666667</v>
      </c>
      <c r="H209" s="13" t="s">
        <v>25</v>
      </c>
      <c r="I209">
        <v>45</v>
      </c>
      <c r="J209">
        <v>61</v>
      </c>
    </row>
    <row r="210" spans="1:10" x14ac:dyDescent="0.2">
      <c r="B210" s="17">
        <v>14</v>
      </c>
      <c r="C210" s="13" t="s">
        <v>224</v>
      </c>
      <c r="D210" s="17">
        <v>9</v>
      </c>
      <c r="E210" s="17">
        <f t="shared" si="17"/>
        <v>0.75</v>
      </c>
      <c r="F210" s="17">
        <v>20</v>
      </c>
      <c r="G210" s="37">
        <f t="shared" si="18"/>
        <v>6.666666666666667</v>
      </c>
      <c r="H210" s="13" t="s">
        <v>25</v>
      </c>
      <c r="I210">
        <v>35</v>
      </c>
      <c r="J210">
        <v>71</v>
      </c>
    </row>
    <row r="211" spans="1:10" x14ac:dyDescent="0.2">
      <c r="B211" s="17">
        <v>14</v>
      </c>
      <c r="C211" s="13" t="s">
        <v>225</v>
      </c>
      <c r="D211" s="17">
        <v>8</v>
      </c>
      <c r="E211" s="17">
        <f t="shared" si="17"/>
        <v>0.66666666666666663</v>
      </c>
      <c r="F211" s="17">
        <v>23</v>
      </c>
      <c r="G211" s="37">
        <f t="shared" si="18"/>
        <v>7.666666666666667</v>
      </c>
      <c r="H211" s="13" t="s">
        <v>23</v>
      </c>
      <c r="I211">
        <v>68</v>
      </c>
      <c r="J211">
        <v>68</v>
      </c>
    </row>
    <row r="212" spans="1:10" x14ac:dyDescent="0.2">
      <c r="B212" s="17">
        <v>14</v>
      </c>
      <c r="C212" s="13" t="s">
        <v>226</v>
      </c>
      <c r="D212" s="17">
        <v>7</v>
      </c>
      <c r="E212" s="17">
        <f t="shared" si="17"/>
        <v>0.58333333333333337</v>
      </c>
      <c r="F212" s="17">
        <v>26</v>
      </c>
      <c r="G212" s="37">
        <f t="shared" si="18"/>
        <v>8.6666666666666661</v>
      </c>
      <c r="H212" s="13" t="s">
        <v>25</v>
      </c>
      <c r="I212">
        <v>35</v>
      </c>
      <c r="J212">
        <v>63</v>
      </c>
    </row>
    <row r="213" spans="1:10" x14ac:dyDescent="0.2">
      <c r="B213" s="17">
        <v>14</v>
      </c>
      <c r="C213" s="13" t="s">
        <v>227</v>
      </c>
      <c r="D213" s="17">
        <v>6</v>
      </c>
      <c r="E213" s="17">
        <f t="shared" si="17"/>
        <v>0.5</v>
      </c>
      <c r="F213" s="17">
        <v>23</v>
      </c>
      <c r="G213" s="37">
        <f t="shared" si="18"/>
        <v>7.666666666666667</v>
      </c>
      <c r="H213" s="13" t="s">
        <v>23</v>
      </c>
      <c r="I213">
        <v>21</v>
      </c>
      <c r="J213">
        <v>68</v>
      </c>
    </row>
    <row r="214" spans="1:10" x14ac:dyDescent="0.2">
      <c r="B214" s="17">
        <v>14</v>
      </c>
      <c r="C214" s="13" t="s">
        <v>228</v>
      </c>
      <c r="D214" s="17">
        <v>5</v>
      </c>
      <c r="E214" s="17">
        <f t="shared" si="17"/>
        <v>0.41666666666666669</v>
      </c>
      <c r="F214" s="17">
        <v>20</v>
      </c>
      <c r="G214" s="37">
        <f t="shared" si="18"/>
        <v>6.666666666666667</v>
      </c>
      <c r="H214" s="13" t="s">
        <v>23</v>
      </c>
      <c r="I214">
        <v>48</v>
      </c>
      <c r="J214">
        <v>72</v>
      </c>
    </row>
    <row r="215" spans="1:10" x14ac:dyDescent="0.2">
      <c r="B215" s="17">
        <v>14</v>
      </c>
      <c r="C215" s="13" t="s">
        <v>229</v>
      </c>
      <c r="D215" s="17">
        <v>4</v>
      </c>
      <c r="E215" s="17">
        <f t="shared" si="17"/>
        <v>0.33333333333333331</v>
      </c>
      <c r="F215" s="17">
        <v>21</v>
      </c>
      <c r="G215" s="37">
        <f t="shared" si="18"/>
        <v>7</v>
      </c>
      <c r="H215" s="13" t="s">
        <v>23</v>
      </c>
      <c r="I215">
        <v>34</v>
      </c>
      <c r="J215">
        <v>65</v>
      </c>
    </row>
    <row r="216" spans="1:10" x14ac:dyDescent="0.2">
      <c r="B216" s="17">
        <v>14</v>
      </c>
      <c r="C216" s="13" t="s">
        <v>230</v>
      </c>
      <c r="D216" s="17">
        <v>3</v>
      </c>
      <c r="E216" s="17">
        <f t="shared" si="17"/>
        <v>0.25</v>
      </c>
      <c r="F216" s="17">
        <v>24</v>
      </c>
      <c r="G216" s="37">
        <f t="shared" si="18"/>
        <v>8</v>
      </c>
      <c r="H216" s="13" t="s">
        <v>23</v>
      </c>
      <c r="I216">
        <v>32</v>
      </c>
      <c r="J216">
        <v>72</v>
      </c>
    </row>
    <row r="217" spans="1:10" x14ac:dyDescent="0.2">
      <c r="B217" s="17">
        <v>14</v>
      </c>
      <c r="C217" s="13" t="s">
        <v>231</v>
      </c>
      <c r="D217" s="17">
        <v>2</v>
      </c>
      <c r="E217" s="17">
        <f t="shared" si="17"/>
        <v>0.16666666666666666</v>
      </c>
      <c r="F217" s="17">
        <v>26</v>
      </c>
      <c r="G217" s="37">
        <f t="shared" si="18"/>
        <v>8.6666666666666661</v>
      </c>
      <c r="H217" s="13" t="s">
        <v>25</v>
      </c>
      <c r="I217">
        <v>32</v>
      </c>
      <c r="J217">
        <v>79</v>
      </c>
    </row>
    <row r="218" spans="1:10" s="36" customFormat="1" ht="17" thickBot="1" x14ac:dyDescent="0.25">
      <c r="B218" s="43">
        <v>14</v>
      </c>
      <c r="C218" s="44" t="s">
        <v>232</v>
      </c>
      <c r="D218" s="43">
        <v>1</v>
      </c>
      <c r="E218" s="17">
        <f t="shared" si="17"/>
        <v>8.3333333333333329E-2</v>
      </c>
      <c r="F218" s="43">
        <v>21</v>
      </c>
      <c r="G218" s="45">
        <f t="shared" si="18"/>
        <v>7</v>
      </c>
      <c r="H218" s="44" t="s">
        <v>23</v>
      </c>
      <c r="I218" s="36">
        <v>37</v>
      </c>
      <c r="J218" s="36">
        <v>67</v>
      </c>
    </row>
    <row r="219" spans="1:10" ht="17" thickTop="1" x14ac:dyDescent="0.2">
      <c r="A219" t="s">
        <v>383</v>
      </c>
      <c r="B219" s="17">
        <v>13</v>
      </c>
      <c r="C219" s="13" t="s">
        <v>233</v>
      </c>
      <c r="D219" s="17">
        <v>12</v>
      </c>
      <c r="E219" s="17">
        <f t="shared" si="17"/>
        <v>1</v>
      </c>
      <c r="F219" s="17">
        <v>14</v>
      </c>
      <c r="G219" s="37">
        <f t="shared" si="18"/>
        <v>4.666666666666667</v>
      </c>
      <c r="H219" s="13" t="s">
        <v>23</v>
      </c>
      <c r="I219">
        <v>31</v>
      </c>
      <c r="J219">
        <v>63</v>
      </c>
    </row>
    <row r="220" spans="1:10" x14ac:dyDescent="0.2">
      <c r="A220" t="s">
        <v>403</v>
      </c>
      <c r="B220" s="17">
        <v>13</v>
      </c>
      <c r="C220" s="13" t="s">
        <v>234</v>
      </c>
      <c r="D220" s="17">
        <v>11</v>
      </c>
      <c r="E220" s="17">
        <f t="shared" si="17"/>
        <v>0.91666666666666663</v>
      </c>
      <c r="F220" s="17">
        <v>15</v>
      </c>
      <c r="G220" s="37">
        <f t="shared" si="18"/>
        <v>5</v>
      </c>
      <c r="H220" s="13" t="s">
        <v>23</v>
      </c>
      <c r="I220">
        <v>33</v>
      </c>
      <c r="J220">
        <v>68</v>
      </c>
    </row>
    <row r="221" spans="1:10" x14ac:dyDescent="0.2">
      <c r="A221" t="s">
        <v>387</v>
      </c>
      <c r="B221" s="17">
        <v>13</v>
      </c>
      <c r="C221" s="13" t="s">
        <v>235</v>
      </c>
      <c r="D221" s="17">
        <v>10</v>
      </c>
      <c r="E221" s="17">
        <f t="shared" si="17"/>
        <v>0.83333333333333337</v>
      </c>
      <c r="F221" s="17">
        <v>19</v>
      </c>
      <c r="G221" s="37">
        <f t="shared" si="18"/>
        <v>6.333333333333333</v>
      </c>
      <c r="H221" s="13" t="s">
        <v>23</v>
      </c>
      <c r="I221">
        <v>24</v>
      </c>
      <c r="J221">
        <v>70</v>
      </c>
    </row>
    <row r="222" spans="1:10" x14ac:dyDescent="0.2">
      <c r="B222" s="17">
        <v>13</v>
      </c>
      <c r="C222" s="13" t="s">
        <v>236</v>
      </c>
      <c r="D222" s="17">
        <v>9</v>
      </c>
      <c r="E222" s="17">
        <f t="shared" si="17"/>
        <v>0.75</v>
      </c>
      <c r="F222" s="17">
        <v>22</v>
      </c>
      <c r="G222" s="37">
        <f t="shared" si="18"/>
        <v>7.333333333333333</v>
      </c>
      <c r="H222" s="13" t="s">
        <v>26</v>
      </c>
      <c r="I222">
        <v>43</v>
      </c>
      <c r="J222">
        <v>68</v>
      </c>
    </row>
    <row r="223" spans="1:10" x14ac:dyDescent="0.2">
      <c r="B223" s="17">
        <v>13</v>
      </c>
      <c r="C223" s="13" t="s">
        <v>237</v>
      </c>
      <c r="D223" s="17">
        <v>8</v>
      </c>
      <c r="E223" s="17">
        <f t="shared" si="17"/>
        <v>0.66666666666666663</v>
      </c>
      <c r="F223" s="17">
        <v>17</v>
      </c>
      <c r="G223" s="37">
        <f t="shared" si="18"/>
        <v>5.666666666666667</v>
      </c>
      <c r="H223" s="13" t="s">
        <v>23</v>
      </c>
      <c r="I223">
        <v>42</v>
      </c>
      <c r="J223">
        <v>70</v>
      </c>
    </row>
    <row r="224" spans="1:10" x14ac:dyDescent="0.2">
      <c r="B224" s="17">
        <v>13</v>
      </c>
      <c r="C224" s="13" t="s">
        <v>238</v>
      </c>
      <c r="D224" s="17">
        <v>7</v>
      </c>
      <c r="E224" s="17">
        <f t="shared" si="17"/>
        <v>0.58333333333333337</v>
      </c>
      <c r="F224" s="17">
        <v>17</v>
      </c>
      <c r="G224" s="37">
        <f t="shared" si="18"/>
        <v>5.666666666666667</v>
      </c>
      <c r="H224" s="13" t="s">
        <v>23</v>
      </c>
      <c r="I224">
        <v>42</v>
      </c>
      <c r="J224">
        <v>66</v>
      </c>
    </row>
    <row r="225" spans="1:10" x14ac:dyDescent="0.2">
      <c r="B225" s="17">
        <v>13</v>
      </c>
      <c r="C225" s="13" t="s">
        <v>239</v>
      </c>
      <c r="D225" s="17">
        <v>6</v>
      </c>
      <c r="E225" s="17">
        <f t="shared" si="17"/>
        <v>0.5</v>
      </c>
      <c r="F225" s="17">
        <v>18</v>
      </c>
      <c r="G225" s="37">
        <f t="shared" si="18"/>
        <v>6</v>
      </c>
      <c r="H225" s="13" t="s">
        <v>26</v>
      </c>
      <c r="I225">
        <v>40</v>
      </c>
      <c r="J225">
        <v>70</v>
      </c>
    </row>
    <row r="226" spans="1:10" x14ac:dyDescent="0.2">
      <c r="B226" s="17">
        <v>13</v>
      </c>
      <c r="C226" s="13" t="s">
        <v>240</v>
      </c>
      <c r="D226" s="17">
        <v>5</v>
      </c>
      <c r="E226" s="17">
        <f t="shared" si="17"/>
        <v>0.41666666666666669</v>
      </c>
      <c r="F226" s="17">
        <v>16</v>
      </c>
      <c r="G226" s="37">
        <f t="shared" si="18"/>
        <v>5.333333333333333</v>
      </c>
      <c r="H226" s="13" t="s">
        <v>23</v>
      </c>
      <c r="I226">
        <v>52</v>
      </c>
      <c r="J226">
        <v>62</v>
      </c>
    </row>
    <row r="227" spans="1:10" x14ac:dyDescent="0.2">
      <c r="B227" s="17">
        <v>13</v>
      </c>
      <c r="C227" s="13" t="s">
        <v>241</v>
      </c>
      <c r="D227" s="17">
        <v>4</v>
      </c>
      <c r="E227" s="17">
        <f t="shared" si="17"/>
        <v>0.33333333333333331</v>
      </c>
      <c r="F227" s="17">
        <v>21</v>
      </c>
      <c r="G227" s="37">
        <f t="shared" si="18"/>
        <v>7</v>
      </c>
      <c r="H227" s="13" t="s">
        <v>26</v>
      </c>
      <c r="I227">
        <v>30</v>
      </c>
      <c r="J227">
        <v>69</v>
      </c>
    </row>
    <row r="228" spans="1:10" x14ac:dyDescent="0.2">
      <c r="B228" s="17">
        <v>13</v>
      </c>
      <c r="C228" s="13" t="s">
        <v>242</v>
      </c>
      <c r="D228" s="17">
        <v>3</v>
      </c>
      <c r="E228" s="17">
        <f t="shared" si="17"/>
        <v>0.25</v>
      </c>
      <c r="F228" s="17">
        <v>20</v>
      </c>
      <c r="G228" s="37">
        <f t="shared" si="18"/>
        <v>6.666666666666667</v>
      </c>
      <c r="H228" s="13" t="s">
        <v>26</v>
      </c>
      <c r="I228">
        <v>43</v>
      </c>
      <c r="J228">
        <v>64</v>
      </c>
    </row>
    <row r="229" spans="1:10" x14ac:dyDescent="0.2">
      <c r="B229" s="17">
        <v>13</v>
      </c>
      <c r="C229" s="13" t="s">
        <v>243</v>
      </c>
      <c r="D229" s="17">
        <v>2</v>
      </c>
      <c r="E229" s="17">
        <f t="shared" si="17"/>
        <v>0.16666666666666666</v>
      </c>
      <c r="F229" s="17">
        <v>16</v>
      </c>
      <c r="G229" s="37">
        <f t="shared" si="18"/>
        <v>5.333333333333333</v>
      </c>
      <c r="H229" s="13" t="s">
        <v>26</v>
      </c>
      <c r="I229">
        <v>24</v>
      </c>
      <c r="J229">
        <v>67</v>
      </c>
    </row>
    <row r="230" spans="1:10" s="36" customFormat="1" ht="17" thickBot="1" x14ac:dyDescent="0.25">
      <c r="B230" s="43">
        <v>13</v>
      </c>
      <c r="C230" s="44" t="s">
        <v>244</v>
      </c>
      <c r="D230" s="43">
        <v>1</v>
      </c>
      <c r="E230" s="17">
        <f t="shared" si="17"/>
        <v>8.3333333333333329E-2</v>
      </c>
      <c r="F230" s="43">
        <v>22</v>
      </c>
      <c r="G230" s="45">
        <f t="shared" si="18"/>
        <v>7.333333333333333</v>
      </c>
      <c r="H230" s="44" t="s">
        <v>26</v>
      </c>
      <c r="I230" s="36">
        <v>28</v>
      </c>
      <c r="J230" s="36">
        <v>75</v>
      </c>
    </row>
    <row r="231" spans="1:10" ht="17" thickTop="1" x14ac:dyDescent="0.2">
      <c r="A231" t="s">
        <v>383</v>
      </c>
      <c r="B231" s="17">
        <v>12</v>
      </c>
      <c r="C231" s="13" t="s">
        <v>245</v>
      </c>
      <c r="D231" s="17">
        <v>11</v>
      </c>
      <c r="E231" s="17">
        <f>D231/11</f>
        <v>1</v>
      </c>
      <c r="F231" s="17">
        <v>13</v>
      </c>
      <c r="G231" s="37">
        <f t="shared" si="18"/>
        <v>4.333333333333333</v>
      </c>
      <c r="H231" s="13" t="s">
        <v>25</v>
      </c>
      <c r="I231">
        <v>32</v>
      </c>
      <c r="J231">
        <v>75</v>
      </c>
    </row>
    <row r="232" spans="1:10" x14ac:dyDescent="0.2">
      <c r="A232" t="s">
        <v>403</v>
      </c>
      <c r="B232" s="17">
        <v>12</v>
      </c>
      <c r="C232" s="13" t="s">
        <v>246</v>
      </c>
      <c r="D232" s="17">
        <v>10</v>
      </c>
      <c r="E232" s="17">
        <f t="shared" ref="E232:E241" si="19">D232/11</f>
        <v>0.90909090909090906</v>
      </c>
      <c r="F232" s="17">
        <v>14</v>
      </c>
      <c r="G232" s="37">
        <f t="shared" si="18"/>
        <v>4.666666666666667</v>
      </c>
      <c r="H232" s="13" t="s">
        <v>23</v>
      </c>
      <c r="I232">
        <v>47</v>
      </c>
      <c r="J232">
        <v>70</v>
      </c>
    </row>
    <row r="233" spans="1:10" x14ac:dyDescent="0.2">
      <c r="A233" t="s">
        <v>386</v>
      </c>
      <c r="B233" s="17">
        <v>12</v>
      </c>
      <c r="C233" s="13" t="s">
        <v>247</v>
      </c>
      <c r="D233" s="17">
        <v>9</v>
      </c>
      <c r="E233" s="17">
        <f t="shared" si="19"/>
        <v>0.81818181818181823</v>
      </c>
      <c r="F233" s="17">
        <v>17</v>
      </c>
      <c r="G233" s="37">
        <f t="shared" si="18"/>
        <v>5.666666666666667</v>
      </c>
      <c r="H233" s="13" t="s">
        <v>25</v>
      </c>
      <c r="I233">
        <v>54</v>
      </c>
      <c r="J233">
        <v>70</v>
      </c>
    </row>
    <row r="234" spans="1:10" x14ac:dyDescent="0.2">
      <c r="B234" s="17">
        <v>12</v>
      </c>
      <c r="C234" s="13" t="s">
        <v>248</v>
      </c>
      <c r="D234" s="17">
        <v>8</v>
      </c>
      <c r="E234" s="17">
        <f t="shared" si="19"/>
        <v>0.72727272727272729</v>
      </c>
      <c r="F234" s="17">
        <v>18</v>
      </c>
      <c r="G234" s="37">
        <f t="shared" si="18"/>
        <v>6</v>
      </c>
      <c r="H234" s="13" t="s">
        <v>25</v>
      </c>
      <c r="I234">
        <v>32</v>
      </c>
      <c r="J234">
        <v>70</v>
      </c>
    </row>
    <row r="235" spans="1:10" x14ac:dyDescent="0.2">
      <c r="B235" s="17">
        <v>12</v>
      </c>
      <c r="C235" s="13" t="s">
        <v>249</v>
      </c>
      <c r="D235" s="17">
        <v>7</v>
      </c>
      <c r="E235" s="17">
        <f t="shared" si="19"/>
        <v>0.63636363636363635</v>
      </c>
      <c r="F235" s="17">
        <v>19</v>
      </c>
      <c r="G235" s="37">
        <f t="shared" si="18"/>
        <v>6.333333333333333</v>
      </c>
      <c r="H235" s="13" t="s">
        <v>23</v>
      </c>
      <c r="I235">
        <v>41</v>
      </c>
      <c r="J235">
        <v>72</v>
      </c>
    </row>
    <row r="236" spans="1:10" x14ac:dyDescent="0.2">
      <c r="B236" s="17">
        <v>12</v>
      </c>
      <c r="C236" s="13" t="s">
        <v>250</v>
      </c>
      <c r="D236" s="17">
        <v>6</v>
      </c>
      <c r="E236" s="17">
        <f t="shared" si="19"/>
        <v>0.54545454545454541</v>
      </c>
      <c r="F236" s="17">
        <v>18</v>
      </c>
      <c r="G236" s="37">
        <f t="shared" si="18"/>
        <v>6</v>
      </c>
      <c r="H236" s="13" t="s">
        <v>23</v>
      </c>
      <c r="I236">
        <v>26</v>
      </c>
      <c r="J236">
        <v>64</v>
      </c>
    </row>
    <row r="237" spans="1:10" x14ac:dyDescent="0.2">
      <c r="B237" s="17">
        <v>12</v>
      </c>
      <c r="C237" s="13" t="s">
        <v>251</v>
      </c>
      <c r="D237" s="17">
        <v>5</v>
      </c>
      <c r="E237" s="17">
        <f t="shared" si="19"/>
        <v>0.45454545454545453</v>
      </c>
      <c r="F237" s="17">
        <v>19</v>
      </c>
      <c r="G237" s="37">
        <f t="shared" si="18"/>
        <v>6.333333333333333</v>
      </c>
      <c r="H237" s="13" t="s">
        <v>23</v>
      </c>
      <c r="I237">
        <v>22</v>
      </c>
      <c r="J237">
        <v>71</v>
      </c>
    </row>
    <row r="238" spans="1:10" x14ac:dyDescent="0.2">
      <c r="B238" s="17">
        <v>12</v>
      </c>
      <c r="C238" s="13" t="s">
        <v>252</v>
      </c>
      <c r="D238" s="17">
        <v>4</v>
      </c>
      <c r="E238" s="17">
        <f t="shared" si="19"/>
        <v>0.36363636363636365</v>
      </c>
      <c r="F238" s="17">
        <v>24</v>
      </c>
      <c r="G238" s="37">
        <f t="shared" si="18"/>
        <v>8</v>
      </c>
      <c r="H238" s="13" t="s">
        <v>25</v>
      </c>
      <c r="I238">
        <v>50</v>
      </c>
      <c r="J238">
        <v>69</v>
      </c>
    </row>
    <row r="239" spans="1:10" x14ac:dyDescent="0.2">
      <c r="B239" s="17">
        <v>12</v>
      </c>
      <c r="C239" s="13" t="s">
        <v>253</v>
      </c>
      <c r="D239" s="17">
        <v>3</v>
      </c>
      <c r="E239" s="17">
        <f t="shared" si="19"/>
        <v>0.27272727272727271</v>
      </c>
      <c r="F239" s="17">
        <v>21</v>
      </c>
      <c r="G239" s="37">
        <f t="shared" si="18"/>
        <v>7</v>
      </c>
      <c r="H239" s="13" t="s">
        <v>25</v>
      </c>
      <c r="I239">
        <v>23</v>
      </c>
      <c r="J239">
        <v>66</v>
      </c>
    </row>
    <row r="240" spans="1:10" x14ac:dyDescent="0.2">
      <c r="B240" s="17">
        <v>12</v>
      </c>
      <c r="C240" s="13" t="s">
        <v>254</v>
      </c>
      <c r="D240" s="17">
        <v>2</v>
      </c>
      <c r="E240" s="17">
        <f t="shared" si="19"/>
        <v>0.18181818181818182</v>
      </c>
      <c r="F240" s="17">
        <v>23</v>
      </c>
      <c r="G240" s="37">
        <f t="shared" si="18"/>
        <v>7.666666666666667</v>
      </c>
      <c r="H240" s="13" t="s">
        <v>23</v>
      </c>
      <c r="I240">
        <v>59</v>
      </c>
      <c r="J240">
        <v>67</v>
      </c>
    </row>
    <row r="241" spans="1:10" s="36" customFormat="1" ht="17" thickBot="1" x14ac:dyDescent="0.25">
      <c r="B241" s="43">
        <v>12</v>
      </c>
      <c r="C241" s="44" t="s">
        <v>255</v>
      </c>
      <c r="D241" s="43">
        <v>1</v>
      </c>
      <c r="E241" s="17">
        <f t="shared" si="19"/>
        <v>9.0909090909090912E-2</v>
      </c>
      <c r="F241" s="43">
        <v>21</v>
      </c>
      <c r="G241" s="45">
        <f t="shared" si="18"/>
        <v>7</v>
      </c>
      <c r="H241" s="44" t="s">
        <v>23</v>
      </c>
      <c r="I241" s="36">
        <v>35</v>
      </c>
      <c r="J241" s="36">
        <v>72</v>
      </c>
    </row>
    <row r="242" spans="1:10" ht="17" thickTop="1" x14ac:dyDescent="0.2">
      <c r="A242" t="s">
        <v>383</v>
      </c>
      <c r="B242" s="17">
        <v>11</v>
      </c>
      <c r="C242" s="13" t="s">
        <v>256</v>
      </c>
      <c r="D242" s="17">
        <v>12</v>
      </c>
      <c r="E242" s="17">
        <f>D242/12</f>
        <v>1</v>
      </c>
      <c r="F242" s="17">
        <v>15</v>
      </c>
      <c r="G242" s="37">
        <f t="shared" si="18"/>
        <v>5</v>
      </c>
      <c r="H242" s="13" t="s">
        <v>23</v>
      </c>
      <c r="I242">
        <v>58</v>
      </c>
      <c r="J242">
        <v>76</v>
      </c>
    </row>
    <row r="243" spans="1:10" x14ac:dyDescent="0.2">
      <c r="A243" t="s">
        <v>404</v>
      </c>
      <c r="B243" s="17">
        <v>11</v>
      </c>
      <c r="C243" s="13" t="s">
        <v>257</v>
      </c>
      <c r="D243" s="17">
        <v>11</v>
      </c>
      <c r="E243" s="17">
        <f t="shared" ref="E243:E253" si="20">D243/12</f>
        <v>0.91666666666666663</v>
      </c>
      <c r="F243" s="17">
        <v>16</v>
      </c>
      <c r="G243" s="37">
        <f t="shared" si="18"/>
        <v>5.333333333333333</v>
      </c>
      <c r="H243" s="13" t="s">
        <v>26</v>
      </c>
      <c r="I243">
        <v>57</v>
      </c>
      <c r="J243">
        <v>69</v>
      </c>
    </row>
    <row r="244" spans="1:10" x14ac:dyDescent="0.2">
      <c r="A244" t="s">
        <v>387</v>
      </c>
      <c r="B244" s="17">
        <v>11</v>
      </c>
      <c r="C244" s="13" t="s">
        <v>258</v>
      </c>
      <c r="D244" s="17">
        <v>10</v>
      </c>
      <c r="E244" s="17">
        <f t="shared" si="20"/>
        <v>0.83333333333333337</v>
      </c>
      <c r="F244" s="17">
        <v>15</v>
      </c>
      <c r="G244" s="37">
        <f t="shared" si="18"/>
        <v>5</v>
      </c>
      <c r="H244" s="13" t="s">
        <v>26</v>
      </c>
      <c r="I244">
        <v>41</v>
      </c>
      <c r="J244">
        <v>65</v>
      </c>
    </row>
    <row r="245" spans="1:10" x14ac:dyDescent="0.2">
      <c r="B245" s="17">
        <v>11</v>
      </c>
      <c r="C245" s="13" t="s">
        <v>259</v>
      </c>
      <c r="D245" s="17">
        <v>9</v>
      </c>
      <c r="E245" s="17">
        <f t="shared" si="20"/>
        <v>0.75</v>
      </c>
      <c r="F245" s="17">
        <v>15</v>
      </c>
      <c r="G245" s="37">
        <f t="shared" si="18"/>
        <v>5</v>
      </c>
      <c r="H245" s="13" t="s">
        <v>23</v>
      </c>
      <c r="I245">
        <v>28</v>
      </c>
      <c r="J245">
        <v>71</v>
      </c>
    </row>
    <row r="246" spans="1:10" x14ac:dyDescent="0.2">
      <c r="B246" s="17">
        <v>11</v>
      </c>
      <c r="C246" s="13" t="s">
        <v>260</v>
      </c>
      <c r="D246" s="17">
        <v>8</v>
      </c>
      <c r="E246" s="17">
        <f t="shared" si="20"/>
        <v>0.66666666666666663</v>
      </c>
      <c r="F246" s="17">
        <v>18</v>
      </c>
      <c r="G246" s="37">
        <f t="shared" si="18"/>
        <v>6</v>
      </c>
      <c r="H246" s="13" t="s">
        <v>23</v>
      </c>
      <c r="I246">
        <v>69</v>
      </c>
      <c r="J246">
        <v>63</v>
      </c>
    </row>
    <row r="247" spans="1:10" x14ac:dyDescent="0.2">
      <c r="B247" s="17">
        <v>11</v>
      </c>
      <c r="C247" s="13" t="s">
        <v>261</v>
      </c>
      <c r="D247" s="17">
        <v>7</v>
      </c>
      <c r="E247" s="17">
        <f t="shared" si="20"/>
        <v>0.58333333333333337</v>
      </c>
      <c r="F247" s="17">
        <v>19</v>
      </c>
      <c r="G247" s="37">
        <f t="shared" si="18"/>
        <v>6.333333333333333</v>
      </c>
      <c r="H247" s="13" t="s">
        <v>23</v>
      </c>
      <c r="I247">
        <v>25</v>
      </c>
      <c r="J247">
        <v>67</v>
      </c>
    </row>
    <row r="248" spans="1:10" x14ac:dyDescent="0.2">
      <c r="B248" s="17">
        <v>11</v>
      </c>
      <c r="C248" s="13" t="s">
        <v>262</v>
      </c>
      <c r="D248" s="17">
        <v>6</v>
      </c>
      <c r="E248" s="17">
        <f t="shared" si="20"/>
        <v>0.5</v>
      </c>
      <c r="F248" s="17">
        <v>22</v>
      </c>
      <c r="G248" s="37">
        <f t="shared" si="18"/>
        <v>7.333333333333333</v>
      </c>
      <c r="H248" s="13" t="s">
        <v>26</v>
      </c>
      <c r="I248">
        <v>41</v>
      </c>
      <c r="J248">
        <v>79</v>
      </c>
    </row>
    <row r="249" spans="1:10" x14ac:dyDescent="0.2">
      <c r="B249" s="17">
        <v>11</v>
      </c>
      <c r="C249" s="13" t="s">
        <v>263</v>
      </c>
      <c r="D249" s="17">
        <v>5</v>
      </c>
      <c r="E249" s="17">
        <f t="shared" si="20"/>
        <v>0.41666666666666669</v>
      </c>
      <c r="F249" s="17">
        <v>19</v>
      </c>
      <c r="G249" s="37">
        <f t="shared" si="18"/>
        <v>6.333333333333333</v>
      </c>
      <c r="H249" s="13" t="s">
        <v>26</v>
      </c>
      <c r="I249">
        <v>49</v>
      </c>
      <c r="J249">
        <v>74</v>
      </c>
    </row>
    <row r="250" spans="1:10" x14ac:dyDescent="0.2">
      <c r="B250" s="17">
        <v>11</v>
      </c>
      <c r="C250" s="13" t="s">
        <v>264</v>
      </c>
      <c r="D250" s="17">
        <v>4</v>
      </c>
      <c r="E250" s="17">
        <f t="shared" si="20"/>
        <v>0.33333333333333331</v>
      </c>
      <c r="F250" s="17">
        <v>23</v>
      </c>
      <c r="G250" s="37">
        <f t="shared" si="18"/>
        <v>7.666666666666667</v>
      </c>
      <c r="H250" s="13" t="s">
        <v>26</v>
      </c>
      <c r="I250">
        <v>31</v>
      </c>
      <c r="J250">
        <v>67</v>
      </c>
    </row>
    <row r="251" spans="1:10" x14ac:dyDescent="0.2">
      <c r="B251" s="17">
        <v>11</v>
      </c>
      <c r="C251" s="13" t="s">
        <v>265</v>
      </c>
      <c r="D251" s="17">
        <v>3</v>
      </c>
      <c r="E251" s="17">
        <f t="shared" si="20"/>
        <v>0.25</v>
      </c>
      <c r="F251" s="17">
        <v>18</v>
      </c>
      <c r="G251" s="37">
        <f t="shared" si="18"/>
        <v>6</v>
      </c>
      <c r="H251" s="13" t="s">
        <v>23</v>
      </c>
      <c r="I251">
        <v>20</v>
      </c>
      <c r="J251">
        <v>66</v>
      </c>
    </row>
    <row r="252" spans="1:10" x14ac:dyDescent="0.2">
      <c r="B252" s="17">
        <v>11</v>
      </c>
      <c r="C252" s="13" t="s">
        <v>266</v>
      </c>
      <c r="D252" s="17">
        <v>2</v>
      </c>
      <c r="E252" s="17">
        <f t="shared" si="20"/>
        <v>0.16666666666666666</v>
      </c>
      <c r="F252" s="17">
        <v>23</v>
      </c>
      <c r="G252" s="37">
        <f t="shared" si="18"/>
        <v>7.666666666666667</v>
      </c>
      <c r="H252" s="13" t="s">
        <v>23</v>
      </c>
      <c r="I252">
        <v>29</v>
      </c>
      <c r="J252">
        <v>65</v>
      </c>
    </row>
    <row r="253" spans="1:10" s="36" customFormat="1" ht="17" thickBot="1" x14ac:dyDescent="0.25">
      <c r="B253" s="43">
        <v>11</v>
      </c>
      <c r="C253" s="44" t="s">
        <v>267</v>
      </c>
      <c r="D253" s="43">
        <v>1</v>
      </c>
      <c r="E253" s="17">
        <f t="shared" si="20"/>
        <v>8.3333333333333329E-2</v>
      </c>
      <c r="F253" s="43">
        <v>24</v>
      </c>
      <c r="G253" s="45">
        <f t="shared" si="18"/>
        <v>8</v>
      </c>
      <c r="H253" s="44" t="s">
        <v>26</v>
      </c>
      <c r="I253" s="36">
        <v>50</v>
      </c>
      <c r="J253" s="36">
        <v>63</v>
      </c>
    </row>
    <row r="254" spans="1:10" ht="17" thickTop="1" x14ac:dyDescent="0.2">
      <c r="A254" t="s">
        <v>383</v>
      </c>
      <c r="B254" s="17">
        <v>10</v>
      </c>
      <c r="C254" s="13" t="s">
        <v>268</v>
      </c>
      <c r="D254" s="17">
        <v>11</v>
      </c>
      <c r="E254" s="17">
        <f>D254/11</f>
        <v>1</v>
      </c>
      <c r="F254" s="17">
        <v>18</v>
      </c>
      <c r="G254" s="37">
        <f t="shared" si="18"/>
        <v>6</v>
      </c>
      <c r="H254" s="13" t="s">
        <v>26</v>
      </c>
      <c r="I254">
        <v>39</v>
      </c>
      <c r="J254">
        <v>63</v>
      </c>
    </row>
    <row r="255" spans="1:10" x14ac:dyDescent="0.2">
      <c r="A255" t="s">
        <v>404</v>
      </c>
      <c r="B255" s="17">
        <v>10</v>
      </c>
      <c r="C255" s="13" t="s">
        <v>269</v>
      </c>
      <c r="D255" s="17">
        <v>10</v>
      </c>
      <c r="E255" s="17">
        <f t="shared" ref="E255:E264" si="21">D255/11</f>
        <v>0.90909090909090906</v>
      </c>
      <c r="F255" s="17">
        <v>14</v>
      </c>
      <c r="G255" s="37">
        <f t="shared" si="18"/>
        <v>4.666666666666667</v>
      </c>
      <c r="H255" s="13" t="s">
        <v>23</v>
      </c>
      <c r="I255">
        <v>80</v>
      </c>
      <c r="J255">
        <v>70</v>
      </c>
    </row>
    <row r="256" spans="1:10" x14ac:dyDescent="0.2">
      <c r="A256" t="s">
        <v>386</v>
      </c>
      <c r="B256" s="17">
        <v>10</v>
      </c>
      <c r="C256" s="13" t="s">
        <v>270</v>
      </c>
      <c r="D256" s="17">
        <v>9</v>
      </c>
      <c r="E256" s="17">
        <f t="shared" si="21"/>
        <v>0.81818181818181823</v>
      </c>
      <c r="F256" s="17">
        <v>15</v>
      </c>
      <c r="G256" s="37">
        <f t="shared" si="18"/>
        <v>5</v>
      </c>
      <c r="H256" s="13" t="s">
        <v>23</v>
      </c>
      <c r="I256">
        <v>27</v>
      </c>
      <c r="J256">
        <v>72</v>
      </c>
    </row>
    <row r="257" spans="1:10" x14ac:dyDescent="0.2">
      <c r="B257" s="17">
        <v>10</v>
      </c>
      <c r="C257" s="13" t="s">
        <v>271</v>
      </c>
      <c r="D257" s="17">
        <v>8</v>
      </c>
      <c r="E257" s="17">
        <f t="shared" si="21"/>
        <v>0.72727272727272729</v>
      </c>
      <c r="F257" s="17">
        <v>16</v>
      </c>
      <c r="G257" s="37">
        <f t="shared" si="18"/>
        <v>5.333333333333333</v>
      </c>
      <c r="H257" s="13" t="s">
        <v>26</v>
      </c>
      <c r="I257">
        <v>35</v>
      </c>
      <c r="J257">
        <v>64</v>
      </c>
    </row>
    <row r="258" spans="1:10" x14ac:dyDescent="0.2">
      <c r="B258" s="17">
        <v>10</v>
      </c>
      <c r="C258" s="13" t="s">
        <v>272</v>
      </c>
      <c r="D258" s="17">
        <v>7</v>
      </c>
      <c r="E258" s="17">
        <f t="shared" si="21"/>
        <v>0.63636363636363635</v>
      </c>
      <c r="F258" s="17">
        <v>20</v>
      </c>
      <c r="G258" s="37">
        <f t="shared" si="18"/>
        <v>6.666666666666667</v>
      </c>
      <c r="H258" s="13" t="s">
        <v>26</v>
      </c>
      <c r="I258">
        <v>32</v>
      </c>
      <c r="J258">
        <v>70</v>
      </c>
    </row>
    <row r="259" spans="1:10" x14ac:dyDescent="0.2">
      <c r="B259" s="17">
        <v>10</v>
      </c>
      <c r="C259" s="13" t="s">
        <v>273</v>
      </c>
      <c r="D259" s="17">
        <v>6</v>
      </c>
      <c r="E259" s="17">
        <f t="shared" si="21"/>
        <v>0.54545454545454541</v>
      </c>
      <c r="F259" s="17">
        <v>21</v>
      </c>
      <c r="G259" s="37">
        <f t="shared" si="18"/>
        <v>7</v>
      </c>
      <c r="H259" s="13" t="s">
        <v>23</v>
      </c>
      <c r="I259">
        <v>43</v>
      </c>
      <c r="J259">
        <v>67</v>
      </c>
    </row>
    <row r="260" spans="1:10" x14ac:dyDescent="0.2">
      <c r="B260" s="17">
        <v>10</v>
      </c>
      <c r="C260" s="13" t="s">
        <v>274</v>
      </c>
      <c r="D260" s="17">
        <v>5</v>
      </c>
      <c r="E260" s="17">
        <f t="shared" si="21"/>
        <v>0.45454545454545453</v>
      </c>
      <c r="F260" s="17">
        <v>18</v>
      </c>
      <c r="G260" s="37">
        <f t="shared" si="18"/>
        <v>6</v>
      </c>
      <c r="H260" s="13" t="s">
        <v>23</v>
      </c>
      <c r="I260">
        <v>40</v>
      </c>
      <c r="J260">
        <v>64</v>
      </c>
    </row>
    <row r="261" spans="1:10" x14ac:dyDescent="0.2">
      <c r="B261" s="17">
        <v>10</v>
      </c>
      <c r="C261" s="13" t="s">
        <v>275</v>
      </c>
      <c r="D261" s="17">
        <v>4</v>
      </c>
      <c r="E261" s="17">
        <f t="shared" si="21"/>
        <v>0.36363636363636365</v>
      </c>
      <c r="F261" s="17">
        <v>18</v>
      </c>
      <c r="G261" s="37">
        <f t="shared" si="18"/>
        <v>6</v>
      </c>
      <c r="H261" s="13" t="s">
        <v>23</v>
      </c>
      <c r="I261">
        <v>32</v>
      </c>
      <c r="J261">
        <v>73</v>
      </c>
    </row>
    <row r="262" spans="1:10" x14ac:dyDescent="0.2">
      <c r="B262" s="17">
        <v>10</v>
      </c>
      <c r="C262" s="13" t="s">
        <v>276</v>
      </c>
      <c r="D262" s="17">
        <v>3</v>
      </c>
      <c r="E262" s="17">
        <f t="shared" si="21"/>
        <v>0.27272727272727271</v>
      </c>
      <c r="F262" s="17">
        <v>21</v>
      </c>
      <c r="G262" s="37">
        <f t="shared" si="18"/>
        <v>7</v>
      </c>
      <c r="H262" s="13" t="s">
        <v>23</v>
      </c>
      <c r="I262">
        <v>32</v>
      </c>
      <c r="J262">
        <v>70</v>
      </c>
    </row>
    <row r="263" spans="1:10" x14ac:dyDescent="0.2">
      <c r="B263" s="17">
        <v>10</v>
      </c>
      <c r="C263" s="13" t="s">
        <v>277</v>
      </c>
      <c r="D263" s="17">
        <v>2</v>
      </c>
      <c r="E263" s="17">
        <f t="shared" si="21"/>
        <v>0.18181818181818182</v>
      </c>
      <c r="F263" s="17">
        <v>23</v>
      </c>
      <c r="G263" s="37">
        <f t="shared" si="18"/>
        <v>7.666666666666667</v>
      </c>
      <c r="H263" s="13" t="s">
        <v>26</v>
      </c>
      <c r="I263">
        <v>25</v>
      </c>
      <c r="J263">
        <v>74</v>
      </c>
    </row>
    <row r="264" spans="1:10" s="36" customFormat="1" ht="17" thickBot="1" x14ac:dyDescent="0.25">
      <c r="B264" s="43">
        <v>10</v>
      </c>
      <c r="C264" s="44" t="s">
        <v>278</v>
      </c>
      <c r="D264" s="43">
        <v>1</v>
      </c>
      <c r="E264" s="17">
        <f t="shared" si="21"/>
        <v>9.0909090909090912E-2</v>
      </c>
      <c r="F264" s="43">
        <v>25</v>
      </c>
      <c r="G264" s="45">
        <f t="shared" si="18"/>
        <v>8.3333333333333339</v>
      </c>
      <c r="H264" s="44" t="s">
        <v>26</v>
      </c>
      <c r="I264" s="36">
        <v>32</v>
      </c>
      <c r="J264" s="36">
        <v>65</v>
      </c>
    </row>
    <row r="265" spans="1:10" ht="17" thickTop="1" x14ac:dyDescent="0.2">
      <c r="A265" t="s">
        <v>383</v>
      </c>
      <c r="B265" s="17">
        <v>9</v>
      </c>
      <c r="C265" s="13" t="s">
        <v>279</v>
      </c>
      <c r="D265" s="17">
        <v>16</v>
      </c>
      <c r="E265" s="17">
        <f>D265/16</f>
        <v>1</v>
      </c>
      <c r="F265" s="17">
        <v>15</v>
      </c>
      <c r="G265" s="37">
        <f t="shared" si="18"/>
        <v>5</v>
      </c>
      <c r="H265" s="13" t="s">
        <v>25</v>
      </c>
      <c r="I265">
        <v>35</v>
      </c>
      <c r="J265">
        <v>76</v>
      </c>
    </row>
    <row r="266" spans="1:10" x14ac:dyDescent="0.2">
      <c r="A266" t="s">
        <v>405</v>
      </c>
      <c r="B266" s="17">
        <v>9</v>
      </c>
      <c r="C266" s="13" t="s">
        <v>280</v>
      </c>
      <c r="D266" s="17">
        <v>15</v>
      </c>
      <c r="E266" s="17">
        <f t="shared" ref="E266:E280" si="22">D266/16</f>
        <v>0.9375</v>
      </c>
      <c r="F266" s="17">
        <v>15</v>
      </c>
      <c r="G266" s="37">
        <f t="shared" si="18"/>
        <v>5</v>
      </c>
      <c r="H266" s="13" t="s">
        <v>26</v>
      </c>
      <c r="I266">
        <v>42</v>
      </c>
      <c r="J266">
        <v>72</v>
      </c>
    </row>
    <row r="267" spans="1:10" x14ac:dyDescent="0.2">
      <c r="A267" t="s">
        <v>389</v>
      </c>
      <c r="B267" s="17">
        <v>9</v>
      </c>
      <c r="C267" s="13" t="s">
        <v>281</v>
      </c>
      <c r="D267" s="17">
        <v>14</v>
      </c>
      <c r="E267" s="17">
        <f t="shared" si="22"/>
        <v>0.875</v>
      </c>
      <c r="F267" s="17">
        <v>16</v>
      </c>
      <c r="G267" s="37">
        <f t="shared" si="18"/>
        <v>5.333333333333333</v>
      </c>
      <c r="H267" s="13" t="s">
        <v>27</v>
      </c>
      <c r="I267">
        <v>46</v>
      </c>
      <c r="J267">
        <v>70</v>
      </c>
    </row>
    <row r="268" spans="1:10" x14ac:dyDescent="0.2">
      <c r="B268" s="17">
        <v>9</v>
      </c>
      <c r="C268" s="13" t="s">
        <v>282</v>
      </c>
      <c r="D268" s="17" t="s">
        <v>17</v>
      </c>
      <c r="E268" s="17">
        <f>13/16</f>
        <v>0.8125</v>
      </c>
      <c r="F268" s="17">
        <v>16</v>
      </c>
      <c r="G268" s="37">
        <f t="shared" si="18"/>
        <v>5.333333333333333</v>
      </c>
      <c r="H268" s="13" t="s">
        <v>23</v>
      </c>
      <c r="I268">
        <v>62</v>
      </c>
      <c r="J268">
        <v>70</v>
      </c>
    </row>
    <row r="269" spans="1:10" x14ac:dyDescent="0.2">
      <c r="B269" s="17">
        <v>9</v>
      </c>
      <c r="C269" s="13" t="s">
        <v>283</v>
      </c>
      <c r="D269" s="17">
        <v>12</v>
      </c>
      <c r="E269" s="17">
        <f t="shared" si="22"/>
        <v>0.75</v>
      </c>
      <c r="F269" s="17">
        <v>16</v>
      </c>
      <c r="G269" s="37">
        <f t="shared" si="18"/>
        <v>5.333333333333333</v>
      </c>
      <c r="H269" s="13" t="s">
        <v>27</v>
      </c>
      <c r="I269">
        <v>45</v>
      </c>
      <c r="J269">
        <v>65</v>
      </c>
    </row>
    <row r="270" spans="1:10" x14ac:dyDescent="0.2">
      <c r="B270" s="17">
        <v>9</v>
      </c>
      <c r="C270" s="13" t="s">
        <v>284</v>
      </c>
      <c r="D270" s="17">
        <v>11</v>
      </c>
      <c r="E270" s="17">
        <f t="shared" si="22"/>
        <v>0.6875</v>
      </c>
      <c r="F270" s="17">
        <v>16</v>
      </c>
      <c r="G270" s="37">
        <f t="shared" si="18"/>
        <v>5.333333333333333</v>
      </c>
      <c r="H270" s="13" t="s">
        <v>25</v>
      </c>
      <c r="I270">
        <v>39</v>
      </c>
      <c r="J270">
        <v>74</v>
      </c>
    </row>
    <row r="271" spans="1:10" x14ac:dyDescent="0.2">
      <c r="B271" s="17">
        <v>9</v>
      </c>
      <c r="C271" s="13" t="s">
        <v>285</v>
      </c>
      <c r="D271" s="17">
        <v>10</v>
      </c>
      <c r="E271" s="17">
        <f t="shared" si="22"/>
        <v>0.625</v>
      </c>
      <c r="F271" s="17">
        <v>19</v>
      </c>
      <c r="G271" s="37">
        <f t="shared" si="18"/>
        <v>6.333333333333333</v>
      </c>
      <c r="H271" s="13" t="s">
        <v>27</v>
      </c>
      <c r="I271">
        <v>27</v>
      </c>
      <c r="J271">
        <v>68</v>
      </c>
    </row>
    <row r="272" spans="1:10" x14ac:dyDescent="0.2">
      <c r="B272" s="17">
        <v>9</v>
      </c>
      <c r="C272" s="13" t="s">
        <v>286</v>
      </c>
      <c r="D272" s="17">
        <v>9</v>
      </c>
      <c r="E272" s="17">
        <f t="shared" si="22"/>
        <v>0.5625</v>
      </c>
      <c r="F272" s="17">
        <v>18</v>
      </c>
      <c r="G272" s="37">
        <f t="shared" si="18"/>
        <v>6</v>
      </c>
      <c r="H272" s="13" t="s">
        <v>26</v>
      </c>
      <c r="I272">
        <v>33</v>
      </c>
      <c r="J272">
        <v>62</v>
      </c>
    </row>
    <row r="273" spans="1:10" x14ac:dyDescent="0.2">
      <c r="B273" s="17">
        <v>9</v>
      </c>
      <c r="C273" s="13" t="s">
        <v>287</v>
      </c>
      <c r="D273" s="17">
        <v>8</v>
      </c>
      <c r="E273" s="17">
        <f t="shared" si="22"/>
        <v>0.5</v>
      </c>
      <c r="F273" s="17">
        <v>19</v>
      </c>
      <c r="G273" s="37">
        <f t="shared" si="18"/>
        <v>6.333333333333333</v>
      </c>
      <c r="H273" s="13" t="s">
        <v>25</v>
      </c>
      <c r="I273">
        <v>21</v>
      </c>
      <c r="J273">
        <v>65</v>
      </c>
    </row>
    <row r="274" spans="1:10" x14ac:dyDescent="0.2">
      <c r="B274" s="17">
        <v>9</v>
      </c>
      <c r="C274" s="13" t="s">
        <v>288</v>
      </c>
      <c r="D274" s="17">
        <v>7</v>
      </c>
      <c r="E274" s="17">
        <f t="shared" si="22"/>
        <v>0.4375</v>
      </c>
      <c r="F274" s="17">
        <v>13</v>
      </c>
      <c r="G274" s="37">
        <f t="shared" si="18"/>
        <v>4.333333333333333</v>
      </c>
      <c r="H274" s="13" t="s">
        <v>23</v>
      </c>
      <c r="I274">
        <v>43</v>
      </c>
      <c r="J274">
        <v>74</v>
      </c>
    </row>
    <row r="275" spans="1:10" x14ac:dyDescent="0.2">
      <c r="B275" s="17">
        <v>9</v>
      </c>
      <c r="C275" s="13" t="s">
        <v>289</v>
      </c>
      <c r="D275" s="17">
        <v>6</v>
      </c>
      <c r="E275" s="17">
        <f t="shared" si="22"/>
        <v>0.375</v>
      </c>
      <c r="F275" s="17">
        <v>21</v>
      </c>
      <c r="G275" s="37">
        <f t="shared" si="18"/>
        <v>7</v>
      </c>
      <c r="H275" s="13" t="s">
        <v>23</v>
      </c>
      <c r="I275">
        <v>45</v>
      </c>
      <c r="J275">
        <v>69</v>
      </c>
    </row>
    <row r="276" spans="1:10" x14ac:dyDescent="0.2">
      <c r="B276" s="17">
        <v>9</v>
      </c>
      <c r="C276" s="13" t="s">
        <v>290</v>
      </c>
      <c r="D276" s="17">
        <v>5</v>
      </c>
      <c r="E276" s="17">
        <f t="shared" si="22"/>
        <v>0.3125</v>
      </c>
      <c r="F276" s="17">
        <v>22</v>
      </c>
      <c r="G276" s="37">
        <f t="shared" si="18"/>
        <v>7.333333333333333</v>
      </c>
      <c r="H276" s="13" t="s">
        <v>23</v>
      </c>
      <c r="I276">
        <v>20</v>
      </c>
      <c r="J276">
        <v>68</v>
      </c>
    </row>
    <row r="277" spans="1:10" x14ac:dyDescent="0.2">
      <c r="B277" s="17">
        <v>9</v>
      </c>
      <c r="C277" s="13" t="s">
        <v>291</v>
      </c>
      <c r="D277" s="17">
        <v>4</v>
      </c>
      <c r="E277" s="17">
        <f t="shared" si="22"/>
        <v>0.25</v>
      </c>
      <c r="F277" s="17">
        <v>24</v>
      </c>
      <c r="G277" s="37">
        <f t="shared" si="18"/>
        <v>8</v>
      </c>
      <c r="H277" s="13" t="s">
        <v>27</v>
      </c>
      <c r="I277">
        <v>30</v>
      </c>
      <c r="J277">
        <v>67</v>
      </c>
    </row>
    <row r="278" spans="1:10" x14ac:dyDescent="0.2">
      <c r="B278" s="17">
        <v>9</v>
      </c>
      <c r="C278" s="13" t="s">
        <v>292</v>
      </c>
      <c r="D278" s="17">
        <v>3</v>
      </c>
      <c r="E278" s="17">
        <f t="shared" si="22"/>
        <v>0.1875</v>
      </c>
      <c r="F278" s="17">
        <v>23</v>
      </c>
      <c r="G278" s="37">
        <f t="shared" si="18"/>
        <v>7.666666666666667</v>
      </c>
      <c r="H278" s="13" t="s">
        <v>26</v>
      </c>
      <c r="I278">
        <v>25</v>
      </c>
      <c r="J278">
        <v>62</v>
      </c>
    </row>
    <row r="279" spans="1:10" x14ac:dyDescent="0.2">
      <c r="B279" s="17">
        <v>9</v>
      </c>
      <c r="C279" s="13" t="s">
        <v>293</v>
      </c>
      <c r="D279" s="17">
        <v>2</v>
      </c>
      <c r="E279" s="17">
        <f t="shared" si="22"/>
        <v>0.125</v>
      </c>
      <c r="F279" s="17">
        <v>21</v>
      </c>
      <c r="G279" s="37">
        <f t="shared" si="18"/>
        <v>7</v>
      </c>
      <c r="H279" s="13" t="s">
        <v>26</v>
      </c>
      <c r="I279">
        <v>30</v>
      </c>
      <c r="J279">
        <v>65</v>
      </c>
    </row>
    <row r="280" spans="1:10" s="36" customFormat="1" ht="17" thickBot="1" x14ac:dyDescent="0.25">
      <c r="B280" s="43">
        <v>9</v>
      </c>
      <c r="C280" s="44" t="s">
        <v>294</v>
      </c>
      <c r="D280" s="43">
        <v>1</v>
      </c>
      <c r="E280" s="17">
        <f t="shared" si="22"/>
        <v>6.25E-2</v>
      </c>
      <c r="F280" s="43">
        <v>20</v>
      </c>
      <c r="G280" s="45">
        <f t="shared" si="18"/>
        <v>6.666666666666667</v>
      </c>
      <c r="H280" s="44" t="s">
        <v>25</v>
      </c>
      <c r="I280" s="36">
        <v>51</v>
      </c>
      <c r="J280" s="36">
        <v>69</v>
      </c>
    </row>
    <row r="281" spans="1:10" ht="17" thickTop="1" x14ac:dyDescent="0.2">
      <c r="A281" t="s">
        <v>383</v>
      </c>
      <c r="B281" s="17">
        <v>8</v>
      </c>
      <c r="C281" s="13" t="s">
        <v>295</v>
      </c>
      <c r="D281" s="17">
        <v>13</v>
      </c>
      <c r="E281" s="17">
        <f>D281/13</f>
        <v>1</v>
      </c>
      <c r="F281" s="17">
        <v>17</v>
      </c>
      <c r="G281" s="37">
        <f t="shared" si="18"/>
        <v>5.666666666666667</v>
      </c>
      <c r="H281" s="13" t="s">
        <v>308</v>
      </c>
      <c r="I281">
        <v>51</v>
      </c>
      <c r="J281">
        <v>67</v>
      </c>
    </row>
    <row r="282" spans="1:10" x14ac:dyDescent="0.2">
      <c r="A282" t="s">
        <v>405</v>
      </c>
      <c r="B282" s="17">
        <v>8</v>
      </c>
      <c r="C282" s="13" t="s">
        <v>296</v>
      </c>
      <c r="D282" s="17">
        <v>12</v>
      </c>
      <c r="E282" s="17">
        <f t="shared" ref="E282:E307" si="23">D282/13</f>
        <v>0.92307692307692313</v>
      </c>
      <c r="F282" s="17">
        <v>18</v>
      </c>
      <c r="G282" s="37">
        <f t="shared" si="18"/>
        <v>6</v>
      </c>
      <c r="H282" s="13" t="s">
        <v>23</v>
      </c>
      <c r="I282">
        <v>38</v>
      </c>
      <c r="J282">
        <v>66</v>
      </c>
    </row>
    <row r="283" spans="1:10" x14ac:dyDescent="0.2">
      <c r="A283" t="s">
        <v>388</v>
      </c>
      <c r="B283" s="17">
        <v>8</v>
      </c>
      <c r="C283" s="13" t="s">
        <v>297</v>
      </c>
      <c r="D283" s="17">
        <v>11</v>
      </c>
      <c r="E283" s="17">
        <f t="shared" si="23"/>
        <v>0.84615384615384615</v>
      </c>
      <c r="F283" s="17">
        <v>18</v>
      </c>
      <c r="G283" s="37">
        <f t="shared" si="18"/>
        <v>6</v>
      </c>
      <c r="H283" s="13" t="s">
        <v>23</v>
      </c>
      <c r="I283">
        <v>29</v>
      </c>
      <c r="J283">
        <v>64</v>
      </c>
    </row>
    <row r="284" spans="1:10" x14ac:dyDescent="0.2">
      <c r="B284" s="17">
        <v>8</v>
      </c>
      <c r="C284" s="13" t="s">
        <v>298</v>
      </c>
      <c r="D284" s="17">
        <v>10</v>
      </c>
      <c r="E284" s="17">
        <f t="shared" si="23"/>
        <v>0.76923076923076927</v>
      </c>
      <c r="F284" s="17">
        <v>13</v>
      </c>
      <c r="G284" s="37">
        <f t="shared" si="18"/>
        <v>4.333333333333333</v>
      </c>
      <c r="H284" s="13" t="s">
        <v>23</v>
      </c>
      <c r="I284">
        <v>59</v>
      </c>
      <c r="J284">
        <v>66</v>
      </c>
    </row>
    <row r="285" spans="1:10" x14ac:dyDescent="0.2">
      <c r="B285" s="17">
        <v>8</v>
      </c>
      <c r="C285" s="13" t="s">
        <v>299</v>
      </c>
      <c r="D285" s="17">
        <v>9</v>
      </c>
      <c r="E285" s="17">
        <f t="shared" si="23"/>
        <v>0.69230769230769229</v>
      </c>
      <c r="F285" s="17">
        <v>19</v>
      </c>
      <c r="G285" s="37">
        <f t="shared" si="18"/>
        <v>6.333333333333333</v>
      </c>
      <c r="H285" s="13" t="s">
        <v>308</v>
      </c>
      <c r="I285">
        <v>53</v>
      </c>
      <c r="J285">
        <v>74</v>
      </c>
    </row>
    <row r="286" spans="1:10" x14ac:dyDescent="0.2">
      <c r="B286" s="17">
        <v>8</v>
      </c>
      <c r="C286" s="13" t="s">
        <v>300</v>
      </c>
      <c r="D286" s="17">
        <v>8</v>
      </c>
      <c r="E286" s="17">
        <f t="shared" si="23"/>
        <v>0.61538461538461542</v>
      </c>
      <c r="F286" s="17">
        <v>17</v>
      </c>
      <c r="G286" s="37">
        <f t="shared" si="18"/>
        <v>5.666666666666667</v>
      </c>
      <c r="H286" s="13" t="s">
        <v>308</v>
      </c>
      <c r="I286">
        <v>35</v>
      </c>
      <c r="J286">
        <v>70</v>
      </c>
    </row>
    <row r="287" spans="1:10" x14ac:dyDescent="0.2">
      <c r="B287" s="17">
        <v>8</v>
      </c>
      <c r="C287" s="13" t="s">
        <v>301</v>
      </c>
      <c r="D287" s="17">
        <v>7</v>
      </c>
      <c r="E287" s="17">
        <f t="shared" si="23"/>
        <v>0.53846153846153844</v>
      </c>
      <c r="F287" s="17">
        <v>16</v>
      </c>
      <c r="G287" s="37">
        <f t="shared" si="18"/>
        <v>5.333333333333333</v>
      </c>
      <c r="H287" s="13" t="s">
        <v>23</v>
      </c>
      <c r="I287">
        <v>50</v>
      </c>
      <c r="J287">
        <v>75</v>
      </c>
    </row>
    <row r="288" spans="1:10" x14ac:dyDescent="0.2">
      <c r="B288" s="17">
        <v>8</v>
      </c>
      <c r="C288" s="13" t="s">
        <v>302</v>
      </c>
      <c r="D288" s="17">
        <v>6</v>
      </c>
      <c r="E288" s="17">
        <f t="shared" si="23"/>
        <v>0.46153846153846156</v>
      </c>
      <c r="F288" s="17">
        <v>20</v>
      </c>
      <c r="G288" s="37">
        <f t="shared" si="18"/>
        <v>6.666666666666667</v>
      </c>
      <c r="H288" s="13" t="s">
        <v>308</v>
      </c>
      <c r="I288">
        <v>30</v>
      </c>
      <c r="J288">
        <v>74</v>
      </c>
    </row>
    <row r="289" spans="1:10" x14ac:dyDescent="0.2">
      <c r="B289" s="17">
        <v>8</v>
      </c>
      <c r="C289" s="13" t="s">
        <v>303</v>
      </c>
      <c r="D289" s="17">
        <v>5</v>
      </c>
      <c r="E289" s="17">
        <f t="shared" si="23"/>
        <v>0.38461538461538464</v>
      </c>
      <c r="F289" s="17">
        <v>21</v>
      </c>
      <c r="G289" s="37">
        <f t="shared" si="18"/>
        <v>7</v>
      </c>
      <c r="H289" s="13" t="s">
        <v>23</v>
      </c>
      <c r="I289">
        <v>35</v>
      </c>
      <c r="J289">
        <v>59</v>
      </c>
    </row>
    <row r="290" spans="1:10" x14ac:dyDescent="0.2">
      <c r="B290" s="17">
        <v>8</v>
      </c>
      <c r="C290" s="13" t="s">
        <v>304</v>
      </c>
      <c r="D290" s="17">
        <v>4</v>
      </c>
      <c r="E290" s="17">
        <f t="shared" si="23"/>
        <v>0.30769230769230771</v>
      </c>
      <c r="F290" s="17">
        <v>14</v>
      </c>
      <c r="G290" s="37">
        <f t="shared" si="18"/>
        <v>4.666666666666667</v>
      </c>
      <c r="H290" s="13" t="s">
        <v>23</v>
      </c>
      <c r="I290">
        <v>40</v>
      </c>
      <c r="J290">
        <v>68</v>
      </c>
    </row>
    <row r="291" spans="1:10" x14ac:dyDescent="0.2">
      <c r="B291" s="17">
        <v>8</v>
      </c>
      <c r="C291" s="13" t="s">
        <v>305</v>
      </c>
      <c r="D291" s="17">
        <v>3</v>
      </c>
      <c r="E291" s="17">
        <f t="shared" si="23"/>
        <v>0.23076923076923078</v>
      </c>
      <c r="F291" s="17">
        <v>23</v>
      </c>
      <c r="G291" s="37">
        <f t="shared" si="18"/>
        <v>7.666666666666667</v>
      </c>
      <c r="H291" s="13" t="s">
        <v>308</v>
      </c>
      <c r="I291">
        <v>26</v>
      </c>
      <c r="J291">
        <v>63</v>
      </c>
    </row>
    <row r="292" spans="1:10" x14ac:dyDescent="0.2">
      <c r="B292" s="17">
        <v>8</v>
      </c>
      <c r="C292" s="13" t="s">
        <v>306</v>
      </c>
      <c r="D292" s="17">
        <v>2</v>
      </c>
      <c r="E292" s="17">
        <f t="shared" si="23"/>
        <v>0.15384615384615385</v>
      </c>
      <c r="F292" s="17">
        <v>24</v>
      </c>
      <c r="G292" s="37">
        <f t="shared" si="18"/>
        <v>8</v>
      </c>
      <c r="H292" s="13" t="s">
        <v>23</v>
      </c>
      <c r="I292">
        <v>33</v>
      </c>
      <c r="J292">
        <v>73</v>
      </c>
    </row>
    <row r="293" spans="1:10" s="36" customFormat="1" ht="17" thickBot="1" x14ac:dyDescent="0.25">
      <c r="B293" s="43">
        <v>8</v>
      </c>
      <c r="C293" s="44" t="s">
        <v>307</v>
      </c>
      <c r="D293" s="43">
        <v>1</v>
      </c>
      <c r="E293" s="17">
        <f t="shared" si="23"/>
        <v>7.6923076923076927E-2</v>
      </c>
      <c r="F293" s="43">
        <v>23</v>
      </c>
      <c r="G293" s="45">
        <f t="shared" si="18"/>
        <v>7.666666666666667</v>
      </c>
      <c r="H293" s="44" t="s">
        <v>308</v>
      </c>
      <c r="I293" s="36">
        <v>17</v>
      </c>
      <c r="J293" s="36">
        <v>59</v>
      </c>
    </row>
    <row r="294" spans="1:10" ht="17" thickTop="1" x14ac:dyDescent="0.2">
      <c r="A294" t="s">
        <v>383</v>
      </c>
      <c r="B294" s="17">
        <v>7</v>
      </c>
      <c r="C294" s="13" t="s">
        <v>309</v>
      </c>
      <c r="D294" s="17">
        <v>13</v>
      </c>
      <c r="E294" s="17">
        <f t="shared" si="23"/>
        <v>1</v>
      </c>
      <c r="F294" s="17">
        <v>12</v>
      </c>
      <c r="G294" s="37">
        <f t="shared" si="18"/>
        <v>4</v>
      </c>
      <c r="H294" s="13" t="s">
        <v>23</v>
      </c>
      <c r="I294">
        <v>43</v>
      </c>
      <c r="J294">
        <v>70</v>
      </c>
    </row>
    <row r="295" spans="1:10" x14ac:dyDescent="0.2">
      <c r="A295" t="s">
        <v>406</v>
      </c>
      <c r="B295" s="17">
        <v>7</v>
      </c>
      <c r="C295" s="13" t="s">
        <v>310</v>
      </c>
      <c r="D295" s="17">
        <v>12</v>
      </c>
      <c r="E295" s="17">
        <f t="shared" si="23"/>
        <v>0.92307692307692313</v>
      </c>
      <c r="F295" s="17">
        <v>18</v>
      </c>
      <c r="G295" s="37">
        <f t="shared" si="18"/>
        <v>6</v>
      </c>
      <c r="H295" s="13" t="s">
        <v>25</v>
      </c>
      <c r="I295">
        <v>50</v>
      </c>
      <c r="J295">
        <v>71</v>
      </c>
    </row>
    <row r="296" spans="1:10" x14ac:dyDescent="0.2">
      <c r="A296" t="s">
        <v>388</v>
      </c>
      <c r="B296" s="17">
        <v>7</v>
      </c>
      <c r="C296" s="13" t="s">
        <v>311</v>
      </c>
      <c r="D296" s="17">
        <v>11</v>
      </c>
      <c r="E296" s="17">
        <f t="shared" si="23"/>
        <v>0.84615384615384615</v>
      </c>
      <c r="F296" s="17">
        <v>19</v>
      </c>
      <c r="G296" s="37">
        <f t="shared" si="18"/>
        <v>6.333333333333333</v>
      </c>
      <c r="H296" s="13" t="s">
        <v>25</v>
      </c>
      <c r="I296">
        <v>28</v>
      </c>
      <c r="J296">
        <v>62</v>
      </c>
    </row>
    <row r="297" spans="1:10" x14ac:dyDescent="0.2">
      <c r="B297" s="17">
        <v>7</v>
      </c>
      <c r="C297" s="13" t="s">
        <v>312</v>
      </c>
      <c r="D297" s="17">
        <v>10</v>
      </c>
      <c r="E297" s="17">
        <f t="shared" si="23"/>
        <v>0.76923076923076927</v>
      </c>
      <c r="F297" s="17">
        <v>21</v>
      </c>
      <c r="G297" s="37">
        <f t="shared" si="18"/>
        <v>7</v>
      </c>
      <c r="H297" s="13" t="s">
        <v>25</v>
      </c>
      <c r="I297">
        <v>31</v>
      </c>
      <c r="J297">
        <v>69</v>
      </c>
    </row>
    <row r="298" spans="1:10" x14ac:dyDescent="0.2">
      <c r="B298" s="17">
        <v>7</v>
      </c>
      <c r="C298" s="13" t="s">
        <v>313</v>
      </c>
      <c r="D298" s="17">
        <v>9</v>
      </c>
      <c r="E298" s="17">
        <f t="shared" si="23"/>
        <v>0.69230769230769229</v>
      </c>
      <c r="F298" s="17">
        <v>14</v>
      </c>
      <c r="G298" s="37">
        <f t="shared" si="18"/>
        <v>4.666666666666667</v>
      </c>
      <c r="H298" s="13" t="s">
        <v>25</v>
      </c>
      <c r="I298">
        <v>41</v>
      </c>
      <c r="J298">
        <v>73</v>
      </c>
    </row>
    <row r="299" spans="1:10" x14ac:dyDescent="0.2">
      <c r="B299" s="17">
        <v>7</v>
      </c>
      <c r="C299" s="13" t="s">
        <v>314</v>
      </c>
      <c r="D299" s="17">
        <v>8</v>
      </c>
      <c r="E299" s="17">
        <f t="shared" si="23"/>
        <v>0.61538461538461542</v>
      </c>
      <c r="F299" s="17">
        <v>22</v>
      </c>
      <c r="G299" s="37">
        <f t="shared" si="18"/>
        <v>7.333333333333333</v>
      </c>
      <c r="H299" s="13" t="s">
        <v>23</v>
      </c>
      <c r="I299">
        <v>41</v>
      </c>
      <c r="J299">
        <v>61</v>
      </c>
    </row>
    <row r="300" spans="1:10" x14ac:dyDescent="0.2">
      <c r="B300" s="17">
        <v>7</v>
      </c>
      <c r="C300" s="13" t="s">
        <v>315</v>
      </c>
      <c r="D300" s="17">
        <v>7</v>
      </c>
      <c r="E300" s="17">
        <f t="shared" si="23"/>
        <v>0.53846153846153844</v>
      </c>
      <c r="F300" s="17">
        <v>16</v>
      </c>
      <c r="G300" s="37">
        <f t="shared" si="18"/>
        <v>5.333333333333333</v>
      </c>
      <c r="H300" s="13" t="s">
        <v>25</v>
      </c>
      <c r="I300">
        <v>81</v>
      </c>
      <c r="J300">
        <v>65</v>
      </c>
    </row>
    <row r="301" spans="1:10" x14ac:dyDescent="0.2">
      <c r="B301" s="17">
        <v>7</v>
      </c>
      <c r="C301" s="13" t="s">
        <v>316</v>
      </c>
      <c r="D301" s="17">
        <v>6</v>
      </c>
      <c r="E301" s="17">
        <f t="shared" si="23"/>
        <v>0.46153846153846156</v>
      </c>
      <c r="F301" s="17">
        <v>15</v>
      </c>
      <c r="G301" s="37">
        <f t="shared" si="18"/>
        <v>5</v>
      </c>
      <c r="H301" s="13" t="s">
        <v>23</v>
      </c>
      <c r="I301">
        <v>61</v>
      </c>
      <c r="J301">
        <v>61</v>
      </c>
    </row>
    <row r="302" spans="1:10" x14ac:dyDescent="0.2">
      <c r="B302" s="17">
        <v>7</v>
      </c>
      <c r="C302" s="13" t="s">
        <v>411</v>
      </c>
      <c r="D302" s="17">
        <v>5</v>
      </c>
      <c r="E302" s="17">
        <f t="shared" si="23"/>
        <v>0.38461538461538464</v>
      </c>
      <c r="F302" s="17">
        <v>18</v>
      </c>
      <c r="G302" s="37">
        <f t="shared" si="18"/>
        <v>6</v>
      </c>
      <c r="H302" s="13" t="s">
        <v>25</v>
      </c>
      <c r="I302">
        <v>34</v>
      </c>
      <c r="J302">
        <v>69</v>
      </c>
    </row>
    <row r="303" spans="1:10" x14ac:dyDescent="0.2">
      <c r="B303" s="17">
        <v>7</v>
      </c>
      <c r="C303" s="13" t="s">
        <v>317</v>
      </c>
      <c r="D303" s="17">
        <v>4</v>
      </c>
      <c r="E303" s="17">
        <f t="shared" si="23"/>
        <v>0.30769230769230771</v>
      </c>
      <c r="F303" s="17">
        <v>18</v>
      </c>
      <c r="G303" s="37">
        <f t="shared" si="18"/>
        <v>6</v>
      </c>
      <c r="H303" s="13" t="s">
        <v>23</v>
      </c>
      <c r="I303">
        <v>18</v>
      </c>
      <c r="J303">
        <v>70</v>
      </c>
    </row>
    <row r="304" spans="1:10" x14ac:dyDescent="0.2">
      <c r="B304" s="17">
        <v>7</v>
      </c>
      <c r="C304" s="13" t="s">
        <v>318</v>
      </c>
      <c r="D304" s="17">
        <v>3</v>
      </c>
      <c r="E304" s="17">
        <f t="shared" si="23"/>
        <v>0.23076923076923078</v>
      </c>
      <c r="F304" s="17">
        <v>22</v>
      </c>
      <c r="G304" s="37">
        <f t="shared" si="18"/>
        <v>7.333333333333333</v>
      </c>
      <c r="H304" s="13" t="s">
        <v>23</v>
      </c>
      <c r="I304">
        <v>29</v>
      </c>
      <c r="J304">
        <v>69</v>
      </c>
    </row>
    <row r="305" spans="1:10" x14ac:dyDescent="0.2">
      <c r="B305" s="17">
        <v>7</v>
      </c>
      <c r="C305" s="13" t="s">
        <v>319</v>
      </c>
      <c r="D305" s="17">
        <v>2</v>
      </c>
      <c r="E305" s="17">
        <f t="shared" si="23"/>
        <v>0.15384615384615385</v>
      </c>
      <c r="F305" s="17">
        <v>21</v>
      </c>
      <c r="G305" s="37">
        <f t="shared" si="18"/>
        <v>7</v>
      </c>
      <c r="H305" s="13" t="s">
        <v>23</v>
      </c>
      <c r="I305">
        <v>35</v>
      </c>
      <c r="J305">
        <v>74</v>
      </c>
    </row>
    <row r="306" spans="1:10" s="36" customFormat="1" ht="17" thickBot="1" x14ac:dyDescent="0.25">
      <c r="B306" s="43">
        <v>7</v>
      </c>
      <c r="C306" s="44" t="s">
        <v>320</v>
      </c>
      <c r="D306" s="43">
        <v>1</v>
      </c>
      <c r="E306" s="17">
        <f t="shared" si="23"/>
        <v>7.6923076923076927E-2</v>
      </c>
      <c r="F306" s="43">
        <v>23</v>
      </c>
      <c r="G306" s="45">
        <f t="shared" si="18"/>
        <v>7.666666666666667</v>
      </c>
      <c r="H306" s="44" t="s">
        <v>23</v>
      </c>
      <c r="I306" s="36">
        <v>37</v>
      </c>
      <c r="J306" s="36">
        <v>67</v>
      </c>
    </row>
    <row r="307" spans="1:10" ht="17" thickTop="1" x14ac:dyDescent="0.2">
      <c r="A307" t="s">
        <v>383</v>
      </c>
      <c r="B307" s="17">
        <v>6</v>
      </c>
      <c r="C307" s="13" t="s">
        <v>321</v>
      </c>
      <c r="D307" s="17">
        <v>12</v>
      </c>
      <c r="E307" s="17">
        <f>D307/12</f>
        <v>1</v>
      </c>
      <c r="F307" s="17">
        <v>16</v>
      </c>
      <c r="G307" s="37">
        <f t="shared" si="18"/>
        <v>5.333333333333333</v>
      </c>
      <c r="H307" s="13" t="s">
        <v>23</v>
      </c>
      <c r="I307">
        <v>53</v>
      </c>
      <c r="J307">
        <v>78</v>
      </c>
    </row>
    <row r="308" spans="1:10" x14ac:dyDescent="0.2">
      <c r="A308" t="s">
        <v>406</v>
      </c>
      <c r="B308" s="17">
        <v>6</v>
      </c>
      <c r="C308" s="13" t="s">
        <v>322</v>
      </c>
      <c r="D308" s="17">
        <v>11</v>
      </c>
      <c r="E308" s="17">
        <f t="shared" ref="E308:E330" si="24">D308/12</f>
        <v>0.91666666666666663</v>
      </c>
      <c r="F308" s="17">
        <v>15</v>
      </c>
      <c r="G308" s="37">
        <f t="shared" si="18"/>
        <v>5</v>
      </c>
      <c r="H308" s="13" t="s">
        <v>25</v>
      </c>
      <c r="I308">
        <v>34</v>
      </c>
      <c r="J308">
        <v>70</v>
      </c>
    </row>
    <row r="309" spans="1:10" x14ac:dyDescent="0.2">
      <c r="A309" t="s">
        <v>387</v>
      </c>
      <c r="B309" s="17">
        <v>6</v>
      </c>
      <c r="C309" s="13" t="s">
        <v>323</v>
      </c>
      <c r="D309" s="17">
        <v>10</v>
      </c>
      <c r="E309" s="17">
        <f t="shared" si="24"/>
        <v>0.83333333333333337</v>
      </c>
      <c r="F309" s="17">
        <v>18</v>
      </c>
      <c r="G309" s="37">
        <f t="shared" si="18"/>
        <v>6</v>
      </c>
      <c r="H309" s="13" t="s">
        <v>25</v>
      </c>
      <c r="I309">
        <v>50</v>
      </c>
      <c r="J309">
        <v>72</v>
      </c>
    </row>
    <row r="310" spans="1:10" x14ac:dyDescent="0.2">
      <c r="B310" s="17">
        <v>6</v>
      </c>
      <c r="C310" s="13" t="s">
        <v>324</v>
      </c>
      <c r="D310" s="17">
        <v>9</v>
      </c>
      <c r="E310" s="17">
        <f t="shared" si="24"/>
        <v>0.75</v>
      </c>
      <c r="F310" s="17">
        <v>15</v>
      </c>
      <c r="G310" s="37">
        <f t="shared" si="18"/>
        <v>5</v>
      </c>
      <c r="H310" s="13" t="s">
        <v>25</v>
      </c>
      <c r="I310">
        <v>44</v>
      </c>
      <c r="J310">
        <v>74</v>
      </c>
    </row>
    <row r="311" spans="1:10" x14ac:dyDescent="0.2">
      <c r="B311" s="17">
        <v>6</v>
      </c>
      <c r="C311" s="13" t="s">
        <v>325</v>
      </c>
      <c r="D311" s="17">
        <v>8</v>
      </c>
      <c r="E311" s="17">
        <f t="shared" si="24"/>
        <v>0.66666666666666663</v>
      </c>
      <c r="F311" s="17">
        <v>24</v>
      </c>
      <c r="G311" s="37">
        <f t="shared" si="18"/>
        <v>8</v>
      </c>
      <c r="H311" s="13" t="s">
        <v>25</v>
      </c>
      <c r="I311">
        <v>63</v>
      </c>
      <c r="J311">
        <v>64</v>
      </c>
    </row>
    <row r="312" spans="1:10" x14ac:dyDescent="0.2">
      <c r="B312" s="17">
        <v>6</v>
      </c>
      <c r="C312" s="13" t="s">
        <v>326</v>
      </c>
      <c r="D312" s="17">
        <v>7</v>
      </c>
      <c r="E312" s="17">
        <f t="shared" si="24"/>
        <v>0.58333333333333337</v>
      </c>
      <c r="F312" s="17">
        <v>22</v>
      </c>
      <c r="G312" s="37">
        <f t="shared" si="18"/>
        <v>7.333333333333333</v>
      </c>
      <c r="H312" s="13" t="s">
        <v>23</v>
      </c>
      <c r="I312">
        <v>43</v>
      </c>
      <c r="J312">
        <v>64</v>
      </c>
    </row>
    <row r="313" spans="1:10" x14ac:dyDescent="0.2">
      <c r="B313" s="17">
        <v>6</v>
      </c>
      <c r="C313" s="13" t="s">
        <v>327</v>
      </c>
      <c r="D313" s="17">
        <v>6</v>
      </c>
      <c r="E313" s="17">
        <f t="shared" si="24"/>
        <v>0.5</v>
      </c>
      <c r="F313" s="17">
        <v>21</v>
      </c>
      <c r="G313" s="37">
        <f t="shared" si="18"/>
        <v>7</v>
      </c>
      <c r="H313" s="13" t="s">
        <v>23</v>
      </c>
      <c r="I313">
        <v>35</v>
      </c>
      <c r="J313">
        <v>69</v>
      </c>
    </row>
    <row r="314" spans="1:10" x14ac:dyDescent="0.2">
      <c r="B314" s="17">
        <v>6</v>
      </c>
      <c r="C314" s="13" t="s">
        <v>328</v>
      </c>
      <c r="D314" s="17">
        <v>5</v>
      </c>
      <c r="E314" s="17">
        <f t="shared" si="24"/>
        <v>0.41666666666666669</v>
      </c>
      <c r="F314" s="17">
        <v>24</v>
      </c>
      <c r="G314" s="37">
        <f t="shared" si="18"/>
        <v>8</v>
      </c>
      <c r="H314" s="13" t="s">
        <v>23</v>
      </c>
      <c r="I314">
        <v>22</v>
      </c>
    </row>
    <row r="315" spans="1:10" x14ac:dyDescent="0.2">
      <c r="B315" s="17">
        <v>6</v>
      </c>
      <c r="C315" s="13" t="s">
        <v>412</v>
      </c>
      <c r="D315" s="17">
        <v>4</v>
      </c>
      <c r="E315" s="17">
        <f t="shared" si="24"/>
        <v>0.33333333333333331</v>
      </c>
      <c r="F315" s="17">
        <v>18</v>
      </c>
      <c r="G315" s="37">
        <f t="shared" si="18"/>
        <v>6</v>
      </c>
      <c r="H315" s="13" t="s">
        <v>23</v>
      </c>
      <c r="I315">
        <v>35</v>
      </c>
      <c r="J315">
        <v>59</v>
      </c>
    </row>
    <row r="316" spans="1:10" x14ac:dyDescent="0.2">
      <c r="B316" s="17">
        <v>6</v>
      </c>
      <c r="C316" s="13" t="s">
        <v>329</v>
      </c>
      <c r="D316" s="17">
        <v>3</v>
      </c>
      <c r="E316" s="17">
        <f t="shared" si="24"/>
        <v>0.25</v>
      </c>
      <c r="F316" s="17">
        <v>21</v>
      </c>
      <c r="G316" s="37">
        <f t="shared" si="18"/>
        <v>7</v>
      </c>
      <c r="H316" s="13" t="s">
        <v>23</v>
      </c>
      <c r="I316">
        <v>34</v>
      </c>
      <c r="J316">
        <v>74</v>
      </c>
    </row>
    <row r="317" spans="1:10" x14ac:dyDescent="0.2">
      <c r="B317" s="17">
        <v>6</v>
      </c>
      <c r="C317" s="13" t="s">
        <v>330</v>
      </c>
      <c r="D317" s="17">
        <v>2</v>
      </c>
      <c r="E317" s="17">
        <f t="shared" si="24"/>
        <v>0.16666666666666666</v>
      </c>
      <c r="F317" s="17">
        <v>22</v>
      </c>
      <c r="G317" s="37">
        <f t="shared" si="18"/>
        <v>7.333333333333333</v>
      </c>
      <c r="H317" s="13" t="s">
        <v>25</v>
      </c>
      <c r="I317">
        <v>34</v>
      </c>
      <c r="J317">
        <v>78</v>
      </c>
    </row>
    <row r="318" spans="1:10" s="36" customFormat="1" ht="17" thickBot="1" x14ac:dyDescent="0.25">
      <c r="B318" s="43">
        <v>6</v>
      </c>
      <c r="C318" s="44" t="s">
        <v>331</v>
      </c>
      <c r="D318" s="43">
        <v>1</v>
      </c>
      <c r="E318" s="17">
        <f t="shared" si="24"/>
        <v>8.3333333333333329E-2</v>
      </c>
      <c r="F318" s="43">
        <v>27</v>
      </c>
      <c r="G318" s="45">
        <f t="shared" si="18"/>
        <v>9</v>
      </c>
      <c r="H318" s="44" t="s">
        <v>25</v>
      </c>
      <c r="I318" s="36">
        <v>37</v>
      </c>
      <c r="J318" s="36">
        <v>59</v>
      </c>
    </row>
    <row r="319" spans="1:10" ht="17" thickTop="1" x14ac:dyDescent="0.2">
      <c r="A319" t="s">
        <v>383</v>
      </c>
      <c r="B319" s="17">
        <v>5</v>
      </c>
      <c r="C319" s="13" t="s">
        <v>332</v>
      </c>
      <c r="D319" s="17">
        <v>12</v>
      </c>
      <c r="E319" s="17">
        <f>D319/12</f>
        <v>1</v>
      </c>
      <c r="F319" s="17">
        <v>16</v>
      </c>
      <c r="G319" s="37">
        <f t="shared" si="18"/>
        <v>5.333333333333333</v>
      </c>
      <c r="H319" s="13" t="s">
        <v>25</v>
      </c>
      <c r="I319">
        <v>29</v>
      </c>
      <c r="J319">
        <v>67</v>
      </c>
    </row>
    <row r="320" spans="1:10" x14ac:dyDescent="0.2">
      <c r="A320" t="s">
        <v>407</v>
      </c>
      <c r="B320" s="17">
        <v>5</v>
      </c>
      <c r="C320" s="13" t="s">
        <v>333</v>
      </c>
      <c r="D320" s="17">
        <v>11</v>
      </c>
      <c r="E320" s="17">
        <f t="shared" si="24"/>
        <v>0.91666666666666663</v>
      </c>
      <c r="F320" s="17">
        <v>21</v>
      </c>
      <c r="G320" s="37">
        <f t="shared" si="18"/>
        <v>7</v>
      </c>
      <c r="H320" s="13" t="s">
        <v>23</v>
      </c>
      <c r="I320">
        <v>22</v>
      </c>
      <c r="J320">
        <v>74</v>
      </c>
    </row>
    <row r="321" spans="1:10" x14ac:dyDescent="0.2">
      <c r="A321" t="s">
        <v>387</v>
      </c>
      <c r="B321" s="17">
        <v>5</v>
      </c>
      <c r="C321" s="13" t="s">
        <v>334</v>
      </c>
      <c r="D321" s="17">
        <v>10</v>
      </c>
      <c r="E321" s="17">
        <f t="shared" si="24"/>
        <v>0.83333333333333337</v>
      </c>
      <c r="F321" s="17">
        <v>19</v>
      </c>
      <c r="G321" s="37">
        <f t="shared" si="18"/>
        <v>6.333333333333333</v>
      </c>
      <c r="H321" s="13" t="s">
        <v>23</v>
      </c>
      <c r="I321">
        <v>65</v>
      </c>
      <c r="J321">
        <v>74</v>
      </c>
    </row>
    <row r="322" spans="1:10" x14ac:dyDescent="0.2">
      <c r="B322" s="17">
        <v>5</v>
      </c>
      <c r="C322" s="13" t="s">
        <v>335</v>
      </c>
      <c r="D322" s="17">
        <v>9</v>
      </c>
      <c r="E322" s="17">
        <f t="shared" si="24"/>
        <v>0.75</v>
      </c>
      <c r="F322" s="17">
        <v>18</v>
      </c>
      <c r="G322" s="37">
        <f t="shared" si="18"/>
        <v>6</v>
      </c>
      <c r="H322" s="13" t="s">
        <v>23</v>
      </c>
      <c r="I322">
        <v>30</v>
      </c>
      <c r="J322">
        <v>68</v>
      </c>
    </row>
    <row r="323" spans="1:10" x14ac:dyDescent="0.2">
      <c r="B323" s="17">
        <v>5</v>
      </c>
      <c r="C323" s="13" t="s">
        <v>336</v>
      </c>
      <c r="D323" s="17">
        <v>8</v>
      </c>
      <c r="E323" s="17">
        <f t="shared" si="24"/>
        <v>0.66666666666666663</v>
      </c>
      <c r="F323" s="17">
        <v>21</v>
      </c>
      <c r="G323" s="37">
        <f t="shared" si="18"/>
        <v>7</v>
      </c>
      <c r="H323" s="13" t="s">
        <v>25</v>
      </c>
      <c r="I323">
        <v>49</v>
      </c>
      <c r="J323">
        <v>74</v>
      </c>
    </row>
    <row r="324" spans="1:10" x14ac:dyDescent="0.2">
      <c r="B324" s="17">
        <v>5</v>
      </c>
      <c r="C324" s="13" t="s">
        <v>337</v>
      </c>
      <c r="D324" s="17">
        <v>7</v>
      </c>
      <c r="E324" s="17">
        <f t="shared" si="24"/>
        <v>0.58333333333333337</v>
      </c>
      <c r="F324" s="17">
        <v>26</v>
      </c>
      <c r="G324" s="37">
        <f t="shared" si="18"/>
        <v>8.6666666666666661</v>
      </c>
      <c r="H324" s="13" t="s">
        <v>23</v>
      </c>
      <c r="I324">
        <v>23</v>
      </c>
      <c r="J324">
        <v>64</v>
      </c>
    </row>
    <row r="325" spans="1:10" x14ac:dyDescent="0.2">
      <c r="B325" s="17">
        <v>5</v>
      </c>
      <c r="C325" s="13" t="s">
        <v>338</v>
      </c>
      <c r="D325" s="17">
        <v>6</v>
      </c>
      <c r="E325" s="17">
        <f t="shared" si="24"/>
        <v>0.5</v>
      </c>
      <c r="F325" s="17">
        <v>24</v>
      </c>
      <c r="G325" s="37">
        <f t="shared" ref="G325:G368" si="25" xml:space="preserve"> F325/3</f>
        <v>8</v>
      </c>
      <c r="H325" s="13" t="s">
        <v>25</v>
      </c>
      <c r="I325">
        <v>56</v>
      </c>
      <c r="J325">
        <v>64</v>
      </c>
    </row>
    <row r="326" spans="1:10" x14ac:dyDescent="0.2">
      <c r="B326" s="17">
        <v>5</v>
      </c>
      <c r="C326" s="13" t="s">
        <v>339</v>
      </c>
      <c r="D326" s="17">
        <v>5</v>
      </c>
      <c r="E326" s="17">
        <f t="shared" si="24"/>
        <v>0.41666666666666669</v>
      </c>
      <c r="F326" s="17">
        <v>21</v>
      </c>
      <c r="G326" s="37">
        <f t="shared" si="25"/>
        <v>7</v>
      </c>
      <c r="H326" s="13" t="s">
        <v>25</v>
      </c>
      <c r="I326">
        <v>38</v>
      </c>
      <c r="J326">
        <v>74</v>
      </c>
    </row>
    <row r="327" spans="1:10" x14ac:dyDescent="0.2">
      <c r="B327" s="17">
        <v>5</v>
      </c>
      <c r="C327" s="13" t="s">
        <v>340</v>
      </c>
      <c r="D327" s="17">
        <v>4</v>
      </c>
      <c r="E327" s="17">
        <f t="shared" si="24"/>
        <v>0.33333333333333331</v>
      </c>
      <c r="F327" s="17">
        <v>21</v>
      </c>
      <c r="G327" s="37">
        <f t="shared" si="25"/>
        <v>7</v>
      </c>
      <c r="H327" s="13" t="s">
        <v>23</v>
      </c>
      <c r="I327">
        <v>35</v>
      </c>
      <c r="J327">
        <v>65</v>
      </c>
    </row>
    <row r="328" spans="1:10" x14ac:dyDescent="0.2">
      <c r="B328" s="17">
        <v>5</v>
      </c>
      <c r="C328" s="13" t="s">
        <v>341</v>
      </c>
      <c r="D328" s="17">
        <v>3</v>
      </c>
      <c r="E328" s="17">
        <f t="shared" si="24"/>
        <v>0.25</v>
      </c>
      <c r="F328" s="17">
        <v>21</v>
      </c>
      <c r="G328" s="37">
        <f t="shared" si="25"/>
        <v>7</v>
      </c>
      <c r="H328" s="13" t="s">
        <v>25</v>
      </c>
      <c r="I328">
        <v>48</v>
      </c>
      <c r="J328">
        <v>65</v>
      </c>
    </row>
    <row r="329" spans="1:10" x14ac:dyDescent="0.2">
      <c r="B329" s="17">
        <v>5</v>
      </c>
      <c r="C329" s="13" t="s">
        <v>342</v>
      </c>
      <c r="D329" s="17">
        <v>2</v>
      </c>
      <c r="E329" s="17">
        <f t="shared" si="24"/>
        <v>0.16666666666666666</v>
      </c>
      <c r="F329" s="17">
        <v>24</v>
      </c>
      <c r="G329" s="37">
        <f t="shared" si="25"/>
        <v>8</v>
      </c>
      <c r="H329" s="13" t="s">
        <v>23</v>
      </c>
      <c r="I329">
        <v>32</v>
      </c>
      <c r="J329">
        <v>65</v>
      </c>
    </row>
    <row r="330" spans="1:10" s="36" customFormat="1" ht="17" thickBot="1" x14ac:dyDescent="0.25">
      <c r="B330" s="43">
        <v>5</v>
      </c>
      <c r="C330" s="44" t="s">
        <v>343</v>
      </c>
      <c r="D330" s="43">
        <v>1</v>
      </c>
      <c r="E330" s="17">
        <f t="shared" si="24"/>
        <v>8.3333333333333329E-2</v>
      </c>
      <c r="F330" s="43">
        <v>25</v>
      </c>
      <c r="G330" s="45">
        <f t="shared" si="25"/>
        <v>8.3333333333333339</v>
      </c>
      <c r="H330" s="44" t="s">
        <v>25</v>
      </c>
      <c r="I330" s="36">
        <v>32</v>
      </c>
      <c r="J330" s="36">
        <v>68</v>
      </c>
    </row>
    <row r="331" spans="1:10" ht="17" thickTop="1" x14ac:dyDescent="0.2">
      <c r="A331" t="s">
        <v>383</v>
      </c>
      <c r="B331" s="17">
        <v>4</v>
      </c>
      <c r="C331" s="13" t="s">
        <v>344</v>
      </c>
      <c r="D331" s="17">
        <v>11</v>
      </c>
      <c r="E331" s="17">
        <f>D331/11</f>
        <v>1</v>
      </c>
      <c r="F331" s="17">
        <v>19</v>
      </c>
      <c r="G331" s="37">
        <f t="shared" si="25"/>
        <v>6.333333333333333</v>
      </c>
      <c r="H331" s="13" t="s">
        <v>25</v>
      </c>
      <c r="I331">
        <v>42</v>
      </c>
      <c r="J331">
        <v>70</v>
      </c>
    </row>
    <row r="332" spans="1:10" x14ac:dyDescent="0.2">
      <c r="A332" t="s">
        <v>407</v>
      </c>
      <c r="B332" s="17">
        <v>4</v>
      </c>
      <c r="C332" s="13" t="s">
        <v>345</v>
      </c>
      <c r="D332" s="17">
        <v>10</v>
      </c>
      <c r="E332" s="17">
        <f t="shared" ref="E332:E352" si="26">D332/11</f>
        <v>0.90909090909090906</v>
      </c>
      <c r="F332" s="17">
        <v>19</v>
      </c>
      <c r="G332" s="37">
        <f t="shared" si="25"/>
        <v>6.333333333333333</v>
      </c>
      <c r="H332" s="13" t="s">
        <v>25</v>
      </c>
      <c r="I332">
        <v>29</v>
      </c>
      <c r="J332">
        <v>71</v>
      </c>
    </row>
    <row r="333" spans="1:10" x14ac:dyDescent="0.2">
      <c r="A333" t="s">
        <v>386</v>
      </c>
      <c r="B333" s="17">
        <v>4</v>
      </c>
      <c r="C333" s="13" t="s">
        <v>346</v>
      </c>
      <c r="D333" s="17">
        <v>9</v>
      </c>
      <c r="E333" s="17">
        <f t="shared" si="26"/>
        <v>0.81818181818181823</v>
      </c>
      <c r="F333" s="17">
        <v>15</v>
      </c>
      <c r="G333" s="37">
        <f t="shared" si="25"/>
        <v>5</v>
      </c>
      <c r="H333" s="13" t="s">
        <v>25</v>
      </c>
      <c r="I333">
        <v>50</v>
      </c>
      <c r="J333">
        <v>68</v>
      </c>
    </row>
    <row r="334" spans="1:10" x14ac:dyDescent="0.2">
      <c r="B334" s="17">
        <v>4</v>
      </c>
      <c r="C334" s="13" t="s">
        <v>347</v>
      </c>
      <c r="D334" s="17">
        <v>8</v>
      </c>
      <c r="E334" s="17">
        <f t="shared" si="26"/>
        <v>0.72727272727272729</v>
      </c>
      <c r="F334" s="17">
        <v>16</v>
      </c>
      <c r="G334" s="37">
        <f t="shared" si="25"/>
        <v>5.333333333333333</v>
      </c>
      <c r="H334" s="13" t="s">
        <v>23</v>
      </c>
      <c r="I334">
        <v>45</v>
      </c>
      <c r="J334">
        <v>79</v>
      </c>
    </row>
    <row r="335" spans="1:10" x14ac:dyDescent="0.2">
      <c r="B335" s="17">
        <v>4</v>
      </c>
      <c r="C335" s="13" t="s">
        <v>348</v>
      </c>
      <c r="D335" s="17">
        <v>7</v>
      </c>
      <c r="E335" s="17">
        <f t="shared" si="26"/>
        <v>0.63636363636363635</v>
      </c>
      <c r="F335" s="17">
        <v>18</v>
      </c>
      <c r="G335" s="37">
        <f t="shared" si="25"/>
        <v>6</v>
      </c>
      <c r="H335" s="13" t="s">
        <v>25</v>
      </c>
      <c r="I335">
        <v>39</v>
      </c>
      <c r="J335">
        <v>68</v>
      </c>
    </row>
    <row r="336" spans="1:10" x14ac:dyDescent="0.2">
      <c r="B336" s="17">
        <v>4</v>
      </c>
      <c r="C336" s="13" t="s">
        <v>349</v>
      </c>
      <c r="D336" s="17">
        <v>6</v>
      </c>
      <c r="E336" s="17">
        <f t="shared" si="26"/>
        <v>0.54545454545454541</v>
      </c>
      <c r="F336" s="17">
        <v>17</v>
      </c>
      <c r="G336" s="37">
        <f t="shared" si="25"/>
        <v>5.666666666666667</v>
      </c>
      <c r="H336" s="13" t="s">
        <v>23</v>
      </c>
      <c r="I336">
        <v>60</v>
      </c>
      <c r="J336">
        <v>69</v>
      </c>
    </row>
    <row r="337" spans="1:10" x14ac:dyDescent="0.2">
      <c r="B337" s="17">
        <v>4</v>
      </c>
      <c r="C337" s="13" t="s">
        <v>350</v>
      </c>
      <c r="D337" s="17">
        <v>5</v>
      </c>
      <c r="E337" s="17">
        <f t="shared" si="26"/>
        <v>0.45454545454545453</v>
      </c>
      <c r="F337" s="17">
        <v>13</v>
      </c>
      <c r="G337" s="37">
        <f t="shared" si="25"/>
        <v>4.333333333333333</v>
      </c>
      <c r="H337" s="13" t="s">
        <v>23</v>
      </c>
      <c r="I337">
        <v>46</v>
      </c>
      <c r="J337">
        <v>72</v>
      </c>
    </row>
    <row r="338" spans="1:10" x14ac:dyDescent="0.2">
      <c r="B338" s="17">
        <v>4</v>
      </c>
      <c r="C338" s="13" t="s">
        <v>351</v>
      </c>
      <c r="D338" s="17">
        <v>4</v>
      </c>
      <c r="E338" s="17">
        <f t="shared" si="26"/>
        <v>0.36363636363636365</v>
      </c>
      <c r="F338" s="17">
        <v>21</v>
      </c>
      <c r="G338" s="37">
        <f t="shared" si="25"/>
        <v>7</v>
      </c>
      <c r="H338" s="13" t="s">
        <v>23</v>
      </c>
      <c r="I338">
        <v>43</v>
      </c>
      <c r="J338">
        <v>72</v>
      </c>
    </row>
    <row r="339" spans="1:10" x14ac:dyDescent="0.2">
      <c r="B339" s="17">
        <v>4</v>
      </c>
      <c r="C339" s="13" t="s">
        <v>352</v>
      </c>
      <c r="D339" s="17">
        <v>3</v>
      </c>
      <c r="E339" s="17">
        <f t="shared" si="26"/>
        <v>0.27272727272727271</v>
      </c>
      <c r="F339" s="17">
        <v>23</v>
      </c>
      <c r="G339" s="37">
        <f t="shared" si="25"/>
        <v>7.666666666666667</v>
      </c>
      <c r="H339" s="13" t="s">
        <v>25</v>
      </c>
      <c r="I339">
        <v>29</v>
      </c>
      <c r="J339">
        <v>70</v>
      </c>
    </row>
    <row r="340" spans="1:10" x14ac:dyDescent="0.2">
      <c r="B340" s="17">
        <v>4</v>
      </c>
      <c r="C340" s="13" t="s">
        <v>353</v>
      </c>
      <c r="D340" s="17">
        <v>2</v>
      </c>
      <c r="E340" s="17">
        <f t="shared" si="26"/>
        <v>0.18181818181818182</v>
      </c>
      <c r="F340" s="17">
        <v>24</v>
      </c>
      <c r="G340" s="37">
        <f t="shared" si="25"/>
        <v>8</v>
      </c>
      <c r="H340" s="13" t="s">
        <v>23</v>
      </c>
      <c r="I340">
        <v>30</v>
      </c>
      <c r="J340">
        <v>71</v>
      </c>
    </row>
    <row r="341" spans="1:10" s="36" customFormat="1" ht="17" thickBot="1" x14ac:dyDescent="0.25">
      <c r="B341" s="43">
        <v>4</v>
      </c>
      <c r="C341" s="44" t="s">
        <v>354</v>
      </c>
      <c r="D341" s="43">
        <v>1</v>
      </c>
      <c r="E341" s="17">
        <f t="shared" si="26"/>
        <v>9.0909090909090912E-2</v>
      </c>
      <c r="F341" s="43">
        <v>21</v>
      </c>
      <c r="G341" s="45">
        <f t="shared" si="25"/>
        <v>7</v>
      </c>
      <c r="H341" s="44" t="s">
        <v>23</v>
      </c>
      <c r="I341" s="36">
        <v>25</v>
      </c>
      <c r="J341" s="36">
        <v>68</v>
      </c>
    </row>
    <row r="342" spans="1:10" ht="17" thickTop="1" x14ac:dyDescent="0.2">
      <c r="A342" t="s">
        <v>383</v>
      </c>
      <c r="B342" s="17">
        <v>3</v>
      </c>
      <c r="C342" s="13" t="s">
        <v>355</v>
      </c>
      <c r="D342" s="17">
        <v>11</v>
      </c>
      <c r="E342" s="17">
        <f>D342/11</f>
        <v>1</v>
      </c>
      <c r="F342" s="17">
        <v>12</v>
      </c>
      <c r="G342" s="37">
        <f t="shared" si="25"/>
        <v>4</v>
      </c>
      <c r="H342" s="13" t="s">
        <v>23</v>
      </c>
      <c r="I342">
        <v>37</v>
      </c>
      <c r="J342">
        <v>73</v>
      </c>
    </row>
    <row r="343" spans="1:10" x14ac:dyDescent="0.2">
      <c r="A343" t="s">
        <v>408</v>
      </c>
      <c r="B343" s="17">
        <v>3</v>
      </c>
      <c r="C343" s="13" t="s">
        <v>356</v>
      </c>
      <c r="D343" s="17">
        <v>10</v>
      </c>
      <c r="E343" s="17">
        <f t="shared" si="26"/>
        <v>0.90909090909090906</v>
      </c>
      <c r="F343" s="17">
        <v>18</v>
      </c>
      <c r="G343" s="37">
        <f t="shared" si="25"/>
        <v>6</v>
      </c>
      <c r="H343" s="13" t="s">
        <v>25</v>
      </c>
      <c r="I343">
        <v>31</v>
      </c>
      <c r="J343">
        <v>68</v>
      </c>
    </row>
    <row r="344" spans="1:10" x14ac:dyDescent="0.2">
      <c r="A344" t="s">
        <v>386</v>
      </c>
      <c r="B344" s="17">
        <v>3</v>
      </c>
      <c r="C344" s="13" t="s">
        <v>357</v>
      </c>
      <c r="D344" s="17">
        <v>9</v>
      </c>
      <c r="E344" s="17">
        <f t="shared" si="26"/>
        <v>0.81818181818181823</v>
      </c>
      <c r="F344" s="17">
        <v>17</v>
      </c>
      <c r="G344" s="37">
        <f t="shared" si="25"/>
        <v>5.666666666666667</v>
      </c>
      <c r="H344" s="13" t="s">
        <v>23</v>
      </c>
      <c r="I344">
        <v>55</v>
      </c>
      <c r="J344">
        <v>71</v>
      </c>
    </row>
    <row r="345" spans="1:10" x14ac:dyDescent="0.2">
      <c r="B345" s="17">
        <v>3</v>
      </c>
      <c r="C345" s="13" t="s">
        <v>358</v>
      </c>
      <c r="D345" s="17">
        <v>8</v>
      </c>
      <c r="E345" s="17">
        <f t="shared" si="26"/>
        <v>0.72727272727272729</v>
      </c>
      <c r="F345" s="17">
        <v>22</v>
      </c>
      <c r="G345" s="37">
        <f t="shared" si="25"/>
        <v>7.333333333333333</v>
      </c>
      <c r="H345" s="13" t="s">
        <v>25</v>
      </c>
      <c r="I345">
        <v>42</v>
      </c>
      <c r="J345">
        <v>67</v>
      </c>
    </row>
    <row r="346" spans="1:10" x14ac:dyDescent="0.2">
      <c r="B346" s="17">
        <v>3</v>
      </c>
      <c r="C346" s="13" t="s">
        <v>359</v>
      </c>
      <c r="D346" s="17">
        <v>7</v>
      </c>
      <c r="E346" s="17">
        <f t="shared" si="26"/>
        <v>0.63636363636363635</v>
      </c>
      <c r="F346" s="17">
        <v>22</v>
      </c>
      <c r="G346" s="37">
        <f t="shared" si="25"/>
        <v>7.333333333333333</v>
      </c>
      <c r="H346" s="13" t="s">
        <v>25</v>
      </c>
      <c r="I346">
        <v>25</v>
      </c>
      <c r="J346">
        <v>67</v>
      </c>
    </row>
    <row r="347" spans="1:10" x14ac:dyDescent="0.2">
      <c r="B347" s="17">
        <v>3</v>
      </c>
      <c r="C347" s="13" t="s">
        <v>360</v>
      </c>
      <c r="D347" s="17" t="s">
        <v>17</v>
      </c>
      <c r="E347" s="17">
        <f>6/11</f>
        <v>0.54545454545454541</v>
      </c>
      <c r="F347" s="17">
        <v>15</v>
      </c>
      <c r="G347" s="37">
        <f t="shared" si="25"/>
        <v>5</v>
      </c>
      <c r="H347" s="13" t="s">
        <v>25</v>
      </c>
      <c r="I347">
        <v>35</v>
      </c>
      <c r="J347">
        <v>69</v>
      </c>
    </row>
    <row r="348" spans="1:10" x14ac:dyDescent="0.2">
      <c r="B348" s="17">
        <v>3</v>
      </c>
      <c r="C348" s="13" t="s">
        <v>361</v>
      </c>
      <c r="D348" s="17">
        <v>5</v>
      </c>
      <c r="E348" s="17">
        <f t="shared" si="26"/>
        <v>0.45454545454545453</v>
      </c>
      <c r="F348" s="17">
        <v>16</v>
      </c>
      <c r="G348" s="37">
        <f t="shared" si="25"/>
        <v>5.333333333333333</v>
      </c>
      <c r="H348" s="13" t="s">
        <v>23</v>
      </c>
      <c r="I348">
        <v>62</v>
      </c>
      <c r="J348">
        <v>72</v>
      </c>
    </row>
    <row r="349" spans="1:10" x14ac:dyDescent="0.2">
      <c r="B349" s="17">
        <v>3</v>
      </c>
      <c r="C349" s="13" t="s">
        <v>362</v>
      </c>
      <c r="D349" s="17">
        <v>4</v>
      </c>
      <c r="E349" s="17">
        <f t="shared" si="26"/>
        <v>0.36363636363636365</v>
      </c>
      <c r="F349" s="17">
        <v>19</v>
      </c>
      <c r="G349" s="37">
        <f t="shared" si="25"/>
        <v>6.333333333333333</v>
      </c>
      <c r="H349" s="13" t="s">
        <v>25</v>
      </c>
      <c r="I349">
        <v>25</v>
      </c>
      <c r="J349">
        <v>62</v>
      </c>
    </row>
    <row r="350" spans="1:10" x14ac:dyDescent="0.2">
      <c r="B350" s="17">
        <v>3</v>
      </c>
      <c r="C350" s="13" t="s">
        <v>363</v>
      </c>
      <c r="D350" s="17">
        <v>3</v>
      </c>
      <c r="E350" s="17">
        <f t="shared" si="26"/>
        <v>0.27272727272727271</v>
      </c>
      <c r="F350" s="17">
        <v>21</v>
      </c>
      <c r="G350" s="37">
        <f t="shared" si="25"/>
        <v>7</v>
      </c>
      <c r="H350" s="13" t="s">
        <v>23</v>
      </c>
      <c r="I350">
        <v>30</v>
      </c>
      <c r="J350">
        <v>68</v>
      </c>
    </row>
    <row r="351" spans="1:10" x14ac:dyDescent="0.2">
      <c r="B351" s="17">
        <v>3</v>
      </c>
      <c r="C351" s="13" t="s">
        <v>364</v>
      </c>
      <c r="D351" s="17">
        <v>2</v>
      </c>
      <c r="E351" s="17">
        <f t="shared" si="26"/>
        <v>0.18181818181818182</v>
      </c>
      <c r="F351" s="17">
        <v>26</v>
      </c>
      <c r="G351" s="37">
        <f t="shared" si="25"/>
        <v>8.6666666666666661</v>
      </c>
      <c r="H351" s="13" t="s">
        <v>23</v>
      </c>
      <c r="I351">
        <v>33</v>
      </c>
      <c r="J351">
        <v>70</v>
      </c>
    </row>
    <row r="352" spans="1:10" s="36" customFormat="1" ht="17" thickBot="1" x14ac:dyDescent="0.25">
      <c r="B352" s="43">
        <v>3</v>
      </c>
      <c r="C352" s="44" t="s">
        <v>365</v>
      </c>
      <c r="D352" s="43">
        <v>1</v>
      </c>
      <c r="E352" s="17">
        <f t="shared" si="26"/>
        <v>9.0909090909090912E-2</v>
      </c>
      <c r="F352" s="43">
        <v>24</v>
      </c>
      <c r="G352" s="45">
        <f t="shared" si="25"/>
        <v>8</v>
      </c>
      <c r="H352" s="44" t="s">
        <v>23</v>
      </c>
      <c r="I352" s="36">
        <v>37</v>
      </c>
      <c r="J352" s="36">
        <v>69</v>
      </c>
    </row>
    <row r="353" spans="1:10" ht="17" thickTop="1" x14ac:dyDescent="0.2">
      <c r="A353" t="s">
        <v>383</v>
      </c>
      <c r="B353" s="17">
        <v>2</v>
      </c>
      <c r="C353" s="13" t="s">
        <v>366</v>
      </c>
      <c r="D353" s="17">
        <v>10</v>
      </c>
      <c r="E353" s="17">
        <f>D353/10</f>
        <v>1</v>
      </c>
      <c r="F353" s="17">
        <v>13</v>
      </c>
      <c r="G353" s="37">
        <f t="shared" si="25"/>
        <v>4.333333333333333</v>
      </c>
      <c r="H353" s="13" t="s">
        <v>23</v>
      </c>
      <c r="I353">
        <v>47</v>
      </c>
      <c r="J353">
        <v>69</v>
      </c>
    </row>
    <row r="354" spans="1:10" x14ac:dyDescent="0.2">
      <c r="A354" t="s">
        <v>408</v>
      </c>
      <c r="B354" s="17">
        <v>2</v>
      </c>
      <c r="C354" s="13" t="s">
        <v>367</v>
      </c>
      <c r="D354" s="17">
        <v>9</v>
      </c>
      <c r="E354" s="17">
        <f t="shared" ref="E354:E362" si="27">D354/10</f>
        <v>0.9</v>
      </c>
      <c r="F354" s="17">
        <v>23</v>
      </c>
      <c r="G354" s="37">
        <f t="shared" si="25"/>
        <v>7.666666666666667</v>
      </c>
      <c r="H354" s="13" t="s">
        <v>308</v>
      </c>
      <c r="I354">
        <v>43</v>
      </c>
      <c r="J354">
        <v>67</v>
      </c>
    </row>
    <row r="355" spans="1:10" x14ac:dyDescent="0.2">
      <c r="A355" t="s">
        <v>385</v>
      </c>
      <c r="B355" s="17">
        <v>2</v>
      </c>
      <c r="C355" s="13" t="s">
        <v>368</v>
      </c>
      <c r="D355" s="17">
        <v>8</v>
      </c>
      <c r="E355" s="17">
        <f t="shared" si="27"/>
        <v>0.8</v>
      </c>
      <c r="F355" s="17">
        <v>23</v>
      </c>
      <c r="G355" s="37">
        <f t="shared" si="25"/>
        <v>7.666666666666667</v>
      </c>
      <c r="H355" s="13" t="s">
        <v>308</v>
      </c>
      <c r="I355">
        <v>45</v>
      </c>
      <c r="J355">
        <v>71</v>
      </c>
    </row>
    <row r="356" spans="1:10" x14ac:dyDescent="0.2">
      <c r="B356" s="17">
        <v>2</v>
      </c>
      <c r="C356" s="13" t="s">
        <v>369</v>
      </c>
      <c r="D356" s="17">
        <v>7</v>
      </c>
      <c r="E356" s="17">
        <f t="shared" si="27"/>
        <v>0.7</v>
      </c>
      <c r="F356" s="17">
        <v>12</v>
      </c>
      <c r="G356" s="37">
        <f t="shared" si="25"/>
        <v>4</v>
      </c>
      <c r="H356" s="13" t="s">
        <v>23</v>
      </c>
      <c r="I356">
        <v>36</v>
      </c>
      <c r="J356">
        <v>76</v>
      </c>
    </row>
    <row r="357" spans="1:10" x14ac:dyDescent="0.2">
      <c r="B357" s="17">
        <v>2</v>
      </c>
      <c r="C357" s="13" t="s">
        <v>370</v>
      </c>
      <c r="D357" s="17">
        <v>6</v>
      </c>
      <c r="E357" s="17">
        <f t="shared" si="27"/>
        <v>0.6</v>
      </c>
      <c r="F357" s="17">
        <v>29</v>
      </c>
      <c r="G357" s="37">
        <f t="shared" si="25"/>
        <v>9.6666666666666661</v>
      </c>
      <c r="H357" s="13" t="s">
        <v>308</v>
      </c>
      <c r="I357">
        <v>39</v>
      </c>
      <c r="J357">
        <v>68</v>
      </c>
    </row>
    <row r="358" spans="1:10" x14ac:dyDescent="0.2">
      <c r="B358" s="17">
        <v>2</v>
      </c>
      <c r="C358" s="13" t="s">
        <v>371</v>
      </c>
      <c r="D358" s="17">
        <v>5</v>
      </c>
      <c r="E358" s="17">
        <f t="shared" si="27"/>
        <v>0.5</v>
      </c>
      <c r="F358" s="17">
        <v>18</v>
      </c>
      <c r="G358" s="37">
        <f t="shared" si="25"/>
        <v>6</v>
      </c>
      <c r="H358" s="13" t="s">
        <v>23</v>
      </c>
      <c r="I358">
        <v>67</v>
      </c>
      <c r="J358">
        <v>73</v>
      </c>
    </row>
    <row r="359" spans="1:10" x14ac:dyDescent="0.2">
      <c r="B359" s="17">
        <v>2</v>
      </c>
      <c r="C359" s="13" t="s">
        <v>372</v>
      </c>
      <c r="D359" s="17">
        <v>4</v>
      </c>
      <c r="E359" s="17">
        <f t="shared" si="27"/>
        <v>0.4</v>
      </c>
      <c r="F359" s="17">
        <v>19</v>
      </c>
      <c r="G359" s="37">
        <f t="shared" si="25"/>
        <v>6.333333333333333</v>
      </c>
      <c r="H359" s="13" t="s">
        <v>308</v>
      </c>
      <c r="I359">
        <v>43</v>
      </c>
      <c r="J359">
        <v>67</v>
      </c>
    </row>
    <row r="360" spans="1:10" x14ac:dyDescent="0.2">
      <c r="B360" s="17">
        <v>2</v>
      </c>
      <c r="C360" s="13" t="s">
        <v>373</v>
      </c>
      <c r="D360" s="17">
        <v>3</v>
      </c>
      <c r="E360" s="17">
        <f t="shared" si="27"/>
        <v>0.3</v>
      </c>
      <c r="F360" s="17">
        <v>22</v>
      </c>
      <c r="G360" s="37">
        <f t="shared" si="25"/>
        <v>7.333333333333333</v>
      </c>
      <c r="H360" s="13" t="s">
        <v>308</v>
      </c>
      <c r="I360">
        <v>27</v>
      </c>
      <c r="J360">
        <v>71</v>
      </c>
    </row>
    <row r="361" spans="1:10" x14ac:dyDescent="0.2">
      <c r="B361" s="17">
        <v>2</v>
      </c>
      <c r="C361" s="13" t="s">
        <v>374</v>
      </c>
      <c r="D361" s="17">
        <v>2</v>
      </c>
      <c r="E361" s="17">
        <f t="shared" si="27"/>
        <v>0.2</v>
      </c>
      <c r="F361" s="17">
        <v>21</v>
      </c>
      <c r="G361" s="37">
        <f t="shared" si="25"/>
        <v>7</v>
      </c>
      <c r="H361" s="13" t="s">
        <v>23</v>
      </c>
      <c r="I361">
        <v>44</v>
      </c>
      <c r="J361">
        <v>74</v>
      </c>
    </row>
    <row r="362" spans="1:10" s="36" customFormat="1" ht="17" thickBot="1" x14ac:dyDescent="0.25">
      <c r="B362" s="43">
        <v>2</v>
      </c>
      <c r="C362" s="44" t="s">
        <v>375</v>
      </c>
      <c r="D362" s="43">
        <v>1</v>
      </c>
      <c r="E362" s="17">
        <f t="shared" si="27"/>
        <v>0.1</v>
      </c>
      <c r="F362" s="43">
        <v>24</v>
      </c>
      <c r="G362" s="45">
        <f t="shared" si="25"/>
        <v>8</v>
      </c>
      <c r="H362" s="44" t="s">
        <v>23</v>
      </c>
      <c r="I362" s="36">
        <v>30</v>
      </c>
      <c r="J362" s="36">
        <v>66</v>
      </c>
    </row>
    <row r="363" spans="1:10" ht="17" thickTop="1" x14ac:dyDescent="0.2">
      <c r="A363" t="s">
        <v>383</v>
      </c>
      <c r="B363" s="17">
        <v>1</v>
      </c>
      <c r="C363" s="13" t="s">
        <v>376</v>
      </c>
      <c r="D363" s="17">
        <v>6</v>
      </c>
      <c r="E363" s="17">
        <f>D363/6</f>
        <v>1</v>
      </c>
      <c r="F363" s="17">
        <v>18</v>
      </c>
      <c r="G363" s="37">
        <f t="shared" si="25"/>
        <v>6</v>
      </c>
      <c r="H363" s="13" t="s">
        <v>308</v>
      </c>
      <c r="I363">
        <v>33</v>
      </c>
      <c r="J363">
        <v>62</v>
      </c>
    </row>
    <row r="364" spans="1:10" x14ac:dyDescent="0.2">
      <c r="A364" t="s">
        <v>409</v>
      </c>
      <c r="B364" s="17">
        <v>1</v>
      </c>
      <c r="C364" s="13" t="s">
        <v>377</v>
      </c>
      <c r="D364" s="17">
        <v>5</v>
      </c>
      <c r="E364" s="17">
        <f t="shared" ref="E364:E368" si="28">D364/6</f>
        <v>0.83333333333333337</v>
      </c>
      <c r="F364" s="17">
        <v>18</v>
      </c>
      <c r="G364" s="37">
        <f t="shared" si="25"/>
        <v>6</v>
      </c>
      <c r="H364" s="13" t="s">
        <v>23</v>
      </c>
      <c r="I364">
        <v>43</v>
      </c>
      <c r="J364">
        <v>74</v>
      </c>
    </row>
    <row r="365" spans="1:10" x14ac:dyDescent="0.2">
      <c r="A365" t="s">
        <v>384</v>
      </c>
      <c r="B365" s="17">
        <v>1</v>
      </c>
      <c r="C365" s="13" t="s">
        <v>378</v>
      </c>
      <c r="D365" s="17">
        <v>4</v>
      </c>
      <c r="E365" s="17">
        <f t="shared" si="28"/>
        <v>0.66666666666666663</v>
      </c>
      <c r="F365" s="17">
        <v>20</v>
      </c>
      <c r="G365" s="37">
        <f t="shared" si="25"/>
        <v>6.666666666666667</v>
      </c>
      <c r="H365" s="13" t="s">
        <v>308</v>
      </c>
      <c r="I365">
        <v>36</v>
      </c>
      <c r="J365">
        <v>71</v>
      </c>
    </row>
    <row r="366" spans="1:10" x14ac:dyDescent="0.2">
      <c r="B366" s="17">
        <v>1</v>
      </c>
      <c r="C366" s="13" t="s">
        <v>379</v>
      </c>
      <c r="D366" s="17">
        <v>3</v>
      </c>
      <c r="E366" s="17">
        <f t="shared" si="28"/>
        <v>0.5</v>
      </c>
      <c r="F366" s="17">
        <v>20</v>
      </c>
      <c r="G366" s="37">
        <f t="shared" si="25"/>
        <v>6.666666666666667</v>
      </c>
      <c r="H366" s="13" t="s">
        <v>23</v>
      </c>
      <c r="I366">
        <v>32</v>
      </c>
      <c r="J366">
        <v>70</v>
      </c>
    </row>
    <row r="367" spans="1:10" x14ac:dyDescent="0.2">
      <c r="B367" s="17">
        <v>1</v>
      </c>
      <c r="C367" s="13" t="s">
        <v>380</v>
      </c>
      <c r="D367" s="17">
        <v>2</v>
      </c>
      <c r="E367" s="17">
        <f t="shared" si="28"/>
        <v>0.33333333333333331</v>
      </c>
      <c r="F367" s="17">
        <v>20</v>
      </c>
      <c r="G367" s="37">
        <f t="shared" si="25"/>
        <v>6.666666666666667</v>
      </c>
      <c r="H367" s="13" t="s">
        <v>23</v>
      </c>
      <c r="I367">
        <v>51</v>
      </c>
      <c r="J367">
        <v>74</v>
      </c>
    </row>
    <row r="368" spans="1:10" x14ac:dyDescent="0.2">
      <c r="B368" s="17">
        <v>1</v>
      </c>
      <c r="C368" s="13" t="s">
        <v>381</v>
      </c>
      <c r="D368" s="17">
        <v>1</v>
      </c>
      <c r="E368" s="17">
        <f t="shared" si="28"/>
        <v>0.16666666666666666</v>
      </c>
      <c r="F368" s="17">
        <v>13</v>
      </c>
      <c r="G368" s="37">
        <f t="shared" si="25"/>
        <v>4.333333333333333</v>
      </c>
      <c r="H368" s="13" t="s">
        <v>308</v>
      </c>
      <c r="I368">
        <v>29</v>
      </c>
      <c r="J368">
        <v>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Elwood</dc:creator>
  <cp:lastModifiedBy>Madalyn Elwood</cp:lastModifiedBy>
  <dcterms:created xsi:type="dcterms:W3CDTF">2023-11-05T02:30:10Z</dcterms:created>
  <dcterms:modified xsi:type="dcterms:W3CDTF">2023-12-13T23:06:46Z</dcterms:modified>
</cp:coreProperties>
</file>