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-notebooks/taup_models/"/>
    </mc:Choice>
  </mc:AlternateContent>
  <xr:revisionPtr revIDLastSave="0" documentId="13_ncr:1_{85532BE8-13D3-A04F-B601-52DAEC5A7844}" xr6:coauthVersionLast="36" xr6:coauthVersionMax="36" xr10:uidLastSave="{00000000-0000-0000-0000-000000000000}"/>
  <bookViews>
    <workbookView xWindow="1140" yWindow="460" windowWidth="27440" windowHeight="15760" activeTab="1" xr2:uid="{EA37FDBE-3235-0049-8B3E-2FB609B4334E}"/>
  </bookViews>
  <sheets>
    <sheet name="Distances" sheetId="1" r:id="rId1"/>
    <sheet name="Amplitudes" sheetId="3" r:id="rId2"/>
    <sheet name="Fault Types" sheetId="2" r:id="rId3"/>
    <sheet name="Common Fault Typ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11" i="3"/>
  <c r="L12" i="3"/>
  <c r="L13" i="3"/>
  <c r="L14" i="3"/>
  <c r="L15" i="3"/>
  <c r="L16" i="3"/>
  <c r="L17" i="3"/>
  <c r="L20" i="3"/>
  <c r="L21" i="3"/>
  <c r="L22" i="3"/>
  <c r="L23" i="3"/>
  <c r="L24" i="3"/>
  <c r="L25" i="3"/>
  <c r="L26" i="3"/>
  <c r="L29" i="3"/>
  <c r="L30" i="3"/>
  <c r="L31" i="3"/>
  <c r="L32" i="3"/>
  <c r="L33" i="3"/>
  <c r="L34" i="3"/>
  <c r="L35" i="3"/>
  <c r="K3" i="3"/>
  <c r="K4" i="3"/>
  <c r="K5" i="3"/>
  <c r="K6" i="3"/>
  <c r="K7" i="3"/>
  <c r="K8" i="3"/>
  <c r="K11" i="3"/>
  <c r="K12" i="3"/>
  <c r="K13" i="3"/>
  <c r="K14" i="3"/>
  <c r="K15" i="3"/>
  <c r="K16" i="3"/>
  <c r="K17" i="3"/>
  <c r="K20" i="3"/>
  <c r="K21" i="3"/>
  <c r="K22" i="3"/>
  <c r="K23" i="3"/>
  <c r="K24" i="3"/>
  <c r="K25" i="3"/>
  <c r="K26" i="3"/>
  <c r="K29" i="3"/>
  <c r="K30" i="3"/>
  <c r="K31" i="3"/>
  <c r="K32" i="3"/>
  <c r="K33" i="3"/>
  <c r="K34" i="3"/>
  <c r="K35" i="3"/>
  <c r="L2" i="3"/>
  <c r="K2" i="3"/>
  <c r="J3" i="3"/>
  <c r="J4" i="3"/>
  <c r="J5" i="3"/>
  <c r="J6" i="3"/>
  <c r="J7" i="3"/>
  <c r="J8" i="3"/>
  <c r="J11" i="3"/>
  <c r="J12" i="3"/>
  <c r="J13" i="3"/>
  <c r="J14" i="3"/>
  <c r="J15" i="3"/>
  <c r="J16" i="3"/>
  <c r="J17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" i="3"/>
  <c r="T3" i="3" l="1"/>
  <c r="T4" i="3"/>
  <c r="T5" i="3"/>
  <c r="T6" i="3"/>
  <c r="T7" i="3"/>
  <c r="T8" i="3"/>
  <c r="T11" i="3"/>
  <c r="T12" i="3"/>
  <c r="T13" i="3"/>
  <c r="T14" i="3"/>
  <c r="T15" i="3"/>
  <c r="T16" i="3"/>
  <c r="T17" i="3"/>
  <c r="T20" i="3"/>
  <c r="T21" i="3"/>
  <c r="T22" i="3"/>
  <c r="T23" i="3"/>
  <c r="T24" i="3"/>
  <c r="T25" i="3"/>
  <c r="T26" i="3"/>
  <c r="T29" i="3"/>
  <c r="T30" i="3"/>
  <c r="T31" i="3"/>
  <c r="T32" i="3"/>
  <c r="T33" i="3"/>
  <c r="T34" i="3"/>
  <c r="T35" i="3"/>
  <c r="S3" i="3"/>
  <c r="S4" i="3"/>
  <c r="S5" i="3"/>
  <c r="S6" i="3"/>
  <c r="S7" i="3"/>
  <c r="S8" i="3"/>
  <c r="S11" i="3"/>
  <c r="S12" i="3"/>
  <c r="S13" i="3"/>
  <c r="S14" i="3"/>
  <c r="S15" i="3"/>
  <c r="S16" i="3"/>
  <c r="S17" i="3"/>
  <c r="S20" i="3"/>
  <c r="S21" i="3"/>
  <c r="S22" i="3"/>
  <c r="S23" i="3"/>
  <c r="S24" i="3"/>
  <c r="S25" i="3"/>
  <c r="S26" i="3"/>
  <c r="S29" i="3"/>
  <c r="S30" i="3"/>
  <c r="S31" i="3"/>
  <c r="S32" i="3"/>
  <c r="S33" i="3"/>
  <c r="S34" i="3"/>
  <c r="S35" i="3"/>
  <c r="T2" i="3"/>
  <c r="S2" i="3"/>
  <c r="R3" i="3"/>
  <c r="R4" i="3"/>
  <c r="R5" i="3"/>
  <c r="R6" i="3"/>
  <c r="R7" i="3"/>
  <c r="R8" i="3"/>
  <c r="R11" i="3"/>
  <c r="R12" i="3"/>
  <c r="R13" i="3"/>
  <c r="R14" i="3"/>
  <c r="R15" i="3"/>
  <c r="R16" i="3"/>
  <c r="R17" i="3"/>
  <c r="R20" i="3"/>
  <c r="R21" i="3"/>
  <c r="R22" i="3"/>
  <c r="R23" i="3"/>
  <c r="R24" i="3"/>
  <c r="R25" i="3"/>
  <c r="R26" i="3"/>
  <c r="R29" i="3"/>
  <c r="R30" i="3"/>
  <c r="R31" i="3"/>
  <c r="R32" i="3"/>
  <c r="R33" i="3"/>
  <c r="R34" i="3"/>
  <c r="R35" i="3"/>
  <c r="Q3" i="3"/>
  <c r="Q4" i="3"/>
  <c r="Q5" i="3"/>
  <c r="Q6" i="3"/>
  <c r="Q7" i="3"/>
  <c r="Q8" i="3"/>
  <c r="Q11" i="3"/>
  <c r="Q12" i="3"/>
  <c r="Q13" i="3"/>
  <c r="Q14" i="3"/>
  <c r="Q15" i="3"/>
  <c r="Q16" i="3"/>
  <c r="Q17" i="3"/>
  <c r="Q20" i="3"/>
  <c r="Q21" i="3"/>
  <c r="Q22" i="3"/>
  <c r="Q23" i="3"/>
  <c r="Q24" i="3"/>
  <c r="Q25" i="3"/>
  <c r="Q26" i="3"/>
  <c r="Q29" i="3"/>
  <c r="Q30" i="3"/>
  <c r="Q31" i="3"/>
  <c r="Q32" i="3"/>
  <c r="Q33" i="3"/>
  <c r="Q34" i="3"/>
  <c r="Q35" i="3"/>
  <c r="R2" i="3"/>
  <c r="Q2" i="3"/>
  <c r="P3" i="3"/>
  <c r="P4" i="3"/>
  <c r="P5" i="3"/>
  <c r="P6" i="3"/>
  <c r="P7" i="3"/>
  <c r="P8" i="3"/>
  <c r="P11" i="3"/>
  <c r="P12" i="3"/>
  <c r="P13" i="3"/>
  <c r="P14" i="3"/>
  <c r="P15" i="3"/>
  <c r="P16" i="3"/>
  <c r="P17" i="3"/>
  <c r="P20" i="3"/>
  <c r="P21" i="3"/>
  <c r="P22" i="3"/>
  <c r="P23" i="3"/>
  <c r="P24" i="3"/>
  <c r="P25" i="3"/>
  <c r="P26" i="3"/>
  <c r="P29" i="3"/>
  <c r="P30" i="3"/>
  <c r="P31" i="3"/>
  <c r="P32" i="3"/>
  <c r="P33" i="3"/>
  <c r="P34" i="3"/>
  <c r="P35" i="3"/>
  <c r="O3" i="3"/>
  <c r="O4" i="3"/>
  <c r="O5" i="3"/>
  <c r="O6" i="3"/>
  <c r="O7" i="3"/>
  <c r="O8" i="3"/>
  <c r="O11" i="3"/>
  <c r="O12" i="3"/>
  <c r="O13" i="3"/>
  <c r="O14" i="3"/>
  <c r="O15" i="3"/>
  <c r="O16" i="3"/>
  <c r="O17" i="3"/>
  <c r="O20" i="3"/>
  <c r="O21" i="3"/>
  <c r="O22" i="3"/>
  <c r="O23" i="3"/>
  <c r="O24" i="3"/>
  <c r="O25" i="3"/>
  <c r="O26" i="3"/>
  <c r="O29" i="3"/>
  <c r="O30" i="3"/>
  <c r="O31" i="3"/>
  <c r="O32" i="3"/>
  <c r="O33" i="3"/>
  <c r="O34" i="3"/>
  <c r="O35" i="3"/>
  <c r="P2" i="3"/>
  <c r="O2" i="3"/>
  <c r="H29" i="3"/>
  <c r="H3" i="3"/>
  <c r="H4" i="3"/>
  <c r="H5" i="3"/>
  <c r="H6" i="3"/>
  <c r="H7" i="3"/>
  <c r="H8" i="3"/>
  <c r="H11" i="3"/>
  <c r="H12" i="3"/>
  <c r="H13" i="3"/>
  <c r="H14" i="3"/>
  <c r="H15" i="3"/>
  <c r="H16" i="3"/>
  <c r="H17" i="3"/>
  <c r="H20" i="3"/>
  <c r="H21" i="3"/>
  <c r="H22" i="3"/>
  <c r="H23" i="3"/>
  <c r="H24" i="3"/>
  <c r="H25" i="3"/>
  <c r="H26" i="3"/>
  <c r="H30" i="3"/>
  <c r="H31" i="3"/>
  <c r="H32" i="3"/>
  <c r="H33" i="3"/>
  <c r="H34" i="3"/>
  <c r="H35" i="3"/>
  <c r="H2" i="3"/>
  <c r="G3" i="3"/>
  <c r="G4" i="3"/>
  <c r="G5" i="3"/>
  <c r="G6" i="3"/>
  <c r="G7" i="3"/>
  <c r="G8" i="3"/>
  <c r="G11" i="3"/>
  <c r="G12" i="3"/>
  <c r="G13" i="3"/>
  <c r="G14" i="3"/>
  <c r="G15" i="3"/>
  <c r="G16" i="3"/>
  <c r="G17" i="3"/>
  <c r="G20" i="3"/>
  <c r="G21" i="3"/>
  <c r="G22" i="3"/>
  <c r="G23" i="3"/>
  <c r="G24" i="3"/>
  <c r="G25" i="3"/>
  <c r="G26" i="3"/>
  <c r="G29" i="3"/>
  <c r="G30" i="3"/>
  <c r="G31" i="3"/>
  <c r="G32" i="3"/>
  <c r="G33" i="3"/>
  <c r="G34" i="3"/>
  <c r="G35" i="3"/>
  <c r="G2" i="3"/>
  <c r="F11" i="3"/>
  <c r="F12" i="3"/>
  <c r="F13" i="3"/>
  <c r="F14" i="3"/>
  <c r="F15" i="3"/>
  <c r="F16" i="3"/>
  <c r="F17" i="3"/>
  <c r="F20" i="3"/>
  <c r="F21" i="3"/>
  <c r="F22" i="3"/>
  <c r="F23" i="3"/>
  <c r="F24" i="3"/>
  <c r="F25" i="3"/>
  <c r="F26" i="3"/>
  <c r="F29" i="3"/>
  <c r="F30" i="3"/>
  <c r="F31" i="3"/>
  <c r="F32" i="3"/>
  <c r="F33" i="3"/>
  <c r="F34" i="3"/>
  <c r="F35" i="3"/>
  <c r="F3" i="3"/>
  <c r="F4" i="3"/>
  <c r="F5" i="3"/>
  <c r="F6" i="3"/>
  <c r="F7" i="3"/>
  <c r="F8" i="3"/>
  <c r="F2" i="3"/>
  <c r="D17" i="1" l="1"/>
  <c r="D16" i="1" l="1"/>
  <c r="C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C99FEAB9-D1FD-A24E-9C70-0EA91BA8C0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B10" authorId="0" shapeId="0" xr:uid="{754A4ABB-928E-6D4F-9B4D-8982C3345A1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 comp never seemed to be quite minimalized - the actual arrival time reported seemed to fall between peaks?</t>
        </r>
      </text>
    </comment>
    <comment ref="D12" authorId="0" shapeId="0" xr:uid="{5C786242-F59F-2F47-885A-0E75291E3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9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</commentList>
</comments>
</file>

<file path=xl/sharedStrings.xml><?xml version="1.0" encoding="utf-8"?>
<sst xmlns="http://schemas.openxmlformats.org/spreadsheetml/2006/main" count="480" uniqueCount="92">
  <si>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</si>
  <si>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</si>
  <si>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</si>
  <si>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</si>
  <si>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</si>
  <si>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</si>
  <si>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</si>
  <si>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</si>
  <si>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</si>
  <si>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</si>
  <si>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</si>
  <si>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</si>
  <si>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</si>
  <si>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</si>
  <si>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</si>
  <si>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</si>
  <si>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</si>
  <si>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</si>
  <si>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</si>
  <si>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</si>
  <si>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</si>
  <si>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</si>
  <si>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</si>
  <si>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</si>
  <si>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</si>
  <si>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</si>
  <si>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</si>
  <si>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</si>
  <si>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</si>
  <si>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</si>
  <si>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</si>
  <si>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</si>
  <si>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</si>
  <si>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</si>
  <si>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</si>
  <si>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</si>
  <si>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</si>
  <si>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P</t>
  </si>
  <si>
    <t>DWAK:</t>
  </si>
  <si>
    <t>EH45:</t>
  </si>
  <si>
    <t>coldCrust:</t>
  </si>
  <si>
    <t>Gudkova:</t>
  </si>
  <si>
    <t>LFAK:</t>
  </si>
  <si>
    <t>MAAK:</t>
  </si>
  <si>
    <t>TAYAK:</t>
  </si>
  <si>
    <t>Sh</t>
  </si>
  <si>
    <t>Sv</t>
  </si>
  <si>
    <t>Notes:</t>
  </si>
  <si>
    <t>325a - 1</t>
  </si>
  <si>
    <t>325a - 2</t>
  </si>
  <si>
    <t>SH/SV</t>
  </si>
  <si>
    <t>P/SV</t>
  </si>
  <si>
    <t>P/SH</t>
  </si>
  <si>
    <t>Ranges: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</si>
  <si>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</si>
  <si>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</si>
  <si>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</si>
  <si>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</si>
  <si>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</si>
  <si>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</si>
  <si>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</si>
  <si>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</si>
  <si>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the P/SV P/SH are slightly outside (below) the 5% range, depths 15-55km</t>
  </si>
  <si>
    <t>EH45coldCrust1b</t>
  </si>
  <si>
    <t>the P/SV P/SH are outside (below) the 5% range but seem to have the same expected ratio between the two, only 75km</t>
  </si>
  <si>
    <t>depths 5-10km</t>
  </si>
  <si>
    <t>depth 55km</t>
  </si>
  <si>
    <t>0 / 90</t>
  </si>
  <si>
    <t>111-114</t>
  </si>
  <si>
    <t>the P/SV P/SH are outside (below) the 5% range but seem to have the same expected ratio between the two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</si>
  <si>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</si>
  <si>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</si>
  <si>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</si>
  <si>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</si>
  <si>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</si>
  <si>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</si>
  <si>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</si>
  <si>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</si>
  <si>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</si>
  <si>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</si>
  <si>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</si>
  <si>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</si>
  <si>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</si>
  <si>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</si>
  <si>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</si>
  <si>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</si>
  <si>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the P/SV  P/SH are outside (below) the 5% range + the signs are flipped, *only accurate one is 5km but they are slightly higher</t>
  </si>
  <si>
    <t xml:space="preserve">0 -3 </t>
  </si>
  <si>
    <t>no SH/SV ratios predicted, jump from 0.36 - 3.7</t>
  </si>
  <si>
    <t xml:space="preserve"> sh-sv</t>
  </si>
  <si>
    <t>p-sh</t>
  </si>
  <si>
    <t>sv-p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</si>
</sst>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/>
      <right style="medium">
        <color rgb="FFFF706D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/>
      <right style="medium">
        <color rgb="FFFF706D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/>
      <right style="medium">
        <color rgb="FFFF706D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/>
      <right style="medium">
        <color rgb="FFC18375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/>
      <right style="medium">
        <color rgb="FFC18375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/>
      <right style="medium">
        <color rgb="FFFFB9EE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/>
      <right style="medium">
        <color rgb="FFFFB9EE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/>
      <right style="medium">
        <color rgb="FFFFB9EE"/>
      </right>
      <top/>
      <bottom style="medium">
        <color rgb="FFFFB9EE"/>
      </bottom>
      <diagonal/>
    </border>
    <border>
      <left/>
      <right style="thin">
        <color rgb="FFFFB9EE"/>
      </right>
      <top/>
      <bottom/>
      <diagonal/>
    </border>
    <border>
      <left style="thin">
        <color rgb="FFFF0000"/>
      </left>
      <right/>
      <top/>
      <bottom/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/>
      <right style="medium">
        <color theme="7" tint="0.39997558519241921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/>
      <right style="medium">
        <color theme="7" tint="0.3999755851924192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/>
      <right style="medium">
        <color rgb="FF0086FF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/>
      <right style="medium">
        <color rgb="FF0086FF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/>
      <right style="medium">
        <color rgb="FF0086FF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/>
      <right style="medium">
        <color rgb="FFC1FF3F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/>
      <right style="medium">
        <color rgb="FFC1FF3F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medium">
        <color rgb="FFC1FF3F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7" xfId="0" applyFill="1" applyBorder="1"/>
    <xf numFmtId="0" fontId="0" fillId="0" borderId="9" xfId="0" applyFill="1" applyBorder="1"/>
    <xf numFmtId="0" fontId="0" fillId="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8" xfId="0" applyBorder="1"/>
    <xf numFmtId="0" fontId="0" fillId="0" borderId="19" xfId="0" applyBorder="1"/>
    <xf numFmtId="0" fontId="0" fillId="4" borderId="18" xfId="0" applyFill="1" applyBorder="1"/>
    <xf numFmtId="0" fontId="0" fillId="0" borderId="20" xfId="0" applyBorder="1"/>
    <xf numFmtId="0" fontId="0" fillId="0" borderId="24" xfId="0" applyBorder="1"/>
    <xf numFmtId="0" fontId="0" fillId="0" borderId="29" xfId="0" applyBorder="1"/>
    <xf numFmtId="0" fontId="0" fillId="0" borderId="30" xfId="0" applyBorder="1"/>
    <xf numFmtId="0" fontId="0" fillId="5" borderId="29" xfId="0" applyFill="1" applyBorder="1"/>
    <xf numFmtId="0" fontId="0" fillId="0" borderId="31" xfId="0" applyBorder="1"/>
    <xf numFmtId="0" fontId="0" fillId="0" borderId="35" xfId="0" applyBorder="1"/>
    <xf numFmtId="0" fontId="0" fillId="0" borderId="40" xfId="0" applyBorder="1"/>
    <xf numFmtId="0" fontId="0" fillId="0" borderId="41" xfId="0" applyBorder="1"/>
    <xf numFmtId="0" fontId="0" fillId="6" borderId="40" xfId="0" applyFill="1" applyBorder="1"/>
    <xf numFmtId="0" fontId="0" fillId="0" borderId="42" xfId="0" applyBorder="1"/>
    <xf numFmtId="0" fontId="0" fillId="0" borderId="46" xfId="0" applyBorder="1"/>
    <xf numFmtId="0" fontId="0" fillId="0" borderId="51" xfId="0" applyBorder="1"/>
    <xf numFmtId="0" fontId="0" fillId="0" borderId="52" xfId="0" applyBorder="1"/>
    <xf numFmtId="0" fontId="0" fillId="7" borderId="51" xfId="0" applyFill="1" applyBorder="1"/>
    <xf numFmtId="0" fontId="0" fillId="0" borderId="53" xfId="0" applyBorder="1"/>
    <xf numFmtId="0" fontId="0" fillId="0" borderId="57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8" borderId="62" xfId="0" applyFill="1" applyBorder="1"/>
    <xf numFmtId="0" fontId="0" fillId="0" borderId="11" xfId="0" applyFill="1" applyBorder="1"/>
    <xf numFmtId="0" fontId="0" fillId="0" borderId="52" xfId="0" applyFill="1" applyBorder="1"/>
    <xf numFmtId="0" fontId="0" fillId="0" borderId="63" xfId="0" applyFill="1" applyBorder="1"/>
    <xf numFmtId="0" fontId="0" fillId="0" borderId="41" xfId="0" applyFill="1" applyBorder="1"/>
    <xf numFmtId="0" fontId="0" fillId="0" borderId="68" xfId="0" applyBorder="1"/>
    <xf numFmtId="0" fontId="0" fillId="0" borderId="73" xfId="0" applyBorder="1"/>
    <xf numFmtId="0" fontId="0" fillId="0" borderId="74" xfId="0" applyBorder="1"/>
    <xf numFmtId="0" fontId="0" fillId="9" borderId="73" xfId="0" applyFill="1" applyBorder="1"/>
    <xf numFmtId="0" fontId="0" fillId="0" borderId="74" xfId="0" applyFill="1" applyBorder="1"/>
    <xf numFmtId="0" fontId="0" fillId="0" borderId="75" xfId="0" applyBorder="1"/>
    <xf numFmtId="0" fontId="0" fillId="10" borderId="0" xfId="0" applyFill="1" applyBorder="1"/>
    <xf numFmtId="0" fontId="0" fillId="10" borderId="11" xfId="0" applyFill="1" applyBorder="1"/>
    <xf numFmtId="0" fontId="0" fillId="10" borderId="41" xfId="0" applyFill="1" applyBorder="1"/>
    <xf numFmtId="0" fontId="0" fillId="10" borderId="2" xfId="0" applyFill="1" applyBorder="1"/>
    <xf numFmtId="0" fontId="0" fillId="10" borderId="1" xfId="0" applyFill="1" applyBorder="1"/>
    <xf numFmtId="0" fontId="0" fillId="10" borderId="74" xfId="0" applyFill="1" applyBorder="1"/>
    <xf numFmtId="0" fontId="0" fillId="10" borderId="63" xfId="0" applyFill="1" applyBorder="1"/>
    <xf numFmtId="0" fontId="0" fillId="10" borderId="52" xfId="0" applyFill="1" applyBorder="1"/>
    <xf numFmtId="0" fontId="0" fillId="10" borderId="30" xfId="0" applyFill="1" applyBorder="1"/>
    <xf numFmtId="0" fontId="0" fillId="10" borderId="19" xfId="0" applyFill="1" applyBorder="1"/>
    <xf numFmtId="0" fontId="0" fillId="10" borderId="4" xfId="0" applyFill="1" applyBorder="1"/>
    <xf numFmtId="0" fontId="0" fillId="0" borderId="19" xfId="0" applyFill="1" applyBorder="1"/>
    <xf numFmtId="0" fontId="0" fillId="0" borderId="30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80" xfId="0" applyBorder="1"/>
    <xf numFmtId="0" fontId="0" fillId="0" borderId="81" xfId="0" applyBorder="1"/>
    <xf numFmtId="0" fontId="0" fillId="0" borderId="86" xfId="0" applyBorder="1"/>
    <xf numFmtId="0" fontId="0" fillId="0" borderId="87" xfId="0" applyBorder="1"/>
    <xf numFmtId="0" fontId="0" fillId="10" borderId="87" xfId="0" applyFill="1" applyBorder="1"/>
    <xf numFmtId="0" fontId="0" fillId="0" borderId="87" xfId="0" applyFill="1" applyBorder="1"/>
    <xf numFmtId="0" fontId="0" fillId="0" borderId="88" xfId="0" applyBorder="1"/>
    <xf numFmtId="0" fontId="0" fillId="12" borderId="86" xfId="0" applyFill="1" applyBorder="1"/>
    <xf numFmtId="0" fontId="0" fillId="0" borderId="92" xfId="0" applyBorder="1"/>
    <xf numFmtId="0" fontId="0" fillId="0" borderId="97" xfId="0" applyBorder="1"/>
    <xf numFmtId="0" fontId="0" fillId="0" borderId="98" xfId="0" applyBorder="1"/>
    <xf numFmtId="0" fontId="0" fillId="10" borderId="98" xfId="0" applyFill="1" applyBorder="1"/>
    <xf numFmtId="0" fontId="0" fillId="0" borderId="98" xfId="0" applyFill="1" applyBorder="1"/>
    <xf numFmtId="0" fontId="0" fillId="0" borderId="99" xfId="0" applyBorder="1"/>
    <xf numFmtId="0" fontId="0" fillId="13" borderId="97" xfId="0" applyFill="1" applyBorder="1"/>
    <xf numFmtId="0" fontId="0" fillId="0" borderId="1" xfId="0" applyFill="1" applyBorder="1"/>
    <xf numFmtId="0" fontId="0" fillId="0" borderId="100" xfId="0" applyFill="1" applyBorder="1"/>
    <xf numFmtId="0" fontId="0" fillId="0" borderId="101" xfId="0" applyFill="1" applyBorder="1"/>
    <xf numFmtId="0" fontId="0" fillId="0" borderId="102" xfId="0" applyFill="1" applyBorder="1"/>
    <xf numFmtId="0" fontId="0" fillId="0" borderId="89" xfId="0" applyFill="1" applyBorder="1"/>
    <xf numFmtId="0" fontId="0" fillId="0" borderId="90" xfId="0" applyFill="1" applyBorder="1"/>
    <xf numFmtId="0" fontId="0" fillId="0" borderId="91" xfId="0" applyFill="1" applyBorder="1"/>
    <xf numFmtId="0" fontId="0" fillId="0" borderId="76" xfId="0" applyFill="1" applyBorder="1"/>
    <xf numFmtId="0" fontId="0" fillId="0" borderId="77" xfId="0" applyFill="1" applyBorder="1"/>
    <xf numFmtId="0" fontId="0" fillId="0" borderId="78" xfId="0" applyFill="1" applyBorder="1"/>
    <xf numFmtId="0" fontId="0" fillId="0" borderId="65" xfId="0" applyFill="1" applyBorder="1"/>
    <xf numFmtId="0" fontId="0" fillId="0" borderId="66" xfId="0" applyFill="1" applyBorder="1"/>
    <xf numFmtId="0" fontId="0" fillId="0" borderId="67" xfId="0" applyFill="1" applyBorder="1"/>
    <xf numFmtId="0" fontId="0" fillId="0" borderId="5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0" xfId="0" applyFill="1"/>
    <xf numFmtId="0" fontId="0" fillId="0" borderId="6" xfId="0" applyFill="1" applyBorder="1"/>
    <xf numFmtId="0" fontId="0" fillId="0" borderId="8" xfId="0" applyFill="1" applyBorder="1"/>
    <xf numFmtId="0" fontId="0" fillId="0" borderId="103" xfId="0" applyBorder="1"/>
    <xf numFmtId="0" fontId="0" fillId="0" borderId="108" xfId="0" applyBorder="1"/>
    <xf numFmtId="0" fontId="0" fillId="0" borderId="109" xfId="0" applyBorder="1"/>
    <xf numFmtId="0" fontId="0" fillId="0" borderId="109" xfId="0" applyFill="1" applyBorder="1"/>
    <xf numFmtId="0" fontId="0" fillId="0" borderId="110" xfId="0" applyBorder="1"/>
    <xf numFmtId="0" fontId="0" fillId="0" borderId="111" xfId="0" applyFill="1" applyBorder="1"/>
    <xf numFmtId="0" fontId="0" fillId="0" borderId="112" xfId="0" applyFill="1" applyBorder="1"/>
    <xf numFmtId="0" fontId="0" fillId="0" borderId="113" xfId="0" applyFill="1" applyBorder="1"/>
    <xf numFmtId="0" fontId="0" fillId="14" borderId="108" xfId="0" applyFill="1" applyBorder="1"/>
    <xf numFmtId="2" fontId="0" fillId="0" borderId="41" xfId="0" applyNumberFormat="1" applyFill="1" applyBorder="1"/>
    <xf numFmtId="2" fontId="0" fillId="0" borderId="74" xfId="0" applyNumberFormat="1" applyFill="1" applyBorder="1"/>
    <xf numFmtId="2" fontId="0" fillId="0" borderId="87" xfId="0" applyNumberFormat="1" applyFill="1" applyBorder="1"/>
    <xf numFmtId="0" fontId="0" fillId="10" borderId="109" xfId="0" applyFill="1" applyBorder="1"/>
    <xf numFmtId="2" fontId="0" fillId="0" borderId="52" xfId="0" applyNumberFormat="1" applyFill="1" applyBorder="1"/>
    <xf numFmtId="2" fontId="0" fillId="0" borderId="19" xfId="0" applyNumberFormat="1" applyFill="1" applyBorder="1"/>
    <xf numFmtId="2" fontId="0" fillId="0" borderId="98" xfId="0" applyNumberFormat="1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0" borderId="80" xfId="0" applyFill="1" applyBorder="1"/>
    <xf numFmtId="0" fontId="0" fillId="0" borderId="79" xfId="0" applyFill="1" applyBorder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114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15" borderId="0" xfId="0" applyFill="1" applyAlignment="1">
      <alignment horizontal="right"/>
    </xf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9EE"/>
      <color rgb="FFDBE9EF"/>
      <color rgb="FFC1FF3F"/>
      <color rgb="FF0086FF"/>
      <color rgb="FF903ECE"/>
      <color rgb="FFFFEDEA"/>
      <color rgb="FFB0DB5C"/>
      <color rgb="FFC18375"/>
      <color rgb="FFFF706D"/>
      <color rgb="FFC79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F17"/>
  <sheetViews>
    <sheetView topLeftCell="A2" workbookViewId="0">
      <selection activeCell="A2" sqref="A2:A14"/>
    </sheetView>
  </sheetViews>
  <sheetFormatPr baseColWidth="10" defaultRowHeight="16" x14ac:dyDescent="0.2"/>
  <cols>
    <col min="1" max="1" width="16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4</v>
      </c>
    </row>
    <row r="2" spans="1:6" x14ac:dyDescent="0.2">
      <c r="A2" t="s">
        <v>1</v>
      </c>
      <c r="B2" s="2">
        <v>28.6</v>
      </c>
      <c r="C2" s="2">
        <v>26</v>
      </c>
      <c r="D2" s="2">
        <v>38.200000000000003</v>
      </c>
    </row>
    <row r="3" spans="1:6" ht="16" customHeight="1" x14ac:dyDescent="0.2">
      <c r="A3" t="s">
        <v>5</v>
      </c>
      <c r="B3" t="s">
        <v>6</v>
      </c>
      <c r="C3" t="s">
        <v>6</v>
      </c>
      <c r="D3" t="s">
        <v>6</v>
      </c>
      <c r="E3" s="1"/>
      <c r="F3" s="1"/>
    </row>
    <row r="4" spans="1:6" x14ac:dyDescent="0.2">
      <c r="A4" t="s">
        <v>7</v>
      </c>
      <c r="B4" t="s">
        <v>6</v>
      </c>
      <c r="C4" t="s">
        <v>6</v>
      </c>
      <c r="D4" t="s">
        <v>6</v>
      </c>
      <c r="E4" s="1"/>
      <c r="F4" s="1"/>
    </row>
    <row r="5" spans="1:6" x14ac:dyDescent="0.2">
      <c r="A5" t="s">
        <v>8</v>
      </c>
      <c r="B5" t="s">
        <v>6</v>
      </c>
      <c r="C5" t="s">
        <v>6</v>
      </c>
      <c r="D5" t="s">
        <v>6</v>
      </c>
      <c r="E5" s="1"/>
      <c r="F5" s="1"/>
    </row>
    <row r="6" spans="1:6" x14ac:dyDescent="0.2">
      <c r="A6" t="s">
        <v>9</v>
      </c>
      <c r="B6" s="2">
        <v>28.6</v>
      </c>
      <c r="C6" s="2">
        <v>29.8</v>
      </c>
      <c r="D6" s="2">
        <v>39</v>
      </c>
      <c r="E6" s="1"/>
      <c r="F6" s="1"/>
    </row>
    <row r="7" spans="1:6" x14ac:dyDescent="0.2">
      <c r="A7" t="s">
        <v>10</v>
      </c>
      <c r="B7" t="s">
        <v>6</v>
      </c>
      <c r="C7" t="s">
        <v>6</v>
      </c>
      <c r="D7">
        <v>40.700000000000003</v>
      </c>
    </row>
    <row r="8" spans="1:6" x14ac:dyDescent="0.2">
      <c r="A8" t="s">
        <v>11</v>
      </c>
      <c r="B8" s="2">
        <v>30.7</v>
      </c>
      <c r="C8" s="2">
        <v>29.7</v>
      </c>
      <c r="D8" s="2">
        <v>40.200000000000003</v>
      </c>
    </row>
    <row r="9" spans="1:6" x14ac:dyDescent="0.2">
      <c r="A9" t="s">
        <v>12</v>
      </c>
      <c r="B9" t="s">
        <v>6</v>
      </c>
      <c r="C9" t="s">
        <v>6</v>
      </c>
      <c r="D9" t="s">
        <v>6</v>
      </c>
    </row>
    <row r="10" spans="1:6" x14ac:dyDescent="0.2">
      <c r="A10" t="s">
        <v>13</v>
      </c>
      <c r="B10" s="2">
        <v>28.8</v>
      </c>
      <c r="C10" s="2">
        <v>26.8</v>
      </c>
      <c r="D10" s="2">
        <v>37.6</v>
      </c>
    </row>
    <row r="11" spans="1:6" x14ac:dyDescent="0.2">
      <c r="A11" t="s">
        <v>14</v>
      </c>
      <c r="B11" s="2">
        <v>29.4</v>
      </c>
      <c r="C11" s="2">
        <v>28.2</v>
      </c>
      <c r="D11" s="2">
        <v>38.1</v>
      </c>
    </row>
    <row r="12" spans="1:6" x14ac:dyDescent="0.2">
      <c r="A12" t="s">
        <v>15</v>
      </c>
      <c r="B12" s="2">
        <v>27</v>
      </c>
      <c r="C12" s="2">
        <v>25</v>
      </c>
      <c r="D12" s="2">
        <v>37.299999999999997</v>
      </c>
    </row>
    <row r="13" spans="1:6" x14ac:dyDescent="0.2">
      <c r="A13" t="s">
        <v>16</v>
      </c>
      <c r="B13" t="s">
        <v>6</v>
      </c>
      <c r="C13" t="s">
        <v>6</v>
      </c>
      <c r="D13" t="s">
        <v>6</v>
      </c>
    </row>
    <row r="14" spans="1:6" x14ac:dyDescent="0.2">
      <c r="A14" t="s">
        <v>17</v>
      </c>
      <c r="B14" s="2">
        <v>28.2</v>
      </c>
      <c r="C14" s="2">
        <v>26</v>
      </c>
      <c r="D14" s="2">
        <v>37.4</v>
      </c>
    </row>
    <row r="16" spans="1:6" x14ac:dyDescent="0.2">
      <c r="B16">
        <f>AVERAGE(B2:B14)</f>
        <v>28.757142857142856</v>
      </c>
      <c r="C16">
        <f>AVERAGE(C2:C14)</f>
        <v>27.357142857142858</v>
      </c>
      <c r="D16">
        <f>AVERAGE(D2:D14)</f>
        <v>38.5625</v>
      </c>
    </row>
    <row r="17" spans="4:4" x14ac:dyDescent="0.2">
      <c r="D17">
        <f>STDEV(D2:D14)</f>
        <v>1.2905563584306259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0D16-7681-8D48-B4B0-5F55C4C01983}">
  <dimension ref="A1:T35"/>
  <sheetViews>
    <sheetView tabSelected="1" workbookViewId="0">
      <selection activeCell="L5" sqref="L5"/>
    </sheetView>
  </sheetViews>
  <sheetFormatPr baseColWidth="10" defaultRowHeight="16" x14ac:dyDescent="0.2"/>
  <cols>
    <col min="1" max="1" width="12.5" customWidth="1"/>
  </cols>
  <sheetData>
    <row r="1" spans="1:20" x14ac:dyDescent="0.2">
      <c r="A1" s="67" t="s">
        <v>2</v>
      </c>
      <c r="B1" t="s">
        <v>45</v>
      </c>
      <c r="C1" t="s">
        <v>46</v>
      </c>
      <c r="D1" t="s">
        <v>37</v>
      </c>
      <c r="E1" s="3"/>
      <c r="F1" s="3" t="s">
        <v>50</v>
      </c>
      <c r="G1" s="3" t="s">
        <v>51</v>
      </c>
      <c r="H1" s="3" t="s">
        <v>52</v>
      </c>
      <c r="I1" s="3"/>
      <c r="J1" s="145" t="s">
        <v>89</v>
      </c>
      <c r="K1" s="145" t="s">
        <v>91</v>
      </c>
      <c r="L1" s="145" t="s">
        <v>90</v>
      </c>
      <c r="M1" s="145"/>
      <c r="N1" s="3" t="s">
        <v>53</v>
      </c>
      <c r="O1" s="146" t="s">
        <v>50</v>
      </c>
      <c r="P1" s="146"/>
      <c r="Q1" s="146" t="s">
        <v>51</v>
      </c>
      <c r="R1" s="146"/>
      <c r="S1" s="146" t="s">
        <v>52</v>
      </c>
      <c r="T1" s="146"/>
    </row>
    <row r="2" spans="1:20" x14ac:dyDescent="0.2">
      <c r="A2" s="136" t="s">
        <v>38</v>
      </c>
      <c r="B2" s="111">
        <v>134</v>
      </c>
      <c r="C2" s="111">
        <v>-186</v>
      </c>
      <c r="D2" s="111">
        <v>198</v>
      </c>
      <c r="E2" s="111"/>
      <c r="F2" s="111">
        <f>B2/C2</f>
        <v>-0.72043010752688175</v>
      </c>
      <c r="G2" s="111">
        <f>D2/C2</f>
        <v>-1.064516129032258</v>
      </c>
      <c r="H2" s="111">
        <f>D2/B2</f>
        <v>1.4776119402985075</v>
      </c>
      <c r="I2" s="111"/>
      <c r="J2" s="111">
        <f>(B2-C2)/(B2*C2)</f>
        <v>-1.2839030653185684E-2</v>
      </c>
      <c r="K2" s="111">
        <f>(C2-D2)/(C2*D2)</f>
        <v>1.0426849136526556E-2</v>
      </c>
      <c r="L2" s="111">
        <f>(D2-B2)/(D2*B2)</f>
        <v>2.4121815166591285E-3</v>
      </c>
      <c r="M2" s="111"/>
      <c r="N2" s="111"/>
      <c r="O2" s="137">
        <f>F2-(0.05*F2)</f>
        <v>-0.68440860215053767</v>
      </c>
      <c r="P2" s="111">
        <f>F2+(0.05*F2)</f>
        <v>-0.75645161290322582</v>
      </c>
      <c r="Q2" s="137">
        <f>G2-(0.05*G2)</f>
        <v>-1.0112903225806451</v>
      </c>
      <c r="R2" s="111">
        <f>G2+(0.05*G2)</f>
        <v>-1.1177419354838709</v>
      </c>
      <c r="S2" s="137">
        <f>H2-(0.05*H2)</f>
        <v>1.4037313432835821</v>
      </c>
      <c r="T2" s="111">
        <f>H2+(0.05*H2)</f>
        <v>1.551492537313433</v>
      </c>
    </row>
    <row r="3" spans="1:20" x14ac:dyDescent="0.2">
      <c r="A3" s="66" t="s">
        <v>39</v>
      </c>
      <c r="B3">
        <v>134</v>
      </c>
      <c r="C3">
        <v>-91</v>
      </c>
      <c r="D3">
        <v>177</v>
      </c>
      <c r="E3" s="3"/>
      <c r="F3">
        <f t="shared" ref="F3:F35" si="0">B3/C3</f>
        <v>-1.4725274725274726</v>
      </c>
      <c r="G3">
        <f t="shared" ref="G3:G35" si="1">D3/C3</f>
        <v>-1.945054945054945</v>
      </c>
      <c r="H3">
        <f t="shared" ref="H3:H35" si="2">D3/B3</f>
        <v>1.3208955223880596</v>
      </c>
      <c r="I3" s="3"/>
      <c r="J3" s="111">
        <f t="shared" ref="J3:J35" si="3">(B3-C3)/(B3*C3)</f>
        <v>-1.8451697556175168E-2</v>
      </c>
      <c r="K3" s="111">
        <f t="shared" ref="K3:K35" si="4">(C3-D3)/(C3*D3)</f>
        <v>1.6638728503135282E-2</v>
      </c>
      <c r="L3" s="111">
        <f t="shared" ref="L3:L35" si="5">(D3-B3)/(D3*B3)</f>
        <v>1.8129690530398854E-3</v>
      </c>
      <c r="M3" s="145"/>
      <c r="N3" s="3"/>
      <c r="O3" s="71">
        <f t="shared" ref="O3:O35" si="6">F3-(0.05*F3)</f>
        <v>-1.398901098901099</v>
      </c>
      <c r="P3">
        <f t="shared" ref="P3:P35" si="7">F3+(0.05*F3)</f>
        <v>-1.5461538461538462</v>
      </c>
      <c r="Q3" s="71">
        <f t="shared" ref="Q3:Q35" si="8">G3-(0.05*G3)</f>
        <v>-1.8478021978021977</v>
      </c>
      <c r="R3">
        <f t="shared" ref="R3:R35" si="9">G3+(0.05*G3)</f>
        <v>-2.0423076923076922</v>
      </c>
      <c r="S3" s="71">
        <f t="shared" ref="S3:S35" si="10">H3-(0.05*H3)</f>
        <v>1.2548507462686567</v>
      </c>
      <c r="T3">
        <f t="shared" ref="T3:T35" si="11">H3+(0.05*H3)</f>
        <v>1.3869402985074626</v>
      </c>
    </row>
    <row r="4" spans="1:20" x14ac:dyDescent="0.2">
      <c r="A4" s="136" t="s">
        <v>40</v>
      </c>
      <c r="B4" s="111">
        <v>134</v>
      </c>
      <c r="C4" s="111">
        <v>-191</v>
      </c>
      <c r="D4" s="111">
        <v>194</v>
      </c>
      <c r="E4" s="111"/>
      <c r="F4" s="111">
        <f t="shared" si="0"/>
        <v>-0.70157068062827221</v>
      </c>
      <c r="G4" s="111">
        <f t="shared" si="1"/>
        <v>-1.0157068062827226</v>
      </c>
      <c r="H4" s="111">
        <f t="shared" si="2"/>
        <v>1.4477611940298507</v>
      </c>
      <c r="I4" s="111"/>
      <c r="J4" s="111">
        <f t="shared" si="3"/>
        <v>-1.2698288661405016E-2</v>
      </c>
      <c r="K4" s="111">
        <f t="shared" si="4"/>
        <v>1.0390241269498569E-2</v>
      </c>
      <c r="L4" s="111">
        <f t="shared" si="5"/>
        <v>2.3080473919064471E-3</v>
      </c>
      <c r="M4" s="111"/>
      <c r="N4" s="111"/>
      <c r="O4" s="137">
        <f t="shared" si="6"/>
        <v>-0.66649214659685863</v>
      </c>
      <c r="P4" s="111">
        <f t="shared" si="7"/>
        <v>-0.7366492146596858</v>
      </c>
      <c r="Q4" s="137">
        <f t="shared" si="8"/>
        <v>-0.96492146596858641</v>
      </c>
      <c r="R4" s="111">
        <f t="shared" si="9"/>
        <v>-1.0664921465968586</v>
      </c>
      <c r="S4" s="137">
        <f t="shared" si="10"/>
        <v>1.3753731343283582</v>
      </c>
      <c r="T4" s="111">
        <f t="shared" si="11"/>
        <v>1.5201492537313432</v>
      </c>
    </row>
    <row r="5" spans="1:20" x14ac:dyDescent="0.2">
      <c r="A5" s="190" t="s">
        <v>41</v>
      </c>
      <c r="B5" s="191">
        <v>134</v>
      </c>
      <c r="C5" s="191">
        <v>-214</v>
      </c>
      <c r="D5" s="191">
        <v>178</v>
      </c>
      <c r="E5" s="191"/>
      <c r="F5" s="191">
        <f t="shared" si="0"/>
        <v>-0.62616822429906538</v>
      </c>
      <c r="G5" s="191">
        <f t="shared" si="1"/>
        <v>-0.83177570093457942</v>
      </c>
      <c r="H5" s="191">
        <f t="shared" si="2"/>
        <v>1.3283582089552239</v>
      </c>
      <c r="I5" s="111"/>
      <c r="J5" s="191">
        <f t="shared" si="3"/>
        <v>-1.2135583763425861E-2</v>
      </c>
      <c r="K5" s="191">
        <f t="shared" si="4"/>
        <v>1.029087472435157E-2</v>
      </c>
      <c r="L5" s="191">
        <f t="shared" si="5"/>
        <v>1.8447090390742915E-3</v>
      </c>
      <c r="M5" s="111"/>
      <c r="N5" s="111"/>
      <c r="O5" s="137">
        <f t="shared" si="6"/>
        <v>-0.59485981308411207</v>
      </c>
      <c r="P5" s="111">
        <f t="shared" si="7"/>
        <v>-0.65747663551401869</v>
      </c>
      <c r="Q5" s="137">
        <f t="shared" si="8"/>
        <v>-0.79018691588785051</v>
      </c>
      <c r="R5" s="111">
        <f t="shared" si="9"/>
        <v>-0.87336448598130834</v>
      </c>
      <c r="S5" s="137">
        <f t="shared" si="10"/>
        <v>1.2619402985074628</v>
      </c>
      <c r="T5" s="111">
        <f t="shared" si="11"/>
        <v>1.3947761194029851</v>
      </c>
    </row>
    <row r="6" spans="1:20" x14ac:dyDescent="0.2">
      <c r="A6" s="136" t="s">
        <v>42</v>
      </c>
      <c r="B6" s="111">
        <v>134</v>
      </c>
      <c r="C6" s="111">
        <v>-184</v>
      </c>
      <c r="D6" s="111">
        <v>199</v>
      </c>
      <c r="E6" s="111"/>
      <c r="F6" s="111">
        <f t="shared" si="0"/>
        <v>-0.72826086956521741</v>
      </c>
      <c r="G6" s="111">
        <f t="shared" si="1"/>
        <v>-1.0815217391304348</v>
      </c>
      <c r="H6" s="111">
        <f t="shared" si="2"/>
        <v>1.4850746268656716</v>
      </c>
      <c r="I6" s="111"/>
      <c r="J6" s="111">
        <f t="shared" si="3"/>
        <v>-1.2897469175859832E-2</v>
      </c>
      <c r="K6" s="111">
        <f t="shared" si="4"/>
        <v>1.0459908236836356E-2</v>
      </c>
      <c r="L6" s="111">
        <f t="shared" si="5"/>
        <v>2.4375609390234754E-3</v>
      </c>
      <c r="M6" s="111"/>
      <c r="N6" s="111"/>
      <c r="O6" s="137">
        <f t="shared" si="6"/>
        <v>-0.6918478260869565</v>
      </c>
      <c r="P6" s="111">
        <f t="shared" si="7"/>
        <v>-0.76467391304347831</v>
      </c>
      <c r="Q6" s="137">
        <f t="shared" si="8"/>
        <v>-1.027445652173913</v>
      </c>
      <c r="R6" s="111">
        <f t="shared" si="9"/>
        <v>-1.1355978260869566</v>
      </c>
      <c r="S6" s="137">
        <f t="shared" si="10"/>
        <v>1.410820895522388</v>
      </c>
      <c r="T6" s="111">
        <f t="shared" si="11"/>
        <v>1.5593283582089552</v>
      </c>
    </row>
    <row r="7" spans="1:20" x14ac:dyDescent="0.2">
      <c r="A7" s="136" t="s">
        <v>43</v>
      </c>
      <c r="B7" s="111">
        <v>134</v>
      </c>
      <c r="C7" s="111">
        <v>-183</v>
      </c>
      <c r="D7" s="111">
        <v>198</v>
      </c>
      <c r="E7" s="111"/>
      <c r="F7" s="111">
        <f t="shared" si="0"/>
        <v>-0.73224043715846998</v>
      </c>
      <c r="G7" s="111">
        <f t="shared" si="1"/>
        <v>-1.0819672131147542</v>
      </c>
      <c r="H7" s="111">
        <f t="shared" si="2"/>
        <v>1.4776119402985075</v>
      </c>
      <c r="I7" s="111"/>
      <c r="J7" s="111">
        <f t="shared" si="3"/>
        <v>-1.2927167441481119E-2</v>
      </c>
      <c r="K7" s="111">
        <f t="shared" si="4"/>
        <v>1.0514985924821991E-2</v>
      </c>
      <c r="L7" s="111">
        <f t="shared" si="5"/>
        <v>2.4121815166591285E-3</v>
      </c>
      <c r="M7" s="111"/>
      <c r="N7" s="111"/>
      <c r="O7" s="137">
        <f t="shared" si="6"/>
        <v>-0.69562841530054653</v>
      </c>
      <c r="P7" s="111">
        <f t="shared" si="7"/>
        <v>-0.76885245901639343</v>
      </c>
      <c r="Q7" s="137">
        <f t="shared" si="8"/>
        <v>-1.0278688524590165</v>
      </c>
      <c r="R7" s="111">
        <f t="shared" si="9"/>
        <v>-1.1360655737704919</v>
      </c>
      <c r="S7" s="137">
        <f t="shared" si="10"/>
        <v>1.4037313432835821</v>
      </c>
      <c r="T7" s="111">
        <f t="shared" si="11"/>
        <v>1.551492537313433</v>
      </c>
    </row>
    <row r="8" spans="1:20" x14ac:dyDescent="0.2">
      <c r="A8" s="66" t="s">
        <v>44</v>
      </c>
      <c r="B8">
        <v>134</v>
      </c>
      <c r="C8">
        <v>-187</v>
      </c>
      <c r="D8">
        <v>199</v>
      </c>
      <c r="F8">
        <f t="shared" si="0"/>
        <v>-0.71657754010695185</v>
      </c>
      <c r="G8">
        <f t="shared" si="1"/>
        <v>-1.0641711229946524</v>
      </c>
      <c r="H8">
        <f t="shared" si="2"/>
        <v>1.4850746268656716</v>
      </c>
      <c r="J8" s="111">
        <f t="shared" si="3"/>
        <v>-1.2810280150051879E-2</v>
      </c>
      <c r="K8" s="111">
        <f t="shared" si="4"/>
        <v>1.0372719211028404E-2</v>
      </c>
      <c r="L8" s="111">
        <f t="shared" si="5"/>
        <v>2.4375609390234754E-3</v>
      </c>
      <c r="O8" s="71">
        <f t="shared" si="6"/>
        <v>-0.6807486631016042</v>
      </c>
      <c r="P8">
        <f t="shared" si="7"/>
        <v>-0.7524064171122995</v>
      </c>
      <c r="Q8" s="71">
        <f t="shared" si="8"/>
        <v>-1.0109625668449198</v>
      </c>
      <c r="R8">
        <f t="shared" si="9"/>
        <v>-1.1173796791443851</v>
      </c>
      <c r="S8" s="71">
        <f t="shared" si="10"/>
        <v>1.410820895522388</v>
      </c>
      <c r="T8">
        <f t="shared" si="11"/>
        <v>1.5593283582089552</v>
      </c>
    </row>
    <row r="9" spans="1:20" x14ac:dyDescent="0.2">
      <c r="J9" s="111"/>
      <c r="K9" s="111"/>
      <c r="L9" s="111"/>
      <c r="O9" s="71"/>
      <c r="Q9" s="71"/>
      <c r="S9" s="71"/>
    </row>
    <row r="10" spans="1:20" x14ac:dyDescent="0.2">
      <c r="A10" s="68" t="s">
        <v>3</v>
      </c>
      <c r="B10" t="s">
        <v>45</v>
      </c>
      <c r="C10" t="s">
        <v>46</v>
      </c>
      <c r="D10" t="s">
        <v>37</v>
      </c>
      <c r="J10" s="111"/>
      <c r="K10" s="111"/>
      <c r="L10" s="111"/>
      <c r="O10" s="71"/>
      <c r="Q10" s="71"/>
      <c r="S10" s="71"/>
    </row>
    <row r="11" spans="1:20" x14ac:dyDescent="0.2">
      <c r="A11" s="136" t="s">
        <v>38</v>
      </c>
      <c r="B11" s="111">
        <v>379</v>
      </c>
      <c r="C11" s="111">
        <v>324</v>
      </c>
      <c r="D11" s="111">
        <v>141</v>
      </c>
      <c r="E11" s="111"/>
      <c r="F11" s="111">
        <f t="shared" si="0"/>
        <v>1.1697530864197532</v>
      </c>
      <c r="G11" s="111">
        <f t="shared" si="1"/>
        <v>0.43518518518518517</v>
      </c>
      <c r="H11" s="111">
        <f t="shared" si="2"/>
        <v>0.37203166226912932</v>
      </c>
      <c r="I11" s="111"/>
      <c r="J11" s="111">
        <f t="shared" si="3"/>
        <v>4.4789732564578648E-4</v>
      </c>
      <c r="K11" s="111">
        <f t="shared" si="4"/>
        <v>4.0057788284738639E-3</v>
      </c>
      <c r="L11" s="111">
        <f t="shared" si="5"/>
        <v>-4.4536761541196504E-3</v>
      </c>
      <c r="M11" s="111"/>
      <c r="N11" s="111"/>
      <c r="O11" s="137">
        <f t="shared" si="6"/>
        <v>1.1112654320987656</v>
      </c>
      <c r="P11" s="111">
        <f t="shared" si="7"/>
        <v>1.2282407407407407</v>
      </c>
      <c r="Q11" s="137">
        <f t="shared" si="8"/>
        <v>0.41342592592592592</v>
      </c>
      <c r="R11" s="111">
        <f t="shared" si="9"/>
        <v>0.45694444444444443</v>
      </c>
      <c r="S11" s="137">
        <f t="shared" si="10"/>
        <v>0.35343007915567287</v>
      </c>
      <c r="T11" s="111">
        <f t="shared" si="11"/>
        <v>0.39063324538258576</v>
      </c>
    </row>
    <row r="12" spans="1:20" x14ac:dyDescent="0.2">
      <c r="A12" s="66" t="s">
        <v>39</v>
      </c>
      <c r="B12">
        <v>379</v>
      </c>
      <c r="C12">
        <v>193</v>
      </c>
      <c r="D12">
        <v>86</v>
      </c>
      <c r="F12">
        <f t="shared" si="0"/>
        <v>1.9637305699481866</v>
      </c>
      <c r="G12">
        <f t="shared" si="1"/>
        <v>0.44559585492227977</v>
      </c>
      <c r="H12">
        <f t="shared" si="2"/>
        <v>0.22691292875989447</v>
      </c>
      <c r="J12" s="111">
        <f t="shared" si="3"/>
        <v>2.542824722818434E-3</v>
      </c>
      <c r="K12" s="111">
        <f t="shared" si="4"/>
        <v>6.4465598264851183E-3</v>
      </c>
      <c r="L12" s="111">
        <f t="shared" si="5"/>
        <v>-8.9893845493035536E-3</v>
      </c>
      <c r="O12" s="71">
        <f t="shared" si="6"/>
        <v>1.8655440414507773</v>
      </c>
      <c r="P12">
        <f t="shared" si="7"/>
        <v>2.0619170984455959</v>
      </c>
      <c r="Q12" s="71">
        <f t="shared" si="8"/>
        <v>0.4233160621761658</v>
      </c>
      <c r="R12">
        <f t="shared" si="9"/>
        <v>0.46787564766839373</v>
      </c>
      <c r="S12" s="71">
        <f t="shared" si="10"/>
        <v>0.21556728232189976</v>
      </c>
      <c r="T12">
        <f t="shared" si="11"/>
        <v>0.23825857519788918</v>
      </c>
    </row>
    <row r="13" spans="1:20" x14ac:dyDescent="0.2">
      <c r="A13" s="136" t="s">
        <v>40</v>
      </c>
      <c r="B13" s="111">
        <v>379</v>
      </c>
      <c r="C13" s="111">
        <v>334</v>
      </c>
      <c r="D13" s="111">
        <v>152</v>
      </c>
      <c r="E13" s="111"/>
      <c r="F13" s="111">
        <f t="shared" si="0"/>
        <v>1.1347305389221556</v>
      </c>
      <c r="G13" s="111">
        <f t="shared" si="1"/>
        <v>0.45508982035928142</v>
      </c>
      <c r="H13" s="111">
        <f t="shared" si="2"/>
        <v>0.40105540897097625</v>
      </c>
      <c r="I13" s="111"/>
      <c r="J13" s="111">
        <f t="shared" si="3"/>
        <v>3.5548954860727095E-4</v>
      </c>
      <c r="K13" s="111">
        <f t="shared" si="4"/>
        <v>3.5849353923731483E-3</v>
      </c>
      <c r="L13" s="111">
        <f t="shared" si="5"/>
        <v>-3.9404249409804191E-3</v>
      </c>
      <c r="M13" s="111"/>
      <c r="N13" s="111"/>
      <c r="O13" s="137">
        <f t="shared" si="6"/>
        <v>1.0779940119760478</v>
      </c>
      <c r="P13" s="111">
        <f t="shared" si="7"/>
        <v>1.1914670658682633</v>
      </c>
      <c r="Q13" s="137">
        <f t="shared" si="8"/>
        <v>0.43233532934131735</v>
      </c>
      <c r="R13" s="111">
        <f t="shared" si="9"/>
        <v>0.47784431137724548</v>
      </c>
      <c r="S13" s="137">
        <f t="shared" si="10"/>
        <v>0.38100263852242744</v>
      </c>
      <c r="T13" s="111">
        <f t="shared" si="11"/>
        <v>0.42110817941952505</v>
      </c>
    </row>
    <row r="14" spans="1:20" x14ac:dyDescent="0.2">
      <c r="A14" s="190" t="s">
        <v>41</v>
      </c>
      <c r="B14" s="191">
        <v>379</v>
      </c>
      <c r="C14" s="191">
        <v>366</v>
      </c>
      <c r="D14" s="191">
        <v>160</v>
      </c>
      <c r="E14" s="191"/>
      <c r="F14" s="191">
        <f t="shared" si="0"/>
        <v>1.03551912568306</v>
      </c>
      <c r="G14" s="191">
        <f t="shared" si="1"/>
        <v>0.43715846994535518</v>
      </c>
      <c r="H14" s="191">
        <f t="shared" si="2"/>
        <v>0.42216358839050133</v>
      </c>
      <c r="I14" s="111"/>
      <c r="J14" s="191">
        <f t="shared" si="3"/>
        <v>9.3718009717836697E-5</v>
      </c>
      <c r="K14" s="191">
        <f t="shared" si="4"/>
        <v>3.51775956284153E-3</v>
      </c>
      <c r="L14" s="191">
        <f t="shared" si="5"/>
        <v>-3.6114775725593668E-3</v>
      </c>
      <c r="M14" s="111"/>
      <c r="N14" s="111"/>
      <c r="O14" s="137">
        <f t="shared" si="6"/>
        <v>0.98374316939890705</v>
      </c>
      <c r="P14" s="111">
        <f t="shared" si="7"/>
        <v>1.0872950819672131</v>
      </c>
      <c r="Q14" s="137">
        <f t="shared" si="8"/>
        <v>0.41530054644808739</v>
      </c>
      <c r="R14" s="111">
        <f t="shared" si="9"/>
        <v>0.45901639344262296</v>
      </c>
      <c r="S14" s="137">
        <f t="shared" si="10"/>
        <v>0.40105540897097625</v>
      </c>
      <c r="T14" s="111">
        <f t="shared" si="11"/>
        <v>0.44327176781002642</v>
      </c>
    </row>
    <row r="15" spans="1:20" x14ac:dyDescent="0.2">
      <c r="A15" s="136" t="s">
        <v>42</v>
      </c>
      <c r="B15" s="111">
        <v>379</v>
      </c>
      <c r="C15" s="111">
        <v>320</v>
      </c>
      <c r="D15" s="111">
        <v>139</v>
      </c>
      <c r="E15" s="111"/>
      <c r="F15" s="111">
        <f t="shared" si="0"/>
        <v>1.184375</v>
      </c>
      <c r="G15" s="111">
        <f t="shared" si="1"/>
        <v>0.43437500000000001</v>
      </c>
      <c r="H15" s="111">
        <f t="shared" si="2"/>
        <v>0.36675461741424803</v>
      </c>
      <c r="I15" s="111"/>
      <c r="J15" s="111">
        <f t="shared" si="3"/>
        <v>4.8647757255936675E-4</v>
      </c>
      <c r="K15" s="111">
        <f t="shared" si="4"/>
        <v>4.069244604316547E-3</v>
      </c>
      <c r="L15" s="111">
        <f t="shared" si="5"/>
        <v>-4.5557221768759131E-3</v>
      </c>
      <c r="M15" s="111"/>
      <c r="N15" s="111"/>
      <c r="O15" s="137">
        <f t="shared" si="6"/>
        <v>1.1251562499999999</v>
      </c>
      <c r="P15" s="111">
        <f t="shared" si="7"/>
        <v>1.2435937500000001</v>
      </c>
      <c r="Q15" s="137">
        <f t="shared" si="8"/>
        <v>0.41265625</v>
      </c>
      <c r="R15" s="111">
        <f t="shared" si="9"/>
        <v>0.45609375000000002</v>
      </c>
      <c r="S15" s="137">
        <f t="shared" si="10"/>
        <v>0.34841688654353564</v>
      </c>
      <c r="T15" s="111">
        <f t="shared" si="11"/>
        <v>0.38509234828496042</v>
      </c>
    </row>
    <row r="16" spans="1:20" x14ac:dyDescent="0.2">
      <c r="A16" s="136" t="s">
        <v>43</v>
      </c>
      <c r="B16" s="111">
        <v>379</v>
      </c>
      <c r="C16" s="111">
        <v>324</v>
      </c>
      <c r="D16" s="111">
        <v>143</v>
      </c>
      <c r="E16" s="111"/>
      <c r="F16" s="111">
        <f t="shared" si="0"/>
        <v>1.1697530864197532</v>
      </c>
      <c r="G16" s="111">
        <f t="shared" si="1"/>
        <v>0.44135802469135804</v>
      </c>
      <c r="H16" s="111">
        <f t="shared" si="2"/>
        <v>0.37730870712401055</v>
      </c>
      <c r="I16" s="111"/>
      <c r="J16" s="111">
        <f t="shared" si="3"/>
        <v>4.4789732564578648E-4</v>
      </c>
      <c r="K16" s="111">
        <f t="shared" si="4"/>
        <v>3.9065872399205734E-3</v>
      </c>
      <c r="L16" s="111">
        <f t="shared" si="5"/>
        <v>-4.3544845655663598E-3</v>
      </c>
      <c r="M16" s="111"/>
      <c r="N16" s="111"/>
      <c r="O16" s="137">
        <f t="shared" si="6"/>
        <v>1.1112654320987656</v>
      </c>
      <c r="P16" s="111">
        <f t="shared" si="7"/>
        <v>1.2282407407407407</v>
      </c>
      <c r="Q16" s="137">
        <f t="shared" si="8"/>
        <v>0.41929012345679012</v>
      </c>
      <c r="R16" s="111">
        <f t="shared" si="9"/>
        <v>0.46342592592592596</v>
      </c>
      <c r="S16" s="137">
        <f t="shared" si="10"/>
        <v>0.35844327176780999</v>
      </c>
      <c r="T16" s="111">
        <f t="shared" si="11"/>
        <v>0.3961741424802111</v>
      </c>
    </row>
    <row r="17" spans="1:20" x14ac:dyDescent="0.2">
      <c r="A17" s="136" t="s">
        <v>44</v>
      </c>
      <c r="B17" s="111">
        <v>379</v>
      </c>
      <c r="C17" s="111">
        <v>328</v>
      </c>
      <c r="D17" s="111">
        <v>143</v>
      </c>
      <c r="E17" s="111"/>
      <c r="F17" s="111">
        <f t="shared" si="0"/>
        <v>1.1554878048780488</v>
      </c>
      <c r="G17" s="111">
        <f t="shared" si="1"/>
        <v>0.43597560975609756</v>
      </c>
      <c r="H17" s="111">
        <f t="shared" si="2"/>
        <v>0.37730870712401055</v>
      </c>
      <c r="I17" s="111"/>
      <c r="J17" s="111">
        <f t="shared" si="3"/>
        <v>4.1025806036424479E-4</v>
      </c>
      <c r="K17" s="111">
        <f t="shared" si="4"/>
        <v>3.9442265052021148E-3</v>
      </c>
      <c r="L17" s="111">
        <f t="shared" si="5"/>
        <v>-4.3544845655663598E-3</v>
      </c>
      <c r="M17" s="111"/>
      <c r="N17" s="111"/>
      <c r="O17" s="137">
        <f t="shared" si="6"/>
        <v>1.0977134146341463</v>
      </c>
      <c r="P17" s="111">
        <f t="shared" si="7"/>
        <v>1.2132621951219513</v>
      </c>
      <c r="Q17" s="137">
        <f t="shared" si="8"/>
        <v>0.41417682926829269</v>
      </c>
      <c r="R17" s="111">
        <f t="shared" si="9"/>
        <v>0.45777439024390243</v>
      </c>
      <c r="S17" s="137">
        <f t="shared" si="10"/>
        <v>0.35844327176780999</v>
      </c>
      <c r="T17" s="111">
        <f t="shared" si="11"/>
        <v>0.3961741424802111</v>
      </c>
    </row>
    <row r="18" spans="1:20" x14ac:dyDescent="0.2">
      <c r="J18" s="111"/>
      <c r="K18" s="111"/>
      <c r="L18" s="111"/>
      <c r="O18" s="71"/>
      <c r="Q18" s="71"/>
      <c r="S18" s="71"/>
    </row>
    <row r="19" spans="1:20" x14ac:dyDescent="0.2">
      <c r="A19" s="69" t="s">
        <v>48</v>
      </c>
      <c r="B19" t="s">
        <v>45</v>
      </c>
      <c r="C19" t="s">
        <v>46</v>
      </c>
      <c r="D19" t="s">
        <v>37</v>
      </c>
      <c r="J19" s="111"/>
      <c r="K19" s="111"/>
      <c r="L19" s="111"/>
      <c r="O19" s="71"/>
      <c r="Q19" s="71"/>
      <c r="S19" s="71"/>
    </row>
    <row r="20" spans="1:20" x14ac:dyDescent="0.2">
      <c r="A20" s="66" t="s">
        <v>38</v>
      </c>
      <c r="B20">
        <v>-104</v>
      </c>
      <c r="C20">
        <v>259</v>
      </c>
      <c r="D20">
        <v>134</v>
      </c>
      <c r="F20">
        <f t="shared" si="0"/>
        <v>-0.40154440154440152</v>
      </c>
      <c r="G20">
        <f t="shared" si="1"/>
        <v>0.51737451737451734</v>
      </c>
      <c r="H20">
        <f t="shared" si="2"/>
        <v>-1.2884615384615385</v>
      </c>
      <c r="J20" s="111">
        <f t="shared" si="3"/>
        <v>1.3476388476388476E-2</v>
      </c>
      <c r="K20" s="111">
        <f t="shared" si="4"/>
        <v>3.6016827061603183E-3</v>
      </c>
      <c r="L20" s="111">
        <f t="shared" si="5"/>
        <v>-1.7078071182548796E-2</v>
      </c>
      <c r="O20" s="71">
        <f t="shared" si="6"/>
        <v>-0.38146718146718145</v>
      </c>
      <c r="P20">
        <f t="shared" si="7"/>
        <v>-0.42162162162162159</v>
      </c>
      <c r="Q20" s="71">
        <f t="shared" si="8"/>
        <v>0.49150579150579149</v>
      </c>
      <c r="R20">
        <f t="shared" si="9"/>
        <v>0.54324324324324325</v>
      </c>
      <c r="S20" s="71">
        <f t="shared" si="10"/>
        <v>-1.2240384615384616</v>
      </c>
      <c r="T20">
        <f t="shared" si="11"/>
        <v>-1.3528846153846155</v>
      </c>
    </row>
    <row r="21" spans="1:20" x14ac:dyDescent="0.2">
      <c r="A21" s="136" t="s">
        <v>39</v>
      </c>
      <c r="B21" s="111">
        <v>-104</v>
      </c>
      <c r="C21" s="111">
        <v>196</v>
      </c>
      <c r="D21" s="111">
        <v>85</v>
      </c>
      <c r="E21" s="111"/>
      <c r="F21" s="111">
        <f t="shared" si="0"/>
        <v>-0.53061224489795922</v>
      </c>
      <c r="G21" s="111">
        <f t="shared" si="1"/>
        <v>0.43367346938775508</v>
      </c>
      <c r="H21" s="111">
        <f t="shared" si="2"/>
        <v>-0.81730769230769229</v>
      </c>
      <c r="I21" s="111"/>
      <c r="J21" s="111">
        <f t="shared" si="3"/>
        <v>1.4717425431711145E-2</v>
      </c>
      <c r="K21" s="111">
        <f t="shared" si="4"/>
        <v>6.6626650660264108E-3</v>
      </c>
      <c r="L21" s="111">
        <f t="shared" si="5"/>
        <v>-2.1380090497737557E-2</v>
      </c>
      <c r="M21" s="111"/>
      <c r="N21" s="111"/>
      <c r="O21" s="137">
        <f t="shared" si="6"/>
        <v>-0.50408163265306127</v>
      </c>
      <c r="P21" s="111">
        <f t="shared" si="7"/>
        <v>-0.55714285714285716</v>
      </c>
      <c r="Q21" s="137">
        <f t="shared" si="8"/>
        <v>0.41198979591836732</v>
      </c>
      <c r="R21" s="111">
        <f t="shared" si="9"/>
        <v>0.45535714285714285</v>
      </c>
      <c r="S21" s="137">
        <f t="shared" si="10"/>
        <v>-0.77644230769230771</v>
      </c>
      <c r="T21" s="111">
        <f t="shared" si="11"/>
        <v>-0.85817307692307687</v>
      </c>
    </row>
    <row r="22" spans="1:20" x14ac:dyDescent="0.2">
      <c r="A22" s="136" t="s">
        <v>40</v>
      </c>
      <c r="B22" s="111">
        <v>-104</v>
      </c>
      <c r="C22" s="111">
        <v>263</v>
      </c>
      <c r="D22" s="111">
        <v>142</v>
      </c>
      <c r="E22" s="111"/>
      <c r="F22" s="111">
        <f t="shared" si="0"/>
        <v>-0.39543726235741444</v>
      </c>
      <c r="G22" s="111">
        <f t="shared" si="1"/>
        <v>0.53992395437262353</v>
      </c>
      <c r="H22" s="111">
        <f t="shared" si="2"/>
        <v>-1.3653846153846154</v>
      </c>
      <c r="I22" s="111"/>
      <c r="J22" s="111">
        <f t="shared" si="3"/>
        <v>1.3417665984205908E-2</v>
      </c>
      <c r="K22" s="111">
        <f t="shared" si="4"/>
        <v>3.239972152305468E-3</v>
      </c>
      <c r="L22" s="111">
        <f t="shared" si="5"/>
        <v>-1.6657638136511378E-2</v>
      </c>
      <c r="M22" s="111"/>
      <c r="N22" s="111"/>
      <c r="O22" s="137">
        <f t="shared" si="6"/>
        <v>-0.37566539923954373</v>
      </c>
      <c r="P22" s="111">
        <f t="shared" si="7"/>
        <v>-0.41520912547528516</v>
      </c>
      <c r="Q22" s="137">
        <f t="shared" si="8"/>
        <v>0.51292775665399237</v>
      </c>
      <c r="R22" s="111">
        <f t="shared" si="9"/>
        <v>0.56692015209125468</v>
      </c>
      <c r="S22" s="137">
        <f t="shared" si="10"/>
        <v>-1.2971153846153847</v>
      </c>
      <c r="T22" s="111">
        <f t="shared" si="11"/>
        <v>-1.4336538461538462</v>
      </c>
    </row>
    <row r="23" spans="1:20" x14ac:dyDescent="0.2">
      <c r="A23" s="190" t="s">
        <v>41</v>
      </c>
      <c r="B23" s="191">
        <v>-104</v>
      </c>
      <c r="C23" s="191">
        <v>260</v>
      </c>
      <c r="D23" s="191">
        <v>152</v>
      </c>
      <c r="E23" s="191"/>
      <c r="F23" s="191">
        <f t="shared" si="0"/>
        <v>-0.4</v>
      </c>
      <c r="G23" s="191">
        <f t="shared" si="1"/>
        <v>0.58461538461538465</v>
      </c>
      <c r="H23" s="191">
        <f t="shared" si="2"/>
        <v>-1.4615384615384615</v>
      </c>
      <c r="I23" s="111"/>
      <c r="J23" s="191">
        <f t="shared" si="3"/>
        <v>1.3461538461538462E-2</v>
      </c>
      <c r="K23" s="191">
        <f t="shared" si="4"/>
        <v>2.7327935222672063E-3</v>
      </c>
      <c r="L23" s="191">
        <f t="shared" si="5"/>
        <v>-1.6194331983805668E-2</v>
      </c>
      <c r="M23" s="111"/>
      <c r="N23" s="111"/>
      <c r="O23" s="137">
        <f t="shared" si="6"/>
        <v>-0.38</v>
      </c>
      <c r="P23" s="111">
        <f t="shared" si="7"/>
        <v>-0.42000000000000004</v>
      </c>
      <c r="Q23" s="137">
        <f t="shared" si="8"/>
        <v>0.55538461538461537</v>
      </c>
      <c r="R23" s="111">
        <f t="shared" si="9"/>
        <v>0.61384615384615393</v>
      </c>
      <c r="S23" s="137">
        <f t="shared" si="10"/>
        <v>-1.3884615384615384</v>
      </c>
      <c r="T23" s="111">
        <f t="shared" si="11"/>
        <v>-1.5346153846153845</v>
      </c>
    </row>
    <row r="24" spans="1:20" x14ac:dyDescent="0.2">
      <c r="A24" s="136" t="s">
        <v>42</v>
      </c>
      <c r="B24" s="111">
        <v>-104</v>
      </c>
      <c r="C24" s="111">
        <v>258</v>
      </c>
      <c r="D24" s="111">
        <v>131</v>
      </c>
      <c r="E24" s="111"/>
      <c r="F24" s="111">
        <f t="shared" si="0"/>
        <v>-0.40310077519379844</v>
      </c>
      <c r="G24" s="111">
        <f t="shared" si="1"/>
        <v>0.50775193798449614</v>
      </c>
      <c r="H24" s="111">
        <f t="shared" si="2"/>
        <v>-1.2596153846153846</v>
      </c>
      <c r="I24" s="111"/>
      <c r="J24" s="111">
        <f t="shared" si="3"/>
        <v>1.3491353607632678E-2</v>
      </c>
      <c r="K24" s="111">
        <f t="shared" si="4"/>
        <v>3.7576187940114802E-3</v>
      </c>
      <c r="L24" s="111">
        <f t="shared" si="5"/>
        <v>-1.7248972401644157E-2</v>
      </c>
      <c r="M24" s="111"/>
      <c r="N24" s="111"/>
      <c r="O24" s="137">
        <f t="shared" si="6"/>
        <v>-0.38294573643410851</v>
      </c>
      <c r="P24" s="111">
        <f t="shared" si="7"/>
        <v>-0.42325581395348838</v>
      </c>
      <c r="Q24" s="137">
        <f t="shared" si="8"/>
        <v>0.48236434108527132</v>
      </c>
      <c r="R24" s="111">
        <f t="shared" si="9"/>
        <v>0.5331395348837209</v>
      </c>
      <c r="S24" s="137">
        <f t="shared" si="10"/>
        <v>-1.1966346153846152</v>
      </c>
      <c r="T24" s="111">
        <f t="shared" si="11"/>
        <v>-1.3225961538461539</v>
      </c>
    </row>
    <row r="25" spans="1:20" x14ac:dyDescent="0.2">
      <c r="A25" s="66" t="s">
        <v>43</v>
      </c>
      <c r="B25">
        <v>-104</v>
      </c>
      <c r="C25">
        <v>264</v>
      </c>
      <c r="D25">
        <v>136</v>
      </c>
      <c r="F25">
        <f t="shared" si="0"/>
        <v>-0.39393939393939392</v>
      </c>
      <c r="G25">
        <f t="shared" si="1"/>
        <v>0.51515151515151514</v>
      </c>
      <c r="H25">
        <f t="shared" si="2"/>
        <v>-1.3076923076923077</v>
      </c>
      <c r="J25" s="111">
        <f t="shared" si="3"/>
        <v>1.3403263403263404E-2</v>
      </c>
      <c r="K25" s="111">
        <f t="shared" si="4"/>
        <v>3.5650623885918001E-3</v>
      </c>
      <c r="L25" s="111">
        <f t="shared" si="5"/>
        <v>-1.6968325791855202E-2</v>
      </c>
      <c r="O25" s="71">
        <f t="shared" si="6"/>
        <v>-0.37424242424242421</v>
      </c>
      <c r="P25">
        <f t="shared" si="7"/>
        <v>-0.41363636363636364</v>
      </c>
      <c r="Q25" s="71">
        <f t="shared" si="8"/>
        <v>0.48939393939393938</v>
      </c>
      <c r="R25">
        <f t="shared" si="9"/>
        <v>0.54090909090909089</v>
      </c>
      <c r="S25" s="71">
        <f t="shared" si="10"/>
        <v>-1.2423076923076923</v>
      </c>
      <c r="T25">
        <f t="shared" si="11"/>
        <v>-1.3730769230769231</v>
      </c>
    </row>
    <row r="26" spans="1:20" x14ac:dyDescent="0.2">
      <c r="A26" s="66" t="s">
        <v>44</v>
      </c>
      <c r="B26">
        <v>-104</v>
      </c>
      <c r="C26">
        <v>261</v>
      </c>
      <c r="D26">
        <v>136</v>
      </c>
      <c r="F26">
        <f t="shared" si="0"/>
        <v>-0.39846743295019155</v>
      </c>
      <c r="G26">
        <f t="shared" si="1"/>
        <v>0.52107279693486586</v>
      </c>
      <c r="H26">
        <f t="shared" si="2"/>
        <v>-1.3076923076923077</v>
      </c>
      <c r="J26" s="111">
        <f t="shared" si="3"/>
        <v>1.3446802239905688E-2</v>
      </c>
      <c r="K26" s="111">
        <f t="shared" si="4"/>
        <v>3.5215235519495155E-3</v>
      </c>
      <c r="L26" s="111">
        <f t="shared" si="5"/>
        <v>-1.6968325791855202E-2</v>
      </c>
      <c r="O26" s="71">
        <f t="shared" si="6"/>
        <v>-0.37854406130268198</v>
      </c>
      <c r="P26">
        <f t="shared" si="7"/>
        <v>-0.41839080459770112</v>
      </c>
      <c r="Q26" s="71">
        <f t="shared" si="8"/>
        <v>0.49501915708812255</v>
      </c>
      <c r="R26">
        <f t="shared" si="9"/>
        <v>0.5471264367816091</v>
      </c>
      <c r="S26" s="71">
        <f t="shared" si="10"/>
        <v>-1.2423076923076923</v>
      </c>
      <c r="T26">
        <f t="shared" si="11"/>
        <v>-1.3730769230769231</v>
      </c>
    </row>
    <row r="27" spans="1:20" x14ac:dyDescent="0.2">
      <c r="J27" s="111"/>
      <c r="K27" s="111"/>
      <c r="L27" s="111"/>
      <c r="O27" s="71"/>
      <c r="Q27" s="71"/>
      <c r="S27" s="71"/>
    </row>
    <row r="28" spans="1:20" x14ac:dyDescent="0.2">
      <c r="A28" s="70" t="s">
        <v>49</v>
      </c>
      <c r="B28" t="s">
        <v>45</v>
      </c>
      <c r="C28" t="s">
        <v>46</v>
      </c>
      <c r="D28" t="s">
        <v>37</v>
      </c>
      <c r="J28" s="111"/>
      <c r="K28" s="111"/>
      <c r="L28" s="111"/>
      <c r="O28" s="71"/>
      <c r="Q28" s="71"/>
      <c r="S28" s="71"/>
    </row>
    <row r="29" spans="1:20" x14ac:dyDescent="0.2">
      <c r="A29" s="66" t="s">
        <v>38</v>
      </c>
      <c r="B29">
        <v>-360</v>
      </c>
      <c r="C29">
        <v>362</v>
      </c>
      <c r="D29">
        <v>226</v>
      </c>
      <c r="F29">
        <f t="shared" si="0"/>
        <v>-0.99447513812154698</v>
      </c>
      <c r="G29">
        <f t="shared" si="1"/>
        <v>0.62430939226519333</v>
      </c>
      <c r="H29">
        <f t="shared" si="2"/>
        <v>-0.62777777777777777</v>
      </c>
      <c r="J29" s="111">
        <f t="shared" si="3"/>
        <v>5.5402087170042975E-3</v>
      </c>
      <c r="K29" s="111">
        <f t="shared" si="4"/>
        <v>1.6623478218354276E-3</v>
      </c>
      <c r="L29" s="111">
        <f t="shared" si="5"/>
        <v>-7.2025565388397243E-3</v>
      </c>
      <c r="O29" s="71">
        <f t="shared" si="6"/>
        <v>-0.94475138121546964</v>
      </c>
      <c r="P29">
        <f t="shared" si="7"/>
        <v>-1.0441988950276244</v>
      </c>
      <c r="Q29" s="71">
        <f t="shared" si="8"/>
        <v>0.59309392265193361</v>
      </c>
      <c r="R29">
        <f t="shared" si="9"/>
        <v>0.65552486187845305</v>
      </c>
      <c r="S29" s="71">
        <f t="shared" si="10"/>
        <v>-0.59638888888888886</v>
      </c>
      <c r="T29">
        <f t="shared" si="11"/>
        <v>-0.65916666666666668</v>
      </c>
    </row>
    <row r="30" spans="1:20" x14ac:dyDescent="0.2">
      <c r="A30" s="136" t="s">
        <v>39</v>
      </c>
      <c r="B30" s="111">
        <v>-360</v>
      </c>
      <c r="C30" s="111">
        <v>286</v>
      </c>
      <c r="D30" s="111">
        <v>174</v>
      </c>
      <c r="E30" s="111"/>
      <c r="F30" s="111">
        <f t="shared" si="0"/>
        <v>-1.2587412587412588</v>
      </c>
      <c r="G30" s="111">
        <f t="shared" si="1"/>
        <v>0.60839160839160844</v>
      </c>
      <c r="H30" s="111">
        <f t="shared" si="2"/>
        <v>-0.48333333333333334</v>
      </c>
      <c r="I30" s="111"/>
      <c r="J30" s="111">
        <f t="shared" si="3"/>
        <v>6.2742812742812744E-3</v>
      </c>
      <c r="K30" s="111">
        <f t="shared" si="4"/>
        <v>2.2506229402781126E-3</v>
      </c>
      <c r="L30" s="111">
        <f t="shared" si="5"/>
        <v>-8.5249042145593874E-3</v>
      </c>
      <c r="M30" s="111"/>
      <c r="N30" s="111"/>
      <c r="O30" s="137">
        <f t="shared" si="6"/>
        <v>-1.1958041958041958</v>
      </c>
      <c r="P30" s="111">
        <f t="shared" si="7"/>
        <v>-1.3216783216783217</v>
      </c>
      <c r="Q30" s="137">
        <f t="shared" si="8"/>
        <v>0.57797202797202807</v>
      </c>
      <c r="R30" s="111">
        <f t="shared" si="9"/>
        <v>0.63881118881118881</v>
      </c>
      <c r="S30" s="137">
        <f t="shared" si="10"/>
        <v>-0.45916666666666667</v>
      </c>
      <c r="T30" s="111">
        <f t="shared" si="11"/>
        <v>-0.50750000000000006</v>
      </c>
    </row>
    <row r="31" spans="1:20" x14ac:dyDescent="0.2">
      <c r="A31" s="136" t="s">
        <v>40</v>
      </c>
      <c r="B31" s="111">
        <v>-360</v>
      </c>
      <c r="C31" s="111">
        <v>366</v>
      </c>
      <c r="D31" s="111">
        <v>232</v>
      </c>
      <c r="E31" s="111"/>
      <c r="F31" s="111">
        <f t="shared" si="0"/>
        <v>-0.98360655737704916</v>
      </c>
      <c r="G31" s="111">
        <f t="shared" si="1"/>
        <v>0.63387978142076506</v>
      </c>
      <c r="H31" s="111">
        <f t="shared" si="2"/>
        <v>-0.64444444444444449</v>
      </c>
      <c r="I31" s="111"/>
      <c r="J31" s="111">
        <f t="shared" si="3"/>
        <v>5.5100182149362478E-3</v>
      </c>
      <c r="K31" s="111">
        <f t="shared" si="4"/>
        <v>1.5781043904277369E-3</v>
      </c>
      <c r="L31" s="111">
        <f t="shared" si="5"/>
        <v>-7.0881226053639843E-3</v>
      </c>
      <c r="M31" s="111"/>
      <c r="N31" s="111"/>
      <c r="O31" s="137">
        <f t="shared" si="6"/>
        <v>-0.93442622950819665</v>
      </c>
      <c r="P31" s="111">
        <f t="shared" si="7"/>
        <v>-1.0327868852459017</v>
      </c>
      <c r="Q31" s="137">
        <f t="shared" si="8"/>
        <v>0.6021857923497268</v>
      </c>
      <c r="R31" s="111">
        <f t="shared" si="9"/>
        <v>0.66557377049180333</v>
      </c>
      <c r="S31" s="137">
        <f t="shared" si="10"/>
        <v>-0.61222222222222222</v>
      </c>
      <c r="T31" s="111">
        <f t="shared" si="11"/>
        <v>-0.67666666666666675</v>
      </c>
    </row>
    <row r="32" spans="1:20" x14ac:dyDescent="0.2">
      <c r="A32" s="190" t="s">
        <v>41</v>
      </c>
      <c r="B32" s="191">
        <v>-360</v>
      </c>
      <c r="C32" s="191">
        <v>360</v>
      </c>
      <c r="D32" s="191">
        <v>232</v>
      </c>
      <c r="E32" s="191"/>
      <c r="F32" s="191">
        <f t="shared" si="0"/>
        <v>-1</v>
      </c>
      <c r="G32" s="191">
        <f t="shared" si="1"/>
        <v>0.64444444444444449</v>
      </c>
      <c r="H32" s="191">
        <f t="shared" si="2"/>
        <v>-0.64444444444444449</v>
      </c>
      <c r="I32" s="111"/>
      <c r="J32" s="191">
        <f t="shared" si="3"/>
        <v>5.5555555555555558E-3</v>
      </c>
      <c r="K32" s="191">
        <f t="shared" si="4"/>
        <v>1.5325670498084292E-3</v>
      </c>
      <c r="L32" s="191">
        <f t="shared" si="5"/>
        <v>-7.0881226053639843E-3</v>
      </c>
      <c r="M32" s="111"/>
      <c r="N32" s="111"/>
      <c r="O32" s="137">
        <f t="shared" si="6"/>
        <v>-0.95</v>
      </c>
      <c r="P32" s="111">
        <f t="shared" si="7"/>
        <v>-1.05</v>
      </c>
      <c r="Q32" s="137">
        <f t="shared" si="8"/>
        <v>0.61222222222222222</v>
      </c>
      <c r="R32" s="111">
        <f t="shared" si="9"/>
        <v>0.67666666666666675</v>
      </c>
      <c r="S32" s="137">
        <f t="shared" si="10"/>
        <v>-0.61222222222222222</v>
      </c>
      <c r="T32" s="111">
        <f t="shared" si="11"/>
        <v>-0.67666666666666675</v>
      </c>
    </row>
    <row r="33" spans="1:20" x14ac:dyDescent="0.2">
      <c r="A33" s="136" t="s">
        <v>42</v>
      </c>
      <c r="B33" s="111">
        <v>-360</v>
      </c>
      <c r="C33" s="111">
        <v>361</v>
      </c>
      <c r="D33" s="111">
        <v>222</v>
      </c>
      <c r="E33" s="111"/>
      <c r="F33" s="111">
        <f t="shared" si="0"/>
        <v>-0.99722991689750695</v>
      </c>
      <c r="G33" s="111">
        <f t="shared" si="1"/>
        <v>0.61495844875346262</v>
      </c>
      <c r="H33" s="111">
        <f t="shared" si="2"/>
        <v>-0.6166666666666667</v>
      </c>
      <c r="I33" s="111"/>
      <c r="J33" s="111">
        <f t="shared" si="3"/>
        <v>5.5478608802708527E-3</v>
      </c>
      <c r="K33" s="111">
        <f t="shared" si="4"/>
        <v>1.7344214020114297E-3</v>
      </c>
      <c r="L33" s="111">
        <f t="shared" si="5"/>
        <v>-7.2822822822822819E-3</v>
      </c>
      <c r="M33" s="111"/>
      <c r="N33" s="111"/>
      <c r="O33" s="137">
        <f t="shared" si="6"/>
        <v>-0.94736842105263164</v>
      </c>
      <c r="P33" s="111">
        <f t="shared" si="7"/>
        <v>-1.0470914127423823</v>
      </c>
      <c r="Q33" s="137">
        <f t="shared" si="8"/>
        <v>0.58421052631578951</v>
      </c>
      <c r="R33" s="111">
        <f t="shared" si="9"/>
        <v>0.64570637119113572</v>
      </c>
      <c r="S33" s="137">
        <f t="shared" si="10"/>
        <v>-0.58583333333333332</v>
      </c>
      <c r="T33" s="111">
        <f t="shared" si="11"/>
        <v>-0.64750000000000008</v>
      </c>
    </row>
    <row r="34" spans="1:20" x14ac:dyDescent="0.2">
      <c r="A34" s="66" t="s">
        <v>43</v>
      </c>
      <c r="B34">
        <v>-360</v>
      </c>
      <c r="C34">
        <v>363</v>
      </c>
      <c r="D34">
        <v>228</v>
      </c>
      <c r="F34">
        <f t="shared" si="0"/>
        <v>-0.99173553719008267</v>
      </c>
      <c r="G34">
        <f t="shared" si="1"/>
        <v>0.62809917355371903</v>
      </c>
      <c r="H34">
        <f t="shared" si="2"/>
        <v>-0.6333333333333333</v>
      </c>
      <c r="J34" s="111">
        <f t="shared" si="3"/>
        <v>5.532598714416896E-3</v>
      </c>
      <c r="K34" s="111">
        <f t="shared" si="4"/>
        <v>1.6311439756415832E-3</v>
      </c>
      <c r="L34" s="111">
        <f t="shared" si="5"/>
        <v>-7.1637426900584798E-3</v>
      </c>
      <c r="O34" s="71">
        <f t="shared" si="6"/>
        <v>-0.94214876033057848</v>
      </c>
      <c r="P34">
        <f t="shared" si="7"/>
        <v>-1.0413223140495869</v>
      </c>
      <c r="Q34" s="71">
        <f t="shared" si="8"/>
        <v>0.59669421487603302</v>
      </c>
      <c r="R34">
        <f t="shared" si="9"/>
        <v>0.65950413223140503</v>
      </c>
      <c r="S34" s="71">
        <f t="shared" si="10"/>
        <v>-0.60166666666666668</v>
      </c>
      <c r="T34">
        <f t="shared" si="11"/>
        <v>-0.66499999999999992</v>
      </c>
    </row>
    <row r="35" spans="1:20" x14ac:dyDescent="0.2">
      <c r="A35" s="66" t="s">
        <v>44</v>
      </c>
      <c r="B35">
        <v>-360</v>
      </c>
      <c r="C35">
        <v>362</v>
      </c>
      <c r="D35">
        <v>227</v>
      </c>
      <c r="F35">
        <f t="shared" si="0"/>
        <v>-0.99447513812154698</v>
      </c>
      <c r="G35">
        <f t="shared" si="1"/>
        <v>0.6270718232044199</v>
      </c>
      <c r="H35">
        <f t="shared" si="2"/>
        <v>-0.63055555555555554</v>
      </c>
      <c r="J35" s="111">
        <f t="shared" si="3"/>
        <v>5.5402087170042975E-3</v>
      </c>
      <c r="K35" s="111">
        <f t="shared" si="4"/>
        <v>1.6428554043858156E-3</v>
      </c>
      <c r="L35" s="111">
        <f t="shared" si="5"/>
        <v>-7.1830641213901127E-3</v>
      </c>
      <c r="O35" s="71">
        <f t="shared" si="6"/>
        <v>-0.94475138121546964</v>
      </c>
      <c r="P35">
        <f t="shared" si="7"/>
        <v>-1.0441988950276244</v>
      </c>
      <c r="Q35" s="71">
        <f t="shared" si="8"/>
        <v>0.59571823204419894</v>
      </c>
      <c r="R35">
        <f t="shared" si="9"/>
        <v>0.65842541436464086</v>
      </c>
      <c r="S35" s="71">
        <f t="shared" si="10"/>
        <v>-0.59902777777777771</v>
      </c>
      <c r="T35">
        <f t="shared" si="11"/>
        <v>-0.66208333333333336</v>
      </c>
    </row>
  </sheetData>
  <mergeCells count="3">
    <mergeCell ref="O1:P1"/>
    <mergeCell ref="Q1:R1"/>
    <mergeCell ref="S1:T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Q122"/>
  <sheetViews>
    <sheetView topLeftCell="A19" zoomScale="94" zoomScaleNormal="149" workbookViewId="0">
      <selection activeCell="I43" sqref="I43"/>
    </sheetView>
  </sheetViews>
  <sheetFormatPr baseColWidth="10" defaultRowHeight="16" x14ac:dyDescent="0.2"/>
  <cols>
    <col min="1" max="1" width="17.6640625" customWidth="1"/>
  </cols>
  <sheetData>
    <row r="1" spans="1:17" x14ac:dyDescent="0.2">
      <c r="B1" s="147" t="s">
        <v>23</v>
      </c>
      <c r="C1" s="148"/>
      <c r="D1" s="148"/>
      <c r="E1" s="149"/>
      <c r="F1" s="147" t="s">
        <v>24</v>
      </c>
      <c r="G1" s="148"/>
      <c r="H1" s="148"/>
      <c r="I1" s="149"/>
      <c r="J1" s="146" t="s">
        <v>57</v>
      </c>
      <c r="K1" s="146"/>
      <c r="L1" s="146"/>
      <c r="M1" s="146"/>
      <c r="N1" s="146" t="s">
        <v>58</v>
      </c>
      <c r="O1" s="146"/>
      <c r="P1" s="146"/>
      <c r="Q1" s="146"/>
    </row>
    <row r="2" spans="1:17" x14ac:dyDescent="0.2">
      <c r="B2" s="4" t="s">
        <v>19</v>
      </c>
      <c r="C2" s="5" t="s">
        <v>20</v>
      </c>
      <c r="D2" s="5" t="s">
        <v>21</v>
      </c>
      <c r="E2" s="6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t="s">
        <v>19</v>
      </c>
      <c r="K2" t="s">
        <v>20</v>
      </c>
      <c r="L2" t="s">
        <v>21</v>
      </c>
      <c r="M2" t="s">
        <v>22</v>
      </c>
      <c r="N2" t="s">
        <v>19</v>
      </c>
      <c r="O2" t="s">
        <v>20</v>
      </c>
      <c r="P2" t="s">
        <v>21</v>
      </c>
      <c r="Q2" t="s">
        <v>22</v>
      </c>
    </row>
    <row r="3" spans="1:17" x14ac:dyDescent="0.2">
      <c r="A3" s="14" t="s">
        <v>56</v>
      </c>
      <c r="B3" s="86"/>
      <c r="C3" s="7"/>
      <c r="D3" s="7"/>
      <c r="E3" s="8"/>
      <c r="F3" s="86"/>
      <c r="G3" s="7"/>
      <c r="H3" s="7"/>
      <c r="I3" s="8"/>
      <c r="J3" s="111"/>
      <c r="K3" s="111"/>
      <c r="L3" s="111"/>
      <c r="M3" s="111"/>
      <c r="N3" s="111"/>
      <c r="O3" s="111"/>
      <c r="P3" s="111"/>
      <c r="Q3" s="111"/>
    </row>
    <row r="4" spans="1:17" x14ac:dyDescent="0.2">
      <c r="A4" s="9" t="s">
        <v>9</v>
      </c>
      <c r="B4" s="86"/>
      <c r="C4" s="7"/>
      <c r="D4" s="7"/>
      <c r="E4" s="8"/>
      <c r="F4" s="86"/>
      <c r="G4" s="7"/>
      <c r="H4" s="7"/>
      <c r="I4" s="8"/>
      <c r="J4" s="7"/>
      <c r="K4" s="7"/>
      <c r="L4" s="7"/>
      <c r="M4" s="10"/>
      <c r="N4" s="7"/>
      <c r="O4" s="7"/>
      <c r="P4" s="7"/>
      <c r="Q4" s="10"/>
    </row>
    <row r="5" spans="1:17" x14ac:dyDescent="0.2">
      <c r="A5" s="9" t="s">
        <v>63</v>
      </c>
      <c r="B5" s="57"/>
      <c r="C5" s="53"/>
      <c r="D5" s="53"/>
      <c r="E5" s="56"/>
      <c r="F5" s="86" t="s">
        <v>74</v>
      </c>
      <c r="G5" s="7">
        <v>0</v>
      </c>
      <c r="H5" s="7">
        <v>0</v>
      </c>
      <c r="I5" s="8" t="s">
        <v>77</v>
      </c>
      <c r="J5" s="53"/>
      <c r="K5" s="53"/>
      <c r="L5" s="53"/>
      <c r="M5" s="63"/>
      <c r="N5" s="53"/>
      <c r="O5" s="53"/>
      <c r="P5" s="53"/>
      <c r="Q5" s="63"/>
    </row>
    <row r="6" spans="1:17" x14ac:dyDescent="0.2">
      <c r="A6" s="9" t="s">
        <v>15</v>
      </c>
      <c r="B6" s="86"/>
      <c r="C6" s="7"/>
      <c r="D6" s="7"/>
      <c r="E6" s="8"/>
      <c r="F6" s="86"/>
      <c r="G6" s="7"/>
      <c r="H6" s="7"/>
      <c r="I6" s="8"/>
      <c r="J6" s="7"/>
      <c r="K6" s="7"/>
      <c r="L6" s="7"/>
      <c r="M6" s="10"/>
      <c r="N6" s="7"/>
      <c r="O6" s="7"/>
      <c r="P6" s="7"/>
      <c r="Q6" s="10"/>
    </row>
    <row r="7" spans="1:17" x14ac:dyDescent="0.2">
      <c r="A7" s="9"/>
      <c r="B7" s="86"/>
      <c r="C7" s="7"/>
      <c r="D7" s="7"/>
      <c r="E7" s="8"/>
      <c r="F7" s="86"/>
      <c r="G7" s="7"/>
      <c r="H7" s="7"/>
      <c r="I7" s="8"/>
      <c r="J7" s="7"/>
      <c r="K7" s="7"/>
      <c r="L7" s="7"/>
      <c r="M7" s="10"/>
      <c r="N7" s="7"/>
      <c r="O7" s="7"/>
      <c r="P7" s="7"/>
      <c r="Q7" s="10"/>
    </row>
    <row r="8" spans="1:17" x14ac:dyDescent="0.2">
      <c r="A8" s="9" t="s">
        <v>26</v>
      </c>
      <c r="B8" s="86"/>
      <c r="C8" s="7"/>
      <c r="D8" s="7"/>
      <c r="E8" s="8"/>
      <c r="F8" s="86"/>
      <c r="G8" s="7"/>
      <c r="H8" s="7"/>
      <c r="I8" s="8"/>
      <c r="J8" s="7"/>
      <c r="K8" s="7"/>
      <c r="L8" s="7"/>
      <c r="M8" s="10"/>
      <c r="N8" s="7"/>
      <c r="O8" s="7"/>
      <c r="P8" s="7"/>
      <c r="Q8" s="10"/>
    </row>
    <row r="9" spans="1:17" ht="17" thickBot="1" x14ac:dyDescent="0.25">
      <c r="A9" s="11"/>
      <c r="B9" s="112"/>
      <c r="C9" s="12"/>
      <c r="D9" s="12"/>
      <c r="E9" s="113"/>
      <c r="F9" s="112"/>
      <c r="G9" s="12"/>
      <c r="H9" s="12"/>
      <c r="I9" s="113"/>
      <c r="J9" s="12"/>
      <c r="K9" s="12"/>
      <c r="L9" s="12"/>
      <c r="M9" s="13"/>
      <c r="N9" s="12"/>
      <c r="O9" s="12"/>
      <c r="P9" s="12"/>
      <c r="Q9" s="13"/>
    </row>
    <row r="10" spans="1:17" x14ac:dyDescent="0.2">
      <c r="B10" s="4"/>
      <c r="C10" s="5"/>
      <c r="D10" s="5"/>
      <c r="E10" s="6"/>
      <c r="F10" s="4"/>
      <c r="G10" s="5"/>
      <c r="H10" s="5"/>
      <c r="I10" s="6"/>
      <c r="M10" s="17"/>
    </row>
    <row r="11" spans="1:17" ht="17" thickBot="1" x14ac:dyDescent="0.25">
      <c r="A11" s="15"/>
      <c r="B11" s="5"/>
      <c r="C11" s="5"/>
      <c r="D11" s="5"/>
      <c r="E11" s="6"/>
      <c r="F11" s="4"/>
      <c r="G11" s="5"/>
      <c r="H11" s="5"/>
      <c r="I11" s="6"/>
      <c r="M11" s="16"/>
    </row>
    <row r="12" spans="1:17" x14ac:dyDescent="0.2">
      <c r="A12" s="18"/>
      <c r="B12" s="150" t="s">
        <v>23</v>
      </c>
      <c r="C12" s="151"/>
      <c r="D12" s="151"/>
      <c r="E12" s="152"/>
      <c r="F12" s="150" t="s">
        <v>24</v>
      </c>
      <c r="G12" s="151"/>
      <c r="H12" s="151"/>
      <c r="I12" s="152"/>
      <c r="J12" s="151" t="s">
        <v>57</v>
      </c>
      <c r="K12" s="151"/>
      <c r="L12" s="151"/>
      <c r="M12" s="153"/>
      <c r="N12" s="151" t="s">
        <v>58</v>
      </c>
      <c r="O12" s="151"/>
      <c r="P12" s="151"/>
      <c r="Q12" s="153"/>
    </row>
    <row r="13" spans="1:17" x14ac:dyDescent="0.2">
      <c r="A13" s="19"/>
      <c r="B13" s="4" t="s">
        <v>19</v>
      </c>
      <c r="C13" s="5" t="s">
        <v>20</v>
      </c>
      <c r="D13" s="5" t="s">
        <v>21</v>
      </c>
      <c r="E13" s="6" t="s">
        <v>22</v>
      </c>
      <c r="F13" s="4" t="s">
        <v>19</v>
      </c>
      <c r="G13" s="5" t="s">
        <v>20</v>
      </c>
      <c r="H13" s="5" t="s">
        <v>21</v>
      </c>
      <c r="I13" s="6" t="s">
        <v>22</v>
      </c>
      <c r="J13" s="5" t="s">
        <v>19</v>
      </c>
      <c r="K13" s="5" t="s">
        <v>20</v>
      </c>
      <c r="L13" s="5" t="s">
        <v>21</v>
      </c>
      <c r="M13" s="20" t="s">
        <v>22</v>
      </c>
      <c r="N13" s="5" t="s">
        <v>19</v>
      </c>
      <c r="O13" s="5" t="s">
        <v>20</v>
      </c>
      <c r="P13" s="5" t="s">
        <v>21</v>
      </c>
      <c r="Q13" s="20" t="s">
        <v>22</v>
      </c>
    </row>
    <row r="14" spans="1:17" x14ac:dyDescent="0.2">
      <c r="A14" s="21" t="s">
        <v>55</v>
      </c>
      <c r="B14" s="86"/>
      <c r="C14" s="7"/>
      <c r="D14" s="7"/>
      <c r="E14" s="8"/>
      <c r="F14" s="86"/>
      <c r="G14" s="7"/>
      <c r="H14" s="7"/>
      <c r="I14" s="8"/>
      <c r="J14" s="7"/>
      <c r="K14" s="7"/>
      <c r="L14" s="7"/>
      <c r="M14" s="128"/>
      <c r="N14" s="7"/>
      <c r="O14" s="7"/>
      <c r="P14" s="7"/>
      <c r="Q14" s="64"/>
    </row>
    <row r="15" spans="1:17" x14ac:dyDescent="0.2">
      <c r="A15" s="19" t="s">
        <v>9</v>
      </c>
      <c r="B15" s="7"/>
      <c r="C15" s="7"/>
      <c r="D15" s="7"/>
      <c r="E15" s="8"/>
      <c r="F15" s="86"/>
      <c r="G15" s="7"/>
      <c r="H15" s="7"/>
      <c r="I15" s="8"/>
      <c r="J15" s="7"/>
      <c r="K15" s="7"/>
      <c r="L15" s="7"/>
      <c r="M15" s="64"/>
      <c r="N15" s="7"/>
      <c r="O15" s="7"/>
      <c r="P15" s="7"/>
      <c r="Q15" s="64"/>
    </row>
    <row r="16" spans="1:17" x14ac:dyDescent="0.2">
      <c r="A16" s="19" t="s">
        <v>28</v>
      </c>
      <c r="B16" s="53"/>
      <c r="C16" s="53"/>
      <c r="D16" s="53"/>
      <c r="E16" s="56"/>
      <c r="F16" s="86" t="s">
        <v>74</v>
      </c>
      <c r="G16" s="7">
        <v>0</v>
      </c>
      <c r="H16" s="7">
        <v>0</v>
      </c>
      <c r="I16" s="8" t="s">
        <v>76</v>
      </c>
      <c r="J16" s="7">
        <v>50</v>
      </c>
      <c r="K16" s="7">
        <v>0</v>
      </c>
      <c r="L16" s="7" t="s">
        <v>60</v>
      </c>
      <c r="M16" s="65">
        <v>0.39</v>
      </c>
      <c r="N16" s="53"/>
      <c r="O16" s="53"/>
      <c r="P16" s="53"/>
      <c r="Q16" s="62"/>
    </row>
    <row r="17" spans="1:17" x14ac:dyDescent="0.2">
      <c r="A17" s="19"/>
      <c r="B17" s="7"/>
      <c r="C17" s="7"/>
      <c r="D17" s="7"/>
      <c r="E17" s="8"/>
      <c r="F17" s="86"/>
      <c r="G17" s="7"/>
      <c r="H17" s="7"/>
      <c r="I17" s="8"/>
      <c r="J17" s="7">
        <v>50</v>
      </c>
      <c r="K17" s="7">
        <v>90</v>
      </c>
      <c r="L17" s="7" t="s">
        <v>60</v>
      </c>
      <c r="M17" s="65">
        <v>0.39</v>
      </c>
      <c r="N17" s="53"/>
      <c r="O17" s="53"/>
      <c r="P17" s="53"/>
      <c r="Q17" s="62"/>
    </row>
    <row r="18" spans="1:17" x14ac:dyDescent="0.2">
      <c r="A18" s="19"/>
      <c r="B18" s="7"/>
      <c r="C18" s="7"/>
      <c r="D18" s="7"/>
      <c r="E18" s="8"/>
      <c r="F18" s="86"/>
      <c r="G18" s="7"/>
      <c r="H18" s="7"/>
      <c r="I18" s="8"/>
      <c r="J18" s="7">
        <v>140</v>
      </c>
      <c r="K18" s="7">
        <v>0</v>
      </c>
      <c r="L18" s="7">
        <v>0</v>
      </c>
      <c r="M18" s="65">
        <v>0.39</v>
      </c>
      <c r="N18" s="53"/>
      <c r="O18" s="53"/>
      <c r="P18" s="53"/>
      <c r="Q18" s="62"/>
    </row>
    <row r="19" spans="1:17" x14ac:dyDescent="0.2">
      <c r="A19" s="19" t="s">
        <v>31</v>
      </c>
      <c r="B19" s="7"/>
      <c r="C19" s="7"/>
      <c r="D19" s="7"/>
      <c r="E19" s="8"/>
      <c r="F19" s="86"/>
      <c r="G19" s="7"/>
      <c r="H19" s="7"/>
      <c r="I19" s="8"/>
      <c r="J19" s="7"/>
      <c r="K19" s="7"/>
      <c r="L19" s="7"/>
      <c r="M19" s="64"/>
      <c r="N19" s="7"/>
      <c r="O19" s="7"/>
      <c r="P19" s="7"/>
      <c r="Q19" s="64"/>
    </row>
    <row r="20" spans="1:17" x14ac:dyDescent="0.2">
      <c r="A20" s="19" t="s">
        <v>26</v>
      </c>
      <c r="B20" s="7"/>
      <c r="C20" s="7"/>
      <c r="D20" s="7"/>
      <c r="E20" s="8"/>
      <c r="F20" s="86"/>
      <c r="G20" s="7"/>
      <c r="H20" s="7"/>
      <c r="I20" s="8"/>
      <c r="J20" s="7"/>
      <c r="K20" s="7"/>
      <c r="L20" s="7"/>
      <c r="M20" s="64"/>
      <c r="N20" s="7"/>
      <c r="O20" s="7"/>
      <c r="P20" s="7"/>
      <c r="Q20" s="64"/>
    </row>
    <row r="21" spans="1:17" ht="17" thickBot="1" x14ac:dyDescent="0.25">
      <c r="A21" s="22"/>
      <c r="B21" s="108"/>
      <c r="C21" s="108"/>
      <c r="D21" s="108"/>
      <c r="E21" s="109"/>
      <c r="F21" s="108"/>
      <c r="G21" s="108"/>
      <c r="H21" s="108"/>
      <c r="I21" s="109"/>
      <c r="J21" s="108"/>
      <c r="K21" s="108"/>
      <c r="L21" s="108"/>
      <c r="M21" s="110"/>
      <c r="N21" s="108"/>
      <c r="O21" s="108"/>
      <c r="P21" s="108"/>
      <c r="Q21" s="110"/>
    </row>
    <row r="22" spans="1:17" ht="17" thickBot="1" x14ac:dyDescent="0.25">
      <c r="A22" s="1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7" x14ac:dyDescent="0.2">
      <c r="A23" s="23"/>
      <c r="B23" s="154" t="s">
        <v>23</v>
      </c>
      <c r="C23" s="155"/>
      <c r="D23" s="155"/>
      <c r="E23" s="156"/>
      <c r="F23" s="154" t="s">
        <v>24</v>
      </c>
      <c r="G23" s="155"/>
      <c r="H23" s="155"/>
      <c r="I23" s="156"/>
      <c r="J23" s="155" t="s">
        <v>57</v>
      </c>
      <c r="K23" s="155"/>
      <c r="L23" s="155"/>
      <c r="M23" s="157"/>
      <c r="N23" s="155" t="s">
        <v>58</v>
      </c>
      <c r="O23" s="155"/>
      <c r="P23" s="155"/>
      <c r="Q23" s="157"/>
    </row>
    <row r="24" spans="1:17" x14ac:dyDescent="0.2">
      <c r="A24" s="24"/>
      <c r="B24" s="4" t="s">
        <v>19</v>
      </c>
      <c r="C24" s="5" t="s">
        <v>20</v>
      </c>
      <c r="D24" s="5" t="s">
        <v>21</v>
      </c>
      <c r="E24" s="6" t="s">
        <v>22</v>
      </c>
      <c r="F24" s="4" t="s">
        <v>19</v>
      </c>
      <c r="G24" s="5" t="s">
        <v>20</v>
      </c>
      <c r="H24" s="5" t="s">
        <v>21</v>
      </c>
      <c r="I24" s="6" t="s">
        <v>22</v>
      </c>
      <c r="J24" s="5" t="s">
        <v>19</v>
      </c>
      <c r="K24" s="5" t="s">
        <v>20</v>
      </c>
      <c r="L24" s="5" t="s">
        <v>21</v>
      </c>
      <c r="M24" s="25" t="s">
        <v>22</v>
      </c>
      <c r="N24" s="5" t="s">
        <v>19</v>
      </c>
      <c r="O24" s="5" t="s">
        <v>20</v>
      </c>
      <c r="P24" s="5" t="s">
        <v>21</v>
      </c>
      <c r="Q24" s="25" t="s">
        <v>22</v>
      </c>
    </row>
    <row r="25" spans="1:17" x14ac:dyDescent="0.2">
      <c r="A25" s="26" t="s">
        <v>54</v>
      </c>
      <c r="B25" s="86"/>
      <c r="C25" s="7"/>
      <c r="D25" s="7"/>
      <c r="E25" s="8"/>
      <c r="F25" s="86"/>
      <c r="G25" s="7"/>
      <c r="H25" s="7"/>
      <c r="I25" s="8"/>
      <c r="J25" s="7"/>
      <c r="K25" s="7"/>
      <c r="L25" s="7"/>
      <c r="M25" s="65"/>
      <c r="N25" s="7"/>
      <c r="O25" s="7"/>
      <c r="P25" s="7"/>
      <c r="Q25" s="65"/>
    </row>
    <row r="26" spans="1:17" x14ac:dyDescent="0.2">
      <c r="A26" s="24" t="s">
        <v>18</v>
      </c>
      <c r="B26" s="53"/>
      <c r="C26" s="53"/>
      <c r="D26" s="53"/>
      <c r="E26" s="54"/>
      <c r="F26" s="53"/>
      <c r="G26" s="53"/>
      <c r="H26" s="53"/>
      <c r="I26" s="54"/>
      <c r="J26" s="53"/>
      <c r="K26" s="53"/>
      <c r="L26" s="53"/>
      <c r="M26" s="61"/>
      <c r="N26" s="53"/>
      <c r="O26" s="53"/>
      <c r="P26" s="53"/>
      <c r="Q26" s="61"/>
    </row>
    <row r="27" spans="1:17" x14ac:dyDescent="0.2">
      <c r="A27" s="24" t="s">
        <v>9</v>
      </c>
      <c r="B27" s="7"/>
      <c r="C27" s="7"/>
      <c r="D27" s="7"/>
      <c r="E27" s="43"/>
      <c r="F27" s="7"/>
      <c r="G27" s="7"/>
      <c r="H27" s="7"/>
      <c r="I27" s="43"/>
      <c r="J27" s="7"/>
      <c r="K27" s="7"/>
      <c r="L27" s="7"/>
      <c r="M27" s="65"/>
      <c r="N27" s="7"/>
      <c r="O27" s="7"/>
      <c r="P27" s="7"/>
      <c r="Q27" s="65"/>
    </row>
    <row r="28" spans="1:17" x14ac:dyDescent="0.2">
      <c r="A28" s="24" t="s">
        <v>28</v>
      </c>
      <c r="B28" s="53"/>
      <c r="C28" s="53"/>
      <c r="D28" s="53"/>
      <c r="E28" s="54"/>
      <c r="F28" s="7" t="s">
        <v>74</v>
      </c>
      <c r="G28" s="7">
        <v>0</v>
      </c>
      <c r="H28" s="7">
        <v>0</v>
      </c>
      <c r="I28" s="43" t="s">
        <v>75</v>
      </c>
      <c r="J28" s="53"/>
      <c r="K28" s="53"/>
      <c r="L28" s="53"/>
      <c r="M28" s="61"/>
      <c r="N28" s="53"/>
      <c r="O28" s="53"/>
      <c r="P28" s="53"/>
      <c r="Q28" s="61"/>
    </row>
    <row r="29" spans="1:17" x14ac:dyDescent="0.2">
      <c r="A29" s="24" t="s">
        <v>31</v>
      </c>
      <c r="B29" s="7"/>
      <c r="C29" s="7"/>
      <c r="D29" s="7"/>
      <c r="E29" s="43"/>
      <c r="F29" s="7"/>
      <c r="G29" s="7"/>
      <c r="H29" s="7"/>
      <c r="I29" s="43"/>
      <c r="J29" s="7"/>
      <c r="K29" s="7"/>
      <c r="L29" s="7"/>
      <c r="M29" s="65"/>
      <c r="N29" s="7"/>
      <c r="O29" s="7"/>
      <c r="P29" s="7"/>
      <c r="Q29" s="65"/>
    </row>
    <row r="30" spans="1:17" x14ac:dyDescent="0.2">
      <c r="A30" s="24" t="s">
        <v>26</v>
      </c>
      <c r="B30" s="7"/>
      <c r="C30" s="7"/>
      <c r="D30" s="7"/>
      <c r="E30" s="43"/>
      <c r="F30" s="7"/>
      <c r="G30" s="7"/>
      <c r="H30" s="7"/>
      <c r="I30" s="43"/>
      <c r="J30" s="7"/>
      <c r="K30" s="7"/>
      <c r="L30" s="7"/>
      <c r="M30" s="65"/>
      <c r="N30" s="7"/>
      <c r="O30" s="7"/>
      <c r="P30" s="7"/>
      <c r="Q30" s="65"/>
    </row>
    <row r="31" spans="1:17" x14ac:dyDescent="0.2">
      <c r="A31" s="24"/>
      <c r="B31" s="7"/>
      <c r="C31" s="7"/>
      <c r="D31" s="7"/>
      <c r="E31" s="43"/>
      <c r="F31" s="7"/>
      <c r="G31" s="7"/>
      <c r="H31" s="7"/>
      <c r="I31" s="43"/>
      <c r="J31" s="7"/>
      <c r="K31" s="7"/>
      <c r="L31" s="7"/>
      <c r="M31" s="65"/>
      <c r="N31" s="7"/>
      <c r="O31" s="7"/>
      <c r="P31" s="7"/>
      <c r="Q31" s="65"/>
    </row>
    <row r="32" spans="1:17" ht="17" thickBot="1" x14ac:dyDescent="0.25">
      <c r="A32" s="27"/>
      <c r="B32" s="105"/>
      <c r="C32" s="105"/>
      <c r="D32" s="105"/>
      <c r="E32" s="106"/>
      <c r="F32" s="105"/>
      <c r="G32" s="105"/>
      <c r="H32" s="105"/>
      <c r="I32" s="106"/>
      <c r="J32" s="105"/>
      <c r="K32" s="105"/>
      <c r="L32" s="105"/>
      <c r="M32" s="107"/>
      <c r="N32" s="105"/>
      <c r="O32" s="105"/>
      <c r="P32" s="105"/>
      <c r="Q32" s="107"/>
    </row>
    <row r="33" spans="1:17" ht="17" thickBot="1" x14ac:dyDescent="0.25">
      <c r="A33" s="15"/>
      <c r="E33" s="5"/>
      <c r="I33" s="5"/>
      <c r="M33" s="5"/>
    </row>
    <row r="34" spans="1:17" x14ac:dyDescent="0.2">
      <c r="A34" s="28"/>
      <c r="B34" s="158" t="s">
        <v>23</v>
      </c>
      <c r="C34" s="159"/>
      <c r="D34" s="159"/>
      <c r="E34" s="160"/>
      <c r="F34" s="158" t="s">
        <v>24</v>
      </c>
      <c r="G34" s="159"/>
      <c r="H34" s="159"/>
      <c r="I34" s="160"/>
      <c r="J34" s="159" t="s">
        <v>61</v>
      </c>
      <c r="K34" s="159"/>
      <c r="L34" s="159"/>
      <c r="M34" s="161"/>
      <c r="N34" s="159" t="s">
        <v>58</v>
      </c>
      <c r="O34" s="159"/>
      <c r="P34" s="159"/>
      <c r="Q34" s="161"/>
    </row>
    <row r="35" spans="1:17" x14ac:dyDescent="0.2">
      <c r="A35" s="29"/>
      <c r="B35" s="4" t="s">
        <v>19</v>
      </c>
      <c r="C35" s="5" t="s">
        <v>20</v>
      </c>
      <c r="D35" s="5" t="s">
        <v>21</v>
      </c>
      <c r="E35" s="6" t="s">
        <v>22</v>
      </c>
      <c r="F35" s="4" t="s">
        <v>19</v>
      </c>
      <c r="G35" s="5" t="s">
        <v>20</v>
      </c>
      <c r="H35" s="5" t="s">
        <v>21</v>
      </c>
      <c r="I35" s="6" t="s">
        <v>22</v>
      </c>
      <c r="J35" s="5" t="s">
        <v>19</v>
      </c>
      <c r="K35" s="5" t="s">
        <v>20</v>
      </c>
      <c r="L35" s="5" t="s">
        <v>21</v>
      </c>
      <c r="M35" s="30" t="s">
        <v>22</v>
      </c>
      <c r="N35" s="5" t="s">
        <v>19</v>
      </c>
      <c r="O35" s="5" t="s">
        <v>20</v>
      </c>
      <c r="P35" s="5" t="s">
        <v>21</v>
      </c>
      <c r="Q35" s="30" t="s">
        <v>22</v>
      </c>
    </row>
    <row r="36" spans="1:17" x14ac:dyDescent="0.2">
      <c r="A36" s="31" t="s">
        <v>29</v>
      </c>
      <c r="B36" s="86"/>
      <c r="C36" s="7"/>
      <c r="D36" s="7"/>
      <c r="E36" s="8"/>
      <c r="F36" s="86"/>
      <c r="G36" s="7"/>
      <c r="H36" s="7"/>
      <c r="I36" s="8"/>
      <c r="J36" s="7"/>
      <c r="K36" s="7"/>
      <c r="L36" s="7"/>
      <c r="M36" s="123"/>
      <c r="N36" s="7"/>
      <c r="O36" s="7"/>
      <c r="P36" s="7"/>
      <c r="Q36" s="46"/>
    </row>
    <row r="37" spans="1:17" x14ac:dyDescent="0.2">
      <c r="A37" s="29" t="s">
        <v>18</v>
      </c>
      <c r="B37" s="53"/>
      <c r="C37" s="53"/>
      <c r="D37" s="53"/>
      <c r="E37" s="54"/>
      <c r="F37" s="53"/>
      <c r="G37" s="53"/>
      <c r="H37" s="53"/>
      <c r="I37" s="54"/>
      <c r="J37" s="7">
        <v>50</v>
      </c>
      <c r="K37" s="7">
        <v>80</v>
      </c>
      <c r="L37" s="7" t="s">
        <v>60</v>
      </c>
      <c r="M37" s="46">
        <v>0.39</v>
      </c>
      <c r="N37" s="53"/>
      <c r="O37" s="53"/>
      <c r="P37" s="53"/>
      <c r="Q37" s="55"/>
    </row>
    <row r="38" spans="1:17" x14ac:dyDescent="0.2">
      <c r="A38" s="29" t="s">
        <v>9</v>
      </c>
      <c r="B38" s="7"/>
      <c r="C38" s="7"/>
      <c r="D38" s="7"/>
      <c r="E38" s="43"/>
      <c r="F38" s="7"/>
      <c r="G38" s="7"/>
      <c r="H38" s="7"/>
      <c r="I38" s="43"/>
      <c r="J38" s="7"/>
      <c r="K38" s="7"/>
      <c r="L38" s="7"/>
      <c r="M38" s="46"/>
      <c r="N38" s="7"/>
      <c r="O38" s="7"/>
      <c r="P38" s="7"/>
      <c r="Q38" s="46"/>
    </row>
    <row r="39" spans="1:17" x14ac:dyDescent="0.2">
      <c r="A39" s="29" t="s">
        <v>28</v>
      </c>
      <c r="B39" s="7"/>
      <c r="C39" s="7"/>
      <c r="D39" s="7"/>
      <c r="E39" s="43"/>
      <c r="F39" s="7" t="s">
        <v>74</v>
      </c>
      <c r="G39" s="7">
        <v>0</v>
      </c>
      <c r="H39" s="7">
        <v>0</v>
      </c>
      <c r="I39" s="43" t="s">
        <v>73</v>
      </c>
      <c r="J39" s="53"/>
      <c r="K39" s="53"/>
      <c r="L39" s="53"/>
      <c r="M39" s="55"/>
      <c r="N39" s="7">
        <v>160</v>
      </c>
      <c r="O39" s="7">
        <v>0</v>
      </c>
      <c r="P39" s="7">
        <v>0</v>
      </c>
      <c r="Q39" s="46">
        <v>1.02</v>
      </c>
    </row>
    <row r="40" spans="1:17" x14ac:dyDescent="0.2">
      <c r="A40" s="29" t="s">
        <v>13</v>
      </c>
      <c r="B40" s="53"/>
      <c r="C40" s="53"/>
      <c r="D40" s="53"/>
      <c r="E40" s="54"/>
      <c r="F40" s="53"/>
      <c r="G40" s="53"/>
      <c r="H40" s="53"/>
      <c r="I40" s="54"/>
      <c r="J40" s="139"/>
      <c r="K40" s="53"/>
      <c r="L40" s="53"/>
      <c r="M40" s="53"/>
      <c r="N40" s="53"/>
      <c r="O40" s="53"/>
      <c r="P40" s="53"/>
      <c r="Q40" s="55"/>
    </row>
    <row r="41" spans="1:17" x14ac:dyDescent="0.2">
      <c r="A41" s="29" t="s">
        <v>27</v>
      </c>
      <c r="B41" s="53"/>
      <c r="C41" s="53"/>
      <c r="D41" s="53"/>
      <c r="E41" s="54"/>
      <c r="F41" s="53"/>
      <c r="G41" s="53"/>
      <c r="H41" s="53"/>
      <c r="I41" s="54"/>
      <c r="J41" s="53"/>
      <c r="K41" s="53"/>
      <c r="L41" s="53"/>
      <c r="M41" s="55"/>
      <c r="N41" s="7">
        <v>2</v>
      </c>
      <c r="O41" s="7">
        <v>20</v>
      </c>
      <c r="P41" s="7" t="s">
        <v>60</v>
      </c>
      <c r="Q41" s="46">
        <v>-0.98</v>
      </c>
    </row>
    <row r="42" spans="1:17" x14ac:dyDescent="0.2">
      <c r="A42" s="29" t="s">
        <v>31</v>
      </c>
      <c r="B42" s="7"/>
      <c r="C42" s="7"/>
      <c r="D42" s="7"/>
      <c r="E42" s="43"/>
      <c r="F42" s="7"/>
      <c r="G42" s="7"/>
      <c r="H42" s="7"/>
      <c r="I42" s="43"/>
      <c r="J42" s="7"/>
      <c r="K42" s="7"/>
      <c r="L42" s="7"/>
      <c r="M42" s="46"/>
      <c r="N42" s="7"/>
      <c r="O42" s="7"/>
      <c r="P42" s="7"/>
      <c r="Q42" s="46"/>
    </row>
    <row r="43" spans="1:17" ht="17" thickBot="1" x14ac:dyDescent="0.25">
      <c r="A43" s="32" t="s">
        <v>26</v>
      </c>
      <c r="B43" s="102"/>
      <c r="C43" s="102"/>
      <c r="D43" s="102"/>
      <c r="E43" s="103"/>
      <c r="F43" s="102"/>
      <c r="G43" s="102"/>
      <c r="H43" s="102"/>
      <c r="I43" s="103"/>
      <c r="J43" s="102"/>
      <c r="K43" s="102"/>
      <c r="L43" s="102"/>
      <c r="M43" s="104"/>
      <c r="N43" s="102"/>
      <c r="O43" s="102"/>
      <c r="P43" s="102"/>
      <c r="Q43" s="104"/>
    </row>
    <row r="44" spans="1:17" x14ac:dyDescent="0.2">
      <c r="A44" s="15"/>
      <c r="E44" s="16"/>
      <c r="I44" s="16"/>
      <c r="M44" s="16"/>
    </row>
    <row r="45" spans="1:17" ht="17" thickBot="1" x14ac:dyDescent="0.25">
      <c r="A45" s="15"/>
      <c r="E45" s="16"/>
      <c r="I45" s="16"/>
      <c r="M45" s="16"/>
    </row>
    <row r="46" spans="1:17" x14ac:dyDescent="0.2">
      <c r="A46" s="33"/>
      <c r="B46" s="162" t="s">
        <v>23</v>
      </c>
      <c r="C46" s="163"/>
      <c r="D46" s="163"/>
      <c r="E46" s="164"/>
      <c r="F46" s="162" t="s">
        <v>24</v>
      </c>
      <c r="G46" s="163"/>
      <c r="H46" s="163"/>
      <c r="I46" s="164"/>
      <c r="J46" s="163" t="s">
        <v>25</v>
      </c>
      <c r="K46" s="163"/>
      <c r="L46" s="163"/>
      <c r="M46" s="165"/>
      <c r="N46" s="163" t="s">
        <v>58</v>
      </c>
      <c r="O46" s="163"/>
      <c r="P46" s="163"/>
      <c r="Q46" s="165"/>
    </row>
    <row r="47" spans="1:17" x14ac:dyDescent="0.2">
      <c r="A47" s="34"/>
      <c r="B47" s="4" t="s">
        <v>19</v>
      </c>
      <c r="C47" s="5" t="s">
        <v>20</v>
      </c>
      <c r="D47" s="5" t="s">
        <v>21</v>
      </c>
      <c r="E47" s="6" t="s">
        <v>22</v>
      </c>
      <c r="F47" s="4" t="s">
        <v>19</v>
      </c>
      <c r="G47" s="5" t="s">
        <v>20</v>
      </c>
      <c r="H47" s="5" t="s">
        <v>21</v>
      </c>
      <c r="I47" s="6" t="s">
        <v>22</v>
      </c>
      <c r="J47" s="5" t="s">
        <v>19</v>
      </c>
      <c r="K47" s="5" t="s">
        <v>20</v>
      </c>
      <c r="L47" s="5" t="s">
        <v>21</v>
      </c>
      <c r="M47" s="35" t="s">
        <v>22</v>
      </c>
      <c r="N47" s="5" t="s">
        <v>19</v>
      </c>
      <c r="O47" s="5" t="s">
        <v>20</v>
      </c>
      <c r="P47" s="5" t="s">
        <v>21</v>
      </c>
      <c r="Q47" s="35" t="s">
        <v>22</v>
      </c>
    </row>
    <row r="48" spans="1:17" x14ac:dyDescent="0.2">
      <c r="A48" s="36" t="s">
        <v>30</v>
      </c>
      <c r="B48" s="86"/>
      <c r="C48" s="7"/>
      <c r="D48" s="7"/>
      <c r="E48" s="8"/>
      <c r="F48" s="86"/>
      <c r="G48" s="7"/>
      <c r="H48" s="7"/>
      <c r="I48" s="8"/>
      <c r="J48" s="7"/>
      <c r="K48" s="7"/>
      <c r="L48" s="7"/>
      <c r="M48" s="123"/>
      <c r="N48" s="7"/>
      <c r="O48" s="7"/>
      <c r="P48" s="7"/>
      <c r="Q48" s="44"/>
    </row>
    <row r="49" spans="1:17" x14ac:dyDescent="0.2">
      <c r="A49" s="34" t="s">
        <v>18</v>
      </c>
      <c r="B49" s="53"/>
      <c r="C49" s="53"/>
      <c r="D49" s="53"/>
      <c r="E49" s="54"/>
      <c r="F49" s="53"/>
      <c r="G49" s="53"/>
      <c r="H49" s="53"/>
      <c r="I49" s="54"/>
      <c r="J49" s="7">
        <v>50</v>
      </c>
      <c r="K49" s="7">
        <v>80</v>
      </c>
      <c r="L49" s="7" t="s">
        <v>60</v>
      </c>
      <c r="M49" s="44">
        <v>0.39</v>
      </c>
      <c r="N49" s="53"/>
      <c r="O49" s="53"/>
      <c r="P49" s="53"/>
      <c r="Q49" s="60"/>
    </row>
    <row r="50" spans="1:17" x14ac:dyDescent="0.2">
      <c r="A50" s="34" t="s">
        <v>9</v>
      </c>
      <c r="B50" s="7"/>
      <c r="C50" s="7"/>
      <c r="D50" s="7"/>
      <c r="E50" s="43"/>
      <c r="F50" s="7"/>
      <c r="G50" s="7"/>
      <c r="H50" s="7"/>
      <c r="I50" s="43"/>
      <c r="J50" s="7"/>
      <c r="K50" s="7"/>
      <c r="L50" s="7"/>
      <c r="M50" s="44"/>
      <c r="N50" s="7"/>
      <c r="O50" s="7"/>
      <c r="P50" s="7"/>
      <c r="Q50" s="44"/>
    </row>
    <row r="51" spans="1:17" x14ac:dyDescent="0.2">
      <c r="A51" s="34" t="s">
        <v>28</v>
      </c>
      <c r="B51" s="53"/>
      <c r="C51" s="53"/>
      <c r="D51" s="53"/>
      <c r="E51" s="54"/>
      <c r="F51" s="53"/>
      <c r="G51" s="53"/>
      <c r="H51" s="53"/>
      <c r="I51" s="54"/>
      <c r="J51" s="53"/>
      <c r="K51" s="53"/>
      <c r="L51" s="53"/>
      <c r="M51" s="60"/>
      <c r="N51" s="53"/>
      <c r="O51" s="53"/>
      <c r="P51" s="53"/>
      <c r="Q51" s="60"/>
    </row>
    <row r="52" spans="1:17" x14ac:dyDescent="0.2">
      <c r="A52" s="34" t="s">
        <v>13</v>
      </c>
      <c r="B52" s="143" t="s">
        <v>80</v>
      </c>
      <c r="C52" s="141">
        <v>45</v>
      </c>
      <c r="D52" s="141" t="s">
        <v>60</v>
      </c>
      <c r="E52" s="142">
        <v>-0.65</v>
      </c>
      <c r="F52" s="7">
        <v>114</v>
      </c>
      <c r="G52" s="7" t="s">
        <v>67</v>
      </c>
      <c r="H52" s="7" t="s">
        <v>60</v>
      </c>
      <c r="I52" s="43">
        <v>0.99</v>
      </c>
      <c r="J52" s="7">
        <v>50</v>
      </c>
      <c r="K52" s="7">
        <v>0</v>
      </c>
      <c r="L52" s="7" t="s">
        <v>60</v>
      </c>
      <c r="M52" s="127">
        <v>0.4</v>
      </c>
      <c r="N52" s="53"/>
      <c r="O52" s="53"/>
      <c r="P52" s="53"/>
      <c r="Q52" s="60"/>
    </row>
    <row r="53" spans="1:17" x14ac:dyDescent="0.2">
      <c r="A53" s="34"/>
      <c r="B53" s="143" t="s">
        <v>79</v>
      </c>
      <c r="C53" s="141">
        <v>20</v>
      </c>
      <c r="D53" s="141">
        <v>0</v>
      </c>
      <c r="E53" s="142">
        <v>-0.61</v>
      </c>
      <c r="F53" s="7">
        <v>113</v>
      </c>
      <c r="G53" s="7" t="s">
        <v>67</v>
      </c>
      <c r="H53" s="7" t="s">
        <v>60</v>
      </c>
      <c r="I53" s="43">
        <v>1.02</v>
      </c>
      <c r="J53" s="7">
        <v>50</v>
      </c>
      <c r="K53" s="7">
        <v>90</v>
      </c>
      <c r="L53" s="7" t="s">
        <v>60</v>
      </c>
      <c r="M53" s="127">
        <v>0.4</v>
      </c>
      <c r="N53" s="53"/>
      <c r="O53" s="53"/>
      <c r="P53" s="53"/>
      <c r="Q53" s="60"/>
    </row>
    <row r="54" spans="1:17" x14ac:dyDescent="0.2">
      <c r="A54" s="34"/>
      <c r="B54" s="7"/>
      <c r="C54" s="7"/>
      <c r="D54" s="7"/>
      <c r="E54" s="43"/>
      <c r="F54" s="7">
        <v>112</v>
      </c>
      <c r="G54" s="7" t="s">
        <v>67</v>
      </c>
      <c r="H54" s="7" t="s">
        <v>60</v>
      </c>
      <c r="I54" s="43">
        <v>1.06</v>
      </c>
      <c r="J54" s="7">
        <v>140</v>
      </c>
      <c r="K54" s="7">
        <v>0</v>
      </c>
      <c r="L54" s="7">
        <v>0</v>
      </c>
      <c r="M54" s="127">
        <v>0.4</v>
      </c>
      <c r="N54" s="53"/>
      <c r="O54" s="53"/>
      <c r="P54" s="53"/>
      <c r="Q54" s="60"/>
    </row>
    <row r="55" spans="1:17" x14ac:dyDescent="0.2">
      <c r="A55" s="34" t="s">
        <v>27</v>
      </c>
      <c r="B55" s="53"/>
      <c r="C55" s="53"/>
      <c r="D55" s="53"/>
      <c r="E55" s="54"/>
      <c r="F55" s="53"/>
      <c r="G55" s="53"/>
      <c r="H55" s="53"/>
      <c r="I55" s="54"/>
      <c r="J55" s="53"/>
      <c r="K55" s="53"/>
      <c r="L55" s="53"/>
      <c r="M55" s="60"/>
      <c r="N55" s="7">
        <v>3</v>
      </c>
      <c r="O55" s="7">
        <v>20</v>
      </c>
      <c r="P55" s="7" t="s">
        <v>60</v>
      </c>
      <c r="Q55" s="44">
        <v>-0.94</v>
      </c>
    </row>
    <row r="56" spans="1:17" x14ac:dyDescent="0.2">
      <c r="A56" s="34" t="s">
        <v>31</v>
      </c>
      <c r="B56" s="7"/>
      <c r="C56" s="7"/>
      <c r="D56" s="7"/>
      <c r="E56" s="43"/>
      <c r="F56" s="7"/>
      <c r="G56" s="7"/>
      <c r="H56" s="7"/>
      <c r="I56" s="43"/>
      <c r="J56" s="7"/>
      <c r="K56" s="7"/>
      <c r="L56" s="7"/>
      <c r="M56" s="44"/>
      <c r="N56" s="7"/>
      <c r="O56" s="7"/>
      <c r="P56" s="7"/>
      <c r="Q56" s="44"/>
    </row>
    <row r="57" spans="1:17" ht="17" thickBot="1" x14ac:dyDescent="0.25">
      <c r="A57" s="37" t="s">
        <v>26</v>
      </c>
      <c r="B57" s="99"/>
      <c r="C57" s="99"/>
      <c r="D57" s="99"/>
      <c r="E57" s="100"/>
      <c r="F57" s="99"/>
      <c r="G57" s="99"/>
      <c r="H57" s="99"/>
      <c r="I57" s="100"/>
      <c r="J57" s="99"/>
      <c r="K57" s="99"/>
      <c r="L57" s="99"/>
      <c r="M57" s="101"/>
      <c r="N57" s="99"/>
      <c r="O57" s="99"/>
      <c r="P57" s="99"/>
      <c r="Q57" s="101"/>
    </row>
    <row r="58" spans="1:17" x14ac:dyDescent="0.2">
      <c r="A58" s="15"/>
      <c r="E58" s="16"/>
      <c r="I58" s="16"/>
      <c r="M58" s="16"/>
    </row>
    <row r="59" spans="1:17" ht="17" thickBot="1" x14ac:dyDescent="0.25">
      <c r="A59" s="15"/>
      <c r="E59" s="16"/>
      <c r="I59" s="16"/>
      <c r="M59" s="16"/>
    </row>
    <row r="60" spans="1:17" x14ac:dyDescent="0.2">
      <c r="A60" s="38"/>
      <c r="B60" s="170" t="s">
        <v>23</v>
      </c>
      <c r="C60" s="171"/>
      <c r="D60" s="171"/>
      <c r="E60" s="172"/>
      <c r="F60" s="170" t="s">
        <v>24</v>
      </c>
      <c r="G60" s="171"/>
      <c r="H60" s="171"/>
      <c r="I60" s="172"/>
      <c r="J60" s="171" t="s">
        <v>25</v>
      </c>
      <c r="K60" s="171"/>
      <c r="L60" s="171"/>
      <c r="M60" s="173"/>
      <c r="N60" s="171" t="s">
        <v>58</v>
      </c>
      <c r="O60" s="171"/>
      <c r="P60" s="171"/>
      <c r="Q60" s="173"/>
    </row>
    <row r="61" spans="1:17" x14ac:dyDescent="0.2">
      <c r="A61" s="39"/>
      <c r="B61" s="4" t="s">
        <v>19</v>
      </c>
      <c r="C61" s="5" t="s">
        <v>20</v>
      </c>
      <c r="D61" s="5" t="s">
        <v>21</v>
      </c>
      <c r="E61" s="6" t="s">
        <v>22</v>
      </c>
      <c r="F61" s="4" t="s">
        <v>19</v>
      </c>
      <c r="G61" s="5" t="s">
        <v>20</v>
      </c>
      <c r="H61" s="5" t="s">
        <v>21</v>
      </c>
      <c r="I61" s="6" t="s">
        <v>22</v>
      </c>
      <c r="J61" s="5" t="s">
        <v>19</v>
      </c>
      <c r="K61" s="5" t="s">
        <v>20</v>
      </c>
      <c r="L61" s="5" t="s">
        <v>21</v>
      </c>
      <c r="M61" s="40" t="s">
        <v>22</v>
      </c>
      <c r="N61" s="5" t="s">
        <v>19</v>
      </c>
      <c r="O61" s="5" t="s">
        <v>20</v>
      </c>
      <c r="P61" s="5" t="s">
        <v>21</v>
      </c>
      <c r="Q61" s="40" t="s">
        <v>22</v>
      </c>
    </row>
    <row r="62" spans="1:17" x14ac:dyDescent="0.2">
      <c r="A62" s="42" t="s">
        <v>32</v>
      </c>
      <c r="B62" s="86"/>
      <c r="C62" s="7"/>
      <c r="D62" s="7"/>
      <c r="E62" s="8"/>
      <c r="F62" s="86"/>
      <c r="G62" s="7"/>
      <c r="H62" s="7"/>
      <c r="I62" s="8"/>
      <c r="J62" s="7"/>
      <c r="K62" s="7"/>
      <c r="L62" s="7"/>
      <c r="M62" s="123"/>
      <c r="N62" s="7"/>
      <c r="O62" s="7"/>
      <c r="P62" s="7"/>
      <c r="Q62" s="45"/>
    </row>
    <row r="63" spans="1:17" x14ac:dyDescent="0.2">
      <c r="A63" s="39" t="s">
        <v>18</v>
      </c>
      <c r="B63" s="53"/>
      <c r="C63" s="53"/>
      <c r="D63" s="53"/>
      <c r="E63" s="54"/>
      <c r="F63" s="53"/>
      <c r="G63" s="53"/>
      <c r="H63" s="53"/>
      <c r="I63" s="54"/>
      <c r="J63" s="7">
        <v>50</v>
      </c>
      <c r="K63" s="7">
        <v>80</v>
      </c>
      <c r="L63" s="7" t="s">
        <v>60</v>
      </c>
      <c r="M63" s="45">
        <v>0.39</v>
      </c>
      <c r="N63" s="53"/>
      <c r="O63" s="53"/>
      <c r="P63" s="53"/>
      <c r="Q63" s="59"/>
    </row>
    <row r="64" spans="1:17" x14ac:dyDescent="0.2">
      <c r="A64" s="39" t="s">
        <v>9</v>
      </c>
      <c r="B64" s="7"/>
      <c r="C64" s="7"/>
      <c r="D64" s="7"/>
      <c r="E64" s="43"/>
      <c r="F64" s="7"/>
      <c r="G64" s="7"/>
      <c r="H64" s="7"/>
      <c r="I64" s="43"/>
      <c r="J64" s="7"/>
      <c r="K64" s="7"/>
      <c r="L64" s="7"/>
      <c r="M64" s="45"/>
      <c r="N64" s="7"/>
      <c r="O64" s="7"/>
      <c r="P64" s="7"/>
      <c r="Q64" s="45"/>
    </row>
    <row r="65" spans="1:17" x14ac:dyDescent="0.2">
      <c r="A65" s="39" t="s">
        <v>28</v>
      </c>
      <c r="B65" s="53"/>
      <c r="C65" s="53"/>
      <c r="D65" s="53"/>
      <c r="E65" s="54"/>
      <c r="F65" s="53"/>
      <c r="G65" s="53"/>
      <c r="H65" s="53"/>
      <c r="I65" s="54"/>
      <c r="J65" s="53"/>
      <c r="K65" s="53"/>
      <c r="L65" s="53"/>
      <c r="M65" s="59"/>
      <c r="N65" s="53"/>
      <c r="O65" s="53"/>
      <c r="P65" s="53"/>
      <c r="Q65" s="59"/>
    </row>
    <row r="66" spans="1:17" x14ac:dyDescent="0.2">
      <c r="A66" s="39" t="s">
        <v>13</v>
      </c>
      <c r="B66" s="7">
        <v>110</v>
      </c>
      <c r="C66" s="7">
        <v>45</v>
      </c>
      <c r="D66" s="7" t="s">
        <v>60</v>
      </c>
      <c r="E66" s="43">
        <v>-0.65</v>
      </c>
      <c r="F66" s="7">
        <v>112</v>
      </c>
      <c r="G66" s="7">
        <v>0</v>
      </c>
      <c r="H66" s="7">
        <v>90</v>
      </c>
      <c r="I66" s="43">
        <v>1.01</v>
      </c>
      <c r="J66" s="7">
        <v>50</v>
      </c>
      <c r="K66" s="7">
        <v>0</v>
      </c>
      <c r="L66" s="7" t="s">
        <v>60</v>
      </c>
      <c r="M66" s="45">
        <v>0.38</v>
      </c>
      <c r="N66" s="53"/>
      <c r="O66" s="53"/>
      <c r="P66" s="53"/>
      <c r="Q66" s="59"/>
    </row>
    <row r="67" spans="1:17" x14ac:dyDescent="0.2">
      <c r="A67" s="39"/>
      <c r="B67" s="140" t="s">
        <v>79</v>
      </c>
      <c r="C67" s="7">
        <v>20</v>
      </c>
      <c r="D67" s="7">
        <v>0</v>
      </c>
      <c r="E67" s="43">
        <v>-0.59</v>
      </c>
      <c r="F67" s="7">
        <v>112</v>
      </c>
      <c r="G67" s="7">
        <v>90</v>
      </c>
      <c r="H67" s="7">
        <v>-90</v>
      </c>
      <c r="I67" s="43">
        <v>1.01</v>
      </c>
      <c r="J67" s="7">
        <v>50</v>
      </c>
      <c r="K67" s="7">
        <v>90</v>
      </c>
      <c r="L67" s="7" t="s">
        <v>60</v>
      </c>
      <c r="M67" s="45">
        <v>0.38</v>
      </c>
      <c r="N67" s="53"/>
      <c r="O67" s="53"/>
      <c r="P67" s="53"/>
      <c r="Q67" s="59"/>
    </row>
    <row r="68" spans="1:17" x14ac:dyDescent="0.2">
      <c r="A68" s="39"/>
      <c r="B68" s="7"/>
      <c r="C68" s="7"/>
      <c r="D68" s="7"/>
      <c r="E68" s="43"/>
      <c r="F68" s="7">
        <v>111</v>
      </c>
      <c r="G68" s="7">
        <v>0</v>
      </c>
      <c r="H68" s="7">
        <v>90</v>
      </c>
      <c r="I68" s="43">
        <v>1.05</v>
      </c>
      <c r="J68" s="7">
        <v>140</v>
      </c>
      <c r="K68" s="7">
        <v>0</v>
      </c>
      <c r="L68" s="7">
        <v>0</v>
      </c>
      <c r="M68" s="45">
        <v>0.38</v>
      </c>
      <c r="N68" s="53"/>
      <c r="O68" s="53"/>
      <c r="P68" s="53"/>
      <c r="Q68" s="59"/>
    </row>
    <row r="69" spans="1:17" x14ac:dyDescent="0.2">
      <c r="A69" s="39"/>
      <c r="B69" s="7"/>
      <c r="C69" s="7"/>
      <c r="D69" s="7"/>
      <c r="E69" s="43"/>
      <c r="F69" s="7">
        <v>111</v>
      </c>
      <c r="G69" s="7">
        <v>90</v>
      </c>
      <c r="H69" s="7">
        <v>-90</v>
      </c>
      <c r="I69" s="43">
        <v>1.05</v>
      </c>
      <c r="J69" s="7"/>
      <c r="K69" s="7"/>
      <c r="L69" s="7"/>
      <c r="M69" s="45"/>
      <c r="N69" s="53"/>
      <c r="O69" s="53"/>
      <c r="P69" s="53"/>
      <c r="Q69" s="59"/>
    </row>
    <row r="70" spans="1:17" x14ac:dyDescent="0.2">
      <c r="A70" s="39" t="s">
        <v>27</v>
      </c>
      <c r="B70" s="53"/>
      <c r="C70" s="53"/>
      <c r="D70" s="53"/>
      <c r="E70" s="54"/>
      <c r="F70" s="7"/>
      <c r="G70" s="7"/>
      <c r="H70" s="7"/>
      <c r="I70" s="43"/>
      <c r="J70" s="53"/>
      <c r="K70" s="53"/>
      <c r="L70" s="53"/>
      <c r="M70" s="59"/>
      <c r="N70" s="7">
        <v>3</v>
      </c>
      <c r="O70" s="7">
        <v>20</v>
      </c>
      <c r="P70" s="7" t="s">
        <v>60</v>
      </c>
      <c r="Q70" s="45">
        <v>-0.94</v>
      </c>
    </row>
    <row r="71" spans="1:17" x14ac:dyDescent="0.2">
      <c r="A71" s="39" t="s">
        <v>31</v>
      </c>
      <c r="B71" s="7"/>
      <c r="C71" s="7"/>
      <c r="D71" s="7"/>
      <c r="E71" s="43"/>
      <c r="F71" s="7"/>
      <c r="G71" s="7"/>
      <c r="H71" s="7"/>
      <c r="I71" s="43"/>
      <c r="J71" s="7"/>
      <c r="K71" s="7"/>
      <c r="L71" s="7"/>
      <c r="M71" s="45"/>
      <c r="N71" s="7"/>
      <c r="O71" s="7"/>
      <c r="P71" s="7"/>
      <c r="Q71" s="45"/>
    </row>
    <row r="72" spans="1:17" ht="17" thickBot="1" x14ac:dyDescent="0.25">
      <c r="A72" s="41" t="s">
        <v>26</v>
      </c>
      <c r="B72" s="96"/>
      <c r="C72" s="96"/>
      <c r="D72" s="96"/>
      <c r="E72" s="97"/>
      <c r="F72" s="96"/>
      <c r="G72" s="96"/>
      <c r="H72" s="96"/>
      <c r="I72" s="97"/>
      <c r="J72" s="96"/>
      <c r="K72" s="96"/>
      <c r="L72" s="96"/>
      <c r="M72" s="98"/>
      <c r="N72" s="96"/>
      <c r="O72" s="96"/>
      <c r="P72" s="96"/>
      <c r="Q72" s="98"/>
    </row>
    <row r="73" spans="1:17" x14ac:dyDescent="0.2">
      <c r="A73" s="15"/>
      <c r="E73" s="16"/>
      <c r="I73" s="16"/>
      <c r="M73" s="16"/>
    </row>
    <row r="74" spans="1:17" ht="17" thickBot="1" x14ac:dyDescent="0.25">
      <c r="A74" s="15"/>
      <c r="E74" s="16"/>
      <c r="I74" s="16"/>
      <c r="M74" s="16"/>
    </row>
    <row r="75" spans="1:17" x14ac:dyDescent="0.2">
      <c r="A75" s="47"/>
      <c r="B75" s="174" t="s">
        <v>23</v>
      </c>
      <c r="C75" s="175"/>
      <c r="D75" s="175"/>
      <c r="E75" s="176"/>
      <c r="F75" s="174" t="s">
        <v>24</v>
      </c>
      <c r="G75" s="175"/>
      <c r="H75" s="175"/>
      <c r="I75" s="176"/>
      <c r="J75" s="175" t="s">
        <v>25</v>
      </c>
      <c r="K75" s="175"/>
      <c r="L75" s="175"/>
      <c r="M75" s="177"/>
      <c r="N75" s="175" t="s">
        <v>58</v>
      </c>
      <c r="O75" s="175"/>
      <c r="P75" s="175"/>
      <c r="Q75" s="177"/>
    </row>
    <row r="76" spans="1:17" x14ac:dyDescent="0.2">
      <c r="A76" s="48"/>
      <c r="B76" s="4" t="s">
        <v>19</v>
      </c>
      <c r="C76" s="5" t="s">
        <v>20</v>
      </c>
      <c r="D76" s="5" t="s">
        <v>21</v>
      </c>
      <c r="E76" s="6" t="s">
        <v>22</v>
      </c>
      <c r="F76" s="4" t="s">
        <v>19</v>
      </c>
      <c r="G76" s="5" t="s">
        <v>20</v>
      </c>
      <c r="H76" s="5" t="s">
        <v>21</v>
      </c>
      <c r="I76" s="6" t="s">
        <v>22</v>
      </c>
      <c r="J76" s="5" t="s">
        <v>19</v>
      </c>
      <c r="K76" s="5" t="s">
        <v>20</v>
      </c>
      <c r="L76" s="5" t="s">
        <v>21</v>
      </c>
      <c r="M76" s="49" t="s">
        <v>22</v>
      </c>
      <c r="N76" s="5" t="s">
        <v>19</v>
      </c>
      <c r="O76" s="5" t="s">
        <v>20</v>
      </c>
      <c r="P76" s="5" t="s">
        <v>21</v>
      </c>
      <c r="Q76" s="49" t="s">
        <v>22</v>
      </c>
    </row>
    <row r="77" spans="1:17" x14ac:dyDescent="0.2">
      <c r="A77" s="50" t="s">
        <v>33</v>
      </c>
      <c r="B77" s="86"/>
      <c r="C77" s="7"/>
      <c r="D77" s="7"/>
      <c r="E77" s="8"/>
      <c r="F77" s="86"/>
      <c r="G77" s="7"/>
      <c r="H77" s="7"/>
      <c r="I77" s="8"/>
      <c r="J77" s="7"/>
      <c r="K77" s="7"/>
      <c r="L77" s="7"/>
      <c r="M77" s="124"/>
      <c r="N77" s="7"/>
      <c r="O77" s="7"/>
      <c r="P77" s="7"/>
      <c r="Q77" s="51"/>
    </row>
    <row r="78" spans="1:17" x14ac:dyDescent="0.2">
      <c r="A78" s="48" t="s">
        <v>18</v>
      </c>
      <c r="B78" s="53"/>
      <c r="C78" s="53"/>
      <c r="D78" s="53"/>
      <c r="E78" s="54"/>
      <c r="F78" s="53"/>
      <c r="G78" s="53"/>
      <c r="H78" s="53"/>
      <c r="I78" s="54"/>
      <c r="J78" s="7">
        <v>50</v>
      </c>
      <c r="K78" s="7">
        <v>80</v>
      </c>
      <c r="L78" s="7" t="s">
        <v>60</v>
      </c>
      <c r="M78" s="51">
        <v>0.39</v>
      </c>
      <c r="N78" s="53"/>
      <c r="O78" s="53"/>
      <c r="P78" s="53"/>
      <c r="Q78" s="58"/>
    </row>
    <row r="79" spans="1:17" x14ac:dyDescent="0.2">
      <c r="A79" s="48" t="s">
        <v>9</v>
      </c>
      <c r="B79" s="7"/>
      <c r="C79" s="7"/>
      <c r="D79" s="7"/>
      <c r="E79" s="43"/>
      <c r="F79" s="7"/>
      <c r="G79" s="7"/>
      <c r="H79" s="7"/>
      <c r="I79" s="43"/>
      <c r="J79" s="7"/>
      <c r="K79" s="7"/>
      <c r="L79" s="7"/>
      <c r="M79" s="51"/>
      <c r="N79" s="7"/>
      <c r="O79" s="7"/>
      <c r="P79" s="7"/>
      <c r="Q79" s="51"/>
    </row>
    <row r="80" spans="1:17" x14ac:dyDescent="0.2">
      <c r="A80" s="48" t="s">
        <v>28</v>
      </c>
      <c r="B80" s="53"/>
      <c r="C80" s="53"/>
      <c r="D80" s="53"/>
      <c r="E80" s="54"/>
      <c r="F80" s="53"/>
      <c r="G80" s="53"/>
      <c r="H80" s="53"/>
      <c r="I80" s="54"/>
      <c r="J80" s="53"/>
      <c r="K80" s="53"/>
      <c r="L80" s="53"/>
      <c r="M80" s="58"/>
      <c r="N80" s="53"/>
      <c r="O80" s="53"/>
      <c r="P80" s="53"/>
      <c r="Q80" s="58"/>
    </row>
    <row r="81" spans="1:17" x14ac:dyDescent="0.2">
      <c r="A81" s="48" t="s">
        <v>13</v>
      </c>
      <c r="B81" s="7">
        <v>110</v>
      </c>
      <c r="C81" s="7">
        <v>45</v>
      </c>
      <c r="D81" s="7" t="s">
        <v>60</v>
      </c>
      <c r="E81" s="43">
        <v>-0.65</v>
      </c>
      <c r="F81" s="7">
        <v>111</v>
      </c>
      <c r="G81" s="7">
        <v>0</v>
      </c>
      <c r="H81" s="7" t="s">
        <v>60</v>
      </c>
      <c r="I81" s="43">
        <v>1.04</v>
      </c>
      <c r="J81" s="7">
        <v>50</v>
      </c>
      <c r="K81" s="7">
        <v>0</v>
      </c>
      <c r="L81" s="7" t="s">
        <v>60</v>
      </c>
      <c r="M81" s="138">
        <v>0.39</v>
      </c>
      <c r="N81" s="53"/>
      <c r="O81" s="53"/>
      <c r="P81" s="53"/>
      <c r="Q81" s="58"/>
    </row>
    <row r="82" spans="1:17" x14ac:dyDescent="0.2">
      <c r="A82" s="48"/>
      <c r="B82" s="140" t="s">
        <v>79</v>
      </c>
      <c r="C82" s="7">
        <v>20</v>
      </c>
      <c r="D82" s="7">
        <v>0</v>
      </c>
      <c r="E82" s="43">
        <v>-0.59</v>
      </c>
      <c r="F82" s="7">
        <v>111</v>
      </c>
      <c r="G82" s="7">
        <v>90</v>
      </c>
      <c r="H82" s="7" t="s">
        <v>60</v>
      </c>
      <c r="I82" s="43">
        <v>1.04</v>
      </c>
      <c r="J82" s="7">
        <v>50</v>
      </c>
      <c r="K82" s="7">
        <v>90</v>
      </c>
      <c r="L82" s="7" t="s">
        <v>60</v>
      </c>
      <c r="M82" s="138">
        <v>0.39</v>
      </c>
      <c r="N82" s="53"/>
      <c r="O82" s="53"/>
      <c r="P82" s="53"/>
      <c r="Q82" s="58"/>
    </row>
    <row r="83" spans="1:17" x14ac:dyDescent="0.2">
      <c r="A83" s="48"/>
      <c r="B83" s="7"/>
      <c r="C83" s="7"/>
      <c r="D83" s="7"/>
      <c r="E83" s="43"/>
      <c r="F83" s="7"/>
      <c r="G83" s="7"/>
      <c r="H83" s="7"/>
      <c r="I83" s="43"/>
      <c r="J83" s="7">
        <v>140</v>
      </c>
      <c r="K83" s="7">
        <v>0</v>
      </c>
      <c r="L83" s="7">
        <v>0</v>
      </c>
      <c r="M83" s="138">
        <v>0.39</v>
      </c>
      <c r="N83" s="53"/>
      <c r="O83" s="53"/>
      <c r="P83" s="53"/>
      <c r="Q83" s="58"/>
    </row>
    <row r="84" spans="1:17" x14ac:dyDescent="0.2">
      <c r="A84" s="48" t="s">
        <v>27</v>
      </c>
      <c r="B84" s="53"/>
      <c r="C84" s="53"/>
      <c r="D84" s="53"/>
      <c r="E84" s="54"/>
      <c r="F84" s="53"/>
      <c r="G84" s="53"/>
      <c r="H84" s="53"/>
      <c r="I84" s="54"/>
      <c r="J84" s="53"/>
      <c r="K84" s="53"/>
      <c r="L84" s="53"/>
      <c r="M84" s="58"/>
      <c r="N84" s="144">
        <v>2</v>
      </c>
      <c r="O84" s="7">
        <v>20</v>
      </c>
      <c r="P84" s="7" t="s">
        <v>60</v>
      </c>
      <c r="Q84" s="51">
        <v>-0.98</v>
      </c>
    </row>
    <row r="85" spans="1:17" x14ac:dyDescent="0.2">
      <c r="A85" s="48" t="s">
        <v>31</v>
      </c>
      <c r="B85" s="7"/>
      <c r="C85" s="7"/>
      <c r="D85" s="7"/>
      <c r="E85" s="43"/>
      <c r="F85" s="7"/>
      <c r="G85" s="7"/>
      <c r="H85" s="7"/>
      <c r="I85" s="43"/>
      <c r="J85" s="7"/>
      <c r="K85" s="7"/>
      <c r="L85" s="7"/>
      <c r="M85" s="51"/>
      <c r="N85" s="7"/>
      <c r="O85" s="7"/>
      <c r="P85" s="7"/>
      <c r="Q85" s="51"/>
    </row>
    <row r="86" spans="1:17" ht="17" thickBot="1" x14ac:dyDescent="0.25">
      <c r="A86" s="52" t="s">
        <v>26</v>
      </c>
      <c r="B86" s="93"/>
      <c r="C86" s="93"/>
      <c r="D86" s="93"/>
      <c r="E86" s="94"/>
      <c r="F86" s="93"/>
      <c r="G86" s="93"/>
      <c r="H86" s="93"/>
      <c r="I86" s="94"/>
      <c r="J86" s="93"/>
      <c r="K86" s="93"/>
      <c r="L86" s="93"/>
      <c r="M86" s="95"/>
      <c r="N86" s="93"/>
      <c r="O86" s="93"/>
      <c r="P86" s="93"/>
      <c r="Q86" s="95"/>
    </row>
    <row r="87" spans="1:17" x14ac:dyDescent="0.2">
      <c r="A87" s="15"/>
      <c r="E87" s="16"/>
      <c r="I87" s="16"/>
      <c r="M87" s="16"/>
    </row>
    <row r="88" spans="1:17" ht="17" thickBot="1" x14ac:dyDescent="0.25">
      <c r="A88" s="15"/>
      <c r="E88" s="16"/>
      <c r="I88" s="16"/>
      <c r="M88" s="16"/>
    </row>
    <row r="89" spans="1:17" x14ac:dyDescent="0.2">
      <c r="A89" s="72"/>
      <c r="B89" s="184" t="s">
        <v>23</v>
      </c>
      <c r="C89" s="182"/>
      <c r="D89" s="182"/>
      <c r="E89" s="185"/>
      <c r="F89" s="184" t="s">
        <v>24</v>
      </c>
      <c r="G89" s="182"/>
      <c r="H89" s="182"/>
      <c r="I89" s="185"/>
      <c r="J89" s="182" t="s">
        <v>25</v>
      </c>
      <c r="K89" s="182"/>
      <c r="L89" s="182"/>
      <c r="M89" s="183"/>
      <c r="N89" s="182" t="s">
        <v>58</v>
      </c>
      <c r="O89" s="182"/>
      <c r="P89" s="182"/>
      <c r="Q89" s="183"/>
    </row>
    <row r="90" spans="1:17" x14ac:dyDescent="0.2">
      <c r="A90" s="73"/>
      <c r="B90" s="4" t="s">
        <v>19</v>
      </c>
      <c r="C90" s="5" t="s">
        <v>20</v>
      </c>
      <c r="D90" s="5" t="s">
        <v>21</v>
      </c>
      <c r="E90" s="6" t="s">
        <v>22</v>
      </c>
      <c r="F90" s="4" t="s">
        <v>19</v>
      </c>
      <c r="G90" s="5" t="s">
        <v>20</v>
      </c>
      <c r="H90" s="5" t="s">
        <v>21</v>
      </c>
      <c r="I90" s="6" t="s">
        <v>22</v>
      </c>
      <c r="J90" s="5" t="s">
        <v>19</v>
      </c>
      <c r="K90" s="5" t="s">
        <v>20</v>
      </c>
      <c r="L90" s="5" t="s">
        <v>21</v>
      </c>
      <c r="M90" s="74" t="s">
        <v>22</v>
      </c>
      <c r="N90" s="5" t="s">
        <v>19</v>
      </c>
      <c r="O90" s="5" t="s">
        <v>20</v>
      </c>
      <c r="P90" s="5" t="s">
        <v>21</v>
      </c>
      <c r="Q90" s="74" t="s">
        <v>22</v>
      </c>
    </row>
    <row r="91" spans="1:17" x14ac:dyDescent="0.2">
      <c r="A91" s="78" t="s">
        <v>34</v>
      </c>
      <c r="B91" s="86"/>
      <c r="C91" s="7"/>
      <c r="D91" s="7"/>
      <c r="E91" s="8"/>
      <c r="F91" s="86"/>
      <c r="G91" s="7"/>
      <c r="H91" s="7"/>
      <c r="I91" s="8"/>
      <c r="J91" s="7"/>
      <c r="K91" s="7"/>
      <c r="L91" s="7"/>
      <c r="M91" s="125"/>
      <c r="N91" s="7"/>
      <c r="O91" s="7"/>
      <c r="P91" s="7"/>
      <c r="Q91" s="76"/>
    </row>
    <row r="92" spans="1:17" x14ac:dyDescent="0.2">
      <c r="A92" s="73" t="s">
        <v>18</v>
      </c>
      <c r="B92" s="53"/>
      <c r="C92" s="53"/>
      <c r="D92" s="53"/>
      <c r="E92" s="54"/>
      <c r="F92" s="53"/>
      <c r="G92" s="53"/>
      <c r="H92" s="53"/>
      <c r="I92" s="54"/>
      <c r="J92" s="7">
        <v>50</v>
      </c>
      <c r="K92" s="7">
        <v>80</v>
      </c>
      <c r="L92" s="7" t="s">
        <v>60</v>
      </c>
      <c r="M92" s="76">
        <v>0.38</v>
      </c>
      <c r="N92" s="53"/>
      <c r="O92" s="53"/>
      <c r="P92" s="53"/>
      <c r="Q92" s="75"/>
    </row>
    <row r="93" spans="1:17" x14ac:dyDescent="0.2">
      <c r="A93" s="73" t="s">
        <v>9</v>
      </c>
      <c r="B93" s="7"/>
      <c r="C93" s="7"/>
      <c r="D93" s="7"/>
      <c r="E93" s="43"/>
      <c r="F93" s="7"/>
      <c r="G93" s="7"/>
      <c r="H93" s="7"/>
      <c r="I93" s="43"/>
      <c r="J93" s="7"/>
      <c r="K93" s="7"/>
      <c r="L93" s="7"/>
      <c r="M93" s="76"/>
      <c r="N93" s="7"/>
      <c r="O93" s="7"/>
      <c r="P93" s="7"/>
      <c r="Q93" s="76"/>
    </row>
    <row r="94" spans="1:17" x14ac:dyDescent="0.2">
      <c r="A94" s="73" t="s">
        <v>28</v>
      </c>
      <c r="B94" s="53"/>
      <c r="C94" s="53"/>
      <c r="D94" s="53"/>
      <c r="E94" s="54"/>
      <c r="F94" s="53"/>
      <c r="G94" s="53"/>
      <c r="H94" s="53"/>
      <c r="I94" s="54"/>
      <c r="J94" s="53"/>
      <c r="K94" s="53"/>
      <c r="L94" s="53"/>
      <c r="M94" s="75"/>
      <c r="N94" s="53"/>
      <c r="O94" s="53"/>
      <c r="P94" s="53"/>
      <c r="Q94" s="75"/>
    </row>
    <row r="95" spans="1:17" x14ac:dyDescent="0.2">
      <c r="A95" s="73" t="s">
        <v>13</v>
      </c>
      <c r="B95" s="53"/>
      <c r="C95" s="53"/>
      <c r="D95" s="53"/>
      <c r="E95" s="54"/>
      <c r="F95" s="53"/>
      <c r="G95" s="53"/>
      <c r="H95" s="53"/>
      <c r="I95" s="54"/>
      <c r="J95" s="53"/>
      <c r="K95" s="53"/>
      <c r="L95" s="53"/>
      <c r="M95" s="75"/>
      <c r="N95" s="53"/>
      <c r="O95" s="53"/>
      <c r="P95" s="53"/>
      <c r="Q95" s="75"/>
    </row>
    <row r="96" spans="1:17" x14ac:dyDescent="0.2">
      <c r="A96" s="73" t="s">
        <v>27</v>
      </c>
      <c r="B96" s="53"/>
      <c r="C96" s="53"/>
      <c r="D96" s="53"/>
      <c r="E96" s="54"/>
      <c r="F96" s="53"/>
      <c r="G96" s="53"/>
      <c r="H96" s="53"/>
      <c r="I96" s="54"/>
      <c r="J96" s="53"/>
      <c r="K96" s="53"/>
      <c r="L96" s="53"/>
      <c r="M96" s="75"/>
      <c r="N96" s="7">
        <v>2</v>
      </c>
      <c r="O96" s="7">
        <v>20</v>
      </c>
      <c r="P96" s="7" t="s">
        <v>60</v>
      </c>
      <c r="Q96" s="76">
        <v>-0.98</v>
      </c>
    </row>
    <row r="97" spans="1:17" x14ac:dyDescent="0.2">
      <c r="A97" s="73" t="s">
        <v>31</v>
      </c>
      <c r="B97" s="7"/>
      <c r="C97" s="7"/>
      <c r="D97" s="7"/>
      <c r="E97" s="43"/>
      <c r="F97" s="7"/>
      <c r="G97" s="7"/>
      <c r="H97" s="7"/>
      <c r="I97" s="43"/>
      <c r="J97" s="7"/>
      <c r="K97" s="7"/>
      <c r="L97" s="7"/>
      <c r="M97" s="76"/>
      <c r="N97" s="7"/>
      <c r="O97" s="7"/>
      <c r="P97" s="7"/>
      <c r="Q97" s="76"/>
    </row>
    <row r="98" spans="1:17" ht="17" thickBot="1" x14ac:dyDescent="0.25">
      <c r="A98" s="77" t="s">
        <v>26</v>
      </c>
      <c r="B98" s="90"/>
      <c r="C98" s="90"/>
      <c r="D98" s="90"/>
      <c r="E98" s="91"/>
      <c r="F98" s="90"/>
      <c r="G98" s="90"/>
      <c r="H98" s="90"/>
      <c r="I98" s="91"/>
      <c r="J98" s="90"/>
      <c r="K98" s="90"/>
      <c r="L98" s="90"/>
      <c r="M98" s="92"/>
      <c r="N98" s="90"/>
      <c r="O98" s="90"/>
      <c r="P98" s="90"/>
      <c r="Q98" s="92"/>
    </row>
    <row r="99" spans="1:17" x14ac:dyDescent="0.2">
      <c r="A99" s="15"/>
      <c r="E99" s="16"/>
      <c r="I99" s="16"/>
      <c r="M99" s="16"/>
    </row>
    <row r="100" spans="1:17" ht="17" thickBot="1" x14ac:dyDescent="0.25">
      <c r="A100" s="15"/>
      <c r="E100" s="16"/>
      <c r="I100" s="16"/>
      <c r="M100" s="16"/>
    </row>
    <row r="101" spans="1:17" x14ac:dyDescent="0.2">
      <c r="A101" s="114"/>
      <c r="B101" s="166" t="s">
        <v>23</v>
      </c>
      <c r="C101" s="167"/>
      <c r="D101" s="167"/>
      <c r="E101" s="168"/>
      <c r="F101" s="166" t="s">
        <v>24</v>
      </c>
      <c r="G101" s="167"/>
      <c r="H101" s="167"/>
      <c r="I101" s="168"/>
      <c r="J101" s="167" t="s">
        <v>25</v>
      </c>
      <c r="K101" s="167"/>
      <c r="L101" s="167"/>
      <c r="M101" s="169"/>
      <c r="N101" s="167" t="s">
        <v>58</v>
      </c>
      <c r="O101" s="167"/>
      <c r="P101" s="167"/>
      <c r="Q101" s="169"/>
    </row>
    <row r="102" spans="1:17" x14ac:dyDescent="0.2">
      <c r="A102" s="115"/>
      <c r="B102" s="4" t="s">
        <v>19</v>
      </c>
      <c r="C102" s="5" t="s">
        <v>20</v>
      </c>
      <c r="D102" s="5" t="s">
        <v>21</v>
      </c>
      <c r="E102" s="6" t="s">
        <v>22</v>
      </c>
      <c r="F102" s="4" t="s">
        <v>19</v>
      </c>
      <c r="G102" s="5" t="s">
        <v>20</v>
      </c>
      <c r="H102" s="5" t="s">
        <v>21</v>
      </c>
      <c r="I102" s="6" t="s">
        <v>22</v>
      </c>
      <c r="J102" s="5" t="s">
        <v>19</v>
      </c>
      <c r="K102" s="5" t="s">
        <v>20</v>
      </c>
      <c r="L102" s="5" t="s">
        <v>21</v>
      </c>
      <c r="M102" s="116" t="s">
        <v>22</v>
      </c>
      <c r="N102" s="5" t="s">
        <v>19</v>
      </c>
      <c r="O102" s="5" t="s">
        <v>20</v>
      </c>
      <c r="P102" s="5" t="s">
        <v>21</v>
      </c>
      <c r="Q102" s="116" t="s">
        <v>22</v>
      </c>
    </row>
    <row r="103" spans="1:17" x14ac:dyDescent="0.2">
      <c r="A103" s="122" t="s">
        <v>35</v>
      </c>
      <c r="B103" s="86"/>
      <c r="C103" s="7"/>
      <c r="D103" s="7"/>
      <c r="E103" s="8"/>
      <c r="F103" s="86"/>
      <c r="G103" s="7"/>
      <c r="H103" s="7"/>
      <c r="I103" s="8"/>
      <c r="J103" s="7"/>
      <c r="K103" s="7"/>
      <c r="L103" s="7"/>
      <c r="M103" s="117"/>
      <c r="N103" s="7"/>
      <c r="O103" s="7"/>
      <c r="P103" s="7"/>
      <c r="Q103" s="117"/>
    </row>
    <row r="104" spans="1:17" x14ac:dyDescent="0.2">
      <c r="A104" s="115" t="s">
        <v>18</v>
      </c>
      <c r="B104" s="53"/>
      <c r="C104" s="53"/>
      <c r="D104" s="53"/>
      <c r="E104" s="54"/>
      <c r="F104" s="53"/>
      <c r="G104" s="53"/>
      <c r="H104" s="53"/>
      <c r="I104" s="54"/>
      <c r="J104" s="53"/>
      <c r="K104" s="53"/>
      <c r="L104" s="53"/>
      <c r="M104" s="126"/>
      <c r="N104" s="53"/>
      <c r="O104" s="53"/>
      <c r="P104" s="53"/>
      <c r="Q104" s="126"/>
    </row>
    <row r="105" spans="1:17" x14ac:dyDescent="0.2">
      <c r="A105" s="115" t="s">
        <v>9</v>
      </c>
      <c r="B105" s="7"/>
      <c r="C105" s="7"/>
      <c r="D105" s="7"/>
      <c r="E105" s="43"/>
      <c r="F105" s="7"/>
      <c r="G105" s="7"/>
      <c r="H105" s="7"/>
      <c r="I105" s="43"/>
      <c r="J105" s="7"/>
      <c r="K105" s="7"/>
      <c r="L105" s="7"/>
      <c r="M105" s="117"/>
      <c r="N105" s="7"/>
      <c r="O105" s="7"/>
      <c r="P105" s="7"/>
      <c r="Q105" s="117"/>
    </row>
    <row r="106" spans="1:17" x14ac:dyDescent="0.2">
      <c r="A106" s="115" t="s">
        <v>28</v>
      </c>
      <c r="B106" s="53"/>
      <c r="C106" s="53"/>
      <c r="D106" s="53"/>
      <c r="E106" s="54"/>
      <c r="F106" s="53"/>
      <c r="G106" s="53"/>
      <c r="H106" s="53"/>
      <c r="I106" s="54"/>
      <c r="J106" s="53"/>
      <c r="K106" s="53"/>
      <c r="L106" s="53"/>
      <c r="M106" s="126"/>
      <c r="N106" s="7">
        <v>90</v>
      </c>
      <c r="O106" s="7">
        <v>20</v>
      </c>
      <c r="P106" s="7">
        <v>0</v>
      </c>
      <c r="Q106" s="117">
        <v>-1.03</v>
      </c>
    </row>
    <row r="107" spans="1:17" x14ac:dyDescent="0.2">
      <c r="A107" s="115" t="s">
        <v>13</v>
      </c>
      <c r="B107" s="53"/>
      <c r="C107" s="53"/>
      <c r="D107" s="53"/>
      <c r="E107" s="54"/>
      <c r="F107" s="53"/>
      <c r="G107" s="53"/>
      <c r="H107" s="53"/>
      <c r="I107" s="54"/>
      <c r="J107" s="53"/>
      <c r="K107" s="53"/>
      <c r="L107" s="53"/>
      <c r="M107" s="126"/>
      <c r="N107" s="53"/>
      <c r="O107" s="53"/>
      <c r="P107" s="53"/>
      <c r="Q107" s="126"/>
    </row>
    <row r="108" spans="1:17" x14ac:dyDescent="0.2">
      <c r="A108" s="115" t="s">
        <v>27</v>
      </c>
      <c r="B108" s="53"/>
      <c r="C108" s="53"/>
      <c r="D108" s="53"/>
      <c r="E108" s="54"/>
      <c r="F108" s="53"/>
      <c r="G108" s="53"/>
      <c r="H108" s="53"/>
      <c r="I108" s="54"/>
      <c r="J108" s="53"/>
      <c r="K108" s="53"/>
      <c r="L108" s="53"/>
      <c r="M108" s="126"/>
      <c r="N108" s="7">
        <v>90</v>
      </c>
      <c r="O108" s="7">
        <v>20</v>
      </c>
      <c r="P108" s="7">
        <v>0</v>
      </c>
      <c r="Q108" s="117">
        <v>-0.99</v>
      </c>
    </row>
    <row r="109" spans="1:17" x14ac:dyDescent="0.2">
      <c r="A109" s="115" t="s">
        <v>31</v>
      </c>
      <c r="B109" s="7"/>
      <c r="C109" s="7"/>
      <c r="D109" s="7"/>
      <c r="E109" s="43"/>
      <c r="F109" s="7"/>
      <c r="G109" s="7"/>
      <c r="H109" s="7"/>
      <c r="I109" s="43"/>
      <c r="J109" s="7"/>
      <c r="K109" s="7"/>
      <c r="L109" s="7"/>
      <c r="M109" s="117"/>
      <c r="N109" s="7"/>
      <c r="O109" s="7"/>
      <c r="P109" s="7"/>
      <c r="Q109" s="117"/>
    </row>
    <row r="110" spans="1:17" ht="17" thickBot="1" x14ac:dyDescent="0.25">
      <c r="A110" s="118" t="s">
        <v>26</v>
      </c>
      <c r="B110" s="119"/>
      <c r="C110" s="119"/>
      <c r="D110" s="119"/>
      <c r="E110" s="120"/>
      <c r="F110" s="119"/>
      <c r="G110" s="119"/>
      <c r="H110" s="119"/>
      <c r="I110" s="120"/>
      <c r="J110" s="119"/>
      <c r="K110" s="119"/>
      <c r="L110" s="119"/>
      <c r="M110" s="121"/>
      <c r="N110" s="119"/>
      <c r="O110" s="119"/>
      <c r="P110" s="119"/>
      <c r="Q110" s="121"/>
    </row>
    <row r="111" spans="1:17" x14ac:dyDescent="0.2">
      <c r="A111" s="15"/>
      <c r="E111" s="16"/>
      <c r="I111" s="16"/>
      <c r="M111" s="16"/>
    </row>
    <row r="112" spans="1:17" ht="17" thickBot="1" x14ac:dyDescent="0.25">
      <c r="A112" s="15"/>
      <c r="E112" s="16"/>
      <c r="I112" s="16"/>
      <c r="M112" s="16"/>
    </row>
    <row r="113" spans="1:17" x14ac:dyDescent="0.2">
      <c r="A113" s="79"/>
      <c r="B113" s="178" t="s">
        <v>23</v>
      </c>
      <c r="C113" s="179"/>
      <c r="D113" s="179"/>
      <c r="E113" s="180"/>
      <c r="F113" s="178" t="s">
        <v>24</v>
      </c>
      <c r="G113" s="179"/>
      <c r="H113" s="179"/>
      <c r="I113" s="180"/>
      <c r="J113" s="179" t="s">
        <v>25</v>
      </c>
      <c r="K113" s="179"/>
      <c r="L113" s="179"/>
      <c r="M113" s="181"/>
      <c r="N113" s="179" t="s">
        <v>59</v>
      </c>
      <c r="O113" s="179"/>
      <c r="P113" s="179"/>
      <c r="Q113" s="181"/>
    </row>
    <row r="114" spans="1:17" x14ac:dyDescent="0.2">
      <c r="A114" s="80"/>
      <c r="B114" s="4" t="s">
        <v>19</v>
      </c>
      <c r="C114" s="5" t="s">
        <v>20</v>
      </c>
      <c r="D114" s="5" t="s">
        <v>21</v>
      </c>
      <c r="E114" s="6" t="s">
        <v>22</v>
      </c>
      <c r="F114" s="4" t="s">
        <v>19</v>
      </c>
      <c r="G114" s="5" t="s">
        <v>20</v>
      </c>
      <c r="H114" s="5" t="s">
        <v>21</v>
      </c>
      <c r="I114" s="6" t="s">
        <v>22</v>
      </c>
      <c r="J114" s="5" t="s">
        <v>19</v>
      </c>
      <c r="K114" s="5" t="s">
        <v>20</v>
      </c>
      <c r="L114" s="5" t="s">
        <v>21</v>
      </c>
      <c r="M114" s="81" t="s">
        <v>22</v>
      </c>
      <c r="N114" s="5" t="s">
        <v>19</v>
      </c>
      <c r="O114" s="5" t="s">
        <v>20</v>
      </c>
      <c r="P114" s="5" t="s">
        <v>21</v>
      </c>
      <c r="Q114" s="81" t="s">
        <v>22</v>
      </c>
    </row>
    <row r="115" spans="1:17" x14ac:dyDescent="0.2">
      <c r="A115" s="85" t="s">
        <v>36</v>
      </c>
      <c r="B115" s="86"/>
      <c r="C115" s="7"/>
      <c r="D115" s="7"/>
      <c r="E115" s="8"/>
      <c r="F115" s="86"/>
      <c r="G115" s="7"/>
      <c r="H115" s="7"/>
      <c r="I115" s="8"/>
      <c r="J115" s="7"/>
      <c r="K115" s="7"/>
      <c r="L115" s="7"/>
      <c r="M115" s="83"/>
      <c r="N115" s="7"/>
      <c r="O115" s="7"/>
      <c r="P115" s="7"/>
      <c r="Q115" s="83"/>
    </row>
    <row r="116" spans="1:17" x14ac:dyDescent="0.2">
      <c r="A116" s="80" t="s">
        <v>18</v>
      </c>
      <c r="B116" s="53"/>
      <c r="C116" s="53"/>
      <c r="D116" s="53"/>
      <c r="E116" s="54"/>
      <c r="F116" s="53"/>
      <c r="G116" s="53"/>
      <c r="H116" s="53"/>
      <c r="I116" s="54"/>
      <c r="J116" s="53"/>
      <c r="K116" s="53"/>
      <c r="L116" s="53"/>
      <c r="M116" s="82"/>
      <c r="N116" s="53"/>
      <c r="O116" s="53"/>
      <c r="P116" s="53"/>
      <c r="Q116" s="82"/>
    </row>
    <row r="117" spans="1:17" x14ac:dyDescent="0.2">
      <c r="A117" s="80" t="s">
        <v>9</v>
      </c>
      <c r="B117" s="7"/>
      <c r="C117" s="7"/>
      <c r="D117" s="7"/>
      <c r="E117" s="43"/>
      <c r="F117" s="7"/>
      <c r="G117" s="7"/>
      <c r="H117" s="7"/>
      <c r="I117" s="43"/>
      <c r="J117" s="7"/>
      <c r="K117" s="7"/>
      <c r="L117" s="7"/>
      <c r="M117" s="83"/>
      <c r="N117" s="7"/>
      <c r="O117" s="7"/>
      <c r="P117" s="7"/>
      <c r="Q117" s="83"/>
    </row>
    <row r="118" spans="1:17" x14ac:dyDescent="0.2">
      <c r="A118" s="80" t="s">
        <v>28</v>
      </c>
      <c r="B118" s="53"/>
      <c r="C118" s="53"/>
      <c r="D118" s="53"/>
      <c r="E118" s="54"/>
      <c r="F118" s="53"/>
      <c r="G118" s="53"/>
      <c r="H118" s="53"/>
      <c r="I118" s="54"/>
      <c r="J118" s="53"/>
      <c r="K118" s="53"/>
      <c r="L118" s="53"/>
      <c r="M118" s="82"/>
      <c r="N118" s="7">
        <v>90</v>
      </c>
      <c r="O118" s="7">
        <v>20</v>
      </c>
      <c r="P118" s="7">
        <v>0</v>
      </c>
      <c r="Q118" s="129">
        <v>-1</v>
      </c>
    </row>
    <row r="119" spans="1:17" x14ac:dyDescent="0.2">
      <c r="A119" s="80" t="s">
        <v>13</v>
      </c>
      <c r="B119" s="53"/>
      <c r="C119" s="53"/>
      <c r="D119" s="53"/>
      <c r="E119" s="54"/>
      <c r="F119" s="53"/>
      <c r="G119" s="53"/>
      <c r="H119" s="53"/>
      <c r="I119" s="54"/>
      <c r="J119" s="53"/>
      <c r="K119" s="53"/>
      <c r="L119" s="53"/>
      <c r="M119" s="82"/>
      <c r="N119" s="53"/>
      <c r="O119" s="53"/>
      <c r="P119" s="53"/>
      <c r="Q119" s="82"/>
    </row>
    <row r="120" spans="1:17" x14ac:dyDescent="0.2">
      <c r="A120" s="80" t="s">
        <v>27</v>
      </c>
      <c r="B120" s="53"/>
      <c r="C120" s="53"/>
      <c r="D120" s="53"/>
      <c r="E120" s="54"/>
      <c r="F120" s="53"/>
      <c r="G120" s="53"/>
      <c r="H120" s="53"/>
      <c r="I120" s="54"/>
      <c r="J120" s="53"/>
      <c r="K120" s="53"/>
      <c r="L120" s="53"/>
      <c r="M120" s="82"/>
      <c r="N120" s="7">
        <v>90</v>
      </c>
      <c r="O120" s="7">
        <v>20</v>
      </c>
      <c r="P120" s="7">
        <v>0</v>
      </c>
      <c r="Q120" s="83">
        <v>-0.99</v>
      </c>
    </row>
    <row r="121" spans="1:17" x14ac:dyDescent="0.2">
      <c r="A121" s="80" t="s">
        <v>31</v>
      </c>
      <c r="B121" s="7"/>
      <c r="C121" s="7"/>
      <c r="D121" s="7"/>
      <c r="E121" s="43"/>
      <c r="F121" s="7"/>
      <c r="G121" s="7"/>
      <c r="H121" s="7"/>
      <c r="I121" s="43"/>
      <c r="J121" s="7"/>
      <c r="K121" s="7"/>
      <c r="L121" s="7"/>
      <c r="M121" s="83"/>
      <c r="N121" s="7"/>
      <c r="O121" s="7"/>
      <c r="P121" s="7"/>
      <c r="Q121" s="83"/>
    </row>
    <row r="122" spans="1:17" ht="17" thickBot="1" x14ac:dyDescent="0.25">
      <c r="A122" s="84" t="s">
        <v>26</v>
      </c>
      <c r="B122" s="87"/>
      <c r="C122" s="87"/>
      <c r="D122" s="87"/>
      <c r="E122" s="88"/>
      <c r="F122" s="87"/>
      <c r="G122" s="87"/>
      <c r="H122" s="87"/>
      <c r="I122" s="88"/>
      <c r="J122" s="87"/>
      <c r="K122" s="87"/>
      <c r="L122" s="87"/>
      <c r="M122" s="89"/>
      <c r="N122" s="87"/>
      <c r="O122" s="87"/>
      <c r="P122" s="87"/>
      <c r="Q122" s="89"/>
    </row>
  </sheetData>
  <mergeCells count="40">
    <mergeCell ref="N1:Q1"/>
    <mergeCell ref="B113:E113"/>
    <mergeCell ref="F113:I113"/>
    <mergeCell ref="J113:M113"/>
    <mergeCell ref="N12:Q12"/>
    <mergeCell ref="N23:Q23"/>
    <mergeCell ref="N34:Q34"/>
    <mergeCell ref="N46:Q46"/>
    <mergeCell ref="N60:Q60"/>
    <mergeCell ref="N75:Q75"/>
    <mergeCell ref="N89:Q89"/>
    <mergeCell ref="N101:Q101"/>
    <mergeCell ref="N113:Q113"/>
    <mergeCell ref="B89:E89"/>
    <mergeCell ref="F89:I89"/>
    <mergeCell ref="J89:M89"/>
    <mergeCell ref="B46:E46"/>
    <mergeCell ref="F46:I46"/>
    <mergeCell ref="J46:M46"/>
    <mergeCell ref="B101:E101"/>
    <mergeCell ref="F101:I101"/>
    <mergeCell ref="J101:M101"/>
    <mergeCell ref="B60:E60"/>
    <mergeCell ref="F60:I60"/>
    <mergeCell ref="J60:M60"/>
    <mergeCell ref="B75:E75"/>
    <mergeCell ref="F75:I75"/>
    <mergeCell ref="J75:M75"/>
    <mergeCell ref="B23:E23"/>
    <mergeCell ref="F23:I23"/>
    <mergeCell ref="J23:M23"/>
    <mergeCell ref="B34:E34"/>
    <mergeCell ref="F34:I34"/>
    <mergeCell ref="J34:M34"/>
    <mergeCell ref="B1:E1"/>
    <mergeCell ref="F1:I1"/>
    <mergeCell ref="J1:M1"/>
    <mergeCell ref="B12:E12"/>
    <mergeCell ref="F12:I12"/>
    <mergeCell ref="J12:M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Q16"/>
  <sheetViews>
    <sheetView workbookViewId="0">
      <selection activeCell="B9" sqref="B9"/>
    </sheetView>
  </sheetViews>
  <sheetFormatPr baseColWidth="10" defaultRowHeight="16" x14ac:dyDescent="0.2"/>
  <cols>
    <col min="1" max="1" width="16.33203125" style="130" customWidth="1"/>
    <col min="2" max="4" width="10.83203125" style="130"/>
    <col min="5" max="5" width="26.5" style="130" customWidth="1"/>
    <col min="6" max="8" width="10.83203125" style="130"/>
    <col min="9" max="9" width="27.6640625" style="130" customWidth="1"/>
    <col min="10" max="12" width="10.83203125" style="130"/>
    <col min="13" max="13" width="32" style="130" customWidth="1"/>
    <col min="14" max="16" width="10.83203125" style="130"/>
    <col min="17" max="17" width="29.5" style="130" customWidth="1"/>
    <col min="18" max="16384" width="10.83203125" style="130"/>
  </cols>
  <sheetData>
    <row r="1" spans="1:17" x14ac:dyDescent="0.2">
      <c r="B1" s="186" t="s">
        <v>23</v>
      </c>
      <c r="C1" s="187"/>
      <c r="D1" s="187"/>
      <c r="E1" s="188"/>
      <c r="F1" s="186" t="s">
        <v>24</v>
      </c>
      <c r="G1" s="187"/>
      <c r="H1" s="187"/>
      <c r="I1" s="188"/>
      <c r="J1" s="189" t="s">
        <v>57</v>
      </c>
      <c r="K1" s="189"/>
      <c r="L1" s="189"/>
      <c r="M1" s="189"/>
      <c r="N1" s="189" t="s">
        <v>57</v>
      </c>
      <c r="O1" s="189"/>
      <c r="P1" s="189"/>
      <c r="Q1" s="189"/>
    </row>
    <row r="2" spans="1:17" x14ac:dyDescent="0.2">
      <c r="A2" s="131"/>
      <c r="B2" s="132" t="s">
        <v>19</v>
      </c>
      <c r="C2" s="132" t="s">
        <v>20</v>
      </c>
      <c r="D2" s="132" t="s">
        <v>21</v>
      </c>
      <c r="E2" s="133" t="s">
        <v>47</v>
      </c>
      <c r="F2" s="134" t="s">
        <v>19</v>
      </c>
      <c r="G2" s="132" t="s">
        <v>20</v>
      </c>
      <c r="H2" s="132" t="s">
        <v>21</v>
      </c>
      <c r="I2" s="133" t="s">
        <v>47</v>
      </c>
      <c r="J2" s="130" t="s">
        <v>19</v>
      </c>
      <c r="K2" s="130" t="s">
        <v>20</v>
      </c>
      <c r="L2" s="130" t="s">
        <v>21</v>
      </c>
      <c r="M2" s="130" t="s">
        <v>47</v>
      </c>
      <c r="N2" s="130" t="s">
        <v>19</v>
      </c>
      <c r="O2" s="130" t="s">
        <v>20</v>
      </c>
      <c r="P2" s="130" t="s">
        <v>21</v>
      </c>
      <c r="Q2" s="130" t="s">
        <v>47</v>
      </c>
    </row>
    <row r="3" spans="1:17" ht="85" x14ac:dyDescent="0.2">
      <c r="A3" s="131" t="s">
        <v>18</v>
      </c>
      <c r="B3" s="130" t="s">
        <v>6</v>
      </c>
      <c r="C3" s="130" t="s">
        <v>6</v>
      </c>
      <c r="D3" s="130" t="s">
        <v>6</v>
      </c>
      <c r="E3" s="135" t="s">
        <v>72</v>
      </c>
      <c r="F3" s="130" t="s">
        <v>6</v>
      </c>
      <c r="G3" s="130" t="s">
        <v>6</v>
      </c>
      <c r="H3" s="130" t="s">
        <v>70</v>
      </c>
      <c r="I3" s="135" t="s">
        <v>71</v>
      </c>
      <c r="J3" s="130">
        <v>50</v>
      </c>
      <c r="K3" s="130">
        <v>80</v>
      </c>
      <c r="L3" s="130" t="s">
        <v>60</v>
      </c>
      <c r="M3" s="135" t="s">
        <v>62</v>
      </c>
      <c r="N3" s="130" t="s">
        <v>6</v>
      </c>
      <c r="O3" s="130" t="s">
        <v>6</v>
      </c>
      <c r="P3" s="130" t="s">
        <v>6</v>
      </c>
    </row>
    <row r="4" spans="1:17" x14ac:dyDescent="0.2">
      <c r="A4" s="131"/>
    </row>
    <row r="5" spans="1:17" x14ac:dyDescent="0.2">
      <c r="A5" s="131" t="s">
        <v>9</v>
      </c>
    </row>
    <row r="6" spans="1:17" x14ac:dyDescent="0.2">
      <c r="A6" s="131"/>
    </row>
    <row r="7" spans="1:17" ht="68" x14ac:dyDescent="0.2">
      <c r="A7" s="131" t="s">
        <v>28</v>
      </c>
      <c r="B7" s="130" t="s">
        <v>6</v>
      </c>
      <c r="C7" s="130" t="s">
        <v>6</v>
      </c>
      <c r="D7" s="130" t="s">
        <v>6</v>
      </c>
      <c r="E7" s="135" t="s">
        <v>78</v>
      </c>
      <c r="F7" s="130" t="s">
        <v>74</v>
      </c>
      <c r="G7" s="130">
        <v>0</v>
      </c>
      <c r="H7" s="130">
        <v>0</v>
      </c>
      <c r="I7" s="135" t="s">
        <v>69</v>
      </c>
      <c r="J7" s="130">
        <v>50</v>
      </c>
      <c r="K7" s="130">
        <v>90</v>
      </c>
      <c r="L7" s="130" t="s">
        <v>60</v>
      </c>
      <c r="M7" s="135" t="s">
        <v>64</v>
      </c>
      <c r="N7" s="130">
        <v>90</v>
      </c>
      <c r="O7" s="130">
        <v>20</v>
      </c>
      <c r="P7" s="130">
        <v>0</v>
      </c>
      <c r="Q7" s="130" t="s">
        <v>65</v>
      </c>
    </row>
    <row r="8" spans="1:17" x14ac:dyDescent="0.2">
      <c r="A8" s="131"/>
      <c r="N8" s="130">
        <v>160</v>
      </c>
      <c r="O8" s="130">
        <v>0</v>
      </c>
      <c r="P8" s="130">
        <v>0</v>
      </c>
      <c r="Q8" s="130" t="s">
        <v>66</v>
      </c>
    </row>
    <row r="9" spans="1:17" ht="85" x14ac:dyDescent="0.2">
      <c r="A9" s="131" t="s">
        <v>13</v>
      </c>
      <c r="B9" s="130" t="s">
        <v>79</v>
      </c>
      <c r="C9" s="130">
        <v>20</v>
      </c>
      <c r="D9" s="130">
        <v>0</v>
      </c>
      <c r="E9" s="135" t="s">
        <v>83</v>
      </c>
      <c r="F9" s="130" t="s">
        <v>68</v>
      </c>
      <c r="G9" s="130" t="s">
        <v>67</v>
      </c>
      <c r="H9" s="130" t="s">
        <v>60</v>
      </c>
      <c r="I9" s="135" t="s">
        <v>84</v>
      </c>
      <c r="J9" s="130">
        <v>50</v>
      </c>
      <c r="K9" s="130">
        <v>90</v>
      </c>
      <c r="L9" s="130" t="s">
        <v>60</v>
      </c>
      <c r="M9" s="135" t="s">
        <v>64</v>
      </c>
      <c r="N9" s="130" t="s">
        <v>6</v>
      </c>
      <c r="O9" s="130" t="s">
        <v>6</v>
      </c>
      <c r="P9" s="130" t="s">
        <v>6</v>
      </c>
    </row>
    <row r="10" spans="1:17" x14ac:dyDescent="0.2">
      <c r="A10" s="131"/>
      <c r="B10" s="130" t="s">
        <v>81</v>
      </c>
      <c r="C10" s="130">
        <v>45</v>
      </c>
      <c r="D10" s="130" t="s">
        <v>60</v>
      </c>
      <c r="E10" s="130" t="s">
        <v>82</v>
      </c>
    </row>
    <row r="11" spans="1:17" ht="68" x14ac:dyDescent="0.2">
      <c r="A11" s="131" t="s">
        <v>27</v>
      </c>
      <c r="B11" s="130" t="s">
        <v>6</v>
      </c>
      <c r="C11" s="130" t="s">
        <v>6</v>
      </c>
      <c r="D11" s="130" t="s">
        <v>6</v>
      </c>
      <c r="E11" s="135" t="s">
        <v>85</v>
      </c>
      <c r="F11" s="130" t="s">
        <v>6</v>
      </c>
      <c r="G11" s="130" t="s">
        <v>6</v>
      </c>
      <c r="H11" s="130" t="s">
        <v>6</v>
      </c>
      <c r="I11" s="135" t="s">
        <v>88</v>
      </c>
      <c r="J11" s="130" t="s">
        <v>6</v>
      </c>
      <c r="K11" s="130" t="s">
        <v>6</v>
      </c>
      <c r="L11" s="130" t="s">
        <v>6</v>
      </c>
      <c r="M11" s="135" t="s">
        <v>78</v>
      </c>
      <c r="N11" s="130" t="s">
        <v>87</v>
      </c>
      <c r="O11" s="130">
        <v>20</v>
      </c>
      <c r="P11" s="130" t="s">
        <v>60</v>
      </c>
      <c r="Q11" s="135" t="s">
        <v>86</v>
      </c>
    </row>
    <row r="12" spans="1:17" x14ac:dyDescent="0.2">
      <c r="A12" s="131" t="s">
        <v>15</v>
      </c>
    </row>
    <row r="13" spans="1:17" x14ac:dyDescent="0.2">
      <c r="A13" s="131"/>
    </row>
    <row r="14" spans="1:17" x14ac:dyDescent="0.2">
      <c r="A14" s="131" t="s">
        <v>26</v>
      </c>
    </row>
    <row r="15" spans="1:17" x14ac:dyDescent="0.2">
      <c r="A15" s="131"/>
    </row>
    <row r="16" spans="1:17" x14ac:dyDescent="0.2">
      <c r="A16" s="131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Distances</vt:lpstr>
      <vt:lpstr>Amplitudes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2020-10-06T18:59:47Z</dcterms:modified>
</cp:coreProperties>
</file>