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984FE4F7-7194-2643-9AEB-C710A8D55F9F}" xr6:coauthVersionLast="36" xr6:coauthVersionMax="36" xr10:uidLastSave="{00000000-0000-0000-0000-000000000000}"/>
  <bookViews>
    <workbookView xWindow="2820" yWindow="460" windowWidth="20360" windowHeight="16180" activeTab="3" xr2:uid="{EA37FDBE-3235-0049-8B3E-2FB609B4334E}"/>
  </bookViews>
  <sheets>
    <sheet name="Distances" sheetId="1" r:id="rId1"/>
    <sheet name="Amplitudes" sheetId="3" r:id="rId2"/>
    <sheet name="Fault Types" sheetId="2" r:id="rId3"/>
    <sheet name="Common Fault 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3" l="1"/>
  <c r="E65" i="3"/>
  <c r="J30" i="1"/>
  <c r="J29" i="1"/>
  <c r="E36" i="1"/>
  <c r="D36" i="1"/>
  <c r="C36" i="1"/>
  <c r="B36" i="1"/>
  <c r="E35" i="1"/>
  <c r="D35" i="1"/>
  <c r="C35" i="1"/>
  <c r="B35" i="1"/>
  <c r="T49" i="3"/>
  <c r="Q43" i="3"/>
  <c r="H49" i="3"/>
  <c r="S49" i="3" s="1"/>
  <c r="H51" i="3"/>
  <c r="S51" i="3" s="1"/>
  <c r="H52" i="3"/>
  <c r="T52" i="3" s="1"/>
  <c r="H53" i="3"/>
  <c r="T53" i="3" s="1"/>
  <c r="H54" i="3"/>
  <c r="S54" i="3" s="1"/>
  <c r="H48" i="3"/>
  <c r="T48" i="3" s="1"/>
  <c r="G49" i="3"/>
  <c r="R49" i="3" s="1"/>
  <c r="G51" i="3"/>
  <c r="Q51" i="3" s="1"/>
  <c r="G52" i="3"/>
  <c r="Q52" i="3" s="1"/>
  <c r="G53" i="3"/>
  <c r="Q53" i="3" s="1"/>
  <c r="G54" i="3"/>
  <c r="R54" i="3" s="1"/>
  <c r="G48" i="3"/>
  <c r="Q48" i="3" s="1"/>
  <c r="F49" i="3"/>
  <c r="O49" i="3" s="1"/>
  <c r="F51" i="3"/>
  <c r="O51" i="3" s="1"/>
  <c r="F52" i="3"/>
  <c r="P52" i="3" s="1"/>
  <c r="F53" i="3"/>
  <c r="P53" i="3" s="1"/>
  <c r="F54" i="3"/>
  <c r="O54" i="3" s="1"/>
  <c r="F48" i="3"/>
  <c r="P48" i="3" s="1"/>
  <c r="H40" i="3"/>
  <c r="S40" i="3" s="1"/>
  <c r="H41" i="3"/>
  <c r="T41" i="3" s="1"/>
  <c r="H42" i="3"/>
  <c r="T42" i="3" s="1"/>
  <c r="H43" i="3"/>
  <c r="S43" i="3" s="1"/>
  <c r="H44" i="3"/>
  <c r="S44" i="3" s="1"/>
  <c r="H45" i="3"/>
  <c r="T45" i="3" s="1"/>
  <c r="H39" i="3"/>
  <c r="T39" i="3" s="1"/>
  <c r="G40" i="3"/>
  <c r="R40" i="3" s="1"/>
  <c r="G41" i="3"/>
  <c r="R41" i="3" s="1"/>
  <c r="G42" i="3"/>
  <c r="Q42" i="3" s="1"/>
  <c r="G43" i="3"/>
  <c r="R43" i="3" s="1"/>
  <c r="G44" i="3"/>
  <c r="R44" i="3" s="1"/>
  <c r="G45" i="3"/>
  <c r="R45" i="3" s="1"/>
  <c r="G39" i="3"/>
  <c r="R39" i="3" s="1"/>
  <c r="F40" i="3"/>
  <c r="O40" i="3" s="1"/>
  <c r="F41" i="3"/>
  <c r="P41" i="3" s="1"/>
  <c r="F42" i="3"/>
  <c r="P42" i="3" s="1"/>
  <c r="F43" i="3"/>
  <c r="O43" i="3" s="1"/>
  <c r="F44" i="3"/>
  <c r="O44" i="3" s="1"/>
  <c r="F45" i="3"/>
  <c r="P45" i="3" s="1"/>
  <c r="F39" i="3"/>
  <c r="P39" i="3" s="1"/>
  <c r="C17" i="1"/>
  <c r="G17" i="1"/>
  <c r="G16" i="1"/>
  <c r="C16" i="1"/>
  <c r="P49" i="3" l="1"/>
  <c r="T43" i="3"/>
  <c r="Q40" i="3"/>
  <c r="O48" i="3"/>
  <c r="S42" i="3"/>
  <c r="O53" i="3"/>
  <c r="R51" i="3"/>
  <c r="P43" i="3"/>
  <c r="S53" i="3"/>
  <c r="S41" i="3"/>
  <c r="P54" i="3"/>
  <c r="Q39" i="3"/>
  <c r="S48" i="3"/>
  <c r="T54" i="3"/>
  <c r="Q44" i="3"/>
  <c r="R52" i="3"/>
  <c r="S45" i="3"/>
  <c r="Q49" i="3"/>
  <c r="O39" i="3"/>
  <c r="P51" i="3"/>
  <c r="P44" i="3"/>
  <c r="P40" i="3"/>
  <c r="Q45" i="3"/>
  <c r="Q41" i="3"/>
  <c r="R53" i="3"/>
  <c r="R48" i="3"/>
  <c r="R42" i="3"/>
  <c r="S39" i="3"/>
  <c r="T51" i="3"/>
  <c r="T44" i="3"/>
  <c r="T40" i="3"/>
  <c r="O42" i="3"/>
  <c r="O52" i="3"/>
  <c r="O45" i="3"/>
  <c r="O41" i="3"/>
  <c r="Q54" i="3"/>
  <c r="S52" i="3"/>
  <c r="B17" i="1"/>
  <c r="D17" i="1"/>
  <c r="F17" i="1" l="1"/>
  <c r="F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H29" i="3" l="1"/>
  <c r="T29" i="3" s="1"/>
  <c r="H3" i="3"/>
  <c r="T3" i="3" s="1"/>
  <c r="H4" i="3"/>
  <c r="T4" i="3" s="1"/>
  <c r="H5" i="3"/>
  <c r="T5" i="3" s="1"/>
  <c r="H6" i="3"/>
  <c r="T6" i="3" s="1"/>
  <c r="H7" i="3"/>
  <c r="T7" i="3" s="1"/>
  <c r="H8" i="3"/>
  <c r="T8" i="3" s="1"/>
  <c r="H11" i="3"/>
  <c r="S11" i="3" s="1"/>
  <c r="H12" i="3"/>
  <c r="S12" i="3" s="1"/>
  <c r="H13" i="3"/>
  <c r="T13" i="3" s="1"/>
  <c r="H14" i="3"/>
  <c r="T14" i="3" s="1"/>
  <c r="H15" i="3"/>
  <c r="T15" i="3" s="1"/>
  <c r="H16" i="3"/>
  <c r="T16" i="3" s="1"/>
  <c r="H17" i="3"/>
  <c r="T17" i="3" s="1"/>
  <c r="H20" i="3"/>
  <c r="T20" i="3" s="1"/>
  <c r="H21" i="3"/>
  <c r="S21" i="3" s="1"/>
  <c r="H22" i="3"/>
  <c r="S22" i="3" s="1"/>
  <c r="H23" i="3"/>
  <c r="T23" i="3" s="1"/>
  <c r="H24" i="3"/>
  <c r="T24" i="3" s="1"/>
  <c r="H25" i="3"/>
  <c r="T25" i="3" s="1"/>
  <c r="H26" i="3"/>
  <c r="T26" i="3" s="1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T2" i="3" s="1"/>
  <c r="G3" i="3"/>
  <c r="Q3" i="3" s="1"/>
  <c r="G4" i="3"/>
  <c r="Q4" i="3" s="1"/>
  <c r="G5" i="3"/>
  <c r="R5" i="3" s="1"/>
  <c r="G6" i="3"/>
  <c r="R6" i="3" s="1"/>
  <c r="G7" i="3"/>
  <c r="Q7" i="3" s="1"/>
  <c r="G8" i="3"/>
  <c r="Q8" i="3" s="1"/>
  <c r="G11" i="3"/>
  <c r="R11" i="3" s="1"/>
  <c r="G12" i="3"/>
  <c r="R12" i="3" s="1"/>
  <c r="G13" i="3"/>
  <c r="Q13" i="3" s="1"/>
  <c r="G14" i="3"/>
  <c r="Q14" i="3" s="1"/>
  <c r="G15" i="3"/>
  <c r="R15" i="3" s="1"/>
  <c r="G16" i="3"/>
  <c r="R16" i="3" s="1"/>
  <c r="G17" i="3"/>
  <c r="Q17" i="3" s="1"/>
  <c r="G20" i="3"/>
  <c r="Q20" i="3" s="1"/>
  <c r="G21" i="3"/>
  <c r="R21" i="3" s="1"/>
  <c r="G22" i="3"/>
  <c r="R22" i="3" s="1"/>
  <c r="G23" i="3"/>
  <c r="Q23" i="3" s="1"/>
  <c r="G24" i="3"/>
  <c r="Q24" i="3" s="1"/>
  <c r="G25" i="3"/>
  <c r="R25" i="3" s="1"/>
  <c r="G26" i="3"/>
  <c r="R26" i="3" s="1"/>
  <c r="G29" i="3"/>
  <c r="Q29" i="3" s="1"/>
  <c r="G30" i="3"/>
  <c r="Q30" i="3" s="1"/>
  <c r="G31" i="3"/>
  <c r="Q31" i="3" s="1"/>
  <c r="G32" i="3"/>
  <c r="R32" i="3" s="1"/>
  <c r="G33" i="3"/>
  <c r="R33" i="3" s="1"/>
  <c r="G34" i="3"/>
  <c r="R34" i="3" s="1"/>
  <c r="G35" i="3"/>
  <c r="R35" i="3" s="1"/>
  <c r="G2" i="3"/>
  <c r="R2" i="3" s="1"/>
  <c r="F11" i="3"/>
  <c r="O11" i="3" s="1"/>
  <c r="F12" i="3"/>
  <c r="P12" i="3" s="1"/>
  <c r="F13" i="3"/>
  <c r="O13" i="3" s="1"/>
  <c r="F14" i="3"/>
  <c r="P14" i="3" s="1"/>
  <c r="F15" i="3"/>
  <c r="O15" i="3" s="1"/>
  <c r="F16" i="3"/>
  <c r="O16" i="3" s="1"/>
  <c r="F17" i="3"/>
  <c r="O17" i="3" s="1"/>
  <c r="F20" i="3"/>
  <c r="P20" i="3" s="1"/>
  <c r="F21" i="3"/>
  <c r="O21" i="3" s="1"/>
  <c r="F22" i="3"/>
  <c r="P22" i="3" s="1"/>
  <c r="F23" i="3"/>
  <c r="O23" i="3" s="1"/>
  <c r="F24" i="3"/>
  <c r="P24" i="3" s="1"/>
  <c r="F25" i="3"/>
  <c r="O25" i="3" s="1"/>
  <c r="F26" i="3"/>
  <c r="O26" i="3" s="1"/>
  <c r="F29" i="3"/>
  <c r="O29" i="3" s="1"/>
  <c r="F30" i="3"/>
  <c r="P30" i="3" s="1"/>
  <c r="F31" i="3"/>
  <c r="P31" i="3" s="1"/>
  <c r="F32" i="3"/>
  <c r="O32" i="3" s="1"/>
  <c r="F33" i="3"/>
  <c r="O33" i="3" s="1"/>
  <c r="F34" i="3"/>
  <c r="P34" i="3" s="1"/>
  <c r="F35" i="3"/>
  <c r="P35" i="3" s="1"/>
  <c r="F3" i="3"/>
  <c r="O3" i="3" s="1"/>
  <c r="F4" i="3"/>
  <c r="P4" i="3" s="1"/>
  <c r="F5" i="3"/>
  <c r="O5" i="3" s="1"/>
  <c r="F6" i="3"/>
  <c r="O6" i="3" s="1"/>
  <c r="F7" i="3"/>
  <c r="O7" i="3" s="1"/>
  <c r="F8" i="3"/>
  <c r="P8" i="3" s="1"/>
  <c r="F2" i="3"/>
  <c r="O2" i="3" s="1"/>
  <c r="O24" i="3" l="1"/>
  <c r="P6" i="3"/>
  <c r="Q22" i="3"/>
  <c r="R24" i="3"/>
  <c r="R14" i="3"/>
  <c r="R4" i="3"/>
  <c r="S26" i="3"/>
  <c r="S16" i="3"/>
  <c r="S6" i="3"/>
  <c r="T22" i="3"/>
  <c r="T12" i="3"/>
  <c r="P2" i="3"/>
  <c r="O20" i="3"/>
  <c r="P3" i="3"/>
  <c r="Q16" i="3"/>
  <c r="R23" i="3"/>
  <c r="R13" i="3"/>
  <c r="R3" i="3"/>
  <c r="S25" i="3"/>
  <c r="S15" i="3"/>
  <c r="S5" i="3"/>
  <c r="T21" i="3"/>
  <c r="T11" i="3"/>
  <c r="O35" i="3"/>
  <c r="O14" i="3"/>
  <c r="Q2" i="3"/>
  <c r="Q12" i="3"/>
  <c r="R20" i="3"/>
  <c r="R8" i="3"/>
  <c r="S33" i="3"/>
  <c r="O30" i="3"/>
  <c r="P7" i="3"/>
  <c r="Q26" i="3"/>
  <c r="Q6" i="3"/>
  <c r="R17" i="3"/>
  <c r="R7" i="3"/>
  <c r="S32" i="3"/>
  <c r="O8" i="3"/>
  <c r="P29" i="3"/>
  <c r="P17" i="3"/>
  <c r="P26" i="3"/>
  <c r="P16" i="3"/>
  <c r="Q21" i="3"/>
  <c r="Q11" i="3"/>
  <c r="O34" i="3"/>
  <c r="O22" i="3"/>
  <c r="O12" i="3"/>
  <c r="P25" i="3"/>
  <c r="P21" i="3"/>
  <c r="P15" i="3"/>
  <c r="P11" i="3"/>
  <c r="P5" i="3"/>
  <c r="S2" i="3"/>
  <c r="S31" i="3"/>
  <c r="S24" i="3"/>
  <c r="S20" i="3"/>
  <c r="S14" i="3"/>
  <c r="S8" i="3"/>
  <c r="S4" i="3"/>
  <c r="O4" i="3"/>
  <c r="P23" i="3"/>
  <c r="P13" i="3"/>
  <c r="R31" i="3"/>
  <c r="Q25" i="3"/>
  <c r="Q15" i="3"/>
  <c r="Q5" i="3"/>
  <c r="R30" i="3"/>
  <c r="O31" i="3"/>
  <c r="S30" i="3"/>
  <c r="S23" i="3"/>
  <c r="S17" i="3"/>
  <c r="S13" i="3"/>
  <c r="S7" i="3"/>
  <c r="S3" i="3"/>
  <c r="P33" i="3"/>
  <c r="Q33" i="3"/>
  <c r="Q32" i="3"/>
  <c r="P32" i="3"/>
  <c r="S35" i="3"/>
  <c r="Q35" i="3"/>
  <c r="Q34" i="3"/>
  <c r="S34" i="3"/>
  <c r="R29" i="3"/>
  <c r="S29" i="3"/>
  <c r="E17" i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B10" authorId="0" shapeId="0" xr:uid="{754A4ABB-928E-6D4F-9B4D-8982C33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 comp never seemed to be quite minimalized - the actual arrival time reported seemed to fall between peaks?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<sst xmlns="http://schemas.openxmlformats.org/spreadsheetml/2006/main" count="650" uniqueCount="130">
  <si>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</si>
  <si>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</si>
  <si>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</si>
  <si>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</si>
  <si>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</si>
  <si>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</si>
  <si>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</si>
  <si>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</si>
  <si>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</si>
  <si>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</si>
  <si>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</si>
  <si>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</si>
  <si>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</si>
  <si>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</si>
  <si>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</si>
  <si>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</si>
  <si>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</si>
  <si>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</si>
  <si>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</si>
  <si>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</si>
  <si>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</si>
  <si>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</si>
  <si>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</si>
  <si>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</si>
  <si>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</si>
  <si>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</si>
  <si>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</si>
  <si>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</si>
  <si>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</si>
  <si>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</si>
  <si>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</si>
  <si>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</si>
  <si>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</si>
  <si>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</si>
  <si>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</si>
  <si>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</si>
  <si>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</si>
  <si>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P</t>
  </si>
  <si>
    <t>DWAK:</t>
  </si>
  <si>
    <t>EH45:</t>
  </si>
  <si>
    <t>coldCrust:</t>
  </si>
  <si>
    <t>Gudkova:</t>
  </si>
  <si>
    <t>LFAK:</t>
  </si>
  <si>
    <t>MAAK:</t>
  </si>
  <si>
    <t>TAYAK:</t>
  </si>
  <si>
    <t>Sh</t>
  </si>
  <si>
    <t>Sv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</si>
  <si>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</si>
  <si>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</si>
  <si>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</si>
  <si>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</si>
  <si>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</si>
  <si>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</si>
  <si>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</si>
  <si>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</si>
  <si>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</si>
  <si>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</si>
  <si>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</si>
  <si>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</si>
  <si>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</si>
  <si>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</si>
  <si>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</si>
  <si>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</si>
  <si>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</si>
  <si>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</si>
  <si>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</si>
  <si>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</si>
  <si>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</si>
  <si>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</si>
  <si>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</si>
  <si>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</si>
  <si>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</si>
  <si>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</si>
  <si>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</si>
  <si>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</si>
  <si>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</si>
  <si>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</si>
  <si>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</si>
  <si>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</si>
  <si>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</si>
  <si>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</si>
  <si>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</si>
  <si>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</si>
  <si>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</si>
  <si>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</si>
  <si>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</si>
  <si>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</si>
  <si>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</si>
  <si>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</si>
  <si>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</si>
  <si>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</si>
  <si>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</si>
  <si>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</si>
  <si>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</si>
  <si>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</si>
  <si>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</si>
  <si>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</si>
  <si>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</si>
  <si>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</si>
  <si>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</si>
  <si>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</si>
  <si>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</si>
  <si>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</si>
  <si>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</si>
  <si>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</si>
  <si>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</si>
  <si>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</si>
  <si>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</si>
  <si>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</si>
  <si>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</si>
  <si>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</si>
  <si>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</si>
  <si>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</si>
  <si>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</si>
  <si>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</si>
  <si>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</si>
  <si>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</si>
  <si>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</si>
  <si>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-</t>
  </si>
  <si>
    <t>*L not min</t>
  </si>
  <si>
    <t>DWThotCrust1b</t>
  </si>
  <si>
    <t>P (BHL)</t>
  </si>
  <si>
    <t>Sv (BHQ)</t>
  </si>
  <si>
    <t>Sh (BHT</t>
  </si>
  <si>
    <t>Notes</t>
  </si>
  <si>
    <t>S0173ab</t>
  </si>
  <si>
    <t>Matched all 3 ratios :)</t>
  </si>
  <si>
    <t>matched 2/3 and was relatiely close on the 3rd</t>
  </si>
  <si>
    <t>0/20</t>
  </si>
  <si>
    <t>matched the relative relationship between the ratios, very 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</si>
</sst>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6DFFB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6" xfId="0" applyFill="1" applyBorder="1"/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B6"/>
      <color rgb="FFFFEC6D"/>
      <color rgb="FFFF6DC5"/>
      <color rgb="FFFF706D"/>
      <color rgb="FFB0DB5C"/>
      <color rgb="FFFFB9EE"/>
      <color rgb="FFDBE9EF"/>
      <color rgb="FFC1FF3F"/>
      <color rgb="FF0086F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J36"/>
  <sheetViews>
    <sheetView topLeftCell="A4" workbookViewId="0">
      <selection activeCell="B33" sqref="B33"/>
    </sheetView>
  </sheetViews>
  <sheetFormatPr baseColWidth="10" defaultRowHeight="16"/>
  <cols>
    <col min="1" max="1" width="16" customWidth="1"/>
  </cols>
  <sheetData>
    <row r="1" spans="1:9">
      <c r="A1" t="s">
        <v>0</v>
      </c>
      <c r="B1" t="s">
        <v>2</v>
      </c>
      <c r="C1" t="s">
        <v>115</v>
      </c>
      <c r="D1" t="s">
        <v>3</v>
      </c>
      <c r="E1" t="s">
        <v>4</v>
      </c>
      <c r="F1" t="s">
        <v>84</v>
      </c>
      <c r="G1" t="s">
        <v>116</v>
      </c>
    </row>
    <row r="2" spans="1:9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85</v>
      </c>
    </row>
    <row r="3" spans="1:9" ht="16" customHeight="1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86</v>
      </c>
    </row>
    <row r="4" spans="1:9" ht="17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87</v>
      </c>
    </row>
    <row r="5" spans="1:9" ht="17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88</v>
      </c>
    </row>
    <row r="6" spans="1:9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4">
        <v>38.200000000000003</v>
      </c>
      <c r="G6" s="94">
        <v>46.2</v>
      </c>
      <c r="H6" s="1"/>
    </row>
    <row r="7" spans="1:9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>
      <c r="B16">
        <f>AVERAGE(B2:B14)</f>
        <v>28.757142857142856</v>
      </c>
      <c r="C16">
        <f>AVERAGE(C2:C14)</f>
        <v>28.257142857142856</v>
      </c>
      <c r="D16">
        <f>AVERAGE(D2:D14)</f>
        <v>27.357142857142858</v>
      </c>
      <c r="E16">
        <f>AVERAGE(E2:E14)</f>
        <v>38.5625</v>
      </c>
      <c r="F16">
        <f>AVERAGE(F2:F14)</f>
        <v>35.225000000000001</v>
      </c>
      <c r="G16">
        <f>AVERAGE(G2:G14)</f>
        <v>43.357142857142854</v>
      </c>
    </row>
    <row r="17" spans="1:10">
      <c r="B17">
        <f>STDEV(B2:B14)</f>
        <v>1.1282097069504153</v>
      </c>
      <c r="C17">
        <f>STDEV(C2:C14)</f>
        <v>1.2607631853460066</v>
      </c>
      <c r="D17">
        <f>STDEV(D2:D14)</f>
        <v>1.9025046148495433</v>
      </c>
      <c r="E17">
        <f>STDEV(E2:E14)</f>
        <v>1.2905563584306259</v>
      </c>
      <c r="F17">
        <f>STDEV(F2:F14)</f>
        <v>1.6095695964183363</v>
      </c>
      <c r="G17">
        <f>STDEV(G2:G14)</f>
        <v>2.3803761207402663</v>
      </c>
    </row>
    <row r="20" spans="1:10">
      <c r="A20" t="s">
        <v>0</v>
      </c>
      <c r="B20" t="s">
        <v>2</v>
      </c>
      <c r="C20" t="s">
        <v>3</v>
      </c>
      <c r="D20" t="s">
        <v>4</v>
      </c>
      <c r="E20" t="s">
        <v>116</v>
      </c>
    </row>
    <row r="21" spans="1:10">
      <c r="A21" t="s">
        <v>1</v>
      </c>
      <c r="B21" s="2" t="s">
        <v>6</v>
      </c>
      <c r="C21" s="2">
        <v>19.850000000000001</v>
      </c>
      <c r="D21" s="2">
        <v>29.7</v>
      </c>
      <c r="E21" s="2">
        <v>35.5</v>
      </c>
    </row>
    <row r="22" spans="1:10">
      <c r="A22" t="s">
        <v>5</v>
      </c>
      <c r="E22" s="1"/>
    </row>
    <row r="23" spans="1:10">
      <c r="A23" t="s">
        <v>7</v>
      </c>
      <c r="E23" s="1"/>
    </row>
    <row r="24" spans="1:10">
      <c r="A24" t="s">
        <v>120</v>
      </c>
      <c r="E24" s="1"/>
      <c r="J24">
        <v>28.2287</v>
      </c>
    </row>
    <row r="25" spans="1:10">
      <c r="A25" t="s">
        <v>9</v>
      </c>
      <c r="B25" s="2" t="s">
        <v>6</v>
      </c>
      <c r="C25" s="2">
        <v>30.4</v>
      </c>
      <c r="D25" s="2">
        <v>38.5</v>
      </c>
      <c r="E25" s="94">
        <v>44.6</v>
      </c>
      <c r="J25">
        <v>28.232600000000001</v>
      </c>
    </row>
    <row r="26" spans="1:10">
      <c r="A26" t="s">
        <v>10</v>
      </c>
      <c r="D26">
        <v>32.6</v>
      </c>
      <c r="E26">
        <v>38.9</v>
      </c>
      <c r="J26">
        <v>28.240300000000001</v>
      </c>
    </row>
    <row r="27" spans="1:10">
      <c r="A27" t="s">
        <v>11</v>
      </c>
      <c r="B27" s="2" t="s">
        <v>6</v>
      </c>
      <c r="C27" s="2" t="s">
        <v>6</v>
      </c>
      <c r="D27" s="2">
        <v>32.6</v>
      </c>
      <c r="E27" s="2">
        <v>38.799999999999997</v>
      </c>
      <c r="J27">
        <v>28.230599999999999</v>
      </c>
    </row>
    <row r="28" spans="1:10">
      <c r="A28" t="s">
        <v>12</v>
      </c>
      <c r="J28">
        <v>28.236499999999999</v>
      </c>
    </row>
    <row r="29" spans="1:10">
      <c r="A29" t="s">
        <v>13</v>
      </c>
      <c r="B29" s="2">
        <v>28.23</v>
      </c>
      <c r="C29" s="2">
        <v>30.45</v>
      </c>
      <c r="D29" s="2">
        <v>38.200000000000003</v>
      </c>
      <c r="E29" s="2">
        <v>44.15</v>
      </c>
      <c r="J29">
        <f>STDEV(J24:J28)</f>
        <v>4.6693682656227123E-3</v>
      </c>
    </row>
    <row r="30" spans="1:10">
      <c r="A30" t="s">
        <v>14</v>
      </c>
      <c r="B30" s="2">
        <v>19.5</v>
      </c>
      <c r="C30" s="2" t="s">
        <v>6</v>
      </c>
      <c r="D30" s="2">
        <v>29</v>
      </c>
      <c r="E30" s="2">
        <v>34.799999999999997</v>
      </c>
      <c r="J30">
        <f>AVERAGE(J24:J28)</f>
        <v>28.233740000000001</v>
      </c>
    </row>
    <row r="31" spans="1:10">
      <c r="A31" t="s">
        <v>15</v>
      </c>
      <c r="B31" s="2">
        <v>27.05</v>
      </c>
      <c r="C31" s="2">
        <v>29.2</v>
      </c>
      <c r="D31" s="2">
        <v>36.6</v>
      </c>
      <c r="E31" s="2">
        <v>42.1</v>
      </c>
    </row>
    <row r="32" spans="1:10">
      <c r="A32" t="s">
        <v>16</v>
      </c>
    </row>
    <row r="33" spans="1:5">
      <c r="A33" t="s">
        <v>17</v>
      </c>
      <c r="B33" s="2">
        <v>26.9</v>
      </c>
      <c r="C33" s="2">
        <v>29.06</v>
      </c>
      <c r="D33" s="2">
        <v>36.5</v>
      </c>
      <c r="E33" s="2">
        <v>42.2</v>
      </c>
    </row>
    <row r="35" spans="1:5">
      <c r="B35">
        <f>AVERAGE(B21:B33)</f>
        <v>25.42</v>
      </c>
      <c r="C35">
        <f>AVERAGE(C21:C33)</f>
        <v>27.792000000000002</v>
      </c>
      <c r="D35">
        <f>AVERAGE(D21:D33)</f>
        <v>34.212500000000006</v>
      </c>
      <c r="E35">
        <f>AVERAGE(E21:E33)</f>
        <v>40.131250000000001</v>
      </c>
    </row>
    <row r="36" spans="1:5">
      <c r="B36">
        <f>STDEV(B21:B33)</f>
        <v>3.9912320570637316</v>
      </c>
      <c r="C36">
        <f>STDEV(C21:C33)</f>
        <v>4.4869889681165764</v>
      </c>
      <c r="D36">
        <f>STDEV(D21:D33)</f>
        <v>3.7406788917826117</v>
      </c>
      <c r="E36">
        <f>STDEV(E21:E33)</f>
        <v>3.7308499127448935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69"/>
  <sheetViews>
    <sheetView topLeftCell="A35" workbookViewId="0">
      <selection activeCell="F42" sqref="F42:H42"/>
    </sheetView>
  </sheetViews>
  <sheetFormatPr baseColWidth="10" defaultRowHeight="16"/>
  <cols>
    <col min="1" max="1" width="12.5" customWidth="1"/>
  </cols>
  <sheetData>
    <row r="1" spans="1:20">
      <c r="A1" s="46" t="s">
        <v>2</v>
      </c>
      <c r="B1" t="s">
        <v>45</v>
      </c>
      <c r="C1" t="s">
        <v>46</v>
      </c>
      <c r="D1" t="s">
        <v>37</v>
      </c>
      <c r="E1" s="3"/>
      <c r="F1" s="3" t="s">
        <v>48</v>
      </c>
      <c r="G1" s="3" t="s">
        <v>49</v>
      </c>
      <c r="H1" s="3" t="s">
        <v>50</v>
      </c>
      <c r="I1" s="3"/>
      <c r="J1" s="91" t="s">
        <v>81</v>
      </c>
      <c r="K1" s="91" t="s">
        <v>83</v>
      </c>
      <c r="L1" s="91" t="s">
        <v>82</v>
      </c>
      <c r="M1" s="91"/>
      <c r="N1" s="3" t="s">
        <v>51</v>
      </c>
      <c r="O1" s="126" t="s">
        <v>48</v>
      </c>
      <c r="P1" s="126"/>
      <c r="Q1" s="126" t="s">
        <v>49</v>
      </c>
      <c r="R1" s="126"/>
      <c r="S1" s="126" t="s">
        <v>50</v>
      </c>
      <c r="T1" s="126"/>
    </row>
    <row r="2" spans="1:20">
      <c r="A2" s="83" t="s">
        <v>38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>
      <c r="A3" s="45" t="s">
        <v>39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54" si="6">F3-(0.05*F3)</f>
        <v>-1.398901098901099</v>
      </c>
      <c r="P3">
        <f t="shared" ref="P3:P54" si="7">F3+(0.05*F3)</f>
        <v>-1.5461538461538462</v>
      </c>
      <c r="Q3" s="50">
        <f t="shared" ref="Q3:Q54" si="8">G3-(0.05*G3)</f>
        <v>-1.8478021978021977</v>
      </c>
      <c r="R3">
        <f t="shared" ref="R3:R54" si="9">G3+(0.05*G3)</f>
        <v>-2.0423076923076922</v>
      </c>
      <c r="S3" s="50">
        <f t="shared" ref="S3:S54" si="10">H3-(0.05*H3)</f>
        <v>1.2548507462686567</v>
      </c>
      <c r="T3">
        <f t="shared" ref="T3:T54" si="11">H3+(0.05*H3)</f>
        <v>1.3869402985074626</v>
      </c>
    </row>
    <row r="4" spans="1:20">
      <c r="A4" s="83" t="s">
        <v>40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>
      <c r="A5" s="92" t="s">
        <v>41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>
      <c r="A6" s="83" t="s">
        <v>42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>
      <c r="A7" s="83" t="s">
        <v>43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>
      <c r="A8" s="45" t="s">
        <v>44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>
      <c r="J9" s="70"/>
      <c r="K9" s="70"/>
      <c r="L9" s="70"/>
      <c r="O9" s="50"/>
      <c r="Q9" s="50"/>
      <c r="S9" s="50"/>
    </row>
    <row r="10" spans="1:20">
      <c r="A10" s="47" t="s">
        <v>3</v>
      </c>
      <c r="B10" t="s">
        <v>45</v>
      </c>
      <c r="C10" t="s">
        <v>46</v>
      </c>
      <c r="D10" t="s">
        <v>37</v>
      </c>
      <c r="J10" s="70"/>
      <c r="K10" s="70"/>
      <c r="L10" s="70"/>
      <c r="O10" s="50"/>
      <c r="Q10" s="50"/>
      <c r="S10" s="50"/>
    </row>
    <row r="11" spans="1:20">
      <c r="A11" s="83" t="s">
        <v>38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>
      <c r="A12" s="45" t="s">
        <v>39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>
      <c r="A13" s="83" t="s">
        <v>40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>
      <c r="A14" s="92" t="s">
        <v>41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>
      <c r="A15" s="83" t="s">
        <v>42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>
      <c r="A16" s="83" t="s">
        <v>43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>
      <c r="A17" s="83" t="s">
        <v>44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>
      <c r="J18" s="70"/>
      <c r="K18" s="70"/>
      <c r="L18" s="70"/>
      <c r="O18" s="50"/>
      <c r="Q18" s="50"/>
      <c r="S18" s="50"/>
    </row>
    <row r="19" spans="1:20">
      <c r="A19" s="48" t="s">
        <v>89</v>
      </c>
      <c r="B19" t="s">
        <v>45</v>
      </c>
      <c r="C19" t="s">
        <v>46</v>
      </c>
      <c r="D19" t="s">
        <v>37</v>
      </c>
      <c r="J19" s="70"/>
      <c r="K19" s="70"/>
      <c r="L19" s="70"/>
      <c r="O19" s="50"/>
      <c r="Q19" s="50"/>
      <c r="S19" s="50"/>
    </row>
    <row r="20" spans="1:20">
      <c r="A20" s="45" t="s">
        <v>38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>
      <c r="A21" s="83" t="s">
        <v>39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>
      <c r="A22" s="83" t="s">
        <v>40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>
      <c r="A23" s="92" t="s">
        <v>41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>
      <c r="A24" s="83" t="s">
        <v>42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>
      <c r="A25" s="45" t="s">
        <v>43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>
      <c r="A26" s="45" t="s">
        <v>44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>
      <c r="J27" s="70"/>
      <c r="K27" s="70"/>
      <c r="L27" s="70"/>
      <c r="O27" s="50"/>
      <c r="Q27" s="50"/>
      <c r="S27" s="50"/>
    </row>
    <row r="28" spans="1:20">
      <c r="A28" s="49" t="s">
        <v>90</v>
      </c>
      <c r="B28" t="s">
        <v>45</v>
      </c>
      <c r="C28" t="s">
        <v>46</v>
      </c>
      <c r="D28" t="s">
        <v>37</v>
      </c>
      <c r="J28" s="70"/>
      <c r="K28" s="70"/>
      <c r="L28" s="70"/>
      <c r="O28" s="50"/>
      <c r="Q28" s="50"/>
      <c r="S28" s="50"/>
    </row>
    <row r="29" spans="1:20">
      <c r="A29" s="45" t="s">
        <v>38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>
      <c r="A30" s="83" t="s">
        <v>39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>
      <c r="A31" s="83" t="s">
        <v>40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>
      <c r="A32" s="92" t="s">
        <v>41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>
      <c r="A33" s="83" t="s">
        <v>42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>
      <c r="A34" s="45" t="s">
        <v>43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>
      <c r="A35" s="45" t="s">
        <v>44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  <row r="36" spans="1:20">
      <c r="O36" s="50"/>
      <c r="Q36" s="50"/>
      <c r="S36" s="50"/>
    </row>
    <row r="37" spans="1:20">
      <c r="O37" s="50"/>
      <c r="Q37" s="50"/>
      <c r="S37" s="50"/>
    </row>
    <row r="38" spans="1:20">
      <c r="A38" s="171" t="s">
        <v>117</v>
      </c>
      <c r="B38" t="s">
        <v>45</v>
      </c>
      <c r="C38" t="s">
        <v>46</v>
      </c>
      <c r="D38" t="s">
        <v>37</v>
      </c>
      <c r="O38" s="50"/>
      <c r="Q38" s="50"/>
      <c r="S38" s="50"/>
    </row>
    <row r="39" spans="1:20">
      <c r="A39" s="45" t="s">
        <v>38</v>
      </c>
      <c r="B39">
        <v>560</v>
      </c>
      <c r="C39">
        <v>410</v>
      </c>
      <c r="D39">
        <v>-291</v>
      </c>
      <c r="F39">
        <f>B39/C39</f>
        <v>1.3658536585365855</v>
      </c>
      <c r="G39">
        <f>D39/C39</f>
        <v>-0.70975609756097557</v>
      </c>
      <c r="H39">
        <f>D39/B39</f>
        <v>-0.51964285714285718</v>
      </c>
      <c r="O39" s="50">
        <f t="shared" si="6"/>
        <v>1.2975609756097561</v>
      </c>
      <c r="P39">
        <f t="shared" si="7"/>
        <v>1.4341463414634148</v>
      </c>
      <c r="Q39" s="50">
        <f t="shared" si="8"/>
        <v>-0.67426829268292676</v>
      </c>
      <c r="R39">
        <f t="shared" si="9"/>
        <v>-0.74524390243902439</v>
      </c>
      <c r="S39" s="50">
        <f t="shared" si="10"/>
        <v>-0.49366071428571434</v>
      </c>
      <c r="T39">
        <f t="shared" si="11"/>
        <v>-0.54562500000000003</v>
      </c>
    </row>
    <row r="40" spans="1:20">
      <c r="A40" s="83" t="s">
        <v>39</v>
      </c>
      <c r="B40">
        <v>560</v>
      </c>
      <c r="C40">
        <v>430</v>
      </c>
      <c r="D40">
        <v>-273</v>
      </c>
      <c r="F40">
        <f t="shared" ref="F40:F45" si="12">B40/C40</f>
        <v>1.3023255813953489</v>
      </c>
      <c r="G40">
        <f t="shared" ref="G40:G45" si="13">D40/C40</f>
        <v>-0.6348837209302326</v>
      </c>
      <c r="H40">
        <f t="shared" ref="H40:H45" si="14">D40/B40</f>
        <v>-0.48749999999999999</v>
      </c>
      <c r="O40" s="50">
        <f t="shared" si="6"/>
        <v>1.2372093023255815</v>
      </c>
      <c r="P40">
        <f t="shared" si="7"/>
        <v>1.3674418604651164</v>
      </c>
      <c r="Q40" s="50">
        <f t="shared" si="8"/>
        <v>-0.60313953488372096</v>
      </c>
      <c r="R40">
        <f t="shared" si="9"/>
        <v>-0.66662790697674423</v>
      </c>
      <c r="S40" s="50">
        <f t="shared" si="10"/>
        <v>-0.46312500000000001</v>
      </c>
      <c r="T40">
        <f t="shared" si="11"/>
        <v>-0.51187499999999997</v>
      </c>
    </row>
    <row r="41" spans="1:20">
      <c r="A41" s="83" t="s">
        <v>40</v>
      </c>
      <c r="B41">
        <v>560</v>
      </c>
      <c r="C41">
        <v>402</v>
      </c>
      <c r="D41">
        <v>-282</v>
      </c>
      <c r="F41">
        <f t="shared" si="12"/>
        <v>1.3930348258706469</v>
      </c>
      <c r="G41">
        <f t="shared" si="13"/>
        <v>-0.70149253731343286</v>
      </c>
      <c r="H41">
        <f t="shared" si="14"/>
        <v>-0.50357142857142856</v>
      </c>
      <c r="O41" s="50">
        <f t="shared" si="6"/>
        <v>1.3233830845771146</v>
      </c>
      <c r="P41">
        <f t="shared" si="7"/>
        <v>1.4626865671641791</v>
      </c>
      <c r="Q41" s="50">
        <f t="shared" si="8"/>
        <v>-0.66641791044776122</v>
      </c>
      <c r="R41">
        <f t="shared" si="9"/>
        <v>-0.73656716417910451</v>
      </c>
      <c r="S41" s="50">
        <f t="shared" si="10"/>
        <v>-0.47839285714285712</v>
      </c>
      <c r="T41">
        <f t="shared" si="11"/>
        <v>-0.52874999999999994</v>
      </c>
    </row>
    <row r="42" spans="1:20">
      <c r="A42" s="83" t="s">
        <v>41</v>
      </c>
      <c r="B42">
        <v>560</v>
      </c>
      <c r="C42">
        <v>330</v>
      </c>
      <c r="D42">
        <v>-245</v>
      </c>
      <c r="F42">
        <f t="shared" si="12"/>
        <v>1.696969696969697</v>
      </c>
      <c r="G42">
        <f t="shared" si="13"/>
        <v>-0.74242424242424243</v>
      </c>
      <c r="H42">
        <f t="shared" si="14"/>
        <v>-0.4375</v>
      </c>
      <c r="O42" s="50">
        <f t="shared" si="6"/>
        <v>1.6121212121212121</v>
      </c>
      <c r="P42">
        <f t="shared" si="7"/>
        <v>1.781818181818182</v>
      </c>
      <c r="Q42" s="50">
        <f t="shared" si="8"/>
        <v>-0.70530303030303032</v>
      </c>
      <c r="R42">
        <f t="shared" si="9"/>
        <v>-0.77954545454545454</v>
      </c>
      <c r="S42" s="50">
        <f t="shared" si="10"/>
        <v>-0.41562500000000002</v>
      </c>
      <c r="T42">
        <f t="shared" si="11"/>
        <v>-0.45937499999999998</v>
      </c>
    </row>
    <row r="43" spans="1:20">
      <c r="A43" s="83" t="s">
        <v>42</v>
      </c>
      <c r="B43">
        <v>560</v>
      </c>
      <c r="C43">
        <v>421</v>
      </c>
      <c r="D43">
        <v>-290</v>
      </c>
      <c r="F43">
        <f t="shared" si="12"/>
        <v>1.330166270783848</v>
      </c>
      <c r="G43">
        <f t="shared" si="13"/>
        <v>-0.6888361045130641</v>
      </c>
      <c r="H43">
        <f t="shared" si="14"/>
        <v>-0.5178571428571429</v>
      </c>
      <c r="O43" s="50">
        <f t="shared" si="6"/>
        <v>1.2636579572446556</v>
      </c>
      <c r="P43">
        <f t="shared" si="7"/>
        <v>1.3966745843230404</v>
      </c>
      <c r="Q43" s="50">
        <f t="shared" si="8"/>
        <v>-0.65439429928741089</v>
      </c>
      <c r="R43">
        <f t="shared" si="9"/>
        <v>-0.72327790973871731</v>
      </c>
      <c r="S43" s="50">
        <f t="shared" si="10"/>
        <v>-0.49196428571428574</v>
      </c>
      <c r="T43">
        <f t="shared" si="11"/>
        <v>-0.54375000000000007</v>
      </c>
    </row>
    <row r="44" spans="1:20">
      <c r="A44" s="45" t="s">
        <v>43</v>
      </c>
      <c r="B44">
        <v>560</v>
      </c>
      <c r="C44">
        <v>413</v>
      </c>
      <c r="D44">
        <v>-290</v>
      </c>
      <c r="F44">
        <f t="shared" si="12"/>
        <v>1.3559322033898304</v>
      </c>
      <c r="G44">
        <f t="shared" si="13"/>
        <v>-0.70217917675544794</v>
      </c>
      <c r="H44">
        <f t="shared" si="14"/>
        <v>-0.5178571428571429</v>
      </c>
      <c r="O44" s="50">
        <f t="shared" si="6"/>
        <v>1.2881355932203389</v>
      </c>
      <c r="P44">
        <f t="shared" si="7"/>
        <v>1.423728813559322</v>
      </c>
      <c r="Q44" s="50">
        <f t="shared" si="8"/>
        <v>-0.66707021791767551</v>
      </c>
      <c r="R44">
        <f t="shared" si="9"/>
        <v>-0.73728813559322037</v>
      </c>
      <c r="S44" s="50">
        <f t="shared" si="10"/>
        <v>-0.49196428571428574</v>
      </c>
      <c r="T44">
        <f t="shared" si="11"/>
        <v>-0.54375000000000007</v>
      </c>
    </row>
    <row r="45" spans="1:20">
      <c r="A45" s="45" t="s">
        <v>44</v>
      </c>
      <c r="B45">
        <v>560</v>
      </c>
      <c r="C45">
        <v>413</v>
      </c>
      <c r="D45">
        <v>-288</v>
      </c>
      <c r="F45">
        <f t="shared" si="12"/>
        <v>1.3559322033898304</v>
      </c>
      <c r="G45">
        <f t="shared" si="13"/>
        <v>-0.69733656174334135</v>
      </c>
      <c r="H45">
        <f t="shared" si="14"/>
        <v>-0.51428571428571423</v>
      </c>
      <c r="O45" s="50">
        <f t="shared" si="6"/>
        <v>1.2881355932203389</v>
      </c>
      <c r="P45">
        <f t="shared" si="7"/>
        <v>1.423728813559322</v>
      </c>
      <c r="Q45" s="50">
        <f t="shared" si="8"/>
        <v>-0.66246973365617423</v>
      </c>
      <c r="R45">
        <f t="shared" si="9"/>
        <v>-0.73220338983050848</v>
      </c>
      <c r="S45" s="50">
        <f t="shared" si="10"/>
        <v>-0.48857142857142855</v>
      </c>
      <c r="T45">
        <f t="shared" si="11"/>
        <v>-0.53999999999999992</v>
      </c>
    </row>
    <row r="46" spans="1:20">
      <c r="O46" s="50"/>
      <c r="Q46" s="50"/>
      <c r="S46" s="50"/>
    </row>
    <row r="47" spans="1:20">
      <c r="A47" s="172" t="s">
        <v>116</v>
      </c>
      <c r="B47" t="s">
        <v>45</v>
      </c>
      <c r="C47" t="s">
        <v>46</v>
      </c>
      <c r="D47" t="s">
        <v>37</v>
      </c>
      <c r="O47" s="50"/>
      <c r="Q47" s="50"/>
      <c r="S47" s="50"/>
    </row>
    <row r="48" spans="1:20">
      <c r="A48" s="45" t="s">
        <v>38</v>
      </c>
      <c r="B48">
        <v>31</v>
      </c>
      <c r="C48">
        <v>60.5</v>
      </c>
      <c r="D48">
        <v>72</v>
      </c>
      <c r="F48">
        <f>B48/C48</f>
        <v>0.51239669421487599</v>
      </c>
      <c r="G48">
        <f>D48/C48</f>
        <v>1.1900826446280992</v>
      </c>
      <c r="H48">
        <f>D48/B48</f>
        <v>2.3225806451612905</v>
      </c>
      <c r="O48" s="50">
        <f t="shared" si="6"/>
        <v>0.48677685950413219</v>
      </c>
      <c r="P48">
        <f t="shared" si="7"/>
        <v>0.5380165289256198</v>
      </c>
      <c r="Q48" s="50">
        <f t="shared" si="8"/>
        <v>1.1305785123966943</v>
      </c>
      <c r="R48">
        <f t="shared" si="9"/>
        <v>1.2495867768595041</v>
      </c>
      <c r="S48" s="50">
        <f t="shared" si="10"/>
        <v>2.2064516129032259</v>
      </c>
      <c r="T48">
        <f t="shared" si="11"/>
        <v>2.4387096774193551</v>
      </c>
    </row>
    <row r="49" spans="1:20">
      <c r="A49" s="83" t="s">
        <v>39</v>
      </c>
      <c r="B49">
        <v>30.5</v>
      </c>
      <c r="C49">
        <v>49.5</v>
      </c>
      <c r="D49">
        <v>60</v>
      </c>
      <c r="E49" t="s">
        <v>119</v>
      </c>
      <c r="F49">
        <f t="shared" ref="F49:F54" si="15">B49/C49</f>
        <v>0.61616161616161613</v>
      </c>
      <c r="G49">
        <f t="shared" ref="G49:G54" si="16">D49/C49</f>
        <v>1.2121212121212122</v>
      </c>
      <c r="H49">
        <f t="shared" ref="H49:H54" si="17">D49/B49</f>
        <v>1.9672131147540983</v>
      </c>
      <c r="O49" s="50">
        <f t="shared" si="6"/>
        <v>0.58535353535353529</v>
      </c>
      <c r="P49">
        <f t="shared" si="7"/>
        <v>0.64696969696969697</v>
      </c>
      <c r="Q49" s="50">
        <f t="shared" si="8"/>
        <v>1.1515151515151516</v>
      </c>
      <c r="R49">
        <f t="shared" si="9"/>
        <v>1.2727272727272727</v>
      </c>
      <c r="S49" s="50">
        <f t="shared" si="10"/>
        <v>1.8688524590163933</v>
      </c>
      <c r="T49">
        <f t="shared" si="11"/>
        <v>2.0655737704918034</v>
      </c>
    </row>
    <row r="50" spans="1:20">
      <c r="A50" s="83" t="s">
        <v>40</v>
      </c>
      <c r="B50" t="s">
        <v>118</v>
      </c>
      <c r="C50" t="s">
        <v>118</v>
      </c>
      <c r="D50" t="s">
        <v>118</v>
      </c>
      <c r="O50" s="50"/>
      <c r="Q50" s="50"/>
      <c r="S50" s="50"/>
    </row>
    <row r="51" spans="1:20">
      <c r="A51" s="83" t="s">
        <v>41</v>
      </c>
      <c r="B51">
        <v>30.5</v>
      </c>
      <c r="C51">
        <v>75.7</v>
      </c>
      <c r="D51">
        <v>69</v>
      </c>
      <c r="F51">
        <f t="shared" si="15"/>
        <v>0.40290620871862615</v>
      </c>
      <c r="G51">
        <f t="shared" si="16"/>
        <v>0.91149273447820345</v>
      </c>
      <c r="H51">
        <f t="shared" si="17"/>
        <v>2.262295081967213</v>
      </c>
      <c r="O51" s="50">
        <f t="shared" si="6"/>
        <v>0.38276089828269483</v>
      </c>
      <c r="P51">
        <f t="shared" si="7"/>
        <v>0.42305151915455746</v>
      </c>
      <c r="Q51" s="50">
        <f t="shared" si="8"/>
        <v>0.86591809775429329</v>
      </c>
      <c r="R51">
        <f t="shared" si="9"/>
        <v>0.9570673712021136</v>
      </c>
      <c r="S51" s="50">
        <f t="shared" si="10"/>
        <v>2.1491803278688524</v>
      </c>
      <c r="T51">
        <f t="shared" si="11"/>
        <v>2.3754098360655735</v>
      </c>
    </row>
    <row r="52" spans="1:20">
      <c r="A52" s="83" t="s">
        <v>42</v>
      </c>
      <c r="B52">
        <v>30.5</v>
      </c>
      <c r="C52">
        <v>60.6</v>
      </c>
      <c r="D52">
        <v>71.5</v>
      </c>
      <c r="F52">
        <f t="shared" si="15"/>
        <v>0.50330033003300334</v>
      </c>
      <c r="G52">
        <f t="shared" si="16"/>
        <v>1.1798679867986799</v>
      </c>
      <c r="H52">
        <f t="shared" si="17"/>
        <v>2.3442622950819674</v>
      </c>
      <c r="O52" s="50">
        <f t="shared" si="6"/>
        <v>0.47813531353135319</v>
      </c>
      <c r="P52">
        <f t="shared" si="7"/>
        <v>0.52846534653465349</v>
      </c>
      <c r="Q52" s="50">
        <f t="shared" si="8"/>
        <v>1.1208745874587458</v>
      </c>
      <c r="R52">
        <f t="shared" si="9"/>
        <v>1.238861386138614</v>
      </c>
      <c r="S52" s="50">
        <f t="shared" si="10"/>
        <v>2.2270491803278691</v>
      </c>
      <c r="T52">
        <f t="shared" si="11"/>
        <v>2.4614754098360656</v>
      </c>
    </row>
    <row r="53" spans="1:20">
      <c r="A53" s="45" t="s">
        <v>43</v>
      </c>
      <c r="B53">
        <v>30.8</v>
      </c>
      <c r="C53">
        <v>61</v>
      </c>
      <c r="D53">
        <v>72</v>
      </c>
      <c r="F53">
        <f t="shared" si="15"/>
        <v>0.5049180327868853</v>
      </c>
      <c r="G53">
        <f t="shared" si="16"/>
        <v>1.180327868852459</v>
      </c>
      <c r="H53">
        <f t="shared" si="17"/>
        <v>2.3376623376623376</v>
      </c>
      <c r="O53" s="50">
        <f t="shared" si="6"/>
        <v>0.47967213114754104</v>
      </c>
      <c r="P53">
        <f t="shared" si="7"/>
        <v>0.53016393442622956</v>
      </c>
      <c r="Q53" s="50">
        <f t="shared" si="8"/>
        <v>1.1213114754098361</v>
      </c>
      <c r="R53">
        <f t="shared" si="9"/>
        <v>1.2393442622950819</v>
      </c>
      <c r="S53" s="50">
        <f t="shared" si="10"/>
        <v>2.2207792207792205</v>
      </c>
      <c r="T53">
        <f t="shared" si="11"/>
        <v>2.4545454545454546</v>
      </c>
    </row>
    <row r="54" spans="1:20">
      <c r="A54" s="45" t="s">
        <v>44</v>
      </c>
      <c r="B54">
        <v>30.5</v>
      </c>
      <c r="C54">
        <v>60.8</v>
      </c>
      <c r="D54">
        <v>72</v>
      </c>
      <c r="F54">
        <f t="shared" si="15"/>
        <v>0.50164473684210531</v>
      </c>
      <c r="G54">
        <f t="shared" si="16"/>
        <v>1.1842105263157896</v>
      </c>
      <c r="H54">
        <f t="shared" si="17"/>
        <v>2.360655737704918</v>
      </c>
      <c r="O54" s="50">
        <f t="shared" si="6"/>
        <v>0.47656250000000006</v>
      </c>
      <c r="P54">
        <f t="shared" si="7"/>
        <v>0.52672697368421062</v>
      </c>
      <c r="Q54" s="50">
        <f t="shared" si="8"/>
        <v>1.1250000000000002</v>
      </c>
      <c r="R54">
        <f t="shared" si="9"/>
        <v>1.243421052631579</v>
      </c>
      <c r="S54" s="50">
        <f t="shared" si="10"/>
        <v>2.2426229508196722</v>
      </c>
      <c r="T54">
        <f t="shared" si="11"/>
        <v>2.4786885245901638</v>
      </c>
    </row>
    <row r="58" spans="1:20">
      <c r="A58" t="s">
        <v>41</v>
      </c>
      <c r="B58" t="s">
        <v>123</v>
      </c>
      <c r="C58" t="s">
        <v>122</v>
      </c>
      <c r="D58" t="s">
        <v>121</v>
      </c>
    </row>
    <row r="59" spans="1:20">
      <c r="A59" t="s">
        <v>2</v>
      </c>
      <c r="D59">
        <v>175.9</v>
      </c>
    </row>
    <row r="60" spans="1:20">
      <c r="D60">
        <v>177.9</v>
      </c>
    </row>
    <row r="61" spans="1:20">
      <c r="D61">
        <v>179.8</v>
      </c>
    </row>
    <row r="62" spans="1:20">
      <c r="D62">
        <v>177.9</v>
      </c>
    </row>
    <row r="63" spans="1:20">
      <c r="D63">
        <v>175.9</v>
      </c>
    </row>
    <row r="64" spans="1:20">
      <c r="D64">
        <v>177.9</v>
      </c>
    </row>
    <row r="65" spans="1:5">
      <c r="D65">
        <f>AVERAGE(D59:D64)</f>
        <v>177.54999999999998</v>
      </c>
      <c r="E65">
        <f>STDEV(D59:D64)</f>
        <v>1.4747881203752644</v>
      </c>
    </row>
    <row r="66" spans="1:5">
      <c r="A66" t="s">
        <v>3</v>
      </c>
    </row>
    <row r="67" spans="1:5">
      <c r="A67" t="s">
        <v>4</v>
      </c>
    </row>
    <row r="68" spans="1:5">
      <c r="A68" t="s">
        <v>84</v>
      </c>
    </row>
    <row r="69" spans="1:5">
      <c r="A69" t="s">
        <v>115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/>
  <cols>
    <col min="1" max="1" width="17.6640625" customWidth="1"/>
  </cols>
  <sheetData>
    <row r="1" spans="1:17">
      <c r="B1" s="163" t="s">
        <v>23</v>
      </c>
      <c r="C1" s="127"/>
      <c r="D1" s="127"/>
      <c r="E1" s="164"/>
      <c r="F1" s="163" t="s">
        <v>24</v>
      </c>
      <c r="G1" s="127"/>
      <c r="H1" s="127"/>
      <c r="I1" s="164"/>
      <c r="J1" s="127" t="s">
        <v>55</v>
      </c>
      <c r="K1" s="127"/>
      <c r="L1" s="127"/>
      <c r="M1" s="128"/>
      <c r="N1" s="127" t="s">
        <v>56</v>
      </c>
      <c r="O1" s="127"/>
      <c r="P1" s="127"/>
      <c r="Q1" s="128"/>
    </row>
    <row r="2" spans="1:17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>
      <c r="A3" s="12" t="s">
        <v>54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>
      <c r="A4" s="9" t="s">
        <v>60</v>
      </c>
      <c r="B4" s="44"/>
      <c r="C4" s="41"/>
      <c r="D4" s="41"/>
      <c r="E4" s="43"/>
      <c r="F4" s="59" t="s">
        <v>68</v>
      </c>
      <c r="G4" s="7">
        <v>0</v>
      </c>
      <c r="H4" s="7">
        <v>0</v>
      </c>
      <c r="I4" s="8" t="s">
        <v>71</v>
      </c>
      <c r="J4" s="7">
        <v>50</v>
      </c>
      <c r="K4" s="7" t="s">
        <v>104</v>
      </c>
      <c r="L4" s="7" t="s">
        <v>58</v>
      </c>
      <c r="M4" s="36">
        <v>-0.37</v>
      </c>
      <c r="N4" s="41"/>
      <c r="O4" s="41"/>
      <c r="P4" s="41"/>
      <c r="Q4" s="42"/>
    </row>
    <row r="5" spans="1:17" ht="17" thickBot="1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18">
        <v>-0.37</v>
      </c>
      <c r="N5" s="11"/>
      <c r="O5" s="11"/>
      <c r="P5" s="11"/>
      <c r="Q5" s="118"/>
    </row>
    <row r="6" spans="1:17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>
      <c r="A8" s="16"/>
      <c r="B8" s="165" t="s">
        <v>23</v>
      </c>
      <c r="C8" s="133"/>
      <c r="D8" s="133"/>
      <c r="E8" s="166"/>
      <c r="F8" s="165" t="s">
        <v>24</v>
      </c>
      <c r="G8" s="133"/>
      <c r="H8" s="133"/>
      <c r="I8" s="166"/>
      <c r="J8" s="133" t="s">
        <v>55</v>
      </c>
      <c r="K8" s="133"/>
      <c r="L8" s="133"/>
      <c r="M8" s="134"/>
      <c r="N8" s="133" t="s">
        <v>56</v>
      </c>
      <c r="O8" s="133"/>
      <c r="P8" s="133"/>
      <c r="Q8" s="134"/>
    </row>
    <row r="9" spans="1:17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>
      <c r="A10" s="18" t="s">
        <v>53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17"/>
      <c r="N10" s="7"/>
      <c r="O10" s="7"/>
      <c r="P10" s="7"/>
      <c r="Q10" s="36"/>
    </row>
    <row r="11" spans="1:17">
      <c r="A11" s="17" t="s">
        <v>28</v>
      </c>
      <c r="B11" s="41"/>
      <c r="C11" s="41"/>
      <c r="D11" s="41"/>
      <c r="E11" s="43"/>
      <c r="F11" s="59" t="s">
        <v>68</v>
      </c>
      <c r="G11" s="7">
        <v>0</v>
      </c>
      <c r="H11" s="7">
        <v>0</v>
      </c>
      <c r="I11" s="8" t="s">
        <v>70</v>
      </c>
      <c r="J11" s="7">
        <v>50</v>
      </c>
      <c r="K11" s="7">
        <v>0</v>
      </c>
      <c r="L11" s="7" t="s">
        <v>58</v>
      </c>
      <c r="M11" s="36">
        <v>0.39</v>
      </c>
      <c r="N11" s="41"/>
      <c r="O11" s="41"/>
      <c r="P11" s="41"/>
      <c r="Q11" s="42"/>
    </row>
    <row r="12" spans="1:17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58</v>
      </c>
      <c r="M12" s="36">
        <v>0.39</v>
      </c>
      <c r="N12" s="41"/>
      <c r="O12" s="41"/>
      <c r="P12" s="41"/>
      <c r="Q12" s="42"/>
    </row>
    <row r="13" spans="1:17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>
      <c r="A15" s="19"/>
      <c r="B15" s="111"/>
      <c r="C15" s="111"/>
      <c r="D15" s="111"/>
      <c r="E15" s="112"/>
      <c r="F15" s="111"/>
      <c r="G15" s="111"/>
      <c r="H15" s="111"/>
      <c r="I15" s="112"/>
      <c r="J15" s="111"/>
      <c r="K15" s="111"/>
      <c r="L15" s="111"/>
      <c r="M15" s="112"/>
      <c r="N15" s="111"/>
      <c r="O15" s="111"/>
      <c r="P15" s="111"/>
      <c r="Q15" s="112"/>
    </row>
    <row r="16" spans="1:17" ht="17" thickBot="1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>
      <c r="A17" s="20"/>
      <c r="B17" s="159" t="s">
        <v>23</v>
      </c>
      <c r="C17" s="135"/>
      <c r="D17" s="135"/>
      <c r="E17" s="160"/>
      <c r="F17" s="159" t="s">
        <v>24</v>
      </c>
      <c r="G17" s="135"/>
      <c r="H17" s="135"/>
      <c r="I17" s="160"/>
      <c r="J17" s="135" t="s">
        <v>55</v>
      </c>
      <c r="K17" s="135"/>
      <c r="L17" s="135"/>
      <c r="M17" s="136"/>
      <c r="N17" s="135" t="s">
        <v>56</v>
      </c>
      <c r="O17" s="135"/>
      <c r="P17" s="135"/>
      <c r="Q17" s="136"/>
    </row>
    <row r="18" spans="1:17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>
      <c r="A19" s="22" t="s">
        <v>52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>
      <c r="A21" s="21" t="s">
        <v>28</v>
      </c>
      <c r="B21" s="41"/>
      <c r="C21" s="41"/>
      <c r="D21" s="41"/>
      <c r="E21" s="42"/>
      <c r="F21" s="7" t="s">
        <v>68</v>
      </c>
      <c r="G21" s="7">
        <v>0</v>
      </c>
      <c r="H21" s="7">
        <v>0</v>
      </c>
      <c r="I21" s="36" t="s">
        <v>69</v>
      </c>
      <c r="J21" s="41"/>
      <c r="K21" s="41"/>
      <c r="L21" s="41"/>
      <c r="M21" s="42"/>
      <c r="N21" s="41"/>
      <c r="O21" s="41"/>
      <c r="P21" s="41"/>
      <c r="Q21" s="42"/>
    </row>
    <row r="22" spans="1:17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>
      <c r="A25" s="23"/>
      <c r="B25" s="113"/>
      <c r="C25" s="113"/>
      <c r="D25" s="113"/>
      <c r="E25" s="114"/>
      <c r="F25" s="113"/>
      <c r="G25" s="113"/>
      <c r="H25" s="113"/>
      <c r="I25" s="114"/>
      <c r="J25" s="113"/>
      <c r="K25" s="113"/>
      <c r="L25" s="113"/>
      <c r="M25" s="114"/>
      <c r="N25" s="113"/>
      <c r="O25" s="113"/>
      <c r="P25" s="113"/>
      <c r="Q25" s="114"/>
    </row>
    <row r="26" spans="1:17" ht="17" thickBot="1">
      <c r="A26" s="13"/>
      <c r="E26" s="5"/>
      <c r="I26" s="5"/>
      <c r="M26" s="5"/>
    </row>
    <row r="27" spans="1:17">
      <c r="A27" s="24"/>
      <c r="B27" s="161" t="s">
        <v>23</v>
      </c>
      <c r="C27" s="137"/>
      <c r="D27" s="137"/>
      <c r="E27" s="162"/>
      <c r="F27" s="161" t="s">
        <v>24</v>
      </c>
      <c r="G27" s="137"/>
      <c r="H27" s="137"/>
      <c r="I27" s="162"/>
      <c r="J27" s="137" t="s">
        <v>59</v>
      </c>
      <c r="K27" s="137"/>
      <c r="L27" s="137"/>
      <c r="M27" s="138"/>
      <c r="N27" s="137" t="s">
        <v>56</v>
      </c>
      <c r="O27" s="137"/>
      <c r="P27" s="137"/>
      <c r="Q27" s="138"/>
    </row>
    <row r="28" spans="1:17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17"/>
      <c r="N29" s="7"/>
      <c r="O29" s="7"/>
      <c r="P29" s="7"/>
      <c r="Q29" s="36"/>
    </row>
    <row r="30" spans="1:17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>
      <c r="A31" s="25" t="s">
        <v>28</v>
      </c>
      <c r="B31" s="41"/>
      <c r="C31" s="41"/>
      <c r="D31" s="41"/>
      <c r="E31" s="42"/>
      <c r="F31" s="7" t="s">
        <v>68</v>
      </c>
      <c r="G31" s="7">
        <v>0</v>
      </c>
      <c r="H31" s="7">
        <v>0</v>
      </c>
      <c r="I31" s="36" t="s">
        <v>67</v>
      </c>
      <c r="J31" s="41"/>
      <c r="K31" s="41"/>
      <c r="L31" s="41"/>
      <c r="M31" s="42"/>
      <c r="N31" s="41"/>
      <c r="O31" s="41"/>
      <c r="P31" s="41"/>
      <c r="Q31" s="42"/>
    </row>
    <row r="32" spans="1:17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50</v>
      </c>
      <c r="N33" s="7">
        <v>2</v>
      </c>
      <c r="O33" s="7">
        <v>20</v>
      </c>
      <c r="P33" s="7" t="s">
        <v>58</v>
      </c>
      <c r="Q33" s="36">
        <v>-0.98</v>
      </c>
    </row>
    <row r="34" spans="1:17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>
      <c r="A36" s="27" t="s">
        <v>26</v>
      </c>
      <c r="B36" s="95">
        <v>50</v>
      </c>
      <c r="C36" s="95">
        <v>45</v>
      </c>
      <c r="D36" s="95">
        <v>0</v>
      </c>
      <c r="E36" s="96">
        <v>-0.72</v>
      </c>
      <c r="F36" s="95"/>
      <c r="G36" s="95"/>
      <c r="H36" s="95"/>
      <c r="I36" s="96"/>
      <c r="J36" s="95"/>
      <c r="K36" s="95"/>
      <c r="L36" s="95"/>
      <c r="M36" s="96"/>
      <c r="N36" s="68">
        <v>90</v>
      </c>
      <c r="O36" s="68">
        <v>70</v>
      </c>
      <c r="P36" s="68">
        <v>90</v>
      </c>
      <c r="Q36" s="69">
        <v>-0.95</v>
      </c>
    </row>
    <row r="37" spans="1:17">
      <c r="A37" s="13"/>
      <c r="E37" s="14"/>
      <c r="I37" s="14"/>
      <c r="M37" s="14"/>
    </row>
    <row r="38" spans="1:17" ht="17" thickBot="1">
      <c r="A38" s="13"/>
      <c r="E38" s="14"/>
      <c r="I38" s="14"/>
      <c r="M38" s="14"/>
    </row>
    <row r="39" spans="1:17">
      <c r="A39" s="28"/>
      <c r="B39" s="151" t="s">
        <v>23</v>
      </c>
      <c r="C39" s="139"/>
      <c r="D39" s="139"/>
      <c r="E39" s="152"/>
      <c r="F39" s="151" t="s">
        <v>24</v>
      </c>
      <c r="G39" s="139"/>
      <c r="H39" s="139"/>
      <c r="I39" s="152"/>
      <c r="J39" s="139" t="s">
        <v>25</v>
      </c>
      <c r="K39" s="139"/>
      <c r="L39" s="139"/>
      <c r="M39" s="140"/>
      <c r="N39" s="139" t="s">
        <v>56</v>
      </c>
      <c r="O39" s="139"/>
      <c r="P39" s="139"/>
      <c r="Q39" s="140"/>
    </row>
    <row r="40" spans="1:17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17"/>
      <c r="N41" s="7"/>
      <c r="O41" s="7"/>
      <c r="P41" s="7"/>
      <c r="Q41" s="36"/>
    </row>
    <row r="42" spans="1:17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75</v>
      </c>
      <c r="G42" s="41">
        <v>20</v>
      </c>
      <c r="H42" s="41">
        <v>0</v>
      </c>
      <c r="I42" s="42" t="s">
        <v>49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>
      <c r="A43" s="29" t="s">
        <v>9</v>
      </c>
      <c r="B43" s="7" t="s">
        <v>94</v>
      </c>
      <c r="C43" s="7">
        <v>60</v>
      </c>
      <c r="D43" s="7">
        <v>-90</v>
      </c>
      <c r="E43" s="36">
        <v>-1.41</v>
      </c>
      <c r="F43" s="7">
        <v>110</v>
      </c>
      <c r="G43" s="7" t="s">
        <v>96</v>
      </c>
      <c r="H43" s="7" t="s">
        <v>97</v>
      </c>
      <c r="I43" s="36">
        <v>1.92</v>
      </c>
      <c r="J43" s="7">
        <v>50</v>
      </c>
      <c r="K43" s="7">
        <v>0</v>
      </c>
      <c r="L43" s="7">
        <v>-90</v>
      </c>
      <c r="M43" s="36" t="s">
        <v>49</v>
      </c>
      <c r="N43" s="41"/>
      <c r="O43" s="41"/>
      <c r="P43" s="41"/>
      <c r="Q43" s="42"/>
    </row>
    <row r="44" spans="1:17">
      <c r="A44" s="29"/>
      <c r="B44" s="41"/>
      <c r="C44" s="41"/>
      <c r="D44" s="41"/>
      <c r="E44" s="42"/>
      <c r="F44" s="7" t="s">
        <v>99</v>
      </c>
      <c r="G44" s="7" t="s">
        <v>96</v>
      </c>
      <c r="H44" s="7" t="s">
        <v>97</v>
      </c>
      <c r="I44" s="36" t="s">
        <v>50</v>
      </c>
      <c r="J44" s="7">
        <v>50</v>
      </c>
      <c r="K44" s="7">
        <v>90</v>
      </c>
      <c r="L44" s="7">
        <v>90</v>
      </c>
      <c r="M44" s="36" t="s">
        <v>49</v>
      </c>
      <c r="N44" s="41"/>
      <c r="O44" s="41"/>
      <c r="P44" s="41"/>
      <c r="Q44" s="42"/>
    </row>
    <row r="45" spans="1:17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49</v>
      </c>
      <c r="N45" s="41"/>
      <c r="O45" s="41"/>
      <c r="P45" s="41"/>
      <c r="Q45" s="42"/>
    </row>
    <row r="46" spans="1:17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103</v>
      </c>
      <c r="K47" s="7">
        <v>60</v>
      </c>
      <c r="L47" s="7">
        <v>90</v>
      </c>
      <c r="M47" s="36" t="s">
        <v>50</v>
      </c>
      <c r="N47" s="41"/>
      <c r="O47" s="41"/>
      <c r="P47" s="41"/>
      <c r="Q47" s="42"/>
    </row>
    <row r="48" spans="1:17">
      <c r="A48" s="29" t="s">
        <v>13</v>
      </c>
      <c r="B48" s="89" t="s">
        <v>74</v>
      </c>
      <c r="C48" s="87">
        <v>45</v>
      </c>
      <c r="D48" s="87" t="s">
        <v>58</v>
      </c>
      <c r="E48" s="88">
        <v>-0.65</v>
      </c>
      <c r="F48" s="7">
        <v>114</v>
      </c>
      <c r="G48" s="7" t="s">
        <v>62</v>
      </c>
      <c r="H48" s="7" t="s">
        <v>58</v>
      </c>
      <c r="I48" s="36">
        <v>0.99</v>
      </c>
      <c r="J48" s="7">
        <v>50</v>
      </c>
      <c r="K48" s="7">
        <v>0</v>
      </c>
      <c r="L48" s="7" t="s">
        <v>58</v>
      </c>
      <c r="M48" s="117">
        <v>0.4</v>
      </c>
      <c r="N48" s="7">
        <v>90</v>
      </c>
      <c r="O48" s="7">
        <v>80</v>
      </c>
      <c r="P48" s="7" t="s">
        <v>58</v>
      </c>
      <c r="Q48" s="36">
        <v>-1.02</v>
      </c>
    </row>
    <row r="49" spans="1:18">
      <c r="A49" s="29"/>
      <c r="B49" s="89" t="s">
        <v>73</v>
      </c>
      <c r="C49" s="87">
        <v>20</v>
      </c>
      <c r="D49" s="87">
        <v>0</v>
      </c>
      <c r="E49" s="88">
        <v>-0.61</v>
      </c>
      <c r="F49" s="7">
        <v>113</v>
      </c>
      <c r="G49" s="7" t="s">
        <v>62</v>
      </c>
      <c r="H49" s="7" t="s">
        <v>58</v>
      </c>
      <c r="I49" s="36">
        <v>1.02</v>
      </c>
      <c r="J49" s="7">
        <v>50</v>
      </c>
      <c r="K49" s="7">
        <v>90</v>
      </c>
      <c r="L49" s="7" t="s">
        <v>58</v>
      </c>
      <c r="M49" s="117">
        <v>0.4</v>
      </c>
      <c r="N49" s="41"/>
      <c r="O49" s="41"/>
      <c r="P49" s="41"/>
      <c r="Q49" s="42"/>
    </row>
    <row r="50" spans="1:18">
      <c r="A50" s="29"/>
      <c r="B50" s="41"/>
      <c r="C50" s="41"/>
      <c r="D50" s="41"/>
      <c r="E50" s="42"/>
      <c r="F50" s="7">
        <v>112</v>
      </c>
      <c r="G50" s="7" t="s">
        <v>62</v>
      </c>
      <c r="H50" s="7" t="s">
        <v>58</v>
      </c>
      <c r="I50" s="36">
        <v>1.06</v>
      </c>
      <c r="J50" s="7">
        <v>140</v>
      </c>
      <c r="K50" s="7">
        <v>0</v>
      </c>
      <c r="L50" s="7">
        <v>0</v>
      </c>
      <c r="M50" s="117">
        <v>0.4</v>
      </c>
      <c r="N50" s="41"/>
      <c r="O50" s="41"/>
      <c r="P50" s="41"/>
      <c r="Q50" s="42"/>
    </row>
    <row r="51" spans="1:18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50</v>
      </c>
      <c r="N51" s="7">
        <v>3</v>
      </c>
      <c r="O51" s="7">
        <v>20</v>
      </c>
      <c r="P51" s="7" t="s">
        <v>58</v>
      </c>
      <c r="Q51" s="36">
        <v>-0.94</v>
      </c>
    </row>
    <row r="52" spans="1:18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>
      <c r="A54" s="31" t="s">
        <v>26</v>
      </c>
      <c r="B54" s="97">
        <v>50</v>
      </c>
      <c r="C54" s="97">
        <v>45</v>
      </c>
      <c r="D54" s="97">
        <v>0</v>
      </c>
      <c r="E54" s="98">
        <v>-0.72</v>
      </c>
      <c r="F54" s="97"/>
      <c r="G54" s="97"/>
      <c r="H54" s="97"/>
      <c r="I54" s="98"/>
      <c r="J54" s="97"/>
      <c r="K54" s="97"/>
      <c r="L54" s="97"/>
      <c r="M54" s="98"/>
      <c r="N54" s="97"/>
      <c r="O54" s="97"/>
      <c r="P54" s="97"/>
      <c r="Q54" s="98"/>
    </row>
    <row r="55" spans="1:18">
      <c r="A55" s="13"/>
      <c r="E55" s="14"/>
      <c r="I55" s="14"/>
      <c r="M55" s="14"/>
    </row>
    <row r="56" spans="1:18" ht="17" thickBot="1">
      <c r="A56" s="13"/>
      <c r="E56" s="14"/>
      <c r="I56" s="14"/>
      <c r="M56" s="14"/>
    </row>
    <row r="57" spans="1:18">
      <c r="A57" s="32"/>
      <c r="B57" s="155" t="s">
        <v>23</v>
      </c>
      <c r="C57" s="141"/>
      <c r="D57" s="141"/>
      <c r="E57" s="156"/>
      <c r="F57" s="155" t="s">
        <v>24</v>
      </c>
      <c r="G57" s="141"/>
      <c r="H57" s="141"/>
      <c r="I57" s="156"/>
      <c r="J57" s="141" t="s">
        <v>25</v>
      </c>
      <c r="K57" s="141"/>
      <c r="L57" s="141"/>
      <c r="M57" s="142"/>
      <c r="N57" s="141" t="s">
        <v>56</v>
      </c>
      <c r="O57" s="141"/>
      <c r="P57" s="141"/>
      <c r="Q57" s="142"/>
    </row>
    <row r="58" spans="1:18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91</v>
      </c>
    </row>
    <row r="59" spans="1:18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17"/>
      <c r="N59" s="7"/>
      <c r="O59" s="7"/>
      <c r="P59" s="7"/>
      <c r="Q59" s="36"/>
    </row>
    <row r="60" spans="1:18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49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>
      <c r="A61" s="33" t="s">
        <v>9</v>
      </c>
      <c r="B61" s="7" t="s">
        <v>94</v>
      </c>
      <c r="C61" s="7">
        <v>60</v>
      </c>
      <c r="D61" s="7">
        <v>-90</v>
      </c>
      <c r="E61" s="36">
        <v>-1.41</v>
      </c>
      <c r="F61" s="7">
        <v>110</v>
      </c>
      <c r="G61" s="7" t="s">
        <v>96</v>
      </c>
      <c r="H61" s="7" t="s">
        <v>97</v>
      </c>
      <c r="I61" s="36">
        <v>1.92</v>
      </c>
      <c r="J61" s="7">
        <v>50</v>
      </c>
      <c r="K61" s="7">
        <v>0</v>
      </c>
      <c r="L61" s="7">
        <v>-90</v>
      </c>
      <c r="M61" s="36" t="s">
        <v>49</v>
      </c>
      <c r="N61" s="41"/>
      <c r="O61" s="41"/>
      <c r="P61" s="41"/>
      <c r="Q61" s="42"/>
    </row>
    <row r="62" spans="1:18">
      <c r="A62" s="33"/>
      <c r="B62" s="41"/>
      <c r="C62" s="41"/>
      <c r="D62" s="41"/>
      <c r="E62" s="42"/>
      <c r="F62" s="7" t="s">
        <v>99</v>
      </c>
      <c r="G62" s="7" t="s">
        <v>96</v>
      </c>
      <c r="H62" s="7" t="s">
        <v>97</v>
      </c>
      <c r="I62" s="36" t="s">
        <v>50</v>
      </c>
      <c r="J62" s="7">
        <v>50</v>
      </c>
      <c r="K62" s="7">
        <v>90</v>
      </c>
      <c r="L62" s="7">
        <v>90</v>
      </c>
      <c r="M62" s="36" t="s">
        <v>49</v>
      </c>
      <c r="N62" s="41"/>
      <c r="O62" s="41"/>
      <c r="P62" s="41"/>
      <c r="Q62" s="42"/>
    </row>
    <row r="63" spans="1:18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49</v>
      </c>
      <c r="N63" s="41"/>
      <c r="O63" s="41"/>
      <c r="P63" s="41"/>
      <c r="Q63" s="42"/>
    </row>
    <row r="64" spans="1:18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50</v>
      </c>
      <c r="N65" s="41"/>
      <c r="O65" s="41"/>
      <c r="P65" s="41"/>
      <c r="Q65" s="42"/>
    </row>
    <row r="66" spans="1:18">
      <c r="A66" s="33" t="s">
        <v>13</v>
      </c>
      <c r="B66" s="7">
        <v>110</v>
      </c>
      <c r="C66" s="7">
        <v>45</v>
      </c>
      <c r="D66" s="7" t="s">
        <v>58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58</v>
      </c>
      <c r="M66" s="7">
        <v>0.38</v>
      </c>
      <c r="N66" s="120">
        <v>90</v>
      </c>
      <c r="O66" s="7">
        <v>80</v>
      </c>
      <c r="P66" s="7" t="s">
        <v>58</v>
      </c>
      <c r="Q66" s="36">
        <v>-0.98</v>
      </c>
    </row>
    <row r="67" spans="1:18">
      <c r="A67" s="33"/>
      <c r="B67" s="86" t="s">
        <v>73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58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50</v>
      </c>
      <c r="N70" s="7">
        <v>3</v>
      </c>
      <c r="O70" s="7">
        <v>20</v>
      </c>
      <c r="P70" s="7" t="s">
        <v>58</v>
      </c>
      <c r="Q70" s="36">
        <v>-0.94</v>
      </c>
    </row>
    <row r="71" spans="1:18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>
      <c r="A73" s="34" t="s">
        <v>26</v>
      </c>
      <c r="B73" s="99">
        <v>50</v>
      </c>
      <c r="C73" s="99">
        <v>45</v>
      </c>
      <c r="D73" s="99">
        <v>0</v>
      </c>
      <c r="E73" s="100">
        <v>-0.72</v>
      </c>
      <c r="F73" s="99"/>
      <c r="G73" s="99"/>
      <c r="H73" s="99"/>
      <c r="I73" s="100"/>
      <c r="J73" s="99"/>
      <c r="K73" s="99"/>
      <c r="L73" s="99"/>
      <c r="M73" s="123"/>
      <c r="N73" s="66">
        <v>90</v>
      </c>
      <c r="O73" s="66">
        <v>70</v>
      </c>
      <c r="P73" s="66">
        <v>90</v>
      </c>
      <c r="Q73" s="67">
        <v>-0.95</v>
      </c>
    </row>
    <row r="74" spans="1:18">
      <c r="A74" s="13"/>
      <c r="E74" s="14"/>
      <c r="I74" s="14"/>
      <c r="M74" s="14"/>
    </row>
    <row r="75" spans="1:18" ht="17" thickBot="1">
      <c r="A75" s="13"/>
      <c r="E75" s="14"/>
      <c r="I75" s="14"/>
      <c r="M75" s="14"/>
    </row>
    <row r="76" spans="1:18">
      <c r="A76" s="37"/>
      <c r="B76" s="157" t="s">
        <v>23</v>
      </c>
      <c r="C76" s="143"/>
      <c r="D76" s="143"/>
      <c r="E76" s="158"/>
      <c r="F76" s="157" t="s">
        <v>24</v>
      </c>
      <c r="G76" s="143"/>
      <c r="H76" s="143"/>
      <c r="I76" s="158"/>
      <c r="J76" s="143" t="s">
        <v>25</v>
      </c>
      <c r="K76" s="143"/>
      <c r="L76" s="143"/>
      <c r="M76" s="144"/>
      <c r="N76" s="143" t="s">
        <v>56</v>
      </c>
      <c r="O76" s="143"/>
      <c r="P76" s="143"/>
      <c r="Q76" s="144"/>
      <c r="R76" s="87" t="s">
        <v>91</v>
      </c>
    </row>
    <row r="77" spans="1:18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17"/>
      <c r="N78" s="7"/>
      <c r="O78" s="7"/>
      <c r="P78" s="7"/>
      <c r="Q78" s="36"/>
    </row>
    <row r="79" spans="1:18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>
      <c r="A80" s="38" t="s">
        <v>9</v>
      </c>
      <c r="B80" s="7" t="s">
        <v>94</v>
      </c>
      <c r="C80" s="7">
        <v>60</v>
      </c>
      <c r="D80" s="7">
        <v>-90</v>
      </c>
      <c r="E80" s="36">
        <v>-1.41</v>
      </c>
      <c r="F80" s="7">
        <v>110</v>
      </c>
      <c r="G80" s="7" t="s">
        <v>96</v>
      </c>
      <c r="H80" s="7" t="s">
        <v>97</v>
      </c>
      <c r="I80" s="36">
        <v>1.92</v>
      </c>
      <c r="J80" s="7">
        <v>50</v>
      </c>
      <c r="K80" s="7">
        <v>0</v>
      </c>
      <c r="L80" s="7">
        <v>-90</v>
      </c>
      <c r="M80" s="36" t="s">
        <v>49</v>
      </c>
      <c r="N80" s="41"/>
      <c r="O80" s="41"/>
      <c r="P80" s="41"/>
      <c r="Q80" s="42"/>
    </row>
    <row r="81" spans="1:18">
      <c r="A81" s="38"/>
      <c r="B81" s="41"/>
      <c r="C81" s="41"/>
      <c r="D81" s="41"/>
      <c r="E81" s="42"/>
      <c r="F81" s="7" t="s">
        <v>99</v>
      </c>
      <c r="G81" s="7" t="s">
        <v>96</v>
      </c>
      <c r="H81" s="7" t="s">
        <v>97</v>
      </c>
      <c r="I81" s="36" t="s">
        <v>50</v>
      </c>
      <c r="J81" s="7">
        <v>50</v>
      </c>
      <c r="K81" s="7">
        <v>90</v>
      </c>
      <c r="L81" s="7">
        <v>90</v>
      </c>
      <c r="M81" s="36" t="s">
        <v>49</v>
      </c>
      <c r="N81" s="41"/>
      <c r="O81" s="41"/>
      <c r="P81" s="41"/>
      <c r="Q81" s="42"/>
    </row>
    <row r="82" spans="1:18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49</v>
      </c>
      <c r="N82" s="41"/>
      <c r="O82" s="41"/>
      <c r="P82" s="41"/>
      <c r="Q82" s="42"/>
    </row>
    <row r="83" spans="1:18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49</v>
      </c>
    </row>
    <row r="85" spans="1:18">
      <c r="A85" s="38" t="s">
        <v>13</v>
      </c>
      <c r="B85" s="7">
        <v>110</v>
      </c>
      <c r="C85" s="7">
        <v>45</v>
      </c>
      <c r="D85" s="7" t="s">
        <v>58</v>
      </c>
      <c r="E85" s="36">
        <v>-0.65</v>
      </c>
      <c r="F85" s="7">
        <v>111</v>
      </c>
      <c r="G85" s="7">
        <v>0</v>
      </c>
      <c r="H85" s="7" t="s">
        <v>58</v>
      </c>
      <c r="I85" s="36">
        <v>1.04</v>
      </c>
      <c r="J85" s="7">
        <v>50</v>
      </c>
      <c r="K85" s="7">
        <v>0</v>
      </c>
      <c r="L85" s="7" t="s">
        <v>58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>
      <c r="A86" s="38"/>
      <c r="B86" s="86" t="s">
        <v>73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58</v>
      </c>
      <c r="I86" s="36">
        <v>1.04</v>
      </c>
      <c r="J86" s="7">
        <v>50</v>
      </c>
      <c r="K86" s="7">
        <v>90</v>
      </c>
      <c r="L86" s="7" t="s">
        <v>58</v>
      </c>
      <c r="M86" s="36">
        <v>0.39</v>
      </c>
      <c r="N86" s="7">
        <v>90</v>
      </c>
      <c r="O86" s="7">
        <v>80</v>
      </c>
      <c r="P86" s="7" t="s">
        <v>58</v>
      </c>
      <c r="Q86" s="36">
        <v>0.97</v>
      </c>
    </row>
    <row r="87" spans="1:18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50</v>
      </c>
      <c r="N88" s="90">
        <v>2</v>
      </c>
      <c r="O88" s="7">
        <v>20</v>
      </c>
      <c r="P88" s="7" t="s">
        <v>58</v>
      </c>
      <c r="Q88" s="36">
        <v>-0.98</v>
      </c>
    </row>
    <row r="89" spans="1:18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>
      <c r="A91" s="40" t="s">
        <v>26</v>
      </c>
      <c r="B91" s="101">
        <v>50</v>
      </c>
      <c r="C91" s="101">
        <v>45</v>
      </c>
      <c r="D91" s="101">
        <v>0</v>
      </c>
      <c r="E91" s="102">
        <v>-0.72</v>
      </c>
      <c r="F91" s="101"/>
      <c r="G91" s="101"/>
      <c r="H91" s="101"/>
      <c r="I91" s="102"/>
      <c r="J91" s="101"/>
      <c r="K91" s="101"/>
      <c r="L91" s="101"/>
      <c r="M91" s="102"/>
      <c r="N91" s="64">
        <v>90</v>
      </c>
      <c r="O91" s="64">
        <v>70</v>
      </c>
      <c r="P91" s="64">
        <v>90</v>
      </c>
      <c r="Q91" s="65">
        <v>-0.95</v>
      </c>
    </row>
    <row r="92" spans="1:18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>
      <c r="A93" s="13"/>
      <c r="E93" s="14"/>
      <c r="I93" s="14"/>
      <c r="M93" s="14"/>
    </row>
    <row r="94" spans="1:18" ht="17" thickBot="1">
      <c r="A94" s="13"/>
      <c r="E94" s="14"/>
      <c r="I94" s="14"/>
      <c r="M94" s="14"/>
    </row>
    <row r="95" spans="1:18">
      <c r="A95" s="51"/>
      <c r="B95" s="149" t="s">
        <v>23</v>
      </c>
      <c r="C95" s="145"/>
      <c r="D95" s="145"/>
      <c r="E95" s="150"/>
      <c r="F95" s="149" t="s">
        <v>24</v>
      </c>
      <c r="G95" s="145"/>
      <c r="H95" s="145"/>
      <c r="I95" s="150"/>
      <c r="J95" s="145" t="s">
        <v>25</v>
      </c>
      <c r="K95" s="145"/>
      <c r="L95" s="145"/>
      <c r="M95" s="146"/>
      <c r="N95" s="145" t="s">
        <v>56</v>
      </c>
      <c r="O95" s="145"/>
      <c r="P95" s="145"/>
      <c r="Q95" s="146"/>
    </row>
    <row r="96" spans="1:18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91</v>
      </c>
    </row>
    <row r="97" spans="1:17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17"/>
      <c r="N97" s="7"/>
      <c r="O97" s="7"/>
      <c r="P97" s="7"/>
      <c r="Q97" s="36"/>
    </row>
    <row r="98" spans="1:17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>
      <c r="A99" s="52" t="s">
        <v>9</v>
      </c>
      <c r="B99" s="7" t="s">
        <v>94</v>
      </c>
      <c r="C99" s="7">
        <v>60</v>
      </c>
      <c r="D99" s="7">
        <v>-90</v>
      </c>
      <c r="E99" s="36">
        <v>-1.41</v>
      </c>
      <c r="F99" s="7">
        <v>110</v>
      </c>
      <c r="G99" s="7" t="s">
        <v>96</v>
      </c>
      <c r="H99" s="7" t="s">
        <v>97</v>
      </c>
      <c r="I99" s="36">
        <v>1.92</v>
      </c>
      <c r="J99" s="7">
        <v>50</v>
      </c>
      <c r="K99" s="7">
        <v>0</v>
      </c>
      <c r="L99" s="7">
        <v>-90</v>
      </c>
      <c r="M99" s="36" t="s">
        <v>49</v>
      </c>
      <c r="N99" s="41"/>
      <c r="O99" s="41"/>
      <c r="P99" s="41"/>
      <c r="Q99" s="42"/>
    </row>
    <row r="100" spans="1:17">
      <c r="A100" s="52"/>
      <c r="B100" s="41"/>
      <c r="C100" s="41"/>
      <c r="D100" s="41"/>
      <c r="E100" s="42"/>
      <c r="F100" s="7" t="s">
        <v>99</v>
      </c>
      <c r="G100" s="7" t="s">
        <v>96</v>
      </c>
      <c r="H100" s="7" t="s">
        <v>97</v>
      </c>
      <c r="I100" s="36" t="s">
        <v>50</v>
      </c>
      <c r="J100" s="7">
        <v>50</v>
      </c>
      <c r="K100" s="7">
        <v>90</v>
      </c>
      <c r="L100" s="7">
        <v>90</v>
      </c>
      <c r="M100" s="36" t="s">
        <v>49</v>
      </c>
      <c r="N100" s="41"/>
      <c r="O100" s="41"/>
      <c r="P100" s="41"/>
      <c r="Q100" s="42"/>
    </row>
    <row r="101" spans="1:17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49</v>
      </c>
      <c r="N101" s="41"/>
      <c r="O101" s="41"/>
      <c r="P101" s="41"/>
      <c r="Q101" s="42"/>
    </row>
    <row r="102" spans="1:17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50</v>
      </c>
      <c r="N105" s="7">
        <v>2</v>
      </c>
      <c r="O105" s="7">
        <v>20</v>
      </c>
      <c r="P105" s="7" t="s">
        <v>58</v>
      </c>
      <c r="Q105" s="36">
        <v>-0.98</v>
      </c>
    </row>
    <row r="106" spans="1:17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>
      <c r="A108" s="53" t="s">
        <v>26</v>
      </c>
      <c r="B108" s="103">
        <v>50</v>
      </c>
      <c r="C108" s="103">
        <v>45</v>
      </c>
      <c r="D108" s="103">
        <v>0</v>
      </c>
      <c r="E108" s="104">
        <v>-0.72</v>
      </c>
      <c r="F108" s="103"/>
      <c r="G108" s="103"/>
      <c r="H108" s="103"/>
      <c r="I108" s="104"/>
      <c r="J108" s="62">
        <v>50</v>
      </c>
      <c r="K108" s="62">
        <v>80</v>
      </c>
      <c r="L108" s="62">
        <v>90</v>
      </c>
      <c r="M108" s="63">
        <v>-0.43</v>
      </c>
      <c r="N108" s="103"/>
      <c r="O108" s="103"/>
      <c r="P108" s="103"/>
      <c r="Q108" s="104"/>
    </row>
    <row r="109" spans="1:17">
      <c r="A109" s="13"/>
      <c r="E109" s="14"/>
      <c r="I109" s="14"/>
      <c r="M109" s="14"/>
    </row>
    <row r="110" spans="1:17" ht="17" thickBot="1">
      <c r="A110" s="13"/>
      <c r="E110" s="14"/>
      <c r="I110" s="14"/>
      <c r="M110" s="14"/>
    </row>
    <row r="111" spans="1:17">
      <c r="A111" s="73"/>
      <c r="B111" s="153" t="s">
        <v>23</v>
      </c>
      <c r="C111" s="147"/>
      <c r="D111" s="147"/>
      <c r="E111" s="154"/>
      <c r="F111" s="153" t="s">
        <v>24</v>
      </c>
      <c r="G111" s="147"/>
      <c r="H111" s="147"/>
      <c r="I111" s="154"/>
      <c r="J111" s="147" t="s">
        <v>25</v>
      </c>
      <c r="K111" s="147"/>
      <c r="L111" s="147"/>
      <c r="M111" s="148"/>
      <c r="N111" s="147" t="s">
        <v>56</v>
      </c>
      <c r="O111" s="147"/>
      <c r="P111" s="147"/>
      <c r="Q111" s="148"/>
    </row>
    <row r="112" spans="1:17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91</v>
      </c>
    </row>
    <row r="115" spans="1:18">
      <c r="A115" s="74" t="s">
        <v>9</v>
      </c>
      <c r="B115" s="7" t="s">
        <v>94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96</v>
      </c>
      <c r="H115" s="7" t="s">
        <v>97</v>
      </c>
      <c r="I115" s="36">
        <v>1.92</v>
      </c>
      <c r="J115" s="7">
        <v>50</v>
      </c>
      <c r="K115" s="7">
        <v>0</v>
      </c>
      <c r="L115" s="7">
        <v>-90</v>
      </c>
      <c r="M115" s="36" t="s">
        <v>49</v>
      </c>
      <c r="N115" s="41"/>
      <c r="O115" s="41"/>
      <c r="P115" s="41"/>
      <c r="Q115" s="42"/>
    </row>
    <row r="116" spans="1:18">
      <c r="A116" s="74"/>
      <c r="B116" s="41"/>
      <c r="C116" s="41"/>
      <c r="D116" s="41"/>
      <c r="E116" s="42"/>
      <c r="F116" s="7" t="s">
        <v>99</v>
      </c>
      <c r="G116" s="7" t="s">
        <v>96</v>
      </c>
      <c r="H116" s="7" t="s">
        <v>97</v>
      </c>
      <c r="I116" s="36" t="s">
        <v>50</v>
      </c>
      <c r="J116" s="7">
        <v>50</v>
      </c>
      <c r="K116" s="7">
        <v>90</v>
      </c>
      <c r="L116" s="7">
        <v>90</v>
      </c>
      <c r="M116" s="36" t="s">
        <v>49</v>
      </c>
      <c r="N116" s="41"/>
      <c r="O116" s="41"/>
      <c r="P116" s="41"/>
      <c r="Q116" s="42"/>
    </row>
    <row r="117" spans="1:18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49</v>
      </c>
      <c r="N117" s="41"/>
      <c r="O117" s="41"/>
      <c r="P117" s="41"/>
      <c r="Q117" s="42"/>
    </row>
    <row r="118" spans="1:18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50</v>
      </c>
    </row>
    <row r="123" spans="1:18">
      <c r="A123" s="74" t="s">
        <v>31</v>
      </c>
      <c r="B123" s="124">
        <v>125</v>
      </c>
      <c r="C123" s="124">
        <v>0</v>
      </c>
      <c r="D123" s="124">
        <v>45</v>
      </c>
      <c r="E123" s="125">
        <v>-0.73</v>
      </c>
      <c r="F123" s="7" t="s">
        <v>75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>
      <c r="A124" s="75" t="s">
        <v>26</v>
      </c>
      <c r="B124" s="105">
        <v>160</v>
      </c>
      <c r="C124" s="105">
        <v>90</v>
      </c>
      <c r="D124" s="105">
        <v>-100</v>
      </c>
      <c r="E124" s="106">
        <v>-0.69</v>
      </c>
      <c r="F124" s="60" t="s">
        <v>102</v>
      </c>
      <c r="G124" s="60">
        <v>20</v>
      </c>
      <c r="H124" s="60">
        <v>90</v>
      </c>
      <c r="I124" s="61">
        <v>0.99</v>
      </c>
      <c r="J124" s="105"/>
      <c r="K124" s="105"/>
      <c r="L124" s="105"/>
      <c r="M124" s="106"/>
      <c r="N124" s="105"/>
      <c r="O124" s="105"/>
      <c r="P124" s="105"/>
      <c r="Q124" s="106"/>
    </row>
    <row r="125" spans="1:18">
      <c r="A125" s="13"/>
      <c r="E125" s="14"/>
      <c r="I125" s="14"/>
      <c r="M125" s="14"/>
    </row>
    <row r="126" spans="1:18" ht="17" thickBot="1">
      <c r="A126" s="13"/>
      <c r="E126" s="14"/>
      <c r="I126" s="14"/>
      <c r="M126" s="14"/>
    </row>
    <row r="127" spans="1:18">
      <c r="A127" s="55"/>
      <c r="B127" s="129" t="s">
        <v>23</v>
      </c>
      <c r="C127" s="130"/>
      <c r="D127" s="130"/>
      <c r="E127" s="131"/>
      <c r="F127" s="129" t="s">
        <v>24</v>
      </c>
      <c r="G127" s="130"/>
      <c r="H127" s="130"/>
      <c r="I127" s="131"/>
      <c r="J127" s="130" t="s">
        <v>25</v>
      </c>
      <c r="K127" s="130"/>
      <c r="L127" s="130"/>
      <c r="M127" s="132"/>
      <c r="N127" s="130" t="s">
        <v>57</v>
      </c>
      <c r="O127" s="130"/>
      <c r="P127" s="130"/>
      <c r="Q127" s="132"/>
    </row>
    <row r="128" spans="1:18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>
      <c r="A131" s="56" t="s">
        <v>9</v>
      </c>
      <c r="B131" s="7" t="s">
        <v>93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49</v>
      </c>
      <c r="N131" s="41"/>
      <c r="O131" s="41"/>
      <c r="P131" s="41"/>
      <c r="Q131" s="42"/>
    </row>
    <row r="132" spans="1:17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49</v>
      </c>
      <c r="N132" s="41"/>
      <c r="O132" s="41"/>
      <c r="P132" s="41"/>
      <c r="Q132" s="42"/>
    </row>
    <row r="133" spans="1:17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49</v>
      </c>
      <c r="N133" s="41"/>
      <c r="O133" s="41"/>
      <c r="P133" s="41"/>
      <c r="Q133" s="42"/>
    </row>
    <row r="134" spans="1:17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19"/>
    </row>
    <row r="136" spans="1:17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50</v>
      </c>
    </row>
    <row r="139" spans="1:17">
      <c r="A139" s="56" t="s">
        <v>31</v>
      </c>
      <c r="B139" s="124">
        <v>125</v>
      </c>
      <c r="C139" s="124">
        <v>0</v>
      </c>
      <c r="D139" s="124">
        <v>45</v>
      </c>
      <c r="E139" s="125">
        <v>-0.73</v>
      </c>
      <c r="F139" s="7" t="s">
        <v>75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>
      <c r="A140" s="57" t="s">
        <v>26</v>
      </c>
      <c r="B140" s="107">
        <v>160</v>
      </c>
      <c r="C140" s="107">
        <v>90</v>
      </c>
      <c r="D140" s="107">
        <v>-100</v>
      </c>
      <c r="E140" s="108">
        <v>-0.69</v>
      </c>
      <c r="F140" s="60" t="s">
        <v>102</v>
      </c>
      <c r="G140" s="60">
        <v>20</v>
      </c>
      <c r="H140" s="60">
        <v>90</v>
      </c>
      <c r="I140" s="61">
        <v>0.99</v>
      </c>
      <c r="J140" s="107"/>
      <c r="K140" s="107"/>
      <c r="L140" s="107"/>
      <c r="M140" s="108"/>
      <c r="N140" s="107"/>
      <c r="O140" s="107"/>
      <c r="P140" s="107"/>
      <c r="Q140" s="108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U18"/>
  <sheetViews>
    <sheetView tabSelected="1" topLeftCell="A3" zoomScale="50" workbookViewId="0">
      <selection activeCell="E12" sqref="E12"/>
    </sheetView>
  </sheetViews>
  <sheetFormatPr baseColWidth="10" defaultRowHeight="16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20" width="10.83203125" style="77"/>
    <col min="21" max="21" width="32.6640625" style="77" customWidth="1"/>
    <col min="22" max="16384" width="10.83203125" style="77"/>
  </cols>
  <sheetData>
    <row r="1" spans="1:21">
      <c r="B1" s="167" t="s">
        <v>23</v>
      </c>
      <c r="C1" s="168"/>
      <c r="D1" s="168"/>
      <c r="E1" s="169"/>
      <c r="F1" s="167" t="s">
        <v>24</v>
      </c>
      <c r="G1" s="168"/>
      <c r="H1" s="168"/>
      <c r="I1" s="169"/>
      <c r="J1" s="170" t="s">
        <v>55</v>
      </c>
      <c r="K1" s="170"/>
      <c r="L1" s="170"/>
      <c r="M1" s="170"/>
      <c r="N1" s="170" t="s">
        <v>56</v>
      </c>
      <c r="O1" s="170"/>
      <c r="P1" s="170"/>
      <c r="Q1" s="170"/>
      <c r="R1" s="170" t="s">
        <v>125</v>
      </c>
      <c r="S1" s="170"/>
      <c r="T1" s="170"/>
      <c r="U1" s="170"/>
    </row>
    <row r="2" spans="1:21">
      <c r="A2" s="78"/>
      <c r="B2" s="79" t="s">
        <v>19</v>
      </c>
      <c r="C2" s="79" t="s">
        <v>20</v>
      </c>
      <c r="D2" s="79" t="s">
        <v>21</v>
      </c>
      <c r="E2" s="80" t="s">
        <v>47</v>
      </c>
      <c r="F2" s="81" t="s">
        <v>19</v>
      </c>
      <c r="G2" s="79" t="s">
        <v>20</v>
      </c>
      <c r="H2" s="79" t="s">
        <v>21</v>
      </c>
      <c r="I2" s="80" t="s">
        <v>47</v>
      </c>
      <c r="J2" s="77" t="s">
        <v>19</v>
      </c>
      <c r="K2" s="77" t="s">
        <v>20</v>
      </c>
      <c r="L2" s="77" t="s">
        <v>21</v>
      </c>
      <c r="M2" s="77" t="s">
        <v>47</v>
      </c>
      <c r="N2" s="77" t="s">
        <v>19</v>
      </c>
      <c r="O2" s="77" t="s">
        <v>20</v>
      </c>
      <c r="P2" s="77" t="s">
        <v>21</v>
      </c>
      <c r="Q2" s="77" t="s">
        <v>47</v>
      </c>
      <c r="R2" s="77" t="s">
        <v>19</v>
      </c>
      <c r="S2" s="77" t="s">
        <v>20</v>
      </c>
      <c r="T2" s="77" t="s">
        <v>21</v>
      </c>
      <c r="U2" s="77" t="s">
        <v>124</v>
      </c>
    </row>
    <row r="3" spans="1:21" ht="85">
      <c r="A3" s="78" t="s">
        <v>18</v>
      </c>
      <c r="B3" s="77" t="s">
        <v>6</v>
      </c>
      <c r="C3" s="77" t="s">
        <v>6</v>
      </c>
      <c r="D3" s="77" t="s">
        <v>6</v>
      </c>
      <c r="E3" s="82" t="s">
        <v>66</v>
      </c>
      <c r="F3" s="77" t="s">
        <v>6</v>
      </c>
      <c r="G3" s="77" t="s">
        <v>6</v>
      </c>
      <c r="H3" s="77" t="s">
        <v>64</v>
      </c>
      <c r="I3" s="82" t="s">
        <v>65</v>
      </c>
      <c r="J3" s="77">
        <v>50</v>
      </c>
      <c r="K3" s="77">
        <v>80</v>
      </c>
      <c r="L3" s="77">
        <v>90</v>
      </c>
      <c r="M3" s="82" t="s">
        <v>106</v>
      </c>
      <c r="N3" s="77" t="s">
        <v>6</v>
      </c>
      <c r="O3" s="77" t="s">
        <v>6</v>
      </c>
      <c r="P3" s="77" t="s">
        <v>6</v>
      </c>
      <c r="R3" s="77">
        <v>150</v>
      </c>
      <c r="S3" s="77">
        <v>90</v>
      </c>
      <c r="T3" s="77">
        <v>-100</v>
      </c>
    </row>
    <row r="4" spans="1:21">
      <c r="A4" s="78"/>
      <c r="R4" s="77">
        <v>155</v>
      </c>
      <c r="S4" s="77">
        <v>80</v>
      </c>
      <c r="T4" s="77">
        <v>-90</v>
      </c>
      <c r="U4" s="77" t="s">
        <v>126</v>
      </c>
    </row>
    <row r="5" spans="1:21" ht="68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96</v>
      </c>
      <c r="H5" s="78" t="s">
        <v>97</v>
      </c>
      <c r="I5" s="110" t="s">
        <v>98</v>
      </c>
      <c r="J5" s="77">
        <v>140</v>
      </c>
      <c r="K5" s="77">
        <v>45</v>
      </c>
      <c r="L5" s="77">
        <v>90</v>
      </c>
      <c r="M5" s="82" t="s">
        <v>107</v>
      </c>
      <c r="N5" s="77" t="s">
        <v>6</v>
      </c>
      <c r="O5" s="77" t="s">
        <v>6</v>
      </c>
      <c r="P5" s="77" t="s">
        <v>6</v>
      </c>
    </row>
    <row r="6" spans="1:21" ht="68">
      <c r="A6" s="78"/>
      <c r="F6" s="78" t="s">
        <v>99</v>
      </c>
      <c r="G6" s="78" t="s">
        <v>96</v>
      </c>
      <c r="H6" s="78" t="s">
        <v>58</v>
      </c>
      <c r="I6" s="110" t="s">
        <v>100</v>
      </c>
      <c r="U6" s="82"/>
    </row>
    <row r="7" spans="1:21">
      <c r="A7" s="78"/>
    </row>
    <row r="8" spans="1:21" ht="102">
      <c r="A8" s="78" t="s">
        <v>28</v>
      </c>
      <c r="B8" s="77" t="s">
        <v>6</v>
      </c>
      <c r="C8" s="77" t="s">
        <v>6</v>
      </c>
      <c r="D8" s="77" t="s">
        <v>6</v>
      </c>
      <c r="E8" s="82" t="s">
        <v>72</v>
      </c>
      <c r="F8" s="77" t="s">
        <v>68</v>
      </c>
      <c r="G8" s="77">
        <v>0</v>
      </c>
      <c r="H8" s="77">
        <v>0</v>
      </c>
      <c r="I8" s="82" t="s">
        <v>95</v>
      </c>
      <c r="J8" s="77">
        <v>50</v>
      </c>
      <c r="K8" s="77" t="s">
        <v>62</v>
      </c>
      <c r="L8" s="77" t="s">
        <v>58</v>
      </c>
      <c r="M8" s="82" t="s">
        <v>105</v>
      </c>
      <c r="N8" s="77">
        <v>50</v>
      </c>
      <c r="O8" s="77">
        <v>80</v>
      </c>
      <c r="P8" s="77">
        <v>90</v>
      </c>
      <c r="Q8" s="82" t="s">
        <v>111</v>
      </c>
      <c r="R8" s="77">
        <v>150</v>
      </c>
      <c r="S8" s="77">
        <v>70</v>
      </c>
      <c r="T8" s="77">
        <v>-100</v>
      </c>
      <c r="U8" s="82" t="s">
        <v>127</v>
      </c>
    </row>
    <row r="9" spans="1:21">
      <c r="A9" s="78"/>
      <c r="R9" s="77">
        <v>115</v>
      </c>
      <c r="S9" s="77">
        <v>45</v>
      </c>
      <c r="T9" s="77">
        <v>45</v>
      </c>
    </row>
    <row r="10" spans="1:21" ht="85">
      <c r="A10" s="78" t="s">
        <v>13</v>
      </c>
      <c r="B10" s="77" t="s">
        <v>73</v>
      </c>
      <c r="C10" s="77">
        <v>20</v>
      </c>
      <c r="D10" s="77">
        <v>0</v>
      </c>
      <c r="E10" s="82" t="s">
        <v>77</v>
      </c>
      <c r="F10" s="77" t="s">
        <v>63</v>
      </c>
      <c r="G10" s="77" t="s">
        <v>62</v>
      </c>
      <c r="H10" s="77" t="s">
        <v>58</v>
      </c>
      <c r="I10" s="82" t="s">
        <v>78</v>
      </c>
      <c r="J10" s="77">
        <v>50</v>
      </c>
      <c r="K10" s="77">
        <v>90</v>
      </c>
      <c r="L10" s="77" t="s">
        <v>58</v>
      </c>
      <c r="M10" s="82" t="s">
        <v>61</v>
      </c>
      <c r="N10" s="77">
        <v>90</v>
      </c>
      <c r="O10" s="77">
        <v>80</v>
      </c>
      <c r="P10" s="77" t="s">
        <v>58</v>
      </c>
      <c r="Q10" s="82" t="s">
        <v>92</v>
      </c>
      <c r="R10" s="77">
        <v>40</v>
      </c>
      <c r="S10" s="77" t="s">
        <v>128</v>
      </c>
      <c r="T10" s="77">
        <v>100</v>
      </c>
      <c r="U10" s="82" t="s">
        <v>129</v>
      </c>
    </row>
    <row r="11" spans="1:21" ht="17">
      <c r="A11" s="78"/>
      <c r="B11" s="77" t="s">
        <v>75</v>
      </c>
      <c r="C11" s="77">
        <v>45</v>
      </c>
      <c r="D11" s="77" t="s">
        <v>58</v>
      </c>
      <c r="E11" s="77" t="s">
        <v>76</v>
      </c>
      <c r="N11" s="77">
        <v>160</v>
      </c>
      <c r="O11" s="77">
        <v>0</v>
      </c>
      <c r="P11" s="77">
        <v>0</v>
      </c>
      <c r="Q11" s="82" t="s">
        <v>76</v>
      </c>
      <c r="R11" s="77">
        <v>155</v>
      </c>
      <c r="S11" s="77">
        <v>60</v>
      </c>
      <c r="T11" s="77">
        <v>100</v>
      </c>
    </row>
    <row r="12" spans="1:21" ht="68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79</v>
      </c>
      <c r="F12" s="77" t="s">
        <v>6</v>
      </c>
      <c r="G12" s="77" t="s">
        <v>6</v>
      </c>
      <c r="H12" s="77" t="s">
        <v>6</v>
      </c>
      <c r="I12" s="82" t="s">
        <v>80</v>
      </c>
      <c r="J12" s="78">
        <v>50</v>
      </c>
      <c r="K12" s="78">
        <v>80</v>
      </c>
      <c r="L12" s="78">
        <v>90</v>
      </c>
      <c r="M12" s="115" t="s">
        <v>108</v>
      </c>
      <c r="N12" s="121">
        <v>50</v>
      </c>
      <c r="O12" s="121">
        <v>80</v>
      </c>
      <c r="P12" s="121">
        <v>90</v>
      </c>
      <c r="Q12" s="122" t="s">
        <v>112</v>
      </c>
    </row>
    <row r="13" spans="1:21">
      <c r="A13" s="78"/>
      <c r="E13" s="82"/>
      <c r="I13" s="82"/>
      <c r="M13" s="82"/>
      <c r="N13" s="121"/>
      <c r="O13" s="121"/>
      <c r="P13" s="121"/>
      <c r="Q13" s="122"/>
    </row>
    <row r="14" spans="1:21" ht="85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75</v>
      </c>
      <c r="G14" s="78">
        <v>20</v>
      </c>
      <c r="H14" s="78">
        <v>90</v>
      </c>
      <c r="I14" s="109" t="s">
        <v>101</v>
      </c>
      <c r="J14" s="78">
        <v>50</v>
      </c>
      <c r="K14" s="78">
        <v>80</v>
      </c>
      <c r="L14" s="78">
        <v>90</v>
      </c>
      <c r="M14" s="115" t="s">
        <v>109</v>
      </c>
      <c r="N14" s="77">
        <v>140</v>
      </c>
      <c r="O14" s="77">
        <v>60</v>
      </c>
      <c r="P14" s="77">
        <v>90</v>
      </c>
      <c r="Q14" s="122" t="s">
        <v>113</v>
      </c>
    </row>
    <row r="15" spans="1:21">
      <c r="A15" s="78"/>
    </row>
    <row r="16" spans="1:21" ht="85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102</v>
      </c>
      <c r="G16" s="78">
        <v>20</v>
      </c>
      <c r="H16" s="78">
        <v>90</v>
      </c>
      <c r="I16" s="109" t="s">
        <v>101</v>
      </c>
      <c r="J16" s="78">
        <v>50</v>
      </c>
      <c r="K16" s="78">
        <v>80</v>
      </c>
      <c r="L16" s="78">
        <v>90</v>
      </c>
      <c r="M16" s="116" t="s">
        <v>110</v>
      </c>
      <c r="N16" s="77">
        <v>90</v>
      </c>
      <c r="O16" s="77">
        <v>70</v>
      </c>
      <c r="P16" s="77">
        <v>90</v>
      </c>
      <c r="Q16" s="122" t="s">
        <v>114</v>
      </c>
    </row>
    <row r="17" spans="1:1">
      <c r="A17" s="78"/>
    </row>
    <row r="18" spans="1:1">
      <c r="A18" s="78"/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Amplitudes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2021-02-14T23:59:05Z</dcterms:modified>
</cp:coreProperties>
</file>