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CFEAB7BF-1E9A-D84C-B266-7D8C88DEB1FA}" xr6:coauthVersionLast="36" xr6:coauthVersionMax="36" xr10:uidLastSave="{00000000-0000-0000-0000-000000000000}"/>
  <bookViews>
    <workbookView xWindow="2820" yWindow="460" windowWidth="24180" windowHeight="16180" activeTab="2" xr2:uid="{EA37FDBE-3235-0049-8B3E-2FB609B4334E}"/>
  </bookViews>
  <sheets>
    <sheet name="Distances" sheetId="1" r:id="rId1"/>
    <sheet name="Amplitudes" sheetId="3" r:id="rId2"/>
    <sheet name="Amplitudes2" sheetId="7" r:id="rId3"/>
    <sheet name="Fault Types" sheetId="2" r:id="rId4"/>
    <sheet name="Common Fault Typ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7" l="1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J30" i="1"/>
  <c r="J29" i="1"/>
  <c r="E36" i="1"/>
  <c r="D36" i="1"/>
  <c r="C36" i="1"/>
  <c r="B36" i="1"/>
  <c r="E35" i="1"/>
  <c r="D35" i="1"/>
  <c r="C35" i="1"/>
  <c r="B35" i="1"/>
  <c r="T49" i="3"/>
  <c r="Q43" i="3"/>
  <c r="H49" i="3"/>
  <c r="S49" i="3" s="1"/>
  <c r="H51" i="3"/>
  <c r="S51" i="3" s="1"/>
  <c r="H52" i="3"/>
  <c r="T52" i="3" s="1"/>
  <c r="H53" i="3"/>
  <c r="T53" i="3" s="1"/>
  <c r="H54" i="3"/>
  <c r="S54" i="3" s="1"/>
  <c r="H48" i="3"/>
  <c r="T48" i="3" s="1"/>
  <c r="G49" i="3"/>
  <c r="R49" i="3" s="1"/>
  <c r="G51" i="3"/>
  <c r="Q51" i="3" s="1"/>
  <c r="G52" i="3"/>
  <c r="Q52" i="3" s="1"/>
  <c r="G53" i="3"/>
  <c r="Q53" i="3" s="1"/>
  <c r="G54" i="3"/>
  <c r="R54" i="3" s="1"/>
  <c r="G48" i="3"/>
  <c r="Q48" i="3" s="1"/>
  <c r="F49" i="3"/>
  <c r="O49" i="3" s="1"/>
  <c r="F51" i="3"/>
  <c r="O51" i="3" s="1"/>
  <c r="F52" i="3"/>
  <c r="P52" i="3" s="1"/>
  <c r="F53" i="3"/>
  <c r="P53" i="3" s="1"/>
  <c r="F54" i="3"/>
  <c r="O54" i="3" s="1"/>
  <c r="F48" i="3"/>
  <c r="P48" i="3" s="1"/>
  <c r="H40" i="3"/>
  <c r="S40" i="3" s="1"/>
  <c r="H41" i="3"/>
  <c r="T41" i="3" s="1"/>
  <c r="H42" i="3"/>
  <c r="T42" i="3" s="1"/>
  <c r="H43" i="3"/>
  <c r="S43" i="3" s="1"/>
  <c r="H44" i="3"/>
  <c r="S44" i="3" s="1"/>
  <c r="H45" i="3"/>
  <c r="T45" i="3" s="1"/>
  <c r="H39" i="3"/>
  <c r="T39" i="3" s="1"/>
  <c r="G40" i="3"/>
  <c r="R40" i="3" s="1"/>
  <c r="G41" i="3"/>
  <c r="R41" i="3" s="1"/>
  <c r="G42" i="3"/>
  <c r="Q42" i="3" s="1"/>
  <c r="G43" i="3"/>
  <c r="R43" i="3" s="1"/>
  <c r="G44" i="3"/>
  <c r="R44" i="3" s="1"/>
  <c r="G45" i="3"/>
  <c r="R45" i="3" s="1"/>
  <c r="G39" i="3"/>
  <c r="R39" i="3" s="1"/>
  <c r="F40" i="3"/>
  <c r="O40" i="3" s="1"/>
  <c r="F41" i="3"/>
  <c r="P41" i="3" s="1"/>
  <c r="F42" i="3"/>
  <c r="P42" i="3" s="1"/>
  <c r="F43" i="3"/>
  <c r="O43" i="3" s="1"/>
  <c r="F44" i="3"/>
  <c r="O44" i="3" s="1"/>
  <c r="F45" i="3"/>
  <c r="P45" i="3" s="1"/>
  <c r="F39" i="3"/>
  <c r="P39" i="3" s="1"/>
  <c r="C17" i="1"/>
  <c r="G17" i="1"/>
  <c r="G16" i="1"/>
  <c r="C16" i="1"/>
  <c r="P49" i="3" l="1"/>
  <c r="T43" i="3"/>
  <c r="Q40" i="3"/>
  <c r="O48" i="3"/>
  <c r="S42" i="3"/>
  <c r="O53" i="3"/>
  <c r="R51" i="3"/>
  <c r="P43" i="3"/>
  <c r="S53" i="3"/>
  <c r="S41" i="3"/>
  <c r="P54" i="3"/>
  <c r="Q39" i="3"/>
  <c r="S48" i="3"/>
  <c r="T54" i="3"/>
  <c r="Q44" i="3"/>
  <c r="R52" i="3"/>
  <c r="S45" i="3"/>
  <c r="Q49" i="3"/>
  <c r="O39" i="3"/>
  <c r="P51" i="3"/>
  <c r="P44" i="3"/>
  <c r="P40" i="3"/>
  <c r="Q45" i="3"/>
  <c r="Q41" i="3"/>
  <c r="R53" i="3"/>
  <c r="R48" i="3"/>
  <c r="R42" i="3"/>
  <c r="S39" i="3"/>
  <c r="T51" i="3"/>
  <c r="T44" i="3"/>
  <c r="T40" i="3"/>
  <c r="O42" i="3"/>
  <c r="O52" i="3"/>
  <c r="O45" i="3"/>
  <c r="O41" i="3"/>
  <c r="Q54" i="3"/>
  <c r="S52" i="3"/>
  <c r="B17" i="1"/>
  <c r="D17" i="1"/>
  <c r="F17" i="1" l="1"/>
  <c r="F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H29" i="3" l="1"/>
  <c r="T29" i="3" s="1"/>
  <c r="H3" i="3"/>
  <c r="T3" i="3" s="1"/>
  <c r="H4" i="3"/>
  <c r="T4" i="3" s="1"/>
  <c r="H5" i="3"/>
  <c r="T5" i="3" s="1"/>
  <c r="H6" i="3"/>
  <c r="T6" i="3" s="1"/>
  <c r="H7" i="3"/>
  <c r="T7" i="3" s="1"/>
  <c r="H8" i="3"/>
  <c r="T8" i="3" s="1"/>
  <c r="H11" i="3"/>
  <c r="S11" i="3" s="1"/>
  <c r="H12" i="3"/>
  <c r="S12" i="3" s="1"/>
  <c r="H13" i="3"/>
  <c r="T13" i="3" s="1"/>
  <c r="H14" i="3"/>
  <c r="T14" i="3" s="1"/>
  <c r="H15" i="3"/>
  <c r="T15" i="3" s="1"/>
  <c r="H16" i="3"/>
  <c r="T16" i="3" s="1"/>
  <c r="H17" i="3"/>
  <c r="T17" i="3" s="1"/>
  <c r="H20" i="3"/>
  <c r="T20" i="3" s="1"/>
  <c r="H21" i="3"/>
  <c r="S21" i="3" s="1"/>
  <c r="H22" i="3"/>
  <c r="S22" i="3" s="1"/>
  <c r="H23" i="3"/>
  <c r="T23" i="3" s="1"/>
  <c r="H24" i="3"/>
  <c r="T24" i="3" s="1"/>
  <c r="H25" i="3"/>
  <c r="T25" i="3" s="1"/>
  <c r="H26" i="3"/>
  <c r="T26" i="3" s="1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T2" i="3" s="1"/>
  <c r="G3" i="3"/>
  <c r="Q3" i="3" s="1"/>
  <c r="G4" i="3"/>
  <c r="Q4" i="3" s="1"/>
  <c r="G5" i="3"/>
  <c r="R5" i="3" s="1"/>
  <c r="G6" i="3"/>
  <c r="R6" i="3" s="1"/>
  <c r="G7" i="3"/>
  <c r="Q7" i="3" s="1"/>
  <c r="G8" i="3"/>
  <c r="Q8" i="3" s="1"/>
  <c r="G11" i="3"/>
  <c r="R11" i="3" s="1"/>
  <c r="G12" i="3"/>
  <c r="R12" i="3" s="1"/>
  <c r="G13" i="3"/>
  <c r="Q13" i="3" s="1"/>
  <c r="G14" i="3"/>
  <c r="Q14" i="3" s="1"/>
  <c r="G15" i="3"/>
  <c r="R15" i="3" s="1"/>
  <c r="G16" i="3"/>
  <c r="R16" i="3" s="1"/>
  <c r="G17" i="3"/>
  <c r="Q17" i="3" s="1"/>
  <c r="G20" i="3"/>
  <c r="Q20" i="3" s="1"/>
  <c r="G21" i="3"/>
  <c r="R21" i="3" s="1"/>
  <c r="G22" i="3"/>
  <c r="R22" i="3" s="1"/>
  <c r="G23" i="3"/>
  <c r="Q23" i="3" s="1"/>
  <c r="G24" i="3"/>
  <c r="Q24" i="3" s="1"/>
  <c r="G25" i="3"/>
  <c r="R25" i="3" s="1"/>
  <c r="G26" i="3"/>
  <c r="R26" i="3" s="1"/>
  <c r="G29" i="3"/>
  <c r="Q29" i="3" s="1"/>
  <c r="G30" i="3"/>
  <c r="Q30" i="3" s="1"/>
  <c r="G31" i="3"/>
  <c r="Q31" i="3" s="1"/>
  <c r="G32" i="3"/>
  <c r="R32" i="3" s="1"/>
  <c r="G33" i="3"/>
  <c r="R33" i="3" s="1"/>
  <c r="G34" i="3"/>
  <c r="R34" i="3" s="1"/>
  <c r="G35" i="3"/>
  <c r="R35" i="3" s="1"/>
  <c r="G2" i="3"/>
  <c r="R2" i="3" s="1"/>
  <c r="F11" i="3"/>
  <c r="O11" i="3" s="1"/>
  <c r="F12" i="3"/>
  <c r="P12" i="3" s="1"/>
  <c r="F13" i="3"/>
  <c r="O13" i="3" s="1"/>
  <c r="F14" i="3"/>
  <c r="P14" i="3" s="1"/>
  <c r="F15" i="3"/>
  <c r="O15" i="3" s="1"/>
  <c r="F16" i="3"/>
  <c r="O16" i="3" s="1"/>
  <c r="F17" i="3"/>
  <c r="O17" i="3" s="1"/>
  <c r="F20" i="3"/>
  <c r="P20" i="3" s="1"/>
  <c r="F21" i="3"/>
  <c r="O21" i="3" s="1"/>
  <c r="F22" i="3"/>
  <c r="P22" i="3" s="1"/>
  <c r="F23" i="3"/>
  <c r="O23" i="3" s="1"/>
  <c r="F24" i="3"/>
  <c r="P24" i="3" s="1"/>
  <c r="F25" i="3"/>
  <c r="O25" i="3" s="1"/>
  <c r="F26" i="3"/>
  <c r="O26" i="3" s="1"/>
  <c r="F29" i="3"/>
  <c r="O29" i="3" s="1"/>
  <c r="F30" i="3"/>
  <c r="P30" i="3" s="1"/>
  <c r="F31" i="3"/>
  <c r="P31" i="3" s="1"/>
  <c r="F32" i="3"/>
  <c r="O32" i="3" s="1"/>
  <c r="F33" i="3"/>
  <c r="O33" i="3" s="1"/>
  <c r="F34" i="3"/>
  <c r="P34" i="3" s="1"/>
  <c r="F35" i="3"/>
  <c r="P35" i="3" s="1"/>
  <c r="F3" i="3"/>
  <c r="O3" i="3" s="1"/>
  <c r="F4" i="3"/>
  <c r="P4" i="3" s="1"/>
  <c r="F5" i="3"/>
  <c r="O5" i="3" s="1"/>
  <c r="F6" i="3"/>
  <c r="O6" i="3" s="1"/>
  <c r="F7" i="3"/>
  <c r="O7" i="3" s="1"/>
  <c r="F8" i="3"/>
  <c r="P8" i="3" s="1"/>
  <c r="F2" i="3"/>
  <c r="O2" i="3" s="1"/>
  <c r="O24" i="3" l="1"/>
  <c r="P6" i="3"/>
  <c r="Q22" i="3"/>
  <c r="R24" i="3"/>
  <c r="R14" i="3"/>
  <c r="R4" i="3"/>
  <c r="S26" i="3"/>
  <c r="S16" i="3"/>
  <c r="S6" i="3"/>
  <c r="T22" i="3"/>
  <c r="T12" i="3"/>
  <c r="P2" i="3"/>
  <c r="O20" i="3"/>
  <c r="P3" i="3"/>
  <c r="Q16" i="3"/>
  <c r="R23" i="3"/>
  <c r="R13" i="3"/>
  <c r="R3" i="3"/>
  <c r="S25" i="3"/>
  <c r="S15" i="3"/>
  <c r="S5" i="3"/>
  <c r="T21" i="3"/>
  <c r="T11" i="3"/>
  <c r="O35" i="3"/>
  <c r="O14" i="3"/>
  <c r="Q2" i="3"/>
  <c r="Q12" i="3"/>
  <c r="R20" i="3"/>
  <c r="R8" i="3"/>
  <c r="S33" i="3"/>
  <c r="O30" i="3"/>
  <c r="P7" i="3"/>
  <c r="Q26" i="3"/>
  <c r="Q6" i="3"/>
  <c r="R17" i="3"/>
  <c r="R7" i="3"/>
  <c r="S32" i="3"/>
  <c r="O8" i="3"/>
  <c r="P29" i="3"/>
  <c r="P17" i="3"/>
  <c r="P26" i="3"/>
  <c r="P16" i="3"/>
  <c r="Q21" i="3"/>
  <c r="Q11" i="3"/>
  <c r="O34" i="3"/>
  <c r="O22" i="3"/>
  <c r="O12" i="3"/>
  <c r="P25" i="3"/>
  <c r="P21" i="3"/>
  <c r="P15" i="3"/>
  <c r="P11" i="3"/>
  <c r="P5" i="3"/>
  <c r="S2" i="3"/>
  <c r="S31" i="3"/>
  <c r="S24" i="3"/>
  <c r="S20" i="3"/>
  <c r="S14" i="3"/>
  <c r="S8" i="3"/>
  <c r="S4" i="3"/>
  <c r="O4" i="3"/>
  <c r="P23" i="3"/>
  <c r="P13" i="3"/>
  <c r="R31" i="3"/>
  <c r="Q25" i="3"/>
  <c r="Q15" i="3"/>
  <c r="Q5" i="3"/>
  <c r="R30" i="3"/>
  <c r="O31" i="3"/>
  <c r="S30" i="3"/>
  <c r="S23" i="3"/>
  <c r="S17" i="3"/>
  <c r="S13" i="3"/>
  <c r="S7" i="3"/>
  <c r="S3" i="3"/>
  <c r="P33" i="3"/>
  <c r="Q33" i="3"/>
  <c r="Q32" i="3"/>
  <c r="P32" i="3"/>
  <c r="S35" i="3"/>
  <c r="Q35" i="3"/>
  <c r="Q34" i="3"/>
  <c r="S34" i="3"/>
  <c r="R29" i="3"/>
  <c r="S29" i="3"/>
  <c r="E17" i="1"/>
  <c r="E16" i="1" l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6D05E70B-D5F0-1941-9C33-B64E8DB01A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D11D39F9-3D03-3546-963F-EF519D889FE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<sst xmlns="http://schemas.openxmlformats.org/spreadsheetml/2006/main" count="699" uniqueCount="127">
  <si>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</si>
  <si>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</si>
  <si>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</si>
  <si>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</si>
  <si>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</si>
  <si>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</si>
  <si>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</si>
  <si>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</si>
  <si>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</si>
  <si>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</si>
  <si>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</si>
  <si>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</si>
  <si>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</si>
  <si>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</si>
  <si>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</si>
  <si>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</si>
  <si>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</si>
  <si>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</si>
  <si>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</si>
  <si>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</si>
  <si>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</si>
  <si>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</si>
  <si>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</si>
  <si>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</si>
  <si>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</si>
  <si>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</si>
  <si>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</si>
  <si>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</si>
  <si>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</si>
  <si>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</si>
  <si>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</si>
  <si>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</si>
  <si>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</si>
  <si>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</si>
  <si>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</si>
  <si>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</si>
  <si>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</si>
  <si>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DWAK:</t>
  </si>
  <si>
    <t>EH45:</t>
  </si>
  <si>
    <t>coldCrust:</t>
  </si>
  <si>
    <t>Gudkova:</t>
  </si>
  <si>
    <t>LFAK:</t>
  </si>
  <si>
    <t>MAAK:</t>
  </si>
  <si>
    <t>TAYAK: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</si>
  <si>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</si>
  <si>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</si>
  <si>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</si>
  <si>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</si>
  <si>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</si>
  <si>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</si>
  <si>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</si>
  <si>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</si>
  <si>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</si>
  <si>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</si>
  <si>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</si>
  <si>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</si>
  <si>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</si>
  <si>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</si>
  <si>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</si>
  <si>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</si>
  <si>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</si>
  <si>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</si>
  <si>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</si>
  <si>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</si>
  <si>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</si>
  <si>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</si>
  <si>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</si>
  <si>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</si>
  <si>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</si>
  <si>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</si>
  <si>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</si>
  <si>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</si>
  <si>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</si>
  <si>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</si>
  <si>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</si>
  <si>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</si>
  <si>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</si>
  <si>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</si>
  <si>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</si>
  <si>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</si>
  <si>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</si>
  <si>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</si>
  <si>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</si>
  <si>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</si>
  <si>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</si>
  <si>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</si>
  <si>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</si>
  <si>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</si>
  <si>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</si>
  <si>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</si>
  <si>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</si>
  <si>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</si>
  <si>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</si>
  <si>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</si>
  <si>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</si>
  <si>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</si>
  <si>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</si>
  <si>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</si>
  <si>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</si>
  <si>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</si>
  <si>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</si>
  <si>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</si>
  <si>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</si>
  <si>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</si>
  <si>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</si>
  <si>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</si>
  <si>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</si>
  <si>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</si>
  <si>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</si>
  <si>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</si>
  <si>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</si>
  <si>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</si>
  <si>
    <t>173ab</t>
  </si>
  <si>
    <t>183a</t>
  </si>
  <si>
    <t xml:space="preserve">173ab </t>
  </si>
  <si>
    <t>-</t>
  </si>
  <si>
    <t>*L not min</t>
  </si>
  <si>
    <t>DWThotCrust1b</t>
  </si>
  <si>
    <t>P (BHL)</t>
  </si>
  <si>
    <t>Sv (BHQ)</t>
  </si>
  <si>
    <t>Notes</t>
  </si>
  <si>
    <t>S0173ab</t>
  </si>
  <si>
    <t>Matched all 3 ratios :)</t>
  </si>
  <si>
    <t>matched 2/3 and was relatiely close on the 3rd</t>
  </si>
  <si>
    <t>0/20</t>
  </si>
  <si>
    <t>matched the relative relationship between the ratios, very shallow</t>
  </si>
  <si>
    <t>Sh (BHT)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</si>
</sst>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DC5"/>
        <bgColor indexed="64"/>
      </patternFill>
    </fill>
    <fill>
      <patternFill patternType="solid">
        <fgColor rgb="FF6DFFB6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12" borderId="65" xfId="0" applyFill="1" applyBorder="1"/>
    <xf numFmtId="0" fontId="0" fillId="0" borderId="70" xfId="0" applyBorder="1"/>
    <xf numFmtId="0" fontId="0" fillId="0" borderId="74" xfId="0" applyBorder="1"/>
    <xf numFmtId="0" fontId="0" fillId="0" borderId="75" xfId="0" applyBorder="1"/>
    <xf numFmtId="0" fontId="0" fillId="13" borderId="74" xfId="0" applyFill="1" applyBorder="1"/>
    <xf numFmtId="0" fontId="0" fillId="0" borderId="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8" xfId="0" applyBorder="1"/>
    <xf numFmtId="0" fontId="0" fillId="0" borderId="82" xfId="0" applyBorder="1"/>
    <xf numFmtId="0" fontId="0" fillId="0" borderId="83" xfId="0" applyBorder="1"/>
    <xf numFmtId="0" fontId="0" fillId="14" borderId="8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60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6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84" xfId="0" applyFill="1" applyBorder="1"/>
    <xf numFmtId="0" fontId="0" fillId="10" borderId="85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6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96" xfId="0" applyFill="1" applyBorder="1"/>
    <xf numFmtId="2" fontId="0" fillId="10" borderId="9" xfId="0" applyNumberFormat="1" applyFill="1" applyBorder="1"/>
    <xf numFmtId="0" fontId="0" fillId="0" borderId="97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FFB6"/>
      <color rgb="FFFFEC6D"/>
      <color rgb="FFFF6DC5"/>
      <color rgb="FFFF706D"/>
      <color rgb="FFB0DB5C"/>
      <color rgb="FFFFB9EE"/>
      <color rgb="FFDBE9EF"/>
      <color rgb="FFC1FF3F"/>
      <color rgb="FF0086FF"/>
      <color rgb="FF903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J36"/>
  <sheetViews>
    <sheetView topLeftCell="A6" workbookViewId="0">
      <selection activeCell="F35" sqref="F35"/>
    </sheetView>
  </sheetViews>
  <sheetFormatPr baseColWidth="10" defaultRowHeight="16" x14ac:dyDescent="0.2"/>
  <cols>
    <col min="1" max="1" width="16" customWidth="1"/>
  </cols>
  <sheetData>
    <row r="1" spans="1:9" x14ac:dyDescent="0.2">
      <c r="A1" t="s">
        <v>0</v>
      </c>
      <c r="B1" t="s">
        <v>2</v>
      </c>
      <c r="C1" t="s">
        <v>112</v>
      </c>
      <c r="D1" t="s">
        <v>3</v>
      </c>
      <c r="E1" t="s">
        <v>4</v>
      </c>
      <c r="F1" t="s">
        <v>81</v>
      </c>
      <c r="G1" t="s">
        <v>113</v>
      </c>
    </row>
    <row r="2" spans="1:9" x14ac:dyDescent="0.2">
      <c r="A2" t="s">
        <v>1</v>
      </c>
      <c r="B2" s="2">
        <v>28.6</v>
      </c>
      <c r="C2" s="2">
        <v>27.3</v>
      </c>
      <c r="D2" s="2">
        <v>26</v>
      </c>
      <c r="E2" s="2">
        <v>38.200000000000003</v>
      </c>
      <c r="F2" s="2">
        <v>35.4</v>
      </c>
      <c r="G2" s="2">
        <v>41.7</v>
      </c>
      <c r="I2" t="s">
        <v>82</v>
      </c>
    </row>
    <row r="3" spans="1:9" ht="16" customHeight="1" x14ac:dyDescent="0.2">
      <c r="A3" t="s">
        <v>5</v>
      </c>
      <c r="B3" t="s">
        <v>6</v>
      </c>
      <c r="D3" t="s">
        <v>6</v>
      </c>
      <c r="E3" t="s">
        <v>6</v>
      </c>
      <c r="F3" s="1" t="s">
        <v>6</v>
      </c>
      <c r="G3" s="1"/>
      <c r="H3" s="1"/>
      <c r="I3" t="s">
        <v>83</v>
      </c>
    </row>
    <row r="4" spans="1:9" ht="17" x14ac:dyDescent="0.2">
      <c r="A4" t="s">
        <v>7</v>
      </c>
      <c r="B4" t="s">
        <v>6</v>
      </c>
      <c r="D4" t="s">
        <v>6</v>
      </c>
      <c r="E4" t="s">
        <v>6</v>
      </c>
      <c r="F4" s="1" t="s">
        <v>6</v>
      </c>
      <c r="G4" s="1"/>
      <c r="H4" s="1"/>
      <c r="I4" t="s">
        <v>84</v>
      </c>
    </row>
    <row r="5" spans="1:9" ht="17" x14ac:dyDescent="0.2">
      <c r="A5" t="s">
        <v>8</v>
      </c>
      <c r="B5" t="s">
        <v>6</v>
      </c>
      <c r="D5" t="s">
        <v>6</v>
      </c>
      <c r="E5" t="s">
        <v>6</v>
      </c>
      <c r="F5" s="1" t="s">
        <v>6</v>
      </c>
      <c r="G5" s="1"/>
      <c r="H5" s="1"/>
      <c r="I5" t="s">
        <v>85</v>
      </c>
    </row>
    <row r="6" spans="1:9" x14ac:dyDescent="0.2">
      <c r="A6" t="s">
        <v>9</v>
      </c>
      <c r="B6" s="2">
        <v>28.6</v>
      </c>
      <c r="C6" s="2">
        <v>29.7</v>
      </c>
      <c r="D6" s="2">
        <v>29.8</v>
      </c>
      <c r="E6" s="2">
        <v>39</v>
      </c>
      <c r="F6" s="94">
        <v>38.200000000000003</v>
      </c>
      <c r="G6" s="94">
        <v>46.2</v>
      </c>
      <c r="H6" s="1"/>
    </row>
    <row r="7" spans="1:9" x14ac:dyDescent="0.2">
      <c r="A7" t="s">
        <v>10</v>
      </c>
      <c r="B7" t="s">
        <v>6</v>
      </c>
      <c r="D7" t="s">
        <v>6</v>
      </c>
      <c r="E7">
        <v>40.700000000000003</v>
      </c>
      <c r="F7">
        <v>36.4</v>
      </c>
    </row>
    <row r="8" spans="1:9" x14ac:dyDescent="0.2">
      <c r="A8" t="s">
        <v>11</v>
      </c>
      <c r="B8" s="2">
        <v>30.7</v>
      </c>
      <c r="C8" s="2">
        <v>30.1</v>
      </c>
      <c r="D8" s="2">
        <v>29.7</v>
      </c>
      <c r="E8" s="2">
        <v>40.200000000000003</v>
      </c>
      <c r="F8" s="2">
        <v>35.700000000000003</v>
      </c>
      <c r="G8" s="2">
        <v>45.5</v>
      </c>
    </row>
    <row r="9" spans="1:9" x14ac:dyDescent="0.2">
      <c r="A9" t="s">
        <v>12</v>
      </c>
      <c r="B9" t="s">
        <v>6</v>
      </c>
      <c r="D9" t="s">
        <v>6</v>
      </c>
      <c r="E9" t="s">
        <v>6</v>
      </c>
      <c r="F9" t="s">
        <v>6</v>
      </c>
    </row>
    <row r="10" spans="1:9" x14ac:dyDescent="0.2">
      <c r="A10" t="s">
        <v>13</v>
      </c>
      <c r="B10" s="2">
        <v>28.8</v>
      </c>
      <c r="C10" s="2">
        <v>28.4</v>
      </c>
      <c r="D10" s="2">
        <v>26.8</v>
      </c>
      <c r="E10" s="2">
        <v>37.6</v>
      </c>
      <c r="F10" s="2">
        <v>34.299999999999997</v>
      </c>
      <c r="G10" s="2">
        <v>45.9</v>
      </c>
    </row>
    <row r="11" spans="1:9" x14ac:dyDescent="0.2">
      <c r="A11" t="s">
        <v>14</v>
      </c>
      <c r="B11" s="2">
        <v>29.4</v>
      </c>
      <c r="C11" s="2">
        <v>27.7</v>
      </c>
      <c r="D11" s="2">
        <v>28.2</v>
      </c>
      <c r="E11" s="2">
        <v>38.1</v>
      </c>
      <c r="F11" s="2">
        <v>35</v>
      </c>
      <c r="G11" s="2">
        <v>42</v>
      </c>
    </row>
    <row r="12" spans="1:9" x14ac:dyDescent="0.2">
      <c r="A12" t="s">
        <v>15</v>
      </c>
      <c r="B12" s="2">
        <v>27</v>
      </c>
      <c r="C12" s="2">
        <v>28</v>
      </c>
      <c r="D12" s="2">
        <v>25</v>
      </c>
      <c r="E12" s="2">
        <v>37.299999999999997</v>
      </c>
      <c r="F12" s="2">
        <v>33.200000000000003</v>
      </c>
      <c r="G12" s="2">
        <v>41.3</v>
      </c>
    </row>
    <row r="13" spans="1:9" x14ac:dyDescent="0.2">
      <c r="A13" t="s">
        <v>16</v>
      </c>
      <c r="B13" t="s">
        <v>6</v>
      </c>
      <c r="D13" t="s">
        <v>6</v>
      </c>
      <c r="E13" t="s">
        <v>6</v>
      </c>
      <c r="F13" t="s">
        <v>6</v>
      </c>
    </row>
    <row r="14" spans="1:9" x14ac:dyDescent="0.2">
      <c r="A14" t="s">
        <v>17</v>
      </c>
      <c r="B14" s="2">
        <v>28.2</v>
      </c>
      <c r="C14" s="2">
        <v>26.6</v>
      </c>
      <c r="D14" s="2">
        <v>26</v>
      </c>
      <c r="E14" s="2">
        <v>37.4</v>
      </c>
      <c r="F14" s="2">
        <v>33.6</v>
      </c>
      <c r="G14" s="2">
        <v>40.9</v>
      </c>
    </row>
    <row r="16" spans="1:9" x14ac:dyDescent="0.2">
      <c r="B16">
        <f>AVERAGE(B2:B14)</f>
        <v>28.757142857142856</v>
      </c>
      <c r="C16">
        <f>AVERAGE(C2:C14)</f>
        <v>28.257142857142856</v>
      </c>
      <c r="D16">
        <f>AVERAGE(D2:D14)</f>
        <v>27.357142857142858</v>
      </c>
      <c r="E16">
        <f>AVERAGE(E2:E14)</f>
        <v>38.5625</v>
      </c>
      <c r="F16">
        <f>AVERAGE(F2:F14)</f>
        <v>35.225000000000001</v>
      </c>
      <c r="G16">
        <f>AVERAGE(G2:G14)</f>
        <v>43.357142857142854</v>
      </c>
    </row>
    <row r="17" spans="1:10" x14ac:dyDescent="0.2">
      <c r="B17">
        <f>STDEV(B2:B14)</f>
        <v>1.1282097069504153</v>
      </c>
      <c r="C17">
        <f>STDEV(C2:C14)</f>
        <v>1.2607631853460066</v>
      </c>
      <c r="D17">
        <f>STDEV(D2:D14)</f>
        <v>1.9025046148495433</v>
      </c>
      <c r="E17">
        <f>STDEV(E2:E14)</f>
        <v>1.2905563584306259</v>
      </c>
      <c r="F17">
        <f>STDEV(F2:F14)</f>
        <v>1.6095695964183363</v>
      </c>
      <c r="G17">
        <f>STDEV(G2:G14)</f>
        <v>2.3803761207402663</v>
      </c>
    </row>
    <row r="20" spans="1:10" x14ac:dyDescent="0.2">
      <c r="A20" t="s">
        <v>0</v>
      </c>
      <c r="B20" t="s">
        <v>2</v>
      </c>
      <c r="C20" t="s">
        <v>3</v>
      </c>
      <c r="D20" t="s">
        <v>4</v>
      </c>
      <c r="E20" t="s">
        <v>113</v>
      </c>
    </row>
    <row r="21" spans="1:10" x14ac:dyDescent="0.2">
      <c r="A21" t="s">
        <v>1</v>
      </c>
      <c r="B21" s="2" t="s">
        <v>6</v>
      </c>
      <c r="C21" s="2">
        <v>19.850000000000001</v>
      </c>
      <c r="D21" s="2">
        <v>29.7</v>
      </c>
      <c r="E21" s="2">
        <v>35.5</v>
      </c>
    </row>
    <row r="22" spans="1:10" x14ac:dyDescent="0.2">
      <c r="A22" t="s">
        <v>5</v>
      </c>
      <c r="E22" s="1"/>
    </row>
    <row r="23" spans="1:10" x14ac:dyDescent="0.2">
      <c r="A23" t="s">
        <v>7</v>
      </c>
      <c r="E23" s="1"/>
    </row>
    <row r="24" spans="1:10" x14ac:dyDescent="0.2">
      <c r="A24" t="s">
        <v>117</v>
      </c>
      <c r="E24" s="1"/>
      <c r="J24">
        <v>28.2287</v>
      </c>
    </row>
    <row r="25" spans="1:10" x14ac:dyDescent="0.2">
      <c r="A25" t="s">
        <v>9</v>
      </c>
      <c r="B25" s="2" t="s">
        <v>6</v>
      </c>
      <c r="C25" s="2">
        <v>30.4</v>
      </c>
      <c r="D25" s="2">
        <v>38.5</v>
      </c>
      <c r="E25" s="94">
        <v>44.6</v>
      </c>
      <c r="J25">
        <v>28.232600000000001</v>
      </c>
    </row>
    <row r="26" spans="1:10" x14ac:dyDescent="0.2">
      <c r="A26" t="s">
        <v>10</v>
      </c>
      <c r="D26">
        <v>32.6</v>
      </c>
      <c r="E26">
        <v>38.9</v>
      </c>
      <c r="J26">
        <v>28.240300000000001</v>
      </c>
    </row>
    <row r="27" spans="1:10" x14ac:dyDescent="0.2">
      <c r="A27" t="s">
        <v>11</v>
      </c>
      <c r="B27" s="2" t="s">
        <v>6</v>
      </c>
      <c r="C27" s="2" t="s">
        <v>6</v>
      </c>
      <c r="D27" s="2">
        <v>32.6</v>
      </c>
      <c r="E27" s="2">
        <v>38.799999999999997</v>
      </c>
      <c r="J27">
        <v>28.230599999999999</v>
      </c>
    </row>
    <row r="28" spans="1:10" x14ac:dyDescent="0.2">
      <c r="A28" t="s">
        <v>12</v>
      </c>
      <c r="J28">
        <v>28.236499999999999</v>
      </c>
    </row>
    <row r="29" spans="1:10" x14ac:dyDescent="0.2">
      <c r="A29" t="s">
        <v>13</v>
      </c>
      <c r="B29" s="2">
        <v>28.23</v>
      </c>
      <c r="C29" s="2">
        <v>30.45</v>
      </c>
      <c r="D29" s="2">
        <v>38.200000000000003</v>
      </c>
      <c r="E29" s="2">
        <v>44.15</v>
      </c>
      <c r="J29">
        <f>STDEV(J24:J28)</f>
        <v>4.6693682656227123E-3</v>
      </c>
    </row>
    <row r="30" spans="1:10" x14ac:dyDescent="0.2">
      <c r="A30" t="s">
        <v>14</v>
      </c>
      <c r="B30" s="2">
        <v>19.5</v>
      </c>
      <c r="C30" s="2" t="s">
        <v>6</v>
      </c>
      <c r="D30" s="2">
        <v>29</v>
      </c>
      <c r="E30" s="2">
        <v>34.799999999999997</v>
      </c>
      <c r="J30">
        <f>AVERAGE(J24:J28)</f>
        <v>28.233740000000001</v>
      </c>
    </row>
    <row r="31" spans="1:10" x14ac:dyDescent="0.2">
      <c r="A31" t="s">
        <v>15</v>
      </c>
      <c r="B31" s="2">
        <v>27.05</v>
      </c>
      <c r="C31" s="2">
        <v>29.2</v>
      </c>
      <c r="D31" s="2">
        <v>36.6</v>
      </c>
      <c r="E31" s="2">
        <v>42.1</v>
      </c>
    </row>
    <row r="32" spans="1:10" x14ac:dyDescent="0.2">
      <c r="A32" t="s">
        <v>16</v>
      </c>
    </row>
    <row r="33" spans="1:5" x14ac:dyDescent="0.2">
      <c r="A33" t="s">
        <v>17</v>
      </c>
      <c r="B33" s="2">
        <v>26.9</v>
      </c>
      <c r="C33" s="2">
        <v>29.06</v>
      </c>
      <c r="D33" s="2">
        <v>36.5</v>
      </c>
      <c r="E33" s="2">
        <v>42.2</v>
      </c>
    </row>
    <row r="35" spans="1:5" x14ac:dyDescent="0.2">
      <c r="B35">
        <f>AVERAGE(B21:B33)</f>
        <v>25.42</v>
      </c>
      <c r="C35">
        <f>AVERAGE(C21:C33)</f>
        <v>27.792000000000002</v>
      </c>
      <c r="D35">
        <f>AVERAGE(D21:D33)</f>
        <v>34.212500000000006</v>
      </c>
      <c r="E35">
        <f>AVERAGE(E21:E33)</f>
        <v>40.131250000000001</v>
      </c>
    </row>
    <row r="36" spans="1:5" x14ac:dyDescent="0.2">
      <c r="B36">
        <f>STDEV(B21:B33)</f>
        <v>3.9912320570637316</v>
      </c>
      <c r="C36">
        <f>STDEV(C21:C33)</f>
        <v>4.4869889681165764</v>
      </c>
      <c r="D36">
        <f>STDEV(D21:D33)</f>
        <v>3.7406788917826117</v>
      </c>
      <c r="E36">
        <f>STDEV(E21:E33)</f>
        <v>3.7308499127448935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54"/>
  <sheetViews>
    <sheetView topLeftCell="A14" workbookViewId="0">
      <selection activeCell="E65" sqref="E65"/>
    </sheetView>
  </sheetViews>
  <sheetFormatPr baseColWidth="10" defaultRowHeight="16" x14ac:dyDescent="0.2"/>
  <cols>
    <col min="1" max="1" width="12.5" customWidth="1"/>
  </cols>
  <sheetData>
    <row r="1" spans="1:20" x14ac:dyDescent="0.2">
      <c r="A1" s="46" t="s">
        <v>2</v>
      </c>
      <c r="B1" t="s">
        <v>126</v>
      </c>
      <c r="C1" t="s">
        <v>119</v>
      </c>
      <c r="D1" t="s">
        <v>118</v>
      </c>
      <c r="E1" s="3"/>
      <c r="F1" s="3" t="s">
        <v>45</v>
      </c>
      <c r="G1" s="3" t="s">
        <v>46</v>
      </c>
      <c r="H1" s="3" t="s">
        <v>47</v>
      </c>
      <c r="I1" s="3"/>
      <c r="J1" s="91" t="s">
        <v>78</v>
      </c>
      <c r="K1" s="91" t="s">
        <v>80</v>
      </c>
      <c r="L1" s="91" t="s">
        <v>79</v>
      </c>
      <c r="M1" s="91"/>
      <c r="N1" s="3" t="s">
        <v>48</v>
      </c>
      <c r="O1" s="127" t="s">
        <v>45</v>
      </c>
      <c r="P1" s="127"/>
      <c r="Q1" s="127" t="s">
        <v>46</v>
      </c>
      <c r="R1" s="127"/>
      <c r="S1" s="127" t="s">
        <v>47</v>
      </c>
      <c r="T1" s="127"/>
    </row>
    <row r="2" spans="1:20" x14ac:dyDescent="0.2">
      <c r="A2" s="83" t="s">
        <v>37</v>
      </c>
      <c r="B2" s="70">
        <v>134</v>
      </c>
      <c r="C2" s="70">
        <v>-186</v>
      </c>
      <c r="D2" s="70">
        <v>198</v>
      </c>
      <c r="E2" s="70"/>
      <c r="F2" s="70">
        <f>B2/C2</f>
        <v>-0.72043010752688175</v>
      </c>
      <c r="G2" s="70">
        <f>D2/C2</f>
        <v>-1.064516129032258</v>
      </c>
      <c r="H2" s="70">
        <f>D2/B2</f>
        <v>1.4776119402985075</v>
      </c>
      <c r="I2" s="70"/>
      <c r="J2" s="70">
        <f>(B2-C2)/(B2*C2)</f>
        <v>-1.2839030653185684E-2</v>
      </c>
      <c r="K2" s="70">
        <f>(C2-D2)/(C2*D2)</f>
        <v>1.0426849136526556E-2</v>
      </c>
      <c r="L2" s="70">
        <f>(D2-B2)/(D2*B2)</f>
        <v>2.4121815166591285E-3</v>
      </c>
      <c r="M2" s="70"/>
      <c r="N2" s="70"/>
      <c r="O2" s="84">
        <f>F2-(0.05*F2)</f>
        <v>-0.68440860215053767</v>
      </c>
      <c r="P2" s="70">
        <f>F2+(0.05*F2)</f>
        <v>-0.75645161290322582</v>
      </c>
      <c r="Q2" s="84">
        <f>G2-(0.05*G2)</f>
        <v>-1.0112903225806451</v>
      </c>
      <c r="R2" s="70">
        <f>G2+(0.05*G2)</f>
        <v>-1.1177419354838709</v>
      </c>
      <c r="S2" s="84">
        <f>H2-(0.05*H2)</f>
        <v>1.4037313432835821</v>
      </c>
      <c r="T2" s="70">
        <f>H2+(0.05*H2)</f>
        <v>1.551492537313433</v>
      </c>
    </row>
    <row r="3" spans="1:20" x14ac:dyDescent="0.2">
      <c r="A3" s="45" t="s">
        <v>38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70">
        <f t="shared" ref="J3:J35" si="3">(B3-C3)/(B3*C3)</f>
        <v>-1.8451697556175168E-2</v>
      </c>
      <c r="K3" s="70">
        <f t="shared" ref="K3:K35" si="4">(C3-D3)/(C3*D3)</f>
        <v>1.6638728503135282E-2</v>
      </c>
      <c r="L3" s="70">
        <f t="shared" ref="L3:L35" si="5">(D3-B3)/(D3*B3)</f>
        <v>1.8129690530398854E-3</v>
      </c>
      <c r="M3" s="91"/>
      <c r="N3" s="3"/>
      <c r="O3" s="50">
        <f t="shared" ref="O3:O54" si="6">F3-(0.05*F3)</f>
        <v>-1.398901098901099</v>
      </c>
      <c r="P3">
        <f t="shared" ref="P3:P54" si="7">F3+(0.05*F3)</f>
        <v>-1.5461538461538462</v>
      </c>
      <c r="Q3" s="50">
        <f t="shared" ref="Q3:Q54" si="8">G3-(0.05*G3)</f>
        <v>-1.8478021978021977</v>
      </c>
      <c r="R3">
        <f t="shared" ref="R3:R54" si="9">G3+(0.05*G3)</f>
        <v>-2.0423076923076922</v>
      </c>
      <c r="S3" s="50">
        <f t="shared" ref="S3:S54" si="10">H3-(0.05*H3)</f>
        <v>1.2548507462686567</v>
      </c>
      <c r="T3">
        <f t="shared" ref="T3:T54" si="11">H3+(0.05*H3)</f>
        <v>1.3869402985074626</v>
      </c>
    </row>
    <row r="4" spans="1:20" x14ac:dyDescent="0.2">
      <c r="A4" s="83" t="s">
        <v>39</v>
      </c>
      <c r="B4" s="70">
        <v>134</v>
      </c>
      <c r="C4" s="70">
        <v>-191</v>
      </c>
      <c r="D4" s="70">
        <v>194</v>
      </c>
      <c r="E4" s="70"/>
      <c r="F4" s="70">
        <f t="shared" si="0"/>
        <v>-0.70157068062827221</v>
      </c>
      <c r="G4" s="70">
        <f t="shared" si="1"/>
        <v>-1.0157068062827226</v>
      </c>
      <c r="H4" s="70">
        <f t="shared" si="2"/>
        <v>1.4477611940298507</v>
      </c>
      <c r="I4" s="70"/>
      <c r="J4" s="70">
        <f t="shared" si="3"/>
        <v>-1.2698288661405016E-2</v>
      </c>
      <c r="K4" s="70">
        <f t="shared" si="4"/>
        <v>1.0390241269498569E-2</v>
      </c>
      <c r="L4" s="70">
        <f t="shared" si="5"/>
        <v>2.3080473919064471E-3</v>
      </c>
      <c r="M4" s="70"/>
      <c r="N4" s="70"/>
      <c r="O4" s="84">
        <f t="shared" si="6"/>
        <v>-0.66649214659685863</v>
      </c>
      <c r="P4" s="70">
        <f t="shared" si="7"/>
        <v>-0.7366492146596858</v>
      </c>
      <c r="Q4" s="84">
        <f t="shared" si="8"/>
        <v>-0.96492146596858641</v>
      </c>
      <c r="R4" s="70">
        <f t="shared" si="9"/>
        <v>-1.0664921465968586</v>
      </c>
      <c r="S4" s="84">
        <f t="shared" si="10"/>
        <v>1.3753731343283582</v>
      </c>
      <c r="T4" s="70">
        <f t="shared" si="11"/>
        <v>1.5201492537313432</v>
      </c>
    </row>
    <row r="5" spans="1:20" x14ac:dyDescent="0.2">
      <c r="A5" s="92" t="s">
        <v>40</v>
      </c>
      <c r="B5" s="93">
        <v>134</v>
      </c>
      <c r="C5" s="93">
        <v>-214</v>
      </c>
      <c r="D5" s="93">
        <v>178</v>
      </c>
      <c r="E5" s="93"/>
      <c r="F5" s="93">
        <f t="shared" si="0"/>
        <v>-0.62616822429906538</v>
      </c>
      <c r="G5" s="93">
        <f t="shared" si="1"/>
        <v>-0.83177570093457942</v>
      </c>
      <c r="H5" s="93">
        <f t="shared" si="2"/>
        <v>1.3283582089552239</v>
      </c>
      <c r="I5" s="70"/>
      <c r="J5" s="93">
        <f t="shared" si="3"/>
        <v>-1.2135583763425861E-2</v>
      </c>
      <c r="K5" s="93">
        <f t="shared" si="4"/>
        <v>1.029087472435157E-2</v>
      </c>
      <c r="L5" s="93">
        <f t="shared" si="5"/>
        <v>1.8447090390742915E-3</v>
      </c>
      <c r="M5" s="70"/>
      <c r="N5" s="70"/>
      <c r="O5" s="84">
        <f t="shared" si="6"/>
        <v>-0.59485981308411207</v>
      </c>
      <c r="P5" s="70">
        <f t="shared" si="7"/>
        <v>-0.65747663551401869</v>
      </c>
      <c r="Q5" s="84">
        <f t="shared" si="8"/>
        <v>-0.79018691588785051</v>
      </c>
      <c r="R5" s="70">
        <f t="shared" si="9"/>
        <v>-0.87336448598130834</v>
      </c>
      <c r="S5" s="84">
        <f t="shared" si="10"/>
        <v>1.2619402985074628</v>
      </c>
      <c r="T5" s="70">
        <f t="shared" si="11"/>
        <v>1.3947761194029851</v>
      </c>
    </row>
    <row r="6" spans="1:20" x14ac:dyDescent="0.2">
      <c r="A6" s="83" t="s">
        <v>41</v>
      </c>
      <c r="B6" s="70">
        <v>134</v>
      </c>
      <c r="C6" s="70">
        <v>-184</v>
      </c>
      <c r="D6" s="70">
        <v>199</v>
      </c>
      <c r="E6" s="70"/>
      <c r="F6" s="70">
        <f t="shared" si="0"/>
        <v>-0.72826086956521741</v>
      </c>
      <c r="G6" s="70">
        <f t="shared" si="1"/>
        <v>-1.0815217391304348</v>
      </c>
      <c r="H6" s="70">
        <f t="shared" si="2"/>
        <v>1.4850746268656716</v>
      </c>
      <c r="I6" s="70"/>
      <c r="J6" s="70">
        <f t="shared" si="3"/>
        <v>-1.2897469175859832E-2</v>
      </c>
      <c r="K6" s="70">
        <f t="shared" si="4"/>
        <v>1.0459908236836356E-2</v>
      </c>
      <c r="L6" s="70">
        <f t="shared" si="5"/>
        <v>2.4375609390234754E-3</v>
      </c>
      <c r="M6" s="70"/>
      <c r="N6" s="70"/>
      <c r="O6" s="84">
        <f t="shared" si="6"/>
        <v>-0.6918478260869565</v>
      </c>
      <c r="P6" s="70">
        <f t="shared" si="7"/>
        <v>-0.76467391304347831</v>
      </c>
      <c r="Q6" s="84">
        <f t="shared" si="8"/>
        <v>-1.027445652173913</v>
      </c>
      <c r="R6" s="70">
        <f t="shared" si="9"/>
        <v>-1.1355978260869566</v>
      </c>
      <c r="S6" s="84">
        <f t="shared" si="10"/>
        <v>1.410820895522388</v>
      </c>
      <c r="T6" s="70">
        <f t="shared" si="11"/>
        <v>1.5593283582089552</v>
      </c>
    </row>
    <row r="7" spans="1:20" x14ac:dyDescent="0.2">
      <c r="A7" s="83" t="s">
        <v>42</v>
      </c>
      <c r="B7" s="70">
        <v>134</v>
      </c>
      <c r="C7" s="70">
        <v>-183</v>
      </c>
      <c r="D7" s="70">
        <v>198</v>
      </c>
      <c r="E7" s="70"/>
      <c r="F7" s="70">
        <f t="shared" si="0"/>
        <v>-0.73224043715846998</v>
      </c>
      <c r="G7" s="70">
        <f t="shared" si="1"/>
        <v>-1.0819672131147542</v>
      </c>
      <c r="H7" s="70">
        <f t="shared" si="2"/>
        <v>1.4776119402985075</v>
      </c>
      <c r="I7" s="70"/>
      <c r="J7" s="70">
        <f t="shared" si="3"/>
        <v>-1.2927167441481119E-2</v>
      </c>
      <c r="K7" s="70">
        <f t="shared" si="4"/>
        <v>1.0514985924821991E-2</v>
      </c>
      <c r="L7" s="70">
        <f t="shared" si="5"/>
        <v>2.4121815166591285E-3</v>
      </c>
      <c r="M7" s="70"/>
      <c r="N7" s="70"/>
      <c r="O7" s="84">
        <f t="shared" si="6"/>
        <v>-0.69562841530054653</v>
      </c>
      <c r="P7" s="70">
        <f t="shared" si="7"/>
        <v>-0.76885245901639343</v>
      </c>
      <c r="Q7" s="84">
        <f t="shared" si="8"/>
        <v>-1.0278688524590165</v>
      </c>
      <c r="R7" s="70">
        <f t="shared" si="9"/>
        <v>-1.1360655737704919</v>
      </c>
      <c r="S7" s="84">
        <f t="shared" si="10"/>
        <v>1.4037313432835821</v>
      </c>
      <c r="T7" s="70">
        <f t="shared" si="11"/>
        <v>1.551492537313433</v>
      </c>
    </row>
    <row r="8" spans="1:20" x14ac:dyDescent="0.2">
      <c r="A8" s="45" t="s">
        <v>43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70">
        <f t="shared" si="3"/>
        <v>-1.2810280150051879E-2</v>
      </c>
      <c r="K8" s="70">
        <f t="shared" si="4"/>
        <v>1.0372719211028404E-2</v>
      </c>
      <c r="L8" s="70">
        <f t="shared" si="5"/>
        <v>2.4375609390234754E-3</v>
      </c>
      <c r="O8" s="50">
        <f t="shared" si="6"/>
        <v>-0.6807486631016042</v>
      </c>
      <c r="P8">
        <f t="shared" si="7"/>
        <v>-0.7524064171122995</v>
      </c>
      <c r="Q8" s="50">
        <f t="shared" si="8"/>
        <v>-1.0109625668449198</v>
      </c>
      <c r="R8">
        <f t="shared" si="9"/>
        <v>-1.1173796791443851</v>
      </c>
      <c r="S8" s="50">
        <f t="shared" si="10"/>
        <v>1.410820895522388</v>
      </c>
      <c r="T8">
        <f t="shared" si="11"/>
        <v>1.5593283582089552</v>
      </c>
    </row>
    <row r="9" spans="1:20" x14ac:dyDescent="0.2">
      <c r="J9" s="70"/>
      <c r="K9" s="70"/>
      <c r="L9" s="70"/>
      <c r="O9" s="50"/>
      <c r="Q9" s="50"/>
      <c r="S9" s="50"/>
    </row>
    <row r="10" spans="1:20" x14ac:dyDescent="0.2">
      <c r="A10" s="47" t="s">
        <v>3</v>
      </c>
      <c r="B10" t="s">
        <v>126</v>
      </c>
      <c r="C10" t="s">
        <v>119</v>
      </c>
      <c r="D10" t="s">
        <v>118</v>
      </c>
      <c r="J10" s="70"/>
      <c r="K10" s="70"/>
      <c r="L10" s="70"/>
      <c r="O10" s="50"/>
      <c r="Q10" s="50"/>
      <c r="S10" s="50"/>
    </row>
    <row r="11" spans="1:20" x14ac:dyDescent="0.2">
      <c r="A11" s="83" t="s">
        <v>37</v>
      </c>
      <c r="B11" s="70">
        <v>379</v>
      </c>
      <c r="C11" s="70">
        <v>324</v>
      </c>
      <c r="D11" s="70">
        <v>141</v>
      </c>
      <c r="E11" s="70"/>
      <c r="F11" s="70">
        <f t="shared" si="0"/>
        <v>1.1697530864197532</v>
      </c>
      <c r="G11" s="70">
        <f t="shared" si="1"/>
        <v>0.43518518518518517</v>
      </c>
      <c r="H11" s="70">
        <f t="shared" si="2"/>
        <v>0.37203166226912932</v>
      </c>
      <c r="I11" s="70"/>
      <c r="J11" s="70">
        <f t="shared" si="3"/>
        <v>4.4789732564578648E-4</v>
      </c>
      <c r="K11" s="70">
        <f t="shared" si="4"/>
        <v>4.0057788284738639E-3</v>
      </c>
      <c r="L11" s="70">
        <f t="shared" si="5"/>
        <v>-4.4536761541196504E-3</v>
      </c>
      <c r="M11" s="70"/>
      <c r="N11" s="70"/>
      <c r="O11" s="84">
        <f t="shared" si="6"/>
        <v>1.1112654320987656</v>
      </c>
      <c r="P11" s="70">
        <f t="shared" si="7"/>
        <v>1.2282407407407407</v>
      </c>
      <c r="Q11" s="84">
        <f t="shared" si="8"/>
        <v>0.41342592592592592</v>
      </c>
      <c r="R11" s="70">
        <f t="shared" si="9"/>
        <v>0.45694444444444443</v>
      </c>
      <c r="S11" s="84">
        <f t="shared" si="10"/>
        <v>0.35343007915567287</v>
      </c>
      <c r="T11" s="70">
        <f t="shared" si="11"/>
        <v>0.39063324538258576</v>
      </c>
    </row>
    <row r="12" spans="1:20" x14ac:dyDescent="0.2">
      <c r="A12" s="45" t="s">
        <v>38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70">
        <f t="shared" si="3"/>
        <v>2.542824722818434E-3</v>
      </c>
      <c r="K12" s="70">
        <f t="shared" si="4"/>
        <v>6.4465598264851183E-3</v>
      </c>
      <c r="L12" s="70">
        <f t="shared" si="5"/>
        <v>-8.9893845493035536E-3</v>
      </c>
      <c r="O12" s="50">
        <f t="shared" si="6"/>
        <v>1.8655440414507773</v>
      </c>
      <c r="P12">
        <f t="shared" si="7"/>
        <v>2.0619170984455959</v>
      </c>
      <c r="Q12" s="50">
        <f t="shared" si="8"/>
        <v>0.4233160621761658</v>
      </c>
      <c r="R12">
        <f t="shared" si="9"/>
        <v>0.46787564766839373</v>
      </c>
      <c r="S12" s="50">
        <f t="shared" si="10"/>
        <v>0.21556728232189976</v>
      </c>
      <c r="T12">
        <f t="shared" si="11"/>
        <v>0.23825857519788918</v>
      </c>
    </row>
    <row r="13" spans="1:20" x14ac:dyDescent="0.2">
      <c r="A13" s="83" t="s">
        <v>39</v>
      </c>
      <c r="B13" s="70">
        <v>379</v>
      </c>
      <c r="C13" s="70">
        <v>334</v>
      </c>
      <c r="D13" s="70">
        <v>152</v>
      </c>
      <c r="E13" s="70"/>
      <c r="F13" s="70">
        <f t="shared" si="0"/>
        <v>1.1347305389221556</v>
      </c>
      <c r="G13" s="70">
        <f t="shared" si="1"/>
        <v>0.45508982035928142</v>
      </c>
      <c r="H13" s="70">
        <f t="shared" si="2"/>
        <v>0.40105540897097625</v>
      </c>
      <c r="I13" s="70"/>
      <c r="J13" s="70">
        <f t="shared" si="3"/>
        <v>3.5548954860727095E-4</v>
      </c>
      <c r="K13" s="70">
        <f t="shared" si="4"/>
        <v>3.5849353923731483E-3</v>
      </c>
      <c r="L13" s="70">
        <f t="shared" si="5"/>
        <v>-3.9404249409804191E-3</v>
      </c>
      <c r="M13" s="70"/>
      <c r="N13" s="70"/>
      <c r="O13" s="84">
        <f t="shared" si="6"/>
        <v>1.0779940119760478</v>
      </c>
      <c r="P13" s="70">
        <f t="shared" si="7"/>
        <v>1.1914670658682633</v>
      </c>
      <c r="Q13" s="84">
        <f t="shared" si="8"/>
        <v>0.43233532934131735</v>
      </c>
      <c r="R13" s="70">
        <f t="shared" si="9"/>
        <v>0.47784431137724548</v>
      </c>
      <c r="S13" s="84">
        <f t="shared" si="10"/>
        <v>0.38100263852242744</v>
      </c>
      <c r="T13" s="70">
        <f t="shared" si="11"/>
        <v>0.42110817941952505</v>
      </c>
    </row>
    <row r="14" spans="1:20" x14ac:dyDescent="0.2">
      <c r="A14" s="92" t="s">
        <v>40</v>
      </c>
      <c r="B14" s="93">
        <v>379</v>
      </c>
      <c r="C14" s="93">
        <v>366</v>
      </c>
      <c r="D14" s="93">
        <v>160</v>
      </c>
      <c r="E14" s="93"/>
      <c r="F14" s="93">
        <f t="shared" si="0"/>
        <v>1.03551912568306</v>
      </c>
      <c r="G14" s="93">
        <f t="shared" si="1"/>
        <v>0.43715846994535518</v>
      </c>
      <c r="H14" s="93">
        <f t="shared" si="2"/>
        <v>0.42216358839050133</v>
      </c>
      <c r="I14" s="70"/>
      <c r="J14" s="93">
        <f t="shared" si="3"/>
        <v>9.3718009717836697E-5</v>
      </c>
      <c r="K14" s="93">
        <f t="shared" si="4"/>
        <v>3.51775956284153E-3</v>
      </c>
      <c r="L14" s="93">
        <f t="shared" si="5"/>
        <v>-3.6114775725593668E-3</v>
      </c>
      <c r="M14" s="70"/>
      <c r="N14" s="70"/>
      <c r="O14" s="84">
        <f t="shared" si="6"/>
        <v>0.98374316939890705</v>
      </c>
      <c r="P14" s="70">
        <f t="shared" si="7"/>
        <v>1.0872950819672131</v>
      </c>
      <c r="Q14" s="84">
        <f t="shared" si="8"/>
        <v>0.41530054644808739</v>
      </c>
      <c r="R14" s="70">
        <f t="shared" si="9"/>
        <v>0.45901639344262296</v>
      </c>
      <c r="S14" s="84">
        <f t="shared" si="10"/>
        <v>0.40105540897097625</v>
      </c>
      <c r="T14" s="70">
        <f t="shared" si="11"/>
        <v>0.44327176781002642</v>
      </c>
    </row>
    <row r="15" spans="1:20" x14ac:dyDescent="0.2">
      <c r="A15" s="83" t="s">
        <v>41</v>
      </c>
      <c r="B15" s="70">
        <v>379</v>
      </c>
      <c r="C15" s="70">
        <v>320</v>
      </c>
      <c r="D15" s="70">
        <v>139</v>
      </c>
      <c r="E15" s="70"/>
      <c r="F15" s="70">
        <f t="shared" si="0"/>
        <v>1.184375</v>
      </c>
      <c r="G15" s="70">
        <f t="shared" si="1"/>
        <v>0.43437500000000001</v>
      </c>
      <c r="H15" s="70">
        <f t="shared" si="2"/>
        <v>0.36675461741424803</v>
      </c>
      <c r="I15" s="70"/>
      <c r="J15" s="70">
        <f t="shared" si="3"/>
        <v>4.8647757255936675E-4</v>
      </c>
      <c r="K15" s="70">
        <f t="shared" si="4"/>
        <v>4.069244604316547E-3</v>
      </c>
      <c r="L15" s="70">
        <f t="shared" si="5"/>
        <v>-4.5557221768759131E-3</v>
      </c>
      <c r="M15" s="70"/>
      <c r="N15" s="70"/>
      <c r="O15" s="84">
        <f t="shared" si="6"/>
        <v>1.1251562499999999</v>
      </c>
      <c r="P15" s="70">
        <f t="shared" si="7"/>
        <v>1.2435937500000001</v>
      </c>
      <c r="Q15" s="84">
        <f t="shared" si="8"/>
        <v>0.41265625</v>
      </c>
      <c r="R15" s="70">
        <f t="shared" si="9"/>
        <v>0.45609375000000002</v>
      </c>
      <c r="S15" s="84">
        <f t="shared" si="10"/>
        <v>0.34841688654353564</v>
      </c>
      <c r="T15" s="70">
        <f t="shared" si="11"/>
        <v>0.38509234828496042</v>
      </c>
    </row>
    <row r="16" spans="1:20" x14ac:dyDescent="0.2">
      <c r="A16" s="83" t="s">
        <v>42</v>
      </c>
      <c r="B16" s="70">
        <v>379</v>
      </c>
      <c r="C16" s="70">
        <v>324</v>
      </c>
      <c r="D16" s="70">
        <v>143</v>
      </c>
      <c r="E16" s="70"/>
      <c r="F16" s="70">
        <f t="shared" si="0"/>
        <v>1.1697530864197532</v>
      </c>
      <c r="G16" s="70">
        <f t="shared" si="1"/>
        <v>0.44135802469135804</v>
      </c>
      <c r="H16" s="70">
        <f t="shared" si="2"/>
        <v>0.37730870712401055</v>
      </c>
      <c r="I16" s="70"/>
      <c r="J16" s="70">
        <f t="shared" si="3"/>
        <v>4.4789732564578648E-4</v>
      </c>
      <c r="K16" s="70">
        <f t="shared" si="4"/>
        <v>3.9065872399205734E-3</v>
      </c>
      <c r="L16" s="70">
        <f t="shared" si="5"/>
        <v>-4.3544845655663598E-3</v>
      </c>
      <c r="M16" s="70"/>
      <c r="N16" s="70"/>
      <c r="O16" s="84">
        <f t="shared" si="6"/>
        <v>1.1112654320987656</v>
      </c>
      <c r="P16" s="70">
        <f t="shared" si="7"/>
        <v>1.2282407407407407</v>
      </c>
      <c r="Q16" s="84">
        <f t="shared" si="8"/>
        <v>0.41929012345679012</v>
      </c>
      <c r="R16" s="70">
        <f t="shared" si="9"/>
        <v>0.46342592592592596</v>
      </c>
      <c r="S16" s="84">
        <f t="shared" si="10"/>
        <v>0.35844327176780999</v>
      </c>
      <c r="T16" s="70">
        <f t="shared" si="11"/>
        <v>0.3961741424802111</v>
      </c>
    </row>
    <row r="17" spans="1:20" x14ac:dyDescent="0.2">
      <c r="A17" s="83" t="s">
        <v>43</v>
      </c>
      <c r="B17" s="70">
        <v>379</v>
      </c>
      <c r="C17" s="70">
        <v>328</v>
      </c>
      <c r="D17" s="70">
        <v>143</v>
      </c>
      <c r="E17" s="70"/>
      <c r="F17" s="70">
        <f t="shared" si="0"/>
        <v>1.1554878048780488</v>
      </c>
      <c r="G17" s="70">
        <f t="shared" si="1"/>
        <v>0.43597560975609756</v>
      </c>
      <c r="H17" s="70">
        <f t="shared" si="2"/>
        <v>0.37730870712401055</v>
      </c>
      <c r="I17" s="70"/>
      <c r="J17" s="70">
        <f t="shared" si="3"/>
        <v>4.1025806036424479E-4</v>
      </c>
      <c r="K17" s="70">
        <f t="shared" si="4"/>
        <v>3.9442265052021148E-3</v>
      </c>
      <c r="L17" s="70">
        <f t="shared" si="5"/>
        <v>-4.3544845655663598E-3</v>
      </c>
      <c r="M17" s="70"/>
      <c r="N17" s="70"/>
      <c r="O17" s="84">
        <f t="shared" si="6"/>
        <v>1.0977134146341463</v>
      </c>
      <c r="P17" s="70">
        <f t="shared" si="7"/>
        <v>1.2132621951219513</v>
      </c>
      <c r="Q17" s="84">
        <f t="shared" si="8"/>
        <v>0.41417682926829269</v>
      </c>
      <c r="R17" s="70">
        <f t="shared" si="9"/>
        <v>0.45777439024390243</v>
      </c>
      <c r="S17" s="84">
        <f t="shared" si="10"/>
        <v>0.35844327176780999</v>
      </c>
      <c r="T17" s="70">
        <f t="shared" si="11"/>
        <v>0.3961741424802111</v>
      </c>
    </row>
    <row r="18" spans="1:20" x14ac:dyDescent="0.2">
      <c r="J18" s="70"/>
      <c r="K18" s="70"/>
      <c r="L18" s="70"/>
      <c r="O18" s="50"/>
      <c r="Q18" s="50"/>
      <c r="S18" s="50"/>
    </row>
    <row r="19" spans="1:20" x14ac:dyDescent="0.2">
      <c r="A19" s="48" t="s">
        <v>86</v>
      </c>
      <c r="B19" t="s">
        <v>126</v>
      </c>
      <c r="C19" t="s">
        <v>119</v>
      </c>
      <c r="D19" t="s">
        <v>118</v>
      </c>
      <c r="J19" s="70"/>
      <c r="K19" s="70"/>
      <c r="L19" s="70"/>
      <c r="O19" s="50"/>
      <c r="Q19" s="50"/>
      <c r="S19" s="50"/>
    </row>
    <row r="20" spans="1:20" x14ac:dyDescent="0.2">
      <c r="A20" s="45" t="s">
        <v>37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70">
        <f t="shared" si="3"/>
        <v>1.3476388476388476E-2</v>
      </c>
      <c r="K20" s="70">
        <f t="shared" si="4"/>
        <v>3.6016827061603183E-3</v>
      </c>
      <c r="L20" s="70">
        <f t="shared" si="5"/>
        <v>-1.7078071182548796E-2</v>
      </c>
      <c r="O20" s="50">
        <f t="shared" si="6"/>
        <v>-0.38146718146718145</v>
      </c>
      <c r="P20">
        <f t="shared" si="7"/>
        <v>-0.42162162162162159</v>
      </c>
      <c r="Q20" s="50">
        <f t="shared" si="8"/>
        <v>0.49150579150579149</v>
      </c>
      <c r="R20">
        <f t="shared" si="9"/>
        <v>0.54324324324324325</v>
      </c>
      <c r="S20" s="50">
        <f t="shared" si="10"/>
        <v>-1.2240384615384616</v>
      </c>
      <c r="T20">
        <f t="shared" si="11"/>
        <v>-1.3528846153846155</v>
      </c>
    </row>
    <row r="21" spans="1:20" x14ac:dyDescent="0.2">
      <c r="A21" s="83" t="s">
        <v>38</v>
      </c>
      <c r="B21" s="70">
        <v>-104</v>
      </c>
      <c r="C21" s="70">
        <v>196</v>
      </c>
      <c r="D21" s="70">
        <v>85</v>
      </c>
      <c r="E21" s="70"/>
      <c r="F21" s="70">
        <f t="shared" si="0"/>
        <v>-0.53061224489795922</v>
      </c>
      <c r="G21" s="70">
        <f t="shared" si="1"/>
        <v>0.43367346938775508</v>
      </c>
      <c r="H21" s="70">
        <f t="shared" si="2"/>
        <v>-0.81730769230769229</v>
      </c>
      <c r="I21" s="70"/>
      <c r="J21" s="70">
        <f t="shared" si="3"/>
        <v>1.4717425431711145E-2</v>
      </c>
      <c r="K21" s="70">
        <f t="shared" si="4"/>
        <v>6.6626650660264108E-3</v>
      </c>
      <c r="L21" s="70">
        <f t="shared" si="5"/>
        <v>-2.1380090497737557E-2</v>
      </c>
      <c r="M21" s="70"/>
      <c r="N21" s="70"/>
      <c r="O21" s="84">
        <f t="shared" si="6"/>
        <v>-0.50408163265306127</v>
      </c>
      <c r="P21" s="70">
        <f t="shared" si="7"/>
        <v>-0.55714285714285716</v>
      </c>
      <c r="Q21" s="84">
        <f t="shared" si="8"/>
        <v>0.41198979591836732</v>
      </c>
      <c r="R21" s="70">
        <f t="shared" si="9"/>
        <v>0.45535714285714285</v>
      </c>
      <c r="S21" s="84">
        <f t="shared" si="10"/>
        <v>-0.77644230769230771</v>
      </c>
      <c r="T21" s="70">
        <f t="shared" si="11"/>
        <v>-0.85817307692307687</v>
      </c>
    </row>
    <row r="22" spans="1:20" x14ac:dyDescent="0.2">
      <c r="A22" s="83" t="s">
        <v>39</v>
      </c>
      <c r="B22" s="70">
        <v>-104</v>
      </c>
      <c r="C22" s="70">
        <v>263</v>
      </c>
      <c r="D22" s="70">
        <v>142</v>
      </c>
      <c r="E22" s="70"/>
      <c r="F22" s="70">
        <f t="shared" si="0"/>
        <v>-0.39543726235741444</v>
      </c>
      <c r="G22" s="70">
        <f t="shared" si="1"/>
        <v>0.53992395437262353</v>
      </c>
      <c r="H22" s="70">
        <f t="shared" si="2"/>
        <v>-1.3653846153846154</v>
      </c>
      <c r="I22" s="70"/>
      <c r="J22" s="70">
        <f t="shared" si="3"/>
        <v>1.3417665984205908E-2</v>
      </c>
      <c r="K22" s="70">
        <f t="shared" si="4"/>
        <v>3.239972152305468E-3</v>
      </c>
      <c r="L22" s="70">
        <f t="shared" si="5"/>
        <v>-1.6657638136511378E-2</v>
      </c>
      <c r="M22" s="70"/>
      <c r="N22" s="70"/>
      <c r="O22" s="84">
        <f t="shared" si="6"/>
        <v>-0.37566539923954373</v>
      </c>
      <c r="P22" s="70">
        <f t="shared" si="7"/>
        <v>-0.41520912547528516</v>
      </c>
      <c r="Q22" s="84">
        <f t="shared" si="8"/>
        <v>0.51292775665399237</v>
      </c>
      <c r="R22" s="70">
        <f t="shared" si="9"/>
        <v>0.56692015209125468</v>
      </c>
      <c r="S22" s="84">
        <f t="shared" si="10"/>
        <v>-1.2971153846153847</v>
      </c>
      <c r="T22" s="70">
        <f t="shared" si="11"/>
        <v>-1.4336538461538462</v>
      </c>
    </row>
    <row r="23" spans="1:20" x14ac:dyDescent="0.2">
      <c r="A23" s="92" t="s">
        <v>40</v>
      </c>
      <c r="B23" s="93">
        <v>-104</v>
      </c>
      <c r="C23" s="93">
        <v>260</v>
      </c>
      <c r="D23" s="93">
        <v>152</v>
      </c>
      <c r="E23" s="93"/>
      <c r="F23" s="93">
        <f t="shared" si="0"/>
        <v>-0.4</v>
      </c>
      <c r="G23" s="93">
        <f t="shared" si="1"/>
        <v>0.58461538461538465</v>
      </c>
      <c r="H23" s="93">
        <f t="shared" si="2"/>
        <v>-1.4615384615384615</v>
      </c>
      <c r="I23" s="70"/>
      <c r="J23" s="93">
        <f t="shared" si="3"/>
        <v>1.3461538461538462E-2</v>
      </c>
      <c r="K23" s="93">
        <f t="shared" si="4"/>
        <v>2.7327935222672063E-3</v>
      </c>
      <c r="L23" s="93">
        <f t="shared" si="5"/>
        <v>-1.6194331983805668E-2</v>
      </c>
      <c r="M23" s="70"/>
      <c r="N23" s="70"/>
      <c r="O23" s="84">
        <f t="shared" si="6"/>
        <v>-0.38</v>
      </c>
      <c r="P23" s="70">
        <f t="shared" si="7"/>
        <v>-0.42000000000000004</v>
      </c>
      <c r="Q23" s="84">
        <f t="shared" si="8"/>
        <v>0.55538461538461537</v>
      </c>
      <c r="R23" s="70">
        <f t="shared" si="9"/>
        <v>0.61384615384615393</v>
      </c>
      <c r="S23" s="84">
        <f t="shared" si="10"/>
        <v>-1.3884615384615384</v>
      </c>
      <c r="T23" s="70">
        <f t="shared" si="11"/>
        <v>-1.5346153846153845</v>
      </c>
    </row>
    <row r="24" spans="1:20" x14ac:dyDescent="0.2">
      <c r="A24" s="83" t="s">
        <v>41</v>
      </c>
      <c r="B24" s="70">
        <v>-104</v>
      </c>
      <c r="C24" s="70">
        <v>258</v>
      </c>
      <c r="D24" s="70">
        <v>131</v>
      </c>
      <c r="E24" s="70"/>
      <c r="F24" s="70">
        <f t="shared" si="0"/>
        <v>-0.40310077519379844</v>
      </c>
      <c r="G24" s="70">
        <f t="shared" si="1"/>
        <v>0.50775193798449614</v>
      </c>
      <c r="H24" s="70">
        <f t="shared" si="2"/>
        <v>-1.2596153846153846</v>
      </c>
      <c r="I24" s="70"/>
      <c r="J24" s="70">
        <f t="shared" si="3"/>
        <v>1.3491353607632678E-2</v>
      </c>
      <c r="K24" s="70">
        <f t="shared" si="4"/>
        <v>3.7576187940114802E-3</v>
      </c>
      <c r="L24" s="70">
        <f t="shared" si="5"/>
        <v>-1.7248972401644157E-2</v>
      </c>
      <c r="M24" s="70"/>
      <c r="N24" s="70"/>
      <c r="O24" s="84">
        <f t="shared" si="6"/>
        <v>-0.38294573643410851</v>
      </c>
      <c r="P24" s="70">
        <f t="shared" si="7"/>
        <v>-0.42325581395348838</v>
      </c>
      <c r="Q24" s="84">
        <f t="shared" si="8"/>
        <v>0.48236434108527132</v>
      </c>
      <c r="R24" s="70">
        <f t="shared" si="9"/>
        <v>0.5331395348837209</v>
      </c>
      <c r="S24" s="84">
        <f t="shared" si="10"/>
        <v>-1.1966346153846152</v>
      </c>
      <c r="T24" s="70">
        <f t="shared" si="11"/>
        <v>-1.3225961538461539</v>
      </c>
    </row>
    <row r="25" spans="1:20" x14ac:dyDescent="0.2">
      <c r="A25" s="45" t="s">
        <v>42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70">
        <f t="shared" si="3"/>
        <v>1.3403263403263404E-2</v>
      </c>
      <c r="K25" s="70">
        <f t="shared" si="4"/>
        <v>3.5650623885918001E-3</v>
      </c>
      <c r="L25" s="70">
        <f t="shared" si="5"/>
        <v>-1.6968325791855202E-2</v>
      </c>
      <c r="O25" s="50">
        <f t="shared" si="6"/>
        <v>-0.37424242424242421</v>
      </c>
      <c r="P25">
        <f t="shared" si="7"/>
        <v>-0.41363636363636364</v>
      </c>
      <c r="Q25" s="50">
        <f t="shared" si="8"/>
        <v>0.48939393939393938</v>
      </c>
      <c r="R25">
        <f t="shared" si="9"/>
        <v>0.54090909090909089</v>
      </c>
      <c r="S25" s="50">
        <f t="shared" si="10"/>
        <v>-1.2423076923076923</v>
      </c>
      <c r="T25">
        <f t="shared" si="11"/>
        <v>-1.3730769230769231</v>
      </c>
    </row>
    <row r="26" spans="1:20" x14ac:dyDescent="0.2">
      <c r="A26" s="45" t="s">
        <v>43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70">
        <f t="shared" si="3"/>
        <v>1.3446802239905688E-2</v>
      </c>
      <c r="K26" s="70">
        <f t="shared" si="4"/>
        <v>3.5215235519495155E-3</v>
      </c>
      <c r="L26" s="70">
        <f t="shared" si="5"/>
        <v>-1.6968325791855202E-2</v>
      </c>
      <c r="O26" s="50">
        <f t="shared" si="6"/>
        <v>-0.37854406130268198</v>
      </c>
      <c r="P26">
        <f t="shared" si="7"/>
        <v>-0.41839080459770112</v>
      </c>
      <c r="Q26" s="50">
        <f t="shared" si="8"/>
        <v>0.49501915708812255</v>
      </c>
      <c r="R26">
        <f t="shared" si="9"/>
        <v>0.5471264367816091</v>
      </c>
      <c r="S26" s="50">
        <f t="shared" si="10"/>
        <v>-1.2423076923076923</v>
      </c>
      <c r="T26">
        <f t="shared" si="11"/>
        <v>-1.3730769230769231</v>
      </c>
    </row>
    <row r="27" spans="1:20" x14ac:dyDescent="0.2">
      <c r="J27" s="70"/>
      <c r="K27" s="70"/>
      <c r="L27" s="70"/>
      <c r="O27" s="50"/>
      <c r="Q27" s="50"/>
      <c r="S27" s="50"/>
    </row>
    <row r="28" spans="1:20" x14ac:dyDescent="0.2">
      <c r="A28" s="49" t="s">
        <v>87</v>
      </c>
      <c r="B28" t="s">
        <v>126</v>
      </c>
      <c r="C28" t="s">
        <v>119</v>
      </c>
      <c r="D28" t="s">
        <v>118</v>
      </c>
      <c r="J28" s="70"/>
      <c r="K28" s="70"/>
      <c r="L28" s="70"/>
      <c r="O28" s="50"/>
      <c r="Q28" s="50"/>
      <c r="S28" s="50"/>
    </row>
    <row r="29" spans="1:20" x14ac:dyDescent="0.2">
      <c r="A29" s="45" t="s">
        <v>37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70">
        <f t="shared" si="3"/>
        <v>5.5402087170042975E-3</v>
      </c>
      <c r="K29" s="70">
        <f t="shared" si="4"/>
        <v>1.682013505217925E-3</v>
      </c>
      <c r="L29" s="70">
        <f t="shared" si="5"/>
        <v>-7.2222222222222219E-3</v>
      </c>
      <c r="O29" s="50">
        <f t="shared" si="6"/>
        <v>-0.94475138121546964</v>
      </c>
      <c r="P29">
        <f t="shared" si="7"/>
        <v>-1.0441988950276244</v>
      </c>
      <c r="Q29" s="50">
        <f t="shared" si="8"/>
        <v>0.59046961325966851</v>
      </c>
      <c r="R29">
        <f t="shared" si="9"/>
        <v>0.65262430939226523</v>
      </c>
      <c r="S29" s="50">
        <f t="shared" si="10"/>
        <v>-0.59375</v>
      </c>
      <c r="T29">
        <f t="shared" si="11"/>
        <v>-0.65625</v>
      </c>
    </row>
    <row r="30" spans="1:20" x14ac:dyDescent="0.2">
      <c r="A30" s="83" t="s">
        <v>38</v>
      </c>
      <c r="B30" s="70">
        <v>-360</v>
      </c>
      <c r="C30" s="70">
        <v>285</v>
      </c>
      <c r="D30" s="70">
        <v>170</v>
      </c>
      <c r="E30" s="70"/>
      <c r="F30" s="70">
        <f t="shared" si="0"/>
        <v>-1.263157894736842</v>
      </c>
      <c r="G30" s="70">
        <f t="shared" si="1"/>
        <v>0.59649122807017541</v>
      </c>
      <c r="H30" s="70">
        <f t="shared" si="2"/>
        <v>-0.47222222222222221</v>
      </c>
      <c r="I30" s="70"/>
      <c r="J30" s="70">
        <f t="shared" si="3"/>
        <v>6.2865497076023394E-3</v>
      </c>
      <c r="K30" s="70">
        <f t="shared" si="4"/>
        <v>2.373581011351909E-3</v>
      </c>
      <c r="L30" s="70">
        <f t="shared" si="5"/>
        <v>-8.6601307189542488E-3</v>
      </c>
      <c r="M30" s="70"/>
      <c r="N30" s="70"/>
      <c r="O30" s="84">
        <f t="shared" si="6"/>
        <v>-1.2</v>
      </c>
      <c r="P30" s="70">
        <f t="shared" si="7"/>
        <v>-1.3263157894736841</v>
      </c>
      <c r="Q30" s="84">
        <f t="shared" si="8"/>
        <v>0.56666666666666665</v>
      </c>
      <c r="R30" s="70">
        <f t="shared" si="9"/>
        <v>0.62631578947368416</v>
      </c>
      <c r="S30" s="84">
        <f t="shared" si="10"/>
        <v>-0.44861111111111107</v>
      </c>
      <c r="T30" s="70">
        <f t="shared" si="11"/>
        <v>-0.49583333333333335</v>
      </c>
    </row>
    <row r="31" spans="1:20" x14ac:dyDescent="0.2">
      <c r="A31" s="83" t="s">
        <v>39</v>
      </c>
      <c r="B31" s="70">
        <v>-360</v>
      </c>
      <c r="C31" s="70">
        <v>366</v>
      </c>
      <c r="D31" s="70">
        <v>233</v>
      </c>
      <c r="E31" s="70"/>
      <c r="F31" s="70">
        <f t="shared" si="0"/>
        <v>-0.98360655737704916</v>
      </c>
      <c r="G31" s="70">
        <f t="shared" si="1"/>
        <v>0.63661202185792354</v>
      </c>
      <c r="H31" s="70">
        <f t="shared" si="2"/>
        <v>-0.64722222222222225</v>
      </c>
      <c r="I31" s="70"/>
      <c r="J31" s="70">
        <f t="shared" si="3"/>
        <v>5.5100182149362478E-3</v>
      </c>
      <c r="K31" s="70">
        <f t="shared" si="4"/>
        <v>1.5596050564037618E-3</v>
      </c>
      <c r="L31" s="70">
        <f t="shared" si="5"/>
        <v>-7.0696232713400092E-3</v>
      </c>
      <c r="M31" s="70"/>
      <c r="N31" s="70"/>
      <c r="O31" s="84">
        <f t="shared" si="6"/>
        <v>-0.93442622950819665</v>
      </c>
      <c r="P31" s="70">
        <f t="shared" si="7"/>
        <v>-1.0327868852459017</v>
      </c>
      <c r="Q31" s="84">
        <f t="shared" si="8"/>
        <v>0.60478142076502739</v>
      </c>
      <c r="R31" s="70">
        <f t="shared" si="9"/>
        <v>0.66844262295081969</v>
      </c>
      <c r="S31" s="84">
        <f t="shared" si="10"/>
        <v>-0.61486111111111119</v>
      </c>
      <c r="T31" s="70">
        <f t="shared" si="11"/>
        <v>-0.67958333333333332</v>
      </c>
    </row>
    <row r="32" spans="1:20" x14ac:dyDescent="0.2">
      <c r="A32" s="92" t="s">
        <v>40</v>
      </c>
      <c r="B32" s="93">
        <v>-360</v>
      </c>
      <c r="C32" s="93">
        <v>358</v>
      </c>
      <c r="D32" s="93">
        <v>235</v>
      </c>
      <c r="E32" s="93"/>
      <c r="F32" s="93">
        <f t="shared" si="0"/>
        <v>-1.005586592178771</v>
      </c>
      <c r="G32" s="93">
        <f t="shared" si="1"/>
        <v>0.65642458100558654</v>
      </c>
      <c r="H32" s="93">
        <f t="shared" si="2"/>
        <v>-0.65277777777777779</v>
      </c>
      <c r="I32" s="70"/>
      <c r="J32" s="93">
        <f t="shared" si="3"/>
        <v>5.5710738671632528E-3</v>
      </c>
      <c r="K32" s="93">
        <f t="shared" si="4"/>
        <v>1.4620230595506953E-3</v>
      </c>
      <c r="L32" s="93">
        <f t="shared" si="5"/>
        <v>-7.0330969267139477E-3</v>
      </c>
      <c r="M32" s="70"/>
      <c r="N32" s="70"/>
      <c r="O32" s="84">
        <f t="shared" si="6"/>
        <v>-0.95530726256983245</v>
      </c>
      <c r="P32" s="70">
        <f t="shared" si="7"/>
        <v>-1.0558659217877095</v>
      </c>
      <c r="Q32" s="84">
        <f t="shared" si="8"/>
        <v>0.62360335195530725</v>
      </c>
      <c r="R32" s="70">
        <f t="shared" si="9"/>
        <v>0.68924581005586583</v>
      </c>
      <c r="S32" s="84">
        <f t="shared" si="10"/>
        <v>-0.62013888888888891</v>
      </c>
      <c r="T32" s="70">
        <f t="shared" si="11"/>
        <v>-0.68541666666666667</v>
      </c>
    </row>
    <row r="33" spans="1:20" x14ac:dyDescent="0.2">
      <c r="A33" s="83" t="s">
        <v>41</v>
      </c>
      <c r="B33" s="70">
        <v>-360</v>
      </c>
      <c r="C33" s="70">
        <v>359</v>
      </c>
      <c r="D33" s="70">
        <v>223</v>
      </c>
      <c r="E33" s="70"/>
      <c r="F33" s="70">
        <f t="shared" si="0"/>
        <v>-1.0027855153203342</v>
      </c>
      <c r="G33" s="70">
        <f t="shared" si="1"/>
        <v>0.62116991643454034</v>
      </c>
      <c r="H33" s="70">
        <f t="shared" si="2"/>
        <v>-0.61944444444444446</v>
      </c>
      <c r="I33" s="70"/>
      <c r="J33" s="70">
        <f t="shared" si="3"/>
        <v>5.5632930981120397E-3</v>
      </c>
      <c r="K33" s="70">
        <f t="shared" si="4"/>
        <v>1.6987896124011641E-3</v>
      </c>
      <c r="L33" s="70">
        <f t="shared" si="5"/>
        <v>-7.2620827105132034E-3</v>
      </c>
      <c r="M33" s="70"/>
      <c r="N33" s="70"/>
      <c r="O33" s="84">
        <f t="shared" si="6"/>
        <v>-0.95264623955431749</v>
      </c>
      <c r="P33" s="70">
        <f t="shared" si="7"/>
        <v>-1.0529247910863508</v>
      </c>
      <c r="Q33" s="84">
        <f t="shared" si="8"/>
        <v>0.5901114206128133</v>
      </c>
      <c r="R33" s="70">
        <f t="shared" si="9"/>
        <v>0.65222841225626738</v>
      </c>
      <c r="S33" s="84">
        <f t="shared" si="10"/>
        <v>-0.58847222222222229</v>
      </c>
      <c r="T33" s="70">
        <f t="shared" si="11"/>
        <v>-0.65041666666666664</v>
      </c>
    </row>
    <row r="34" spans="1:20" x14ac:dyDescent="0.2">
      <c r="A34" s="45" t="s">
        <v>42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70">
        <f t="shared" si="3"/>
        <v>5.532598714416896E-3</v>
      </c>
      <c r="K34" s="70">
        <f t="shared" si="4"/>
        <v>1.6896235078053259E-3</v>
      </c>
      <c r="L34" s="70">
        <f t="shared" si="5"/>
        <v>-7.2222222222222219E-3</v>
      </c>
      <c r="O34" s="50">
        <f t="shared" si="6"/>
        <v>-0.94214876033057848</v>
      </c>
      <c r="P34">
        <f t="shared" si="7"/>
        <v>-1.0413223140495869</v>
      </c>
      <c r="Q34" s="50">
        <f t="shared" si="8"/>
        <v>0.58884297520661166</v>
      </c>
      <c r="R34">
        <f t="shared" si="9"/>
        <v>0.65082644628099173</v>
      </c>
      <c r="S34" s="50">
        <f t="shared" si="10"/>
        <v>-0.59375</v>
      </c>
      <c r="T34">
        <f t="shared" si="11"/>
        <v>-0.65625</v>
      </c>
    </row>
    <row r="35" spans="1:20" x14ac:dyDescent="0.2">
      <c r="A35" s="45" t="s">
        <v>43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70">
        <f t="shared" si="3"/>
        <v>5.5250305250305254E-3</v>
      </c>
      <c r="K35" s="70">
        <f t="shared" si="4"/>
        <v>1.6971916971916972E-3</v>
      </c>
      <c r="L35" s="70">
        <f t="shared" si="5"/>
        <v>-7.2222222222222219E-3</v>
      </c>
      <c r="O35" s="50">
        <f t="shared" si="6"/>
        <v>-0.93956043956043955</v>
      </c>
      <c r="P35">
        <f t="shared" si="7"/>
        <v>-1.0384615384615385</v>
      </c>
      <c r="Q35" s="50">
        <f t="shared" si="8"/>
        <v>0.58722527472527475</v>
      </c>
      <c r="R35">
        <f t="shared" si="9"/>
        <v>0.64903846153846156</v>
      </c>
      <c r="S35" s="50">
        <f t="shared" si="10"/>
        <v>-0.59375</v>
      </c>
      <c r="T35">
        <f t="shared" si="11"/>
        <v>-0.65625</v>
      </c>
    </row>
    <row r="36" spans="1:20" x14ac:dyDescent="0.2">
      <c r="O36" s="50"/>
      <c r="Q36" s="50"/>
      <c r="S36" s="50"/>
    </row>
    <row r="37" spans="1:20" x14ac:dyDescent="0.2">
      <c r="O37" s="50"/>
      <c r="Q37" s="50"/>
      <c r="S37" s="50"/>
    </row>
    <row r="38" spans="1:20" x14ac:dyDescent="0.2">
      <c r="A38" s="172" t="s">
        <v>114</v>
      </c>
      <c r="B38" t="s">
        <v>126</v>
      </c>
      <c r="C38" t="s">
        <v>119</v>
      </c>
      <c r="D38" t="s">
        <v>118</v>
      </c>
      <c r="O38" s="50"/>
      <c r="Q38" s="50"/>
      <c r="S38" s="50"/>
    </row>
    <row r="39" spans="1:20" x14ac:dyDescent="0.2">
      <c r="A39" s="45" t="s">
        <v>37</v>
      </c>
      <c r="B39">
        <v>560</v>
      </c>
      <c r="C39">
        <v>410</v>
      </c>
      <c r="D39">
        <v>-291</v>
      </c>
      <c r="F39">
        <f>B39/C39</f>
        <v>1.3658536585365855</v>
      </c>
      <c r="G39">
        <f>D39/C39</f>
        <v>-0.70975609756097557</v>
      </c>
      <c r="H39">
        <f>D39/B39</f>
        <v>-0.51964285714285718</v>
      </c>
      <c r="O39" s="50">
        <f t="shared" si="6"/>
        <v>1.2975609756097561</v>
      </c>
      <c r="P39">
        <f t="shared" si="7"/>
        <v>1.4341463414634148</v>
      </c>
      <c r="Q39" s="50">
        <f t="shared" si="8"/>
        <v>-0.67426829268292676</v>
      </c>
      <c r="R39">
        <f t="shared" si="9"/>
        <v>-0.74524390243902439</v>
      </c>
      <c r="S39" s="50">
        <f t="shared" si="10"/>
        <v>-0.49366071428571434</v>
      </c>
      <c r="T39">
        <f t="shared" si="11"/>
        <v>-0.54562500000000003</v>
      </c>
    </row>
    <row r="40" spans="1:20" x14ac:dyDescent="0.2">
      <c r="A40" s="83" t="s">
        <v>38</v>
      </c>
      <c r="B40">
        <v>560</v>
      </c>
      <c r="C40">
        <v>430</v>
      </c>
      <c r="D40">
        <v>-273</v>
      </c>
      <c r="F40">
        <f t="shared" ref="F40:F45" si="12">B40/C40</f>
        <v>1.3023255813953489</v>
      </c>
      <c r="G40">
        <f t="shared" ref="G40:G45" si="13">D40/C40</f>
        <v>-0.6348837209302326</v>
      </c>
      <c r="H40">
        <f t="shared" ref="H40:H45" si="14">D40/B40</f>
        <v>-0.48749999999999999</v>
      </c>
      <c r="O40" s="50">
        <f t="shared" si="6"/>
        <v>1.2372093023255815</v>
      </c>
      <c r="P40">
        <f t="shared" si="7"/>
        <v>1.3674418604651164</v>
      </c>
      <c r="Q40" s="50">
        <f t="shared" si="8"/>
        <v>-0.60313953488372096</v>
      </c>
      <c r="R40">
        <f t="shared" si="9"/>
        <v>-0.66662790697674423</v>
      </c>
      <c r="S40" s="50">
        <f t="shared" si="10"/>
        <v>-0.46312500000000001</v>
      </c>
      <c r="T40">
        <f t="shared" si="11"/>
        <v>-0.51187499999999997</v>
      </c>
    </row>
    <row r="41" spans="1:20" x14ac:dyDescent="0.2">
      <c r="A41" s="83" t="s">
        <v>39</v>
      </c>
      <c r="B41">
        <v>560</v>
      </c>
      <c r="C41">
        <v>402</v>
      </c>
      <c r="D41">
        <v>-282</v>
      </c>
      <c r="F41">
        <f t="shared" si="12"/>
        <v>1.3930348258706469</v>
      </c>
      <c r="G41">
        <f t="shared" si="13"/>
        <v>-0.70149253731343286</v>
      </c>
      <c r="H41">
        <f t="shared" si="14"/>
        <v>-0.50357142857142856</v>
      </c>
      <c r="O41" s="50">
        <f t="shared" si="6"/>
        <v>1.3233830845771146</v>
      </c>
      <c r="P41">
        <f t="shared" si="7"/>
        <v>1.4626865671641791</v>
      </c>
      <c r="Q41" s="50">
        <f t="shared" si="8"/>
        <v>-0.66641791044776122</v>
      </c>
      <c r="R41">
        <f t="shared" si="9"/>
        <v>-0.73656716417910451</v>
      </c>
      <c r="S41" s="50">
        <f t="shared" si="10"/>
        <v>-0.47839285714285712</v>
      </c>
      <c r="T41">
        <f t="shared" si="11"/>
        <v>-0.52874999999999994</v>
      </c>
    </row>
    <row r="42" spans="1:20" x14ac:dyDescent="0.2">
      <c r="A42" s="83" t="s">
        <v>40</v>
      </c>
      <c r="B42">
        <v>560</v>
      </c>
      <c r="C42">
        <v>330</v>
      </c>
      <c r="D42">
        <v>-245</v>
      </c>
      <c r="F42">
        <f t="shared" si="12"/>
        <v>1.696969696969697</v>
      </c>
      <c r="G42">
        <f t="shared" si="13"/>
        <v>-0.74242424242424243</v>
      </c>
      <c r="H42">
        <f t="shared" si="14"/>
        <v>-0.4375</v>
      </c>
      <c r="O42" s="50">
        <f t="shared" si="6"/>
        <v>1.6121212121212121</v>
      </c>
      <c r="P42">
        <f t="shared" si="7"/>
        <v>1.781818181818182</v>
      </c>
      <c r="Q42" s="50">
        <f t="shared" si="8"/>
        <v>-0.70530303030303032</v>
      </c>
      <c r="R42">
        <f t="shared" si="9"/>
        <v>-0.77954545454545454</v>
      </c>
      <c r="S42" s="50">
        <f t="shared" si="10"/>
        <v>-0.41562500000000002</v>
      </c>
      <c r="T42">
        <f t="shared" si="11"/>
        <v>-0.45937499999999998</v>
      </c>
    </row>
    <row r="43" spans="1:20" x14ac:dyDescent="0.2">
      <c r="A43" s="83" t="s">
        <v>41</v>
      </c>
      <c r="B43">
        <v>560</v>
      </c>
      <c r="C43">
        <v>421</v>
      </c>
      <c r="D43">
        <v>-290</v>
      </c>
      <c r="F43">
        <f t="shared" si="12"/>
        <v>1.330166270783848</v>
      </c>
      <c r="G43">
        <f t="shared" si="13"/>
        <v>-0.6888361045130641</v>
      </c>
      <c r="H43">
        <f t="shared" si="14"/>
        <v>-0.5178571428571429</v>
      </c>
      <c r="O43" s="50">
        <f t="shared" si="6"/>
        <v>1.2636579572446556</v>
      </c>
      <c r="P43">
        <f t="shared" si="7"/>
        <v>1.3966745843230404</v>
      </c>
      <c r="Q43" s="50">
        <f t="shared" si="8"/>
        <v>-0.65439429928741089</v>
      </c>
      <c r="R43">
        <f t="shared" si="9"/>
        <v>-0.72327790973871731</v>
      </c>
      <c r="S43" s="50">
        <f t="shared" si="10"/>
        <v>-0.49196428571428574</v>
      </c>
      <c r="T43">
        <f t="shared" si="11"/>
        <v>-0.54375000000000007</v>
      </c>
    </row>
    <row r="44" spans="1:20" x14ac:dyDescent="0.2">
      <c r="A44" s="45" t="s">
        <v>42</v>
      </c>
      <c r="B44">
        <v>560</v>
      </c>
      <c r="C44">
        <v>413</v>
      </c>
      <c r="D44">
        <v>-290</v>
      </c>
      <c r="F44">
        <f t="shared" si="12"/>
        <v>1.3559322033898304</v>
      </c>
      <c r="G44">
        <f t="shared" si="13"/>
        <v>-0.70217917675544794</v>
      </c>
      <c r="H44">
        <f t="shared" si="14"/>
        <v>-0.5178571428571429</v>
      </c>
      <c r="O44" s="50">
        <f t="shared" si="6"/>
        <v>1.2881355932203389</v>
      </c>
      <c r="P44">
        <f t="shared" si="7"/>
        <v>1.423728813559322</v>
      </c>
      <c r="Q44" s="50">
        <f t="shared" si="8"/>
        <v>-0.66707021791767551</v>
      </c>
      <c r="R44">
        <f t="shared" si="9"/>
        <v>-0.73728813559322037</v>
      </c>
      <c r="S44" s="50">
        <f t="shared" si="10"/>
        <v>-0.49196428571428574</v>
      </c>
      <c r="T44">
        <f t="shared" si="11"/>
        <v>-0.54375000000000007</v>
      </c>
    </row>
    <row r="45" spans="1:20" x14ac:dyDescent="0.2">
      <c r="A45" s="45" t="s">
        <v>43</v>
      </c>
      <c r="B45">
        <v>560</v>
      </c>
      <c r="C45">
        <v>413</v>
      </c>
      <c r="D45">
        <v>-288</v>
      </c>
      <c r="F45">
        <f t="shared" si="12"/>
        <v>1.3559322033898304</v>
      </c>
      <c r="G45">
        <f t="shared" si="13"/>
        <v>-0.69733656174334135</v>
      </c>
      <c r="H45">
        <f t="shared" si="14"/>
        <v>-0.51428571428571423</v>
      </c>
      <c r="O45" s="50">
        <f t="shared" si="6"/>
        <v>1.2881355932203389</v>
      </c>
      <c r="P45">
        <f t="shared" si="7"/>
        <v>1.423728813559322</v>
      </c>
      <c r="Q45" s="50">
        <f t="shared" si="8"/>
        <v>-0.66246973365617423</v>
      </c>
      <c r="R45">
        <f t="shared" si="9"/>
        <v>-0.73220338983050848</v>
      </c>
      <c r="S45" s="50">
        <f t="shared" si="10"/>
        <v>-0.48857142857142855</v>
      </c>
      <c r="T45">
        <f t="shared" si="11"/>
        <v>-0.53999999999999992</v>
      </c>
    </row>
    <row r="46" spans="1:20" x14ac:dyDescent="0.2">
      <c r="O46" s="50"/>
      <c r="Q46" s="50"/>
      <c r="S46" s="50"/>
    </row>
    <row r="47" spans="1:20" x14ac:dyDescent="0.2">
      <c r="A47" s="173" t="s">
        <v>113</v>
      </c>
      <c r="B47" t="s">
        <v>126</v>
      </c>
      <c r="C47" t="s">
        <v>119</v>
      </c>
      <c r="D47" t="s">
        <v>118</v>
      </c>
      <c r="O47" s="50"/>
      <c r="Q47" s="50"/>
      <c r="S47" s="50"/>
    </row>
    <row r="48" spans="1:20" x14ac:dyDescent="0.2">
      <c r="A48" s="45" t="s">
        <v>37</v>
      </c>
      <c r="B48">
        <v>31</v>
      </c>
      <c r="C48">
        <v>60.5</v>
      </c>
      <c r="D48">
        <v>72</v>
      </c>
      <c r="F48">
        <f>B48/C48</f>
        <v>0.51239669421487599</v>
      </c>
      <c r="G48">
        <f>D48/C48</f>
        <v>1.1900826446280992</v>
      </c>
      <c r="H48">
        <f>D48/B48</f>
        <v>2.3225806451612905</v>
      </c>
      <c r="O48" s="50">
        <f t="shared" si="6"/>
        <v>0.48677685950413219</v>
      </c>
      <c r="P48">
        <f t="shared" si="7"/>
        <v>0.5380165289256198</v>
      </c>
      <c r="Q48" s="50">
        <f t="shared" si="8"/>
        <v>1.1305785123966943</v>
      </c>
      <c r="R48">
        <f t="shared" si="9"/>
        <v>1.2495867768595041</v>
      </c>
      <c r="S48" s="50">
        <f t="shared" si="10"/>
        <v>2.2064516129032259</v>
      </c>
      <c r="T48">
        <f t="shared" si="11"/>
        <v>2.4387096774193551</v>
      </c>
    </row>
    <row r="49" spans="1:20" x14ac:dyDescent="0.2">
      <c r="A49" s="83" t="s">
        <v>38</v>
      </c>
      <c r="B49">
        <v>30.5</v>
      </c>
      <c r="C49">
        <v>49.5</v>
      </c>
      <c r="D49">
        <v>60</v>
      </c>
      <c r="E49" t="s">
        <v>116</v>
      </c>
      <c r="F49">
        <f t="shared" ref="F49:F54" si="15">B49/C49</f>
        <v>0.61616161616161613</v>
      </c>
      <c r="G49">
        <f t="shared" ref="G49:G54" si="16">D49/C49</f>
        <v>1.2121212121212122</v>
      </c>
      <c r="H49">
        <f t="shared" ref="H49:H54" si="17">D49/B49</f>
        <v>1.9672131147540983</v>
      </c>
      <c r="O49" s="50">
        <f t="shared" si="6"/>
        <v>0.58535353535353529</v>
      </c>
      <c r="P49">
        <f t="shared" si="7"/>
        <v>0.64696969696969697</v>
      </c>
      <c r="Q49" s="50">
        <f t="shared" si="8"/>
        <v>1.1515151515151516</v>
      </c>
      <c r="R49">
        <f t="shared" si="9"/>
        <v>1.2727272727272727</v>
      </c>
      <c r="S49" s="50">
        <f t="shared" si="10"/>
        <v>1.8688524590163933</v>
      </c>
      <c r="T49">
        <f t="shared" si="11"/>
        <v>2.0655737704918034</v>
      </c>
    </row>
    <row r="50" spans="1:20" x14ac:dyDescent="0.2">
      <c r="A50" s="83" t="s">
        <v>39</v>
      </c>
      <c r="B50" t="s">
        <v>115</v>
      </c>
      <c r="C50" t="s">
        <v>115</v>
      </c>
      <c r="D50" t="s">
        <v>115</v>
      </c>
      <c r="O50" s="50"/>
      <c r="Q50" s="50"/>
      <c r="S50" s="50"/>
    </row>
    <row r="51" spans="1:20" x14ac:dyDescent="0.2">
      <c r="A51" s="83" t="s">
        <v>40</v>
      </c>
      <c r="B51">
        <v>30.5</v>
      </c>
      <c r="C51">
        <v>75.7</v>
      </c>
      <c r="D51">
        <v>69</v>
      </c>
      <c r="F51">
        <f t="shared" si="15"/>
        <v>0.40290620871862615</v>
      </c>
      <c r="G51">
        <f t="shared" si="16"/>
        <v>0.91149273447820345</v>
      </c>
      <c r="H51">
        <f t="shared" si="17"/>
        <v>2.262295081967213</v>
      </c>
      <c r="O51" s="50">
        <f t="shared" si="6"/>
        <v>0.38276089828269483</v>
      </c>
      <c r="P51">
        <f t="shared" si="7"/>
        <v>0.42305151915455746</v>
      </c>
      <c r="Q51" s="50">
        <f t="shared" si="8"/>
        <v>0.86591809775429329</v>
      </c>
      <c r="R51">
        <f t="shared" si="9"/>
        <v>0.9570673712021136</v>
      </c>
      <c r="S51" s="50">
        <f t="shared" si="10"/>
        <v>2.1491803278688524</v>
      </c>
      <c r="T51">
        <f t="shared" si="11"/>
        <v>2.3754098360655735</v>
      </c>
    </row>
    <row r="52" spans="1:20" x14ac:dyDescent="0.2">
      <c r="A52" s="83" t="s">
        <v>41</v>
      </c>
      <c r="B52">
        <v>30.5</v>
      </c>
      <c r="C52">
        <v>60.6</v>
      </c>
      <c r="D52">
        <v>71.5</v>
      </c>
      <c r="F52">
        <f t="shared" si="15"/>
        <v>0.50330033003300334</v>
      </c>
      <c r="G52">
        <f t="shared" si="16"/>
        <v>1.1798679867986799</v>
      </c>
      <c r="H52">
        <f t="shared" si="17"/>
        <v>2.3442622950819674</v>
      </c>
      <c r="O52" s="50">
        <f t="shared" si="6"/>
        <v>0.47813531353135319</v>
      </c>
      <c r="P52">
        <f t="shared" si="7"/>
        <v>0.52846534653465349</v>
      </c>
      <c r="Q52" s="50">
        <f t="shared" si="8"/>
        <v>1.1208745874587458</v>
      </c>
      <c r="R52">
        <f t="shared" si="9"/>
        <v>1.238861386138614</v>
      </c>
      <c r="S52" s="50">
        <f t="shared" si="10"/>
        <v>2.2270491803278691</v>
      </c>
      <c r="T52">
        <f t="shared" si="11"/>
        <v>2.4614754098360656</v>
      </c>
    </row>
    <row r="53" spans="1:20" x14ac:dyDescent="0.2">
      <c r="A53" s="45" t="s">
        <v>42</v>
      </c>
      <c r="B53">
        <v>30.8</v>
      </c>
      <c r="C53">
        <v>61</v>
      </c>
      <c r="D53">
        <v>72</v>
      </c>
      <c r="F53">
        <f t="shared" si="15"/>
        <v>0.5049180327868853</v>
      </c>
      <c r="G53">
        <f t="shared" si="16"/>
        <v>1.180327868852459</v>
      </c>
      <c r="H53">
        <f t="shared" si="17"/>
        <v>2.3376623376623376</v>
      </c>
      <c r="O53" s="50">
        <f t="shared" si="6"/>
        <v>0.47967213114754104</v>
      </c>
      <c r="P53">
        <f t="shared" si="7"/>
        <v>0.53016393442622956</v>
      </c>
      <c r="Q53" s="50">
        <f t="shared" si="8"/>
        <v>1.1213114754098361</v>
      </c>
      <c r="R53">
        <f t="shared" si="9"/>
        <v>1.2393442622950819</v>
      </c>
      <c r="S53" s="50">
        <f t="shared" si="10"/>
        <v>2.2207792207792205</v>
      </c>
      <c r="T53">
        <f t="shared" si="11"/>
        <v>2.4545454545454546</v>
      </c>
    </row>
    <row r="54" spans="1:20" x14ac:dyDescent="0.2">
      <c r="A54" s="45" t="s">
        <v>43</v>
      </c>
      <c r="B54">
        <v>30.5</v>
      </c>
      <c r="C54">
        <v>60.8</v>
      </c>
      <c r="D54">
        <v>72</v>
      </c>
      <c r="F54">
        <f t="shared" si="15"/>
        <v>0.50164473684210531</v>
      </c>
      <c r="G54">
        <f t="shared" si="16"/>
        <v>1.1842105263157896</v>
      </c>
      <c r="H54">
        <f t="shared" si="17"/>
        <v>2.360655737704918</v>
      </c>
      <c r="O54" s="50">
        <f t="shared" si="6"/>
        <v>0.47656250000000006</v>
      </c>
      <c r="P54">
        <f t="shared" si="7"/>
        <v>0.52672697368421062</v>
      </c>
      <c r="Q54" s="50">
        <f t="shared" si="8"/>
        <v>1.1250000000000002</v>
      </c>
      <c r="R54">
        <f t="shared" si="9"/>
        <v>1.243421052631579</v>
      </c>
      <c r="S54" s="50">
        <f t="shared" si="10"/>
        <v>2.2426229508196722</v>
      </c>
      <c r="T54">
        <f t="shared" si="11"/>
        <v>2.4786885245901638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69D3-968B-AD40-8FDF-5E8672111CC3}">
  <dimension ref="A1:V55"/>
  <sheetViews>
    <sheetView tabSelected="1" topLeftCell="A14" workbookViewId="0">
      <selection activeCell="I30" sqref="I30"/>
    </sheetView>
  </sheetViews>
  <sheetFormatPr baseColWidth="10" defaultRowHeight="16" x14ac:dyDescent="0.2"/>
  <cols>
    <col min="1" max="1" width="12.5" customWidth="1"/>
  </cols>
  <sheetData>
    <row r="1" spans="1:9" x14ac:dyDescent="0.2">
      <c r="A1" s="46" t="s">
        <v>2</v>
      </c>
      <c r="B1" t="s">
        <v>126</v>
      </c>
      <c r="C1" t="s">
        <v>119</v>
      </c>
      <c r="D1" t="s">
        <v>118</v>
      </c>
      <c r="E1" s="95"/>
      <c r="F1" s="95" t="s">
        <v>45</v>
      </c>
      <c r="G1" s="95" t="s">
        <v>46</v>
      </c>
      <c r="H1" s="95" t="s">
        <v>47</v>
      </c>
      <c r="I1" s="95"/>
    </row>
    <row r="2" spans="1:9" x14ac:dyDescent="0.2">
      <c r="A2" s="83" t="s">
        <v>37</v>
      </c>
      <c r="B2" s="70">
        <v>144.69999999999999</v>
      </c>
      <c r="C2" s="70">
        <v>-181.5</v>
      </c>
      <c r="D2" s="70">
        <v>198.6</v>
      </c>
      <c r="E2" s="70"/>
      <c r="F2" s="70">
        <f>B2/C2</f>
        <v>-0.79724517906336079</v>
      </c>
      <c r="G2" s="70">
        <f>D2/C2</f>
        <v>-1.0942148760330579</v>
      </c>
      <c r="H2" s="70">
        <f>D2/B2</f>
        <v>1.3724948168624742</v>
      </c>
      <c r="I2" s="70"/>
    </row>
    <row r="3" spans="1:9" x14ac:dyDescent="0.2">
      <c r="A3" s="45" t="s">
        <v>38</v>
      </c>
      <c r="B3">
        <v>144.69999999999999</v>
      </c>
      <c r="C3">
        <v>-95</v>
      </c>
      <c r="D3">
        <v>176.6</v>
      </c>
      <c r="E3" s="95"/>
      <c r="F3">
        <f t="shared" ref="F3:F35" si="0">B3/C3</f>
        <v>-1.523157894736842</v>
      </c>
      <c r="G3">
        <f t="shared" ref="G3:G35" si="1">D3/C3</f>
        <v>-1.8589473684210527</v>
      </c>
      <c r="H3">
        <f t="shared" ref="H3:H35" si="2">D3/B3</f>
        <v>1.2204561161022807</v>
      </c>
      <c r="I3" s="95"/>
    </row>
    <row r="4" spans="1:9" x14ac:dyDescent="0.2">
      <c r="A4" s="83" t="s">
        <v>39</v>
      </c>
      <c r="B4" s="70">
        <v>144.69999999999999</v>
      </c>
      <c r="C4" s="70">
        <v>-188.2</v>
      </c>
      <c r="D4" s="70">
        <v>199.9</v>
      </c>
      <c r="E4" s="70"/>
      <c r="F4" s="70">
        <f t="shared" si="0"/>
        <v>-0.76886291179596178</v>
      </c>
      <c r="G4" s="70">
        <f t="shared" si="1"/>
        <v>-1.0621679064824656</v>
      </c>
      <c r="H4" s="70">
        <f t="shared" si="2"/>
        <v>1.3814789219073949</v>
      </c>
      <c r="I4" s="70"/>
    </row>
    <row r="5" spans="1:9" x14ac:dyDescent="0.2">
      <c r="A5" s="92" t="s">
        <v>40</v>
      </c>
      <c r="B5" s="93">
        <v>144.69999999999999</v>
      </c>
      <c r="C5" s="93">
        <v>-179.4</v>
      </c>
      <c r="D5" s="93">
        <v>199.2</v>
      </c>
      <c r="E5" s="93"/>
      <c r="F5" s="93">
        <f t="shared" si="0"/>
        <v>-0.80657748049052391</v>
      </c>
      <c r="G5" s="93">
        <f t="shared" si="1"/>
        <v>-1.1103678929765886</v>
      </c>
      <c r="H5" s="93">
        <f t="shared" si="2"/>
        <v>1.3766413268832067</v>
      </c>
      <c r="I5" s="70"/>
    </row>
    <row r="6" spans="1:9" x14ac:dyDescent="0.2">
      <c r="A6" s="83" t="s">
        <v>41</v>
      </c>
      <c r="B6" s="70">
        <v>144.69999999999999</v>
      </c>
      <c r="C6" s="70">
        <v>-167.7</v>
      </c>
      <c r="D6" s="70">
        <v>197.9</v>
      </c>
      <c r="E6" s="70"/>
      <c r="F6" s="70">
        <f t="shared" si="0"/>
        <v>-0.86285032796660699</v>
      </c>
      <c r="G6" s="70">
        <f t="shared" si="1"/>
        <v>-1.180083482409064</v>
      </c>
      <c r="H6" s="70">
        <f t="shared" si="2"/>
        <v>1.3676572218382863</v>
      </c>
      <c r="I6" s="70"/>
    </row>
    <row r="7" spans="1:9" x14ac:dyDescent="0.2">
      <c r="A7" s="83" t="s">
        <v>42</v>
      </c>
      <c r="B7" s="70">
        <v>144.69999999999999</v>
      </c>
      <c r="C7" s="70">
        <v>-178.8</v>
      </c>
      <c r="D7" s="70">
        <v>198.7</v>
      </c>
      <c r="E7" s="70"/>
      <c r="F7" s="70">
        <f t="shared" si="0"/>
        <v>-0.80928411633109609</v>
      </c>
      <c r="G7" s="70">
        <f t="shared" si="1"/>
        <v>-1.111297539149888</v>
      </c>
      <c r="H7" s="70">
        <f t="shared" si="2"/>
        <v>1.3731859018659296</v>
      </c>
      <c r="I7" s="70"/>
    </row>
    <row r="8" spans="1:9" x14ac:dyDescent="0.2">
      <c r="A8" s="45" t="s">
        <v>43</v>
      </c>
      <c r="B8" s="70">
        <v>144.69999999999999</v>
      </c>
      <c r="C8" s="70">
        <v>-179.9</v>
      </c>
      <c r="D8" s="70">
        <v>200.8</v>
      </c>
      <c r="F8">
        <f t="shared" si="0"/>
        <v>-0.80433574207893266</v>
      </c>
      <c r="G8">
        <f t="shared" si="1"/>
        <v>-1.1161756531406337</v>
      </c>
      <c r="H8">
        <f t="shared" si="2"/>
        <v>1.3876986869384935</v>
      </c>
    </row>
    <row r="10" spans="1:9" x14ac:dyDescent="0.2">
      <c r="A10" s="47" t="s">
        <v>3</v>
      </c>
      <c r="B10" t="s">
        <v>126</v>
      </c>
      <c r="C10" t="s">
        <v>119</v>
      </c>
      <c r="D10" t="s">
        <v>118</v>
      </c>
    </row>
    <row r="11" spans="1:9" x14ac:dyDescent="0.2">
      <c r="A11" s="83" t="s">
        <v>37</v>
      </c>
      <c r="B11" s="70">
        <v>379.4</v>
      </c>
      <c r="C11" s="70">
        <v>328.8</v>
      </c>
      <c r="D11" s="70">
        <v>-81.400000000000006</v>
      </c>
      <c r="E11" s="70"/>
      <c r="F11" s="70">
        <f t="shared" si="0"/>
        <v>1.1538929440389294</v>
      </c>
      <c r="G11" s="70">
        <f t="shared" si="1"/>
        <v>-0.2475669099756691</v>
      </c>
      <c r="H11" s="70">
        <f t="shared" si="2"/>
        <v>-0.21454928835002637</v>
      </c>
      <c r="I11" s="70"/>
    </row>
    <row r="12" spans="1:9" x14ac:dyDescent="0.2">
      <c r="A12" s="45" t="s">
        <v>38</v>
      </c>
      <c r="B12">
        <v>384.9</v>
      </c>
      <c r="C12">
        <v>194</v>
      </c>
      <c r="D12" s="70">
        <v>-52.4</v>
      </c>
      <c r="F12">
        <f t="shared" si="0"/>
        <v>1.9840206185567009</v>
      </c>
      <c r="G12">
        <f t="shared" si="1"/>
        <v>-0.27010309278350514</v>
      </c>
      <c r="H12">
        <f t="shared" si="2"/>
        <v>-0.13613925694985712</v>
      </c>
    </row>
    <row r="13" spans="1:9" x14ac:dyDescent="0.2">
      <c r="A13" s="83" t="s">
        <v>39</v>
      </c>
      <c r="B13" s="70">
        <v>380.9</v>
      </c>
      <c r="C13" s="70">
        <v>341</v>
      </c>
      <c r="D13" s="70">
        <v>-84.7</v>
      </c>
      <c r="E13" s="70"/>
      <c r="F13" s="70">
        <f t="shared" si="0"/>
        <v>1.1170087976539589</v>
      </c>
      <c r="G13" s="70">
        <f t="shared" si="1"/>
        <v>-0.24838709677419354</v>
      </c>
      <c r="H13" s="70">
        <f t="shared" si="2"/>
        <v>-0.22236807561039645</v>
      </c>
      <c r="I13" s="70"/>
    </row>
    <row r="14" spans="1:9" x14ac:dyDescent="0.2">
      <c r="A14" s="92" t="s">
        <v>40</v>
      </c>
      <c r="B14" s="93">
        <v>383.2</v>
      </c>
      <c r="C14" s="93">
        <v>326.89999999999998</v>
      </c>
      <c r="D14" s="93">
        <v>-81.5</v>
      </c>
      <c r="E14" s="93"/>
      <c r="F14" s="93">
        <f t="shared" si="0"/>
        <v>1.1722239216885899</v>
      </c>
      <c r="G14" s="93">
        <f t="shared" si="1"/>
        <v>-0.24931171612113798</v>
      </c>
      <c r="H14" s="93">
        <f t="shared" si="2"/>
        <v>-0.21268267223382045</v>
      </c>
      <c r="I14" s="70"/>
    </row>
    <row r="15" spans="1:9" x14ac:dyDescent="0.2">
      <c r="A15" s="83" t="s">
        <v>41</v>
      </c>
      <c r="B15" s="70">
        <v>382</v>
      </c>
      <c r="C15" s="70">
        <v>319.10000000000002</v>
      </c>
      <c r="D15" s="70">
        <v>-78.400000000000006</v>
      </c>
      <c r="E15" s="70"/>
      <c r="F15" s="70">
        <f t="shared" si="0"/>
        <v>1.1971168912566592</v>
      </c>
      <c r="G15" s="70">
        <f t="shared" si="1"/>
        <v>-0.24569100595424631</v>
      </c>
      <c r="H15" s="70">
        <f t="shared" si="2"/>
        <v>-0.20523560209424085</v>
      </c>
      <c r="I15" s="70"/>
    </row>
    <row r="16" spans="1:9" x14ac:dyDescent="0.2">
      <c r="A16" s="83" t="s">
        <v>42</v>
      </c>
      <c r="B16" s="70">
        <v>376.1</v>
      </c>
      <c r="C16" s="70">
        <v>325.5</v>
      </c>
      <c r="D16" s="70">
        <v>-80.400000000000006</v>
      </c>
      <c r="E16" s="70"/>
      <c r="F16" s="70">
        <f t="shared" si="0"/>
        <v>1.1554531490015361</v>
      </c>
      <c r="G16" s="70">
        <f t="shared" si="1"/>
        <v>-0.2470046082949309</v>
      </c>
      <c r="H16" s="70">
        <f t="shared" si="2"/>
        <v>-0.21377293273065676</v>
      </c>
      <c r="I16" s="70"/>
    </row>
    <row r="17" spans="1:9" x14ac:dyDescent="0.2">
      <c r="A17" s="83" t="s">
        <v>43</v>
      </c>
      <c r="B17" s="70">
        <v>377.1</v>
      </c>
      <c r="C17" s="70">
        <v>326.3</v>
      </c>
      <c r="D17" s="70">
        <v>-81</v>
      </c>
      <c r="E17" s="70"/>
      <c r="F17" s="70">
        <f t="shared" si="0"/>
        <v>1.1556849524977015</v>
      </c>
      <c r="G17" s="70">
        <f t="shared" si="1"/>
        <v>-0.24823781795893349</v>
      </c>
      <c r="H17" s="70">
        <f t="shared" si="2"/>
        <v>-0.21479713603818615</v>
      </c>
      <c r="I17" s="70"/>
    </row>
    <row r="19" spans="1:9" x14ac:dyDescent="0.2">
      <c r="A19" s="48" t="s">
        <v>86</v>
      </c>
      <c r="B19" t="s">
        <v>126</v>
      </c>
      <c r="C19" t="s">
        <v>119</v>
      </c>
      <c r="D19" t="s">
        <v>118</v>
      </c>
    </row>
    <row r="20" spans="1:9" x14ac:dyDescent="0.2">
      <c r="A20" s="45" t="s">
        <v>37</v>
      </c>
      <c r="B20">
        <v>-104</v>
      </c>
      <c r="C20">
        <v>261</v>
      </c>
      <c r="D20">
        <v>132.6</v>
      </c>
      <c r="F20">
        <f t="shared" si="0"/>
        <v>-0.39846743295019155</v>
      </c>
      <c r="G20">
        <f t="shared" si="1"/>
        <v>0.50804597701149423</v>
      </c>
      <c r="H20">
        <f t="shared" si="2"/>
        <v>-1.2749999999999999</v>
      </c>
    </row>
    <row r="21" spans="1:9" x14ac:dyDescent="0.2">
      <c r="A21" s="83" t="s">
        <v>38</v>
      </c>
      <c r="B21" s="70">
        <v>-104.3</v>
      </c>
      <c r="C21" s="70">
        <v>193.2</v>
      </c>
      <c r="D21" s="70">
        <v>84.2</v>
      </c>
      <c r="E21" s="70"/>
      <c r="F21" s="70">
        <f t="shared" si="0"/>
        <v>-0.53985507246376818</v>
      </c>
      <c r="G21" s="70">
        <f t="shared" si="1"/>
        <v>0.43581780538302284</v>
      </c>
      <c r="H21" s="70">
        <f t="shared" si="2"/>
        <v>-0.80728667305848523</v>
      </c>
      <c r="I21" s="70"/>
    </row>
    <row r="22" spans="1:9" x14ac:dyDescent="0.2">
      <c r="A22" s="83" t="s">
        <v>39</v>
      </c>
      <c r="B22" s="70">
        <v>-104.3</v>
      </c>
      <c r="C22" s="70">
        <v>261.89999999999998</v>
      </c>
      <c r="D22" s="70">
        <v>140.5</v>
      </c>
      <c r="E22" s="70"/>
      <c r="F22" s="70">
        <f t="shared" si="0"/>
        <v>-0.39824360442917145</v>
      </c>
      <c r="G22" s="70">
        <f t="shared" si="1"/>
        <v>0.53646429935089734</v>
      </c>
      <c r="H22" s="70">
        <f t="shared" si="2"/>
        <v>-1.3470757430488975</v>
      </c>
      <c r="I22" s="70"/>
    </row>
    <row r="23" spans="1:9" x14ac:dyDescent="0.2">
      <c r="A23" s="92" t="s">
        <v>40</v>
      </c>
      <c r="B23" s="93">
        <v>-104.3</v>
      </c>
      <c r="C23" s="93">
        <v>261.2</v>
      </c>
      <c r="D23" s="93">
        <v>135.5</v>
      </c>
      <c r="E23" s="93"/>
      <c r="F23" s="93">
        <f t="shared" si="0"/>
        <v>-0.39931087289433387</v>
      </c>
      <c r="G23" s="93">
        <f t="shared" si="1"/>
        <v>0.51875957120980098</v>
      </c>
      <c r="H23" s="93">
        <f t="shared" si="2"/>
        <v>-1.2991371045062321</v>
      </c>
      <c r="I23" s="70"/>
    </row>
    <row r="24" spans="1:9" x14ac:dyDescent="0.2">
      <c r="A24" s="83" t="s">
        <v>41</v>
      </c>
      <c r="B24" s="70">
        <v>-104.3</v>
      </c>
      <c r="C24" s="70">
        <v>258.39999999999998</v>
      </c>
      <c r="D24" s="70">
        <v>130.1</v>
      </c>
      <c r="E24" s="70"/>
      <c r="F24" s="70">
        <f t="shared" si="0"/>
        <v>-0.40363777089783281</v>
      </c>
      <c r="G24" s="70">
        <f t="shared" si="1"/>
        <v>0.50348297213622295</v>
      </c>
      <c r="H24" s="70">
        <f t="shared" si="2"/>
        <v>-1.2473633748801534</v>
      </c>
      <c r="I24" s="70"/>
    </row>
    <row r="25" spans="1:9" x14ac:dyDescent="0.2">
      <c r="A25" s="45" t="s">
        <v>42</v>
      </c>
      <c r="B25" s="70">
        <v>-104.3</v>
      </c>
      <c r="C25" s="70">
        <v>257.5</v>
      </c>
      <c r="D25" s="70">
        <v>132.80000000000001</v>
      </c>
      <c r="F25">
        <f t="shared" si="0"/>
        <v>-0.40504854368932036</v>
      </c>
      <c r="G25">
        <f t="shared" si="1"/>
        <v>0.51572815533980587</v>
      </c>
      <c r="H25">
        <f t="shared" si="2"/>
        <v>-1.2732502396931928</v>
      </c>
    </row>
    <row r="26" spans="1:9" x14ac:dyDescent="0.2">
      <c r="A26" s="45" t="s">
        <v>43</v>
      </c>
      <c r="B26" s="70">
        <v>-104.3</v>
      </c>
      <c r="C26" s="70">
        <v>259.5</v>
      </c>
      <c r="D26" s="70">
        <v>135.1</v>
      </c>
      <c r="F26">
        <f t="shared" si="0"/>
        <v>-0.40192678227360307</v>
      </c>
      <c r="G26">
        <f t="shared" si="1"/>
        <v>0.52061657032755293</v>
      </c>
      <c r="H26">
        <f t="shared" si="2"/>
        <v>-1.2953020134228188</v>
      </c>
    </row>
    <row r="28" spans="1:9" x14ac:dyDescent="0.2">
      <c r="A28" s="49" t="s">
        <v>87</v>
      </c>
      <c r="B28" t="s">
        <v>126</v>
      </c>
      <c r="C28" t="s">
        <v>119</v>
      </c>
      <c r="D28" t="s">
        <v>118</v>
      </c>
    </row>
    <row r="29" spans="1:9" x14ac:dyDescent="0.2">
      <c r="A29" s="45" t="s">
        <v>37</v>
      </c>
      <c r="B29">
        <v>-364.1</v>
      </c>
      <c r="C29">
        <v>363.9</v>
      </c>
      <c r="D29">
        <v>225.8</v>
      </c>
      <c r="F29">
        <f t="shared" si="0"/>
        <v>-1.0005496015388844</v>
      </c>
      <c r="G29">
        <f t="shared" si="1"/>
        <v>0.62050013740038479</v>
      </c>
      <c r="H29">
        <f t="shared" si="2"/>
        <v>-0.62015929689645699</v>
      </c>
    </row>
    <row r="30" spans="1:9" x14ac:dyDescent="0.2">
      <c r="A30" s="83" t="s">
        <v>38</v>
      </c>
      <c r="B30" s="70">
        <v>-362.4</v>
      </c>
      <c r="C30" s="70">
        <v>284.39999999999998</v>
      </c>
      <c r="D30" s="70">
        <v>171.5</v>
      </c>
      <c r="E30" s="70"/>
      <c r="F30" s="70">
        <f t="shared" si="0"/>
        <v>-1.2742616033755274</v>
      </c>
      <c r="G30" s="70">
        <f t="shared" si="1"/>
        <v>0.60302390998593536</v>
      </c>
      <c r="H30" s="70">
        <f t="shared" si="2"/>
        <v>-0.47323399558498896</v>
      </c>
      <c r="I30" s="70"/>
    </row>
    <row r="31" spans="1:9" x14ac:dyDescent="0.2">
      <c r="A31" s="83" t="s">
        <v>39</v>
      </c>
      <c r="B31" s="70">
        <v>-364.1</v>
      </c>
      <c r="C31" s="70">
        <v>366.5</v>
      </c>
      <c r="D31" s="70">
        <v>232.3</v>
      </c>
      <c r="E31" s="70"/>
      <c r="F31" s="70">
        <f t="shared" si="0"/>
        <v>-0.99345156889495234</v>
      </c>
      <c r="G31" s="70">
        <f t="shared" si="1"/>
        <v>0.63383356070941343</v>
      </c>
      <c r="H31" s="70">
        <f t="shared" si="2"/>
        <v>-0.6380115352925021</v>
      </c>
      <c r="I31" s="70"/>
    </row>
    <row r="32" spans="1:9" x14ac:dyDescent="0.2">
      <c r="A32" s="92" t="s">
        <v>40</v>
      </c>
      <c r="B32" s="93">
        <v>-365.8</v>
      </c>
      <c r="C32" s="93">
        <v>362.5</v>
      </c>
      <c r="D32" s="93">
        <v>228.9</v>
      </c>
      <c r="E32" s="93"/>
      <c r="F32" s="93">
        <f t="shared" si="0"/>
        <v>-1.0091034482758621</v>
      </c>
      <c r="G32" s="93">
        <f t="shared" si="1"/>
        <v>0.63144827586206898</v>
      </c>
      <c r="H32" s="93">
        <f t="shared" si="2"/>
        <v>-0.62575177692728268</v>
      </c>
      <c r="I32" s="70"/>
    </row>
    <row r="33" spans="1:22" x14ac:dyDescent="0.2">
      <c r="A33" s="83" t="s">
        <v>41</v>
      </c>
      <c r="B33" s="70">
        <v>-364.4</v>
      </c>
      <c r="C33" s="70">
        <v>359.6</v>
      </c>
      <c r="D33" s="70">
        <v>221.7</v>
      </c>
      <c r="E33" s="70"/>
      <c r="F33" s="70">
        <f t="shared" si="0"/>
        <v>-1.0133481646273637</v>
      </c>
      <c r="G33" s="70">
        <f t="shared" si="1"/>
        <v>0.61651835372636254</v>
      </c>
      <c r="H33" s="70">
        <f t="shared" si="2"/>
        <v>-0.608397365532382</v>
      </c>
      <c r="I33" s="70"/>
    </row>
    <row r="34" spans="1:22" x14ac:dyDescent="0.2">
      <c r="A34" s="45" t="s">
        <v>42</v>
      </c>
      <c r="B34" s="70">
        <v>-362.4</v>
      </c>
      <c r="C34" s="70">
        <v>362.1</v>
      </c>
      <c r="D34" s="70">
        <v>225.4</v>
      </c>
      <c r="F34">
        <f t="shared" si="0"/>
        <v>-1.0008285004142501</v>
      </c>
      <c r="G34">
        <f t="shared" si="1"/>
        <v>0.62247997790665555</v>
      </c>
      <c r="H34">
        <f t="shared" si="2"/>
        <v>-0.62196467991169979</v>
      </c>
    </row>
    <row r="35" spans="1:22" x14ac:dyDescent="0.2">
      <c r="A35" s="45" t="s">
        <v>43</v>
      </c>
      <c r="B35" s="70">
        <v>-362.4</v>
      </c>
      <c r="C35" s="70">
        <v>364.1</v>
      </c>
      <c r="D35" s="70">
        <v>227.1</v>
      </c>
      <c r="F35">
        <f t="shared" si="0"/>
        <v>-0.99533095303488039</v>
      </c>
      <c r="G35">
        <f t="shared" si="1"/>
        <v>0.62372974457566599</v>
      </c>
      <c r="H35">
        <f t="shared" si="2"/>
        <v>-0.62665562913907291</v>
      </c>
    </row>
    <row r="38" spans="1:22" x14ac:dyDescent="0.2">
      <c r="A38" s="172" t="s">
        <v>114</v>
      </c>
      <c r="B38" t="s">
        <v>126</v>
      </c>
      <c r="C38" t="s">
        <v>119</v>
      </c>
      <c r="D38" t="s">
        <v>118</v>
      </c>
    </row>
    <row r="39" spans="1:22" x14ac:dyDescent="0.2">
      <c r="A39" s="45" t="s">
        <v>37</v>
      </c>
      <c r="B39">
        <v>558.9</v>
      </c>
      <c r="C39">
        <v>410.6</v>
      </c>
      <c r="D39">
        <v>335</v>
      </c>
      <c r="F39">
        <f>B39/C39</f>
        <v>1.3611787627861665</v>
      </c>
      <c r="G39">
        <f>D39/C39</f>
        <v>0.81587920116902091</v>
      </c>
      <c r="H39">
        <f>D39/B39</f>
        <v>0.59939166219359463</v>
      </c>
    </row>
    <row r="40" spans="1:22" x14ac:dyDescent="0.2">
      <c r="A40" s="83" t="s">
        <v>38</v>
      </c>
      <c r="D40">
        <v>298.5</v>
      </c>
      <c r="F40" t="e">
        <f t="shared" ref="F40:F45" si="3">B40/C40</f>
        <v>#DIV/0!</v>
      </c>
      <c r="G40" t="e">
        <f t="shared" ref="G40:G45" si="4">D40/C40</f>
        <v>#DIV/0!</v>
      </c>
      <c r="H40" t="e">
        <f t="shared" ref="H40:H45" si="5">D40/B40</f>
        <v>#DIV/0!</v>
      </c>
    </row>
    <row r="41" spans="1:22" x14ac:dyDescent="0.2">
      <c r="A41" s="83" t="s">
        <v>39</v>
      </c>
      <c r="D41">
        <v>330.5</v>
      </c>
      <c r="F41" t="e">
        <f t="shared" si="3"/>
        <v>#DIV/0!</v>
      </c>
      <c r="G41" t="e">
        <f t="shared" si="4"/>
        <v>#DIV/0!</v>
      </c>
      <c r="H41" t="e">
        <f t="shared" si="5"/>
        <v>#DIV/0!</v>
      </c>
    </row>
    <row r="42" spans="1:22" x14ac:dyDescent="0.2">
      <c r="A42" s="83" t="s">
        <v>40</v>
      </c>
      <c r="B42">
        <v>558.9</v>
      </c>
      <c r="C42">
        <v>412.6</v>
      </c>
      <c r="D42">
        <v>335.6</v>
      </c>
      <c r="F42">
        <f t="shared" si="3"/>
        <v>1.3545807077072223</v>
      </c>
      <c r="G42">
        <f t="shared" si="4"/>
        <v>0.81337857489093557</v>
      </c>
      <c r="H42">
        <f t="shared" si="5"/>
        <v>0.600465199499016</v>
      </c>
    </row>
    <row r="43" spans="1:22" x14ac:dyDescent="0.2">
      <c r="A43" s="83" t="s">
        <v>41</v>
      </c>
      <c r="B43">
        <v>558.9</v>
      </c>
      <c r="C43">
        <v>416</v>
      </c>
      <c r="D43">
        <v>337.9</v>
      </c>
      <c r="F43">
        <f t="shared" si="3"/>
        <v>1.3435096153846153</v>
      </c>
      <c r="G43">
        <f t="shared" si="4"/>
        <v>0.81225961538461533</v>
      </c>
      <c r="H43">
        <f t="shared" si="5"/>
        <v>0.60458042583646443</v>
      </c>
    </row>
    <row r="44" spans="1:22" x14ac:dyDescent="0.2">
      <c r="A44" s="45" t="s">
        <v>42</v>
      </c>
      <c r="B44">
        <v>558.9</v>
      </c>
      <c r="C44">
        <v>410.6</v>
      </c>
      <c r="D44">
        <v>337</v>
      </c>
      <c r="F44">
        <f t="shared" si="3"/>
        <v>1.3611787627861665</v>
      </c>
      <c r="G44">
        <f t="shared" si="4"/>
        <v>0.8207501217730151</v>
      </c>
      <c r="H44">
        <f t="shared" si="5"/>
        <v>0.60297011987833249</v>
      </c>
    </row>
    <row r="45" spans="1:22" x14ac:dyDescent="0.2">
      <c r="A45" s="45" t="s">
        <v>43</v>
      </c>
      <c r="B45">
        <v>558.9</v>
      </c>
      <c r="C45">
        <v>406.6</v>
      </c>
      <c r="D45">
        <v>335.4</v>
      </c>
      <c r="F45">
        <f t="shared" si="3"/>
        <v>1.3745696015740283</v>
      </c>
      <c r="G45">
        <f t="shared" si="4"/>
        <v>0.82488932611903576</v>
      </c>
      <c r="H45">
        <f t="shared" si="5"/>
        <v>0.60010735373054214</v>
      </c>
    </row>
    <row r="47" spans="1:22" x14ac:dyDescent="0.2">
      <c r="A47" s="17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2">
      <c r="A48" s="8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x14ac:dyDescent="0.2">
      <c r="A49" s="8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2">
      <c r="A50" s="8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2">
      <c r="A51" s="8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2">
      <c r="A52" s="8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2">
      <c r="A53" s="8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2">
      <c r="A54" s="8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opLeftCell="A76" zoomScale="88" zoomScaleNormal="149" workbookViewId="0">
      <selection activeCell="G105" sqref="G10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64" t="s">
        <v>23</v>
      </c>
      <c r="C1" s="128"/>
      <c r="D1" s="128"/>
      <c r="E1" s="165"/>
      <c r="F1" s="164" t="s">
        <v>24</v>
      </c>
      <c r="G1" s="128"/>
      <c r="H1" s="128"/>
      <c r="I1" s="165"/>
      <c r="J1" s="128" t="s">
        <v>52</v>
      </c>
      <c r="K1" s="128"/>
      <c r="L1" s="128"/>
      <c r="M1" s="129"/>
      <c r="N1" s="128" t="s">
        <v>53</v>
      </c>
      <c r="O1" s="128"/>
      <c r="P1" s="128"/>
      <c r="Q1" s="129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s="14" t="s">
        <v>22</v>
      </c>
      <c r="N2" t="s">
        <v>19</v>
      </c>
      <c r="O2" t="s">
        <v>20</v>
      </c>
      <c r="P2" t="s">
        <v>21</v>
      </c>
      <c r="Q2" s="14" t="s">
        <v>22</v>
      </c>
    </row>
    <row r="3" spans="1:17" x14ac:dyDescent="0.2">
      <c r="A3" s="12" t="s">
        <v>51</v>
      </c>
      <c r="B3" s="59"/>
      <c r="C3" s="7"/>
      <c r="D3" s="7"/>
      <c r="E3" s="8"/>
      <c r="F3" s="59"/>
      <c r="G3" s="7"/>
      <c r="H3" s="7"/>
      <c r="I3" s="8"/>
      <c r="J3" s="70"/>
      <c r="K3" s="70"/>
      <c r="L3" s="70"/>
      <c r="M3" s="36"/>
      <c r="N3" s="70"/>
      <c r="O3" s="70"/>
      <c r="P3" s="70"/>
      <c r="Q3" s="36"/>
    </row>
    <row r="4" spans="1:17" x14ac:dyDescent="0.2">
      <c r="A4" s="9" t="s">
        <v>57</v>
      </c>
      <c r="B4" s="44"/>
      <c r="C4" s="41"/>
      <c r="D4" s="41"/>
      <c r="E4" s="43"/>
      <c r="F4" s="59" t="s">
        <v>65</v>
      </c>
      <c r="G4" s="7">
        <v>0</v>
      </c>
      <c r="H4" s="7">
        <v>0</v>
      </c>
      <c r="I4" s="8" t="s">
        <v>68</v>
      </c>
      <c r="J4" s="7">
        <v>50</v>
      </c>
      <c r="K4" s="7" t="s">
        <v>101</v>
      </c>
      <c r="L4" s="7" t="s">
        <v>55</v>
      </c>
      <c r="M4" s="36">
        <v>-0.37</v>
      </c>
      <c r="N4" s="41"/>
      <c r="O4" s="41"/>
      <c r="P4" s="41"/>
      <c r="Q4" s="42"/>
    </row>
    <row r="5" spans="1:17" ht="17" thickBot="1" x14ac:dyDescent="0.25">
      <c r="A5" s="10"/>
      <c r="B5" s="71"/>
      <c r="C5" s="11"/>
      <c r="D5" s="11"/>
      <c r="E5" s="72"/>
      <c r="F5" s="71"/>
      <c r="G5" s="11"/>
      <c r="H5" s="11"/>
      <c r="I5" s="72"/>
      <c r="J5" s="11">
        <v>140</v>
      </c>
      <c r="K5" s="11">
        <v>0</v>
      </c>
      <c r="L5" s="11">
        <v>0</v>
      </c>
      <c r="M5" s="119">
        <v>-0.37</v>
      </c>
      <c r="N5" s="11"/>
      <c r="O5" s="11"/>
      <c r="P5" s="11"/>
      <c r="Q5" s="119"/>
    </row>
    <row r="6" spans="1:17" x14ac:dyDescent="0.2">
      <c r="B6" s="4"/>
      <c r="C6" s="5"/>
      <c r="D6" s="5"/>
      <c r="E6" s="6"/>
      <c r="F6" s="4"/>
      <c r="G6" s="5"/>
      <c r="H6" s="5"/>
      <c r="I6" s="6"/>
      <c r="M6" s="15"/>
      <c r="Q6" s="14"/>
    </row>
    <row r="7" spans="1:17" ht="17" thickBot="1" x14ac:dyDescent="0.25">
      <c r="A7" s="13"/>
      <c r="B7" s="5"/>
      <c r="C7" s="5"/>
      <c r="D7" s="5"/>
      <c r="E7" s="6"/>
      <c r="F7" s="4"/>
      <c r="G7" s="5"/>
      <c r="H7" s="5"/>
      <c r="I7" s="6"/>
      <c r="M7" s="14"/>
    </row>
    <row r="8" spans="1:17" x14ac:dyDescent="0.2">
      <c r="A8" s="16"/>
      <c r="B8" s="166" t="s">
        <v>23</v>
      </c>
      <c r="C8" s="134"/>
      <c r="D8" s="134"/>
      <c r="E8" s="167"/>
      <c r="F8" s="166" t="s">
        <v>24</v>
      </c>
      <c r="G8" s="134"/>
      <c r="H8" s="134"/>
      <c r="I8" s="167"/>
      <c r="J8" s="134" t="s">
        <v>52</v>
      </c>
      <c r="K8" s="134"/>
      <c r="L8" s="134"/>
      <c r="M8" s="135"/>
      <c r="N8" s="134" t="s">
        <v>53</v>
      </c>
      <c r="O8" s="134"/>
      <c r="P8" s="134"/>
      <c r="Q8" s="135"/>
    </row>
    <row r="9" spans="1:17" x14ac:dyDescent="0.2">
      <c r="A9" s="17"/>
      <c r="B9" s="4" t="s">
        <v>19</v>
      </c>
      <c r="C9" s="5" t="s">
        <v>20</v>
      </c>
      <c r="D9" s="5" t="s">
        <v>21</v>
      </c>
      <c r="E9" s="6" t="s">
        <v>22</v>
      </c>
      <c r="F9" s="4" t="s">
        <v>19</v>
      </c>
      <c r="G9" s="5" t="s">
        <v>20</v>
      </c>
      <c r="H9" s="5" t="s">
        <v>21</v>
      </c>
      <c r="I9" s="6" t="s">
        <v>22</v>
      </c>
      <c r="J9" s="5" t="s">
        <v>19</v>
      </c>
      <c r="K9" s="5" t="s">
        <v>20</v>
      </c>
      <c r="L9" s="5" t="s">
        <v>21</v>
      </c>
      <c r="M9" s="14" t="s">
        <v>22</v>
      </c>
      <c r="N9" s="5" t="s">
        <v>19</v>
      </c>
      <c r="O9" s="5" t="s">
        <v>20</v>
      </c>
      <c r="P9" s="5" t="s">
        <v>21</v>
      </c>
      <c r="Q9" s="14" t="s">
        <v>22</v>
      </c>
    </row>
    <row r="10" spans="1:17" x14ac:dyDescent="0.2">
      <c r="A10" s="18" t="s">
        <v>50</v>
      </c>
      <c r="B10" s="59"/>
      <c r="C10" s="7"/>
      <c r="D10" s="7"/>
      <c r="E10" s="8"/>
      <c r="F10" s="59"/>
      <c r="G10" s="7"/>
      <c r="H10" s="7"/>
      <c r="I10" s="8"/>
      <c r="J10" s="7"/>
      <c r="K10" s="7"/>
      <c r="L10" s="7"/>
      <c r="M10" s="118"/>
      <c r="N10" s="7"/>
      <c r="O10" s="7"/>
      <c r="P10" s="7"/>
      <c r="Q10" s="36"/>
    </row>
    <row r="11" spans="1:17" x14ac:dyDescent="0.2">
      <c r="A11" s="17" t="s">
        <v>28</v>
      </c>
      <c r="B11" s="41"/>
      <c r="C11" s="41"/>
      <c r="D11" s="41"/>
      <c r="E11" s="43"/>
      <c r="F11" s="59" t="s">
        <v>65</v>
      </c>
      <c r="G11" s="7">
        <v>0</v>
      </c>
      <c r="H11" s="7">
        <v>0</v>
      </c>
      <c r="I11" s="8" t="s">
        <v>67</v>
      </c>
      <c r="J11" s="7">
        <v>50</v>
      </c>
      <c r="K11" s="7">
        <v>0</v>
      </c>
      <c r="L11" s="7" t="s">
        <v>55</v>
      </c>
      <c r="M11" s="36">
        <v>0.39</v>
      </c>
      <c r="N11" s="41"/>
      <c r="O11" s="41"/>
      <c r="P11" s="41"/>
      <c r="Q11" s="42"/>
    </row>
    <row r="12" spans="1:17" x14ac:dyDescent="0.2">
      <c r="A12" s="17"/>
      <c r="B12" s="41"/>
      <c r="C12" s="41"/>
      <c r="D12" s="41"/>
      <c r="E12" s="43"/>
      <c r="F12" s="44"/>
      <c r="G12" s="41"/>
      <c r="H12" s="41"/>
      <c r="I12" s="43"/>
      <c r="J12" s="7">
        <v>50</v>
      </c>
      <c r="K12" s="7">
        <v>90</v>
      </c>
      <c r="L12" s="7" t="s">
        <v>55</v>
      </c>
      <c r="M12" s="36">
        <v>0.39</v>
      </c>
      <c r="N12" s="41"/>
      <c r="O12" s="41"/>
      <c r="P12" s="41"/>
      <c r="Q12" s="42"/>
    </row>
    <row r="13" spans="1:17" x14ac:dyDescent="0.2">
      <c r="A13" s="17"/>
      <c r="B13" s="41"/>
      <c r="C13" s="41"/>
      <c r="D13" s="41"/>
      <c r="E13" s="43"/>
      <c r="F13" s="44"/>
      <c r="G13" s="41"/>
      <c r="H13" s="41"/>
      <c r="I13" s="43"/>
      <c r="J13" s="7">
        <v>140</v>
      </c>
      <c r="K13" s="7">
        <v>0</v>
      </c>
      <c r="L13" s="7">
        <v>0</v>
      </c>
      <c r="M13" s="36">
        <v>0.39</v>
      </c>
      <c r="N13" s="41"/>
      <c r="O13" s="41"/>
      <c r="P13" s="41"/>
      <c r="Q13" s="42"/>
    </row>
    <row r="14" spans="1:17" x14ac:dyDescent="0.2">
      <c r="A14" s="17" t="s">
        <v>26</v>
      </c>
      <c r="B14" s="41">
        <v>50</v>
      </c>
      <c r="C14" s="41">
        <v>45</v>
      </c>
      <c r="D14" s="41">
        <v>0</v>
      </c>
      <c r="E14" s="43">
        <v>-0.71</v>
      </c>
      <c r="F14" s="44"/>
      <c r="G14" s="41"/>
      <c r="H14" s="41"/>
      <c r="I14" s="43"/>
      <c r="J14" s="41"/>
      <c r="K14" s="41"/>
      <c r="L14" s="41"/>
      <c r="M14" s="42"/>
      <c r="N14" s="7">
        <v>90</v>
      </c>
      <c r="O14" s="7">
        <v>70</v>
      </c>
      <c r="P14" s="7">
        <v>90</v>
      </c>
      <c r="Q14" s="36">
        <v>-0.95</v>
      </c>
    </row>
    <row r="15" spans="1:17" ht="17" thickBot="1" x14ac:dyDescent="0.25">
      <c r="A15" s="19"/>
      <c r="B15" s="112"/>
      <c r="C15" s="112"/>
      <c r="D15" s="112"/>
      <c r="E15" s="113"/>
      <c r="F15" s="112"/>
      <c r="G15" s="112"/>
      <c r="H15" s="112"/>
      <c r="I15" s="113"/>
      <c r="J15" s="112"/>
      <c r="K15" s="112"/>
      <c r="L15" s="112"/>
      <c r="M15" s="113"/>
      <c r="N15" s="112"/>
      <c r="O15" s="112"/>
      <c r="P15" s="112"/>
      <c r="Q15" s="113"/>
    </row>
    <row r="16" spans="1:17" ht="17" thickBot="1" x14ac:dyDescent="0.25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 x14ac:dyDescent="0.2">
      <c r="A17" s="20"/>
      <c r="B17" s="160" t="s">
        <v>23</v>
      </c>
      <c r="C17" s="136"/>
      <c r="D17" s="136"/>
      <c r="E17" s="161"/>
      <c r="F17" s="160" t="s">
        <v>24</v>
      </c>
      <c r="G17" s="136"/>
      <c r="H17" s="136"/>
      <c r="I17" s="161"/>
      <c r="J17" s="136" t="s">
        <v>52</v>
      </c>
      <c r="K17" s="136"/>
      <c r="L17" s="136"/>
      <c r="M17" s="137"/>
      <c r="N17" s="136" t="s">
        <v>53</v>
      </c>
      <c r="O17" s="136"/>
      <c r="P17" s="136"/>
      <c r="Q17" s="137"/>
    </row>
    <row r="18" spans="1:17" x14ac:dyDescent="0.2">
      <c r="A18" s="21"/>
      <c r="B18" s="4" t="s">
        <v>19</v>
      </c>
      <c r="C18" s="5" t="s">
        <v>20</v>
      </c>
      <c r="D18" s="5" t="s">
        <v>21</v>
      </c>
      <c r="E18" s="6" t="s">
        <v>22</v>
      </c>
      <c r="F18" s="4" t="s">
        <v>19</v>
      </c>
      <c r="G18" s="5" t="s">
        <v>20</v>
      </c>
      <c r="H18" s="5" t="s">
        <v>21</v>
      </c>
      <c r="I18" s="6" t="s">
        <v>22</v>
      </c>
      <c r="J18" s="5" t="s">
        <v>19</v>
      </c>
      <c r="K18" s="5" t="s">
        <v>20</v>
      </c>
      <c r="L18" s="5" t="s">
        <v>21</v>
      </c>
      <c r="M18" s="14" t="s">
        <v>22</v>
      </c>
      <c r="N18" s="5" t="s">
        <v>19</v>
      </c>
      <c r="O18" s="5" t="s">
        <v>20</v>
      </c>
      <c r="P18" s="5" t="s">
        <v>21</v>
      </c>
      <c r="Q18" s="14" t="s">
        <v>22</v>
      </c>
    </row>
    <row r="19" spans="1:17" x14ac:dyDescent="0.2">
      <c r="A19" s="22" t="s">
        <v>49</v>
      </c>
      <c r="B19" s="59"/>
      <c r="C19" s="7"/>
      <c r="D19" s="7"/>
      <c r="E19" s="8"/>
      <c r="F19" s="59"/>
      <c r="G19" s="7"/>
      <c r="H19" s="7"/>
      <c r="I19" s="8"/>
      <c r="J19" s="7"/>
      <c r="K19" s="7"/>
      <c r="L19" s="7"/>
      <c r="M19" s="36"/>
      <c r="N19" s="7"/>
      <c r="O19" s="7"/>
      <c r="P19" s="7"/>
      <c r="Q19" s="36"/>
    </row>
    <row r="20" spans="1:17" x14ac:dyDescent="0.2">
      <c r="A20" s="21" t="s">
        <v>18</v>
      </c>
      <c r="B20" s="41">
        <v>50</v>
      </c>
      <c r="C20" s="41">
        <v>45</v>
      </c>
      <c r="D20" s="41">
        <v>0</v>
      </c>
      <c r="E20" s="42">
        <v>-0.75</v>
      </c>
      <c r="F20" s="41"/>
      <c r="G20" s="41"/>
      <c r="H20" s="41"/>
      <c r="I20" s="42"/>
      <c r="J20" s="7">
        <v>50</v>
      </c>
      <c r="K20" s="7">
        <v>80</v>
      </c>
      <c r="L20" s="7">
        <v>90</v>
      </c>
      <c r="M20" s="36">
        <v>-0.39</v>
      </c>
      <c r="N20" s="41"/>
      <c r="O20" s="41"/>
      <c r="P20" s="41"/>
      <c r="Q20" s="42"/>
    </row>
    <row r="21" spans="1:17" x14ac:dyDescent="0.2">
      <c r="A21" s="21" t="s">
        <v>28</v>
      </c>
      <c r="B21" s="41"/>
      <c r="C21" s="41"/>
      <c r="D21" s="41"/>
      <c r="E21" s="42"/>
      <c r="F21" s="7" t="s">
        <v>65</v>
      </c>
      <c r="G21" s="7">
        <v>0</v>
      </c>
      <c r="H21" s="7">
        <v>0</v>
      </c>
      <c r="I21" s="36" t="s">
        <v>66</v>
      </c>
      <c r="J21" s="41"/>
      <c r="K21" s="41"/>
      <c r="L21" s="41"/>
      <c r="M21" s="42"/>
      <c r="N21" s="41"/>
      <c r="O21" s="41"/>
      <c r="P21" s="41"/>
      <c r="Q21" s="42"/>
    </row>
    <row r="22" spans="1:17" x14ac:dyDescent="0.2">
      <c r="A22" s="21" t="s">
        <v>31</v>
      </c>
      <c r="B22" s="41">
        <v>50</v>
      </c>
      <c r="C22" s="41">
        <v>45</v>
      </c>
      <c r="D22" s="41">
        <v>0</v>
      </c>
      <c r="E22" s="42">
        <v>-0.73</v>
      </c>
      <c r="F22" s="41"/>
      <c r="G22" s="41"/>
      <c r="H22" s="41"/>
      <c r="I22" s="42"/>
      <c r="J22" s="7">
        <v>50</v>
      </c>
      <c r="K22" s="7">
        <v>80</v>
      </c>
      <c r="L22" s="7">
        <v>90</v>
      </c>
      <c r="M22" s="36">
        <v>-0.38</v>
      </c>
      <c r="N22" s="41"/>
      <c r="O22" s="41"/>
      <c r="P22" s="41"/>
      <c r="Q22" s="42"/>
    </row>
    <row r="23" spans="1:17" x14ac:dyDescent="0.2">
      <c r="A23" s="21"/>
      <c r="B23" s="41">
        <v>160</v>
      </c>
      <c r="C23" s="41">
        <v>80</v>
      </c>
      <c r="D23" s="41">
        <v>-100</v>
      </c>
      <c r="E23" s="42">
        <v>-0.74</v>
      </c>
      <c r="F23" s="41"/>
      <c r="G23" s="41"/>
      <c r="H23" s="41"/>
      <c r="I23" s="42"/>
      <c r="J23" s="7"/>
      <c r="K23" s="7"/>
      <c r="L23" s="7"/>
      <c r="M23" s="36"/>
      <c r="N23" s="41"/>
      <c r="O23" s="41"/>
      <c r="P23" s="41"/>
      <c r="Q23" s="42"/>
    </row>
    <row r="24" spans="1:17" x14ac:dyDescent="0.2">
      <c r="A24" s="21" t="s">
        <v>26</v>
      </c>
      <c r="B24" s="41">
        <v>50</v>
      </c>
      <c r="C24" s="41">
        <v>45</v>
      </c>
      <c r="D24" s="41">
        <v>0</v>
      </c>
      <c r="E24" s="42">
        <v>-0.71</v>
      </c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41"/>
      <c r="Q24" s="42"/>
    </row>
    <row r="25" spans="1:17" ht="17" thickBot="1" x14ac:dyDescent="0.25">
      <c r="A25" s="23"/>
      <c r="B25" s="114"/>
      <c r="C25" s="114"/>
      <c r="D25" s="114"/>
      <c r="E25" s="115"/>
      <c r="F25" s="114"/>
      <c r="G25" s="114"/>
      <c r="H25" s="114"/>
      <c r="I25" s="115"/>
      <c r="J25" s="114"/>
      <c r="K25" s="114"/>
      <c r="L25" s="114"/>
      <c r="M25" s="115"/>
      <c r="N25" s="114"/>
      <c r="O25" s="114"/>
      <c r="P25" s="114"/>
      <c r="Q25" s="115"/>
    </row>
    <row r="26" spans="1:17" ht="17" thickBot="1" x14ac:dyDescent="0.25">
      <c r="A26" s="13"/>
      <c r="E26" s="5"/>
      <c r="I26" s="5"/>
      <c r="M26" s="5"/>
    </row>
    <row r="27" spans="1:17" x14ac:dyDescent="0.2">
      <c r="A27" s="24"/>
      <c r="B27" s="162" t="s">
        <v>23</v>
      </c>
      <c r="C27" s="138"/>
      <c r="D27" s="138"/>
      <c r="E27" s="163"/>
      <c r="F27" s="162" t="s">
        <v>24</v>
      </c>
      <c r="G27" s="138"/>
      <c r="H27" s="138"/>
      <c r="I27" s="163"/>
      <c r="J27" s="138" t="s">
        <v>56</v>
      </c>
      <c r="K27" s="138"/>
      <c r="L27" s="138"/>
      <c r="M27" s="139"/>
      <c r="N27" s="138" t="s">
        <v>53</v>
      </c>
      <c r="O27" s="138"/>
      <c r="P27" s="138"/>
      <c r="Q27" s="139"/>
    </row>
    <row r="28" spans="1:17" x14ac:dyDescent="0.2">
      <c r="A28" s="25"/>
      <c r="B28" s="4" t="s">
        <v>19</v>
      </c>
      <c r="C28" s="5" t="s">
        <v>20</v>
      </c>
      <c r="D28" s="5" t="s">
        <v>21</v>
      </c>
      <c r="E28" s="6" t="s">
        <v>22</v>
      </c>
      <c r="F28" s="4" t="s">
        <v>19</v>
      </c>
      <c r="G28" s="5" t="s">
        <v>20</v>
      </c>
      <c r="H28" s="5" t="s">
        <v>21</v>
      </c>
      <c r="I28" s="6" t="s">
        <v>22</v>
      </c>
      <c r="J28" s="5" t="s">
        <v>19</v>
      </c>
      <c r="K28" s="5" t="s">
        <v>20</v>
      </c>
      <c r="L28" s="5" t="s">
        <v>21</v>
      </c>
      <c r="M28" s="14" t="s">
        <v>22</v>
      </c>
      <c r="N28" s="5" t="s">
        <v>19</v>
      </c>
      <c r="O28" s="5" t="s">
        <v>20</v>
      </c>
      <c r="P28" s="5" t="s">
        <v>21</v>
      </c>
      <c r="Q28" s="14" t="s">
        <v>22</v>
      </c>
    </row>
    <row r="29" spans="1:17" x14ac:dyDescent="0.2">
      <c r="A29" s="26" t="s">
        <v>29</v>
      </c>
      <c r="B29" s="59"/>
      <c r="C29" s="7"/>
      <c r="D29" s="7"/>
      <c r="E29" s="8"/>
      <c r="F29" s="59"/>
      <c r="G29" s="7"/>
      <c r="H29" s="7"/>
      <c r="I29" s="8"/>
      <c r="J29" s="7"/>
      <c r="K29" s="7"/>
      <c r="L29" s="7"/>
      <c r="M29" s="118"/>
      <c r="N29" s="7"/>
      <c r="O29" s="7"/>
      <c r="P29" s="7"/>
      <c r="Q29" s="36"/>
    </row>
    <row r="30" spans="1:17" x14ac:dyDescent="0.2">
      <c r="A30" s="25" t="s">
        <v>18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41"/>
      <c r="Q30" s="42"/>
    </row>
    <row r="31" spans="1:17" x14ac:dyDescent="0.2">
      <c r="A31" s="25" t="s">
        <v>28</v>
      </c>
      <c r="B31" s="41"/>
      <c r="C31" s="41"/>
      <c r="D31" s="41"/>
      <c r="E31" s="42"/>
      <c r="F31" s="7" t="s">
        <v>65</v>
      </c>
      <c r="G31" s="7">
        <v>0</v>
      </c>
      <c r="H31" s="7">
        <v>0</v>
      </c>
      <c r="I31" s="36" t="s">
        <v>64</v>
      </c>
      <c r="J31" s="41"/>
      <c r="K31" s="41"/>
      <c r="L31" s="41"/>
      <c r="M31" s="42"/>
      <c r="N31" s="41"/>
      <c r="O31" s="41"/>
      <c r="P31" s="41"/>
      <c r="Q31" s="42"/>
    </row>
    <row r="32" spans="1:17" x14ac:dyDescent="0.2">
      <c r="A32" s="25" t="s">
        <v>13</v>
      </c>
      <c r="B32" s="41"/>
      <c r="C32" s="41"/>
      <c r="D32" s="41"/>
      <c r="E32" s="42"/>
      <c r="F32" s="41"/>
      <c r="G32" s="41"/>
      <c r="H32" s="41"/>
      <c r="I32" s="42"/>
      <c r="J32" s="85"/>
      <c r="K32" s="41"/>
      <c r="L32" s="41"/>
      <c r="M32" s="42"/>
      <c r="N32" s="41"/>
      <c r="O32" s="41"/>
      <c r="P32" s="41"/>
      <c r="Q32" s="42"/>
    </row>
    <row r="33" spans="1:17" x14ac:dyDescent="0.2">
      <c r="A33" s="25" t="s">
        <v>27</v>
      </c>
      <c r="B33" s="41">
        <v>150</v>
      </c>
      <c r="C33" s="41">
        <v>60</v>
      </c>
      <c r="D33" s="41">
        <v>-90</v>
      </c>
      <c r="E33" s="42">
        <v>-0.69</v>
      </c>
      <c r="F33" s="41"/>
      <c r="G33" s="41"/>
      <c r="H33" s="41"/>
      <c r="I33" s="42"/>
      <c r="J33" s="7">
        <v>50</v>
      </c>
      <c r="K33" s="7">
        <v>80</v>
      </c>
      <c r="L33" s="7">
        <v>90</v>
      </c>
      <c r="M33" s="36" t="s">
        <v>47</v>
      </c>
      <c r="N33" s="7">
        <v>2</v>
      </c>
      <c r="O33" s="7">
        <v>20</v>
      </c>
      <c r="P33" s="7" t="s">
        <v>55</v>
      </c>
      <c r="Q33" s="36">
        <v>-0.98</v>
      </c>
    </row>
    <row r="34" spans="1:17" x14ac:dyDescent="0.2">
      <c r="A34" s="25" t="s">
        <v>31</v>
      </c>
      <c r="B34" s="41">
        <v>50</v>
      </c>
      <c r="C34" s="41">
        <v>45</v>
      </c>
      <c r="D34" s="41">
        <v>0</v>
      </c>
      <c r="E34" s="42">
        <v>-0.73</v>
      </c>
      <c r="F34" s="41"/>
      <c r="G34" s="41"/>
      <c r="H34" s="41"/>
      <c r="I34" s="42"/>
      <c r="J34" s="7">
        <v>50</v>
      </c>
      <c r="K34" s="7">
        <v>80</v>
      </c>
      <c r="L34" s="7">
        <v>90</v>
      </c>
      <c r="M34" s="36">
        <v>-0.38</v>
      </c>
      <c r="N34" s="41"/>
      <c r="O34" s="41"/>
      <c r="P34" s="41"/>
      <c r="Q34" s="42"/>
    </row>
    <row r="35" spans="1:17" x14ac:dyDescent="0.2">
      <c r="A35" s="25"/>
      <c r="B35" s="41">
        <v>160</v>
      </c>
      <c r="C35" s="41">
        <v>80</v>
      </c>
      <c r="D35" s="41">
        <v>-100</v>
      </c>
      <c r="E35" s="42">
        <v>-0.76</v>
      </c>
      <c r="F35" s="41"/>
      <c r="G35" s="41"/>
      <c r="H35" s="41"/>
      <c r="I35" s="42"/>
      <c r="J35" s="7"/>
      <c r="K35" s="7"/>
      <c r="L35" s="7"/>
      <c r="M35" s="36"/>
      <c r="N35" s="41"/>
      <c r="O35" s="41"/>
      <c r="P35" s="41"/>
      <c r="Q35" s="42"/>
    </row>
    <row r="36" spans="1:17" ht="17" thickBot="1" x14ac:dyDescent="0.25">
      <c r="A36" s="27" t="s">
        <v>26</v>
      </c>
      <c r="B36" s="96">
        <v>50</v>
      </c>
      <c r="C36" s="96">
        <v>45</v>
      </c>
      <c r="D36" s="96">
        <v>0</v>
      </c>
      <c r="E36" s="97">
        <v>-0.72</v>
      </c>
      <c r="F36" s="96"/>
      <c r="G36" s="96"/>
      <c r="H36" s="96"/>
      <c r="I36" s="97"/>
      <c r="J36" s="96"/>
      <c r="K36" s="96"/>
      <c r="L36" s="96"/>
      <c r="M36" s="97"/>
      <c r="N36" s="68">
        <v>90</v>
      </c>
      <c r="O36" s="68">
        <v>70</v>
      </c>
      <c r="P36" s="68">
        <v>90</v>
      </c>
      <c r="Q36" s="69">
        <v>-0.95</v>
      </c>
    </row>
    <row r="37" spans="1:17" x14ac:dyDescent="0.2">
      <c r="A37" s="13"/>
      <c r="E37" s="14"/>
      <c r="I37" s="14"/>
      <c r="M37" s="14"/>
    </row>
    <row r="38" spans="1:17" ht="17" thickBot="1" x14ac:dyDescent="0.25">
      <c r="A38" s="13"/>
      <c r="E38" s="14"/>
      <c r="I38" s="14"/>
      <c r="M38" s="14"/>
    </row>
    <row r="39" spans="1:17" x14ac:dyDescent="0.2">
      <c r="A39" s="28"/>
      <c r="B39" s="152" t="s">
        <v>23</v>
      </c>
      <c r="C39" s="140"/>
      <c r="D39" s="140"/>
      <c r="E39" s="153"/>
      <c r="F39" s="152" t="s">
        <v>24</v>
      </c>
      <c r="G39" s="140"/>
      <c r="H39" s="140"/>
      <c r="I39" s="153"/>
      <c r="J39" s="140" t="s">
        <v>25</v>
      </c>
      <c r="K39" s="140"/>
      <c r="L39" s="140"/>
      <c r="M39" s="141"/>
      <c r="N39" s="140" t="s">
        <v>53</v>
      </c>
      <c r="O39" s="140"/>
      <c r="P39" s="140"/>
      <c r="Q39" s="141"/>
    </row>
    <row r="40" spans="1:17" x14ac:dyDescent="0.2">
      <c r="A40" s="29"/>
      <c r="B40" s="4" t="s">
        <v>19</v>
      </c>
      <c r="C40" s="5" t="s">
        <v>20</v>
      </c>
      <c r="D40" s="5" t="s">
        <v>21</v>
      </c>
      <c r="E40" s="6" t="s">
        <v>22</v>
      </c>
      <c r="F40" s="4" t="s">
        <v>19</v>
      </c>
      <c r="G40" s="5" t="s">
        <v>20</v>
      </c>
      <c r="H40" s="5" t="s">
        <v>21</v>
      </c>
      <c r="I40" s="6" t="s">
        <v>22</v>
      </c>
      <c r="J40" s="5" t="s">
        <v>19</v>
      </c>
      <c r="K40" s="5" t="s">
        <v>20</v>
      </c>
      <c r="L40" s="5" t="s">
        <v>21</v>
      </c>
      <c r="M40" s="14" t="s">
        <v>22</v>
      </c>
      <c r="N40" s="5" t="s">
        <v>19</v>
      </c>
      <c r="O40" s="5" t="s">
        <v>20</v>
      </c>
      <c r="P40" s="5" t="s">
        <v>21</v>
      </c>
      <c r="Q40" s="14" t="s">
        <v>22</v>
      </c>
    </row>
    <row r="41" spans="1:17" x14ac:dyDescent="0.2">
      <c r="A41" s="30" t="s">
        <v>30</v>
      </c>
      <c r="B41" s="59"/>
      <c r="C41" s="7"/>
      <c r="D41" s="7"/>
      <c r="E41" s="8"/>
      <c r="F41" s="59"/>
      <c r="G41" s="7"/>
      <c r="H41" s="7"/>
      <c r="I41" s="8"/>
      <c r="J41" s="7"/>
      <c r="K41" s="7"/>
      <c r="L41" s="7"/>
      <c r="M41" s="118"/>
      <c r="N41" s="7"/>
      <c r="O41" s="7"/>
      <c r="P41" s="7"/>
      <c r="Q41" s="36"/>
    </row>
    <row r="42" spans="1:17" x14ac:dyDescent="0.2">
      <c r="A42" s="29" t="s">
        <v>18</v>
      </c>
      <c r="B42" s="41">
        <v>50</v>
      </c>
      <c r="C42" s="41">
        <v>45</v>
      </c>
      <c r="D42" s="41">
        <v>0</v>
      </c>
      <c r="E42" s="42">
        <v>-0.75</v>
      </c>
      <c r="F42" s="41" t="s">
        <v>72</v>
      </c>
      <c r="G42" s="41">
        <v>20</v>
      </c>
      <c r="H42" s="41">
        <v>0</v>
      </c>
      <c r="I42" s="42" t="s">
        <v>46</v>
      </c>
      <c r="J42" s="7">
        <v>50</v>
      </c>
      <c r="K42" s="7">
        <v>80</v>
      </c>
      <c r="L42" s="7">
        <v>90</v>
      </c>
      <c r="M42" s="36">
        <v>0.39</v>
      </c>
      <c r="N42" s="41"/>
      <c r="O42" s="41"/>
      <c r="P42" s="41"/>
      <c r="Q42" s="42"/>
    </row>
    <row r="43" spans="1:17" x14ac:dyDescent="0.2">
      <c r="A43" s="29" t="s">
        <v>9</v>
      </c>
      <c r="B43" s="7" t="s">
        <v>91</v>
      </c>
      <c r="C43" s="7">
        <v>60</v>
      </c>
      <c r="D43" s="7">
        <v>-90</v>
      </c>
      <c r="E43" s="36">
        <v>-1.41</v>
      </c>
      <c r="F43" s="7">
        <v>110</v>
      </c>
      <c r="G43" s="7" t="s">
        <v>93</v>
      </c>
      <c r="H43" s="7" t="s">
        <v>94</v>
      </c>
      <c r="I43" s="36">
        <v>1.92</v>
      </c>
      <c r="J43" s="7">
        <v>50</v>
      </c>
      <c r="K43" s="7">
        <v>0</v>
      </c>
      <c r="L43" s="7">
        <v>-90</v>
      </c>
      <c r="M43" s="36" t="s">
        <v>46</v>
      </c>
      <c r="N43" s="41"/>
      <c r="O43" s="41"/>
      <c r="P43" s="41"/>
      <c r="Q43" s="42"/>
    </row>
    <row r="44" spans="1:17" x14ac:dyDescent="0.2">
      <c r="A44" s="29"/>
      <c r="B44" s="41"/>
      <c r="C44" s="41"/>
      <c r="D44" s="41"/>
      <c r="E44" s="42"/>
      <c r="F44" s="7" t="s">
        <v>96</v>
      </c>
      <c r="G44" s="7" t="s">
        <v>93</v>
      </c>
      <c r="H44" s="7" t="s">
        <v>94</v>
      </c>
      <c r="I44" s="36" t="s">
        <v>47</v>
      </c>
      <c r="J44" s="7">
        <v>50</v>
      </c>
      <c r="K44" s="7">
        <v>90</v>
      </c>
      <c r="L44" s="7">
        <v>90</v>
      </c>
      <c r="M44" s="36" t="s">
        <v>46</v>
      </c>
      <c r="N44" s="41"/>
      <c r="O44" s="41"/>
      <c r="P44" s="41"/>
      <c r="Q44" s="42"/>
    </row>
    <row r="45" spans="1:17" x14ac:dyDescent="0.2">
      <c r="A45" s="29"/>
      <c r="B45" s="41"/>
      <c r="C45" s="41"/>
      <c r="D45" s="41"/>
      <c r="E45" s="42"/>
      <c r="F45" s="41"/>
      <c r="G45" s="41"/>
      <c r="H45" s="41"/>
      <c r="I45" s="42"/>
      <c r="J45" s="7">
        <v>140</v>
      </c>
      <c r="K45" s="7">
        <v>0</v>
      </c>
      <c r="L45" s="7">
        <v>0</v>
      </c>
      <c r="M45" s="36" t="s">
        <v>46</v>
      </c>
      <c r="N45" s="41"/>
      <c r="O45" s="41"/>
      <c r="P45" s="41"/>
      <c r="Q45" s="42"/>
    </row>
    <row r="46" spans="1:17" x14ac:dyDescent="0.2">
      <c r="A46" s="29"/>
      <c r="B46" s="41"/>
      <c r="C46" s="41"/>
      <c r="D46" s="41"/>
      <c r="E46" s="42"/>
      <c r="F46" s="41"/>
      <c r="G46" s="41"/>
      <c r="H46" s="41"/>
      <c r="I46" s="42"/>
      <c r="J46" s="7">
        <v>140</v>
      </c>
      <c r="K46" s="7">
        <v>45</v>
      </c>
      <c r="L46" s="7">
        <v>90</v>
      </c>
      <c r="M46" s="36">
        <v>-0.53</v>
      </c>
      <c r="N46" s="41"/>
      <c r="O46" s="41"/>
      <c r="P46" s="41"/>
      <c r="Q46" s="42"/>
    </row>
    <row r="47" spans="1:17" x14ac:dyDescent="0.2">
      <c r="A47" s="29" t="s">
        <v>28</v>
      </c>
      <c r="B47" s="41"/>
      <c r="C47" s="41"/>
      <c r="D47" s="41"/>
      <c r="E47" s="42"/>
      <c r="F47" s="41"/>
      <c r="G47" s="41"/>
      <c r="H47" s="41"/>
      <c r="I47" s="42"/>
      <c r="J47" s="7" t="s">
        <v>100</v>
      </c>
      <c r="K47" s="7">
        <v>60</v>
      </c>
      <c r="L47" s="7">
        <v>90</v>
      </c>
      <c r="M47" s="36" t="s">
        <v>47</v>
      </c>
      <c r="N47" s="41"/>
      <c r="O47" s="41"/>
      <c r="P47" s="41"/>
      <c r="Q47" s="42"/>
    </row>
    <row r="48" spans="1:17" x14ac:dyDescent="0.2">
      <c r="A48" s="29" t="s">
        <v>13</v>
      </c>
      <c r="B48" s="89" t="s">
        <v>71</v>
      </c>
      <c r="C48" s="87">
        <v>45</v>
      </c>
      <c r="D48" s="87" t="s">
        <v>55</v>
      </c>
      <c r="E48" s="88">
        <v>-0.65</v>
      </c>
      <c r="F48" s="7">
        <v>114</v>
      </c>
      <c r="G48" s="7" t="s">
        <v>59</v>
      </c>
      <c r="H48" s="7" t="s">
        <v>55</v>
      </c>
      <c r="I48" s="36">
        <v>0.99</v>
      </c>
      <c r="J48" s="7">
        <v>50</v>
      </c>
      <c r="K48" s="7">
        <v>0</v>
      </c>
      <c r="L48" s="7" t="s">
        <v>55</v>
      </c>
      <c r="M48" s="118">
        <v>0.4</v>
      </c>
      <c r="N48" s="7">
        <v>90</v>
      </c>
      <c r="O48" s="7">
        <v>80</v>
      </c>
      <c r="P48" s="7" t="s">
        <v>55</v>
      </c>
      <c r="Q48" s="36">
        <v>-1.02</v>
      </c>
    </row>
    <row r="49" spans="1:18" x14ac:dyDescent="0.2">
      <c r="A49" s="29"/>
      <c r="B49" s="89" t="s">
        <v>70</v>
      </c>
      <c r="C49" s="87">
        <v>20</v>
      </c>
      <c r="D49" s="87">
        <v>0</v>
      </c>
      <c r="E49" s="88">
        <v>-0.61</v>
      </c>
      <c r="F49" s="7">
        <v>113</v>
      </c>
      <c r="G49" s="7" t="s">
        <v>59</v>
      </c>
      <c r="H49" s="7" t="s">
        <v>55</v>
      </c>
      <c r="I49" s="36">
        <v>1.02</v>
      </c>
      <c r="J49" s="7">
        <v>50</v>
      </c>
      <c r="K49" s="7">
        <v>90</v>
      </c>
      <c r="L49" s="7" t="s">
        <v>55</v>
      </c>
      <c r="M49" s="118">
        <v>0.4</v>
      </c>
      <c r="N49" s="41"/>
      <c r="O49" s="41"/>
      <c r="P49" s="41"/>
      <c r="Q49" s="42"/>
    </row>
    <row r="50" spans="1:18" x14ac:dyDescent="0.2">
      <c r="A50" s="29"/>
      <c r="B50" s="41"/>
      <c r="C50" s="41"/>
      <c r="D50" s="41"/>
      <c r="E50" s="42"/>
      <c r="F50" s="7">
        <v>112</v>
      </c>
      <c r="G50" s="7" t="s">
        <v>59</v>
      </c>
      <c r="H50" s="7" t="s">
        <v>55</v>
      </c>
      <c r="I50" s="36">
        <v>1.06</v>
      </c>
      <c r="J50" s="7">
        <v>140</v>
      </c>
      <c r="K50" s="7">
        <v>0</v>
      </c>
      <c r="L50" s="7">
        <v>0</v>
      </c>
      <c r="M50" s="118">
        <v>0.4</v>
      </c>
      <c r="N50" s="41"/>
      <c r="O50" s="41"/>
      <c r="P50" s="41"/>
      <c r="Q50" s="42"/>
    </row>
    <row r="51" spans="1:18" x14ac:dyDescent="0.2">
      <c r="A51" s="29" t="s">
        <v>27</v>
      </c>
      <c r="B51" s="41">
        <v>150</v>
      </c>
      <c r="C51" s="41">
        <v>60</v>
      </c>
      <c r="D51" s="41">
        <v>-90</v>
      </c>
      <c r="E51" s="42">
        <v>-0.69</v>
      </c>
      <c r="F51" s="41"/>
      <c r="G51" s="41"/>
      <c r="H51" s="41"/>
      <c r="I51" s="42"/>
      <c r="J51" s="7">
        <v>50</v>
      </c>
      <c r="K51" s="7">
        <v>80</v>
      </c>
      <c r="L51" s="7">
        <v>90</v>
      </c>
      <c r="M51" s="36" t="s">
        <v>47</v>
      </c>
      <c r="N51" s="7">
        <v>3</v>
      </c>
      <c r="O51" s="7">
        <v>20</v>
      </c>
      <c r="P51" s="7" t="s">
        <v>55</v>
      </c>
      <c r="Q51" s="36">
        <v>-0.94</v>
      </c>
    </row>
    <row r="52" spans="1:18" x14ac:dyDescent="0.2">
      <c r="A52" s="29" t="s">
        <v>31</v>
      </c>
      <c r="B52" s="41">
        <v>50</v>
      </c>
      <c r="C52" s="41">
        <v>45</v>
      </c>
      <c r="D52" s="41">
        <v>0</v>
      </c>
      <c r="E52" s="42">
        <v>-0.73</v>
      </c>
      <c r="F52" s="41"/>
      <c r="G52" s="41"/>
      <c r="H52" s="41"/>
      <c r="I52" s="42"/>
      <c r="J52" s="7">
        <v>50</v>
      </c>
      <c r="K52" s="7">
        <v>80</v>
      </c>
      <c r="L52" s="7">
        <v>90</v>
      </c>
      <c r="M52" s="36">
        <v>-0.38</v>
      </c>
      <c r="N52" s="41"/>
      <c r="O52" s="41"/>
      <c r="P52" s="41"/>
      <c r="Q52" s="42"/>
    </row>
    <row r="53" spans="1:18" x14ac:dyDescent="0.2">
      <c r="A53" s="29"/>
      <c r="B53" s="41">
        <v>160</v>
      </c>
      <c r="C53" s="41">
        <v>80</v>
      </c>
      <c r="D53" s="41">
        <v>-100</v>
      </c>
      <c r="E53" s="42">
        <v>-0.76</v>
      </c>
      <c r="F53" s="41"/>
      <c r="G53" s="41"/>
      <c r="H53" s="41"/>
      <c r="I53" s="42"/>
      <c r="J53" s="7"/>
      <c r="K53" s="7"/>
      <c r="L53" s="7"/>
      <c r="M53" s="36"/>
      <c r="N53" s="41"/>
      <c r="O53" s="41"/>
      <c r="P53" s="41"/>
      <c r="Q53" s="42"/>
    </row>
    <row r="54" spans="1:18" ht="17" thickBot="1" x14ac:dyDescent="0.25">
      <c r="A54" s="31" t="s">
        <v>26</v>
      </c>
      <c r="B54" s="98">
        <v>50</v>
      </c>
      <c r="C54" s="98">
        <v>45</v>
      </c>
      <c r="D54" s="98">
        <v>0</v>
      </c>
      <c r="E54" s="99">
        <v>-0.72</v>
      </c>
      <c r="F54" s="98"/>
      <c r="G54" s="98"/>
      <c r="H54" s="98"/>
      <c r="I54" s="99"/>
      <c r="J54" s="98"/>
      <c r="K54" s="98"/>
      <c r="L54" s="98"/>
      <c r="M54" s="99"/>
      <c r="N54" s="98"/>
      <c r="O54" s="98"/>
      <c r="P54" s="98"/>
      <c r="Q54" s="99"/>
    </row>
    <row r="55" spans="1:18" x14ac:dyDescent="0.2">
      <c r="A55" s="13"/>
      <c r="E55" s="14"/>
      <c r="I55" s="14"/>
      <c r="M55" s="14"/>
    </row>
    <row r="56" spans="1:18" ht="17" thickBot="1" x14ac:dyDescent="0.25">
      <c r="A56" s="13"/>
      <c r="E56" s="14"/>
      <c r="I56" s="14"/>
      <c r="M56" s="14"/>
    </row>
    <row r="57" spans="1:18" x14ac:dyDescent="0.2">
      <c r="A57" s="32"/>
      <c r="B57" s="156" t="s">
        <v>23</v>
      </c>
      <c r="C57" s="142"/>
      <c r="D57" s="142"/>
      <c r="E57" s="157"/>
      <c r="F57" s="156" t="s">
        <v>24</v>
      </c>
      <c r="G57" s="142"/>
      <c r="H57" s="142"/>
      <c r="I57" s="157"/>
      <c r="J57" s="142" t="s">
        <v>25</v>
      </c>
      <c r="K57" s="142"/>
      <c r="L57" s="142"/>
      <c r="M57" s="143"/>
      <c r="N57" s="142" t="s">
        <v>53</v>
      </c>
      <c r="O57" s="142"/>
      <c r="P57" s="142"/>
      <c r="Q57" s="143"/>
    </row>
    <row r="58" spans="1:18" x14ac:dyDescent="0.2">
      <c r="A58" s="33"/>
      <c r="B58" s="4" t="s">
        <v>19</v>
      </c>
      <c r="C58" s="5" t="s">
        <v>20</v>
      </c>
      <c r="D58" s="5" t="s">
        <v>21</v>
      </c>
      <c r="E58" s="6" t="s">
        <v>22</v>
      </c>
      <c r="F58" s="4" t="s">
        <v>19</v>
      </c>
      <c r="G58" s="5" t="s">
        <v>20</v>
      </c>
      <c r="H58" s="5" t="s">
        <v>21</v>
      </c>
      <c r="I58" s="6" t="s">
        <v>22</v>
      </c>
      <c r="J58" s="5" t="s">
        <v>19</v>
      </c>
      <c r="K58" s="5" t="s">
        <v>20</v>
      </c>
      <c r="L58" s="5" t="s">
        <v>21</v>
      </c>
      <c r="M58" s="14" t="s">
        <v>22</v>
      </c>
      <c r="N58" s="5" t="s">
        <v>19</v>
      </c>
      <c r="O58" s="5" t="s">
        <v>20</v>
      </c>
      <c r="P58" s="5" t="s">
        <v>21</v>
      </c>
      <c r="Q58" s="14" t="s">
        <v>22</v>
      </c>
      <c r="R58" t="s">
        <v>88</v>
      </c>
    </row>
    <row r="59" spans="1:18" x14ac:dyDescent="0.2">
      <c r="A59" s="35" t="s">
        <v>32</v>
      </c>
      <c r="B59" s="59"/>
      <c r="C59" s="7"/>
      <c r="D59" s="7"/>
      <c r="E59" s="8"/>
      <c r="F59" s="59"/>
      <c r="G59" s="7"/>
      <c r="H59" s="7"/>
      <c r="I59" s="8"/>
      <c r="J59" s="7"/>
      <c r="K59" s="7"/>
      <c r="L59" s="7"/>
      <c r="M59" s="118"/>
      <c r="N59" s="7"/>
      <c r="O59" s="7"/>
      <c r="P59" s="7"/>
      <c r="Q59" s="36"/>
    </row>
    <row r="60" spans="1:18" x14ac:dyDescent="0.2">
      <c r="A60" s="33" t="s">
        <v>18</v>
      </c>
      <c r="B60" s="41">
        <v>50</v>
      </c>
      <c r="C60" s="41">
        <v>45</v>
      </c>
      <c r="D60" s="41">
        <v>0</v>
      </c>
      <c r="E60" s="42">
        <v>-0.75</v>
      </c>
      <c r="F60" s="41">
        <v>110</v>
      </c>
      <c r="G60" s="41">
        <v>20</v>
      </c>
      <c r="H60" s="41">
        <v>0</v>
      </c>
      <c r="I60" s="42" t="s">
        <v>46</v>
      </c>
      <c r="J60" s="7">
        <v>50</v>
      </c>
      <c r="K60" s="7">
        <v>80</v>
      </c>
      <c r="L60" s="7">
        <v>90</v>
      </c>
      <c r="M60" s="36">
        <v>0.39</v>
      </c>
      <c r="N60" s="41"/>
      <c r="O60" s="41"/>
      <c r="P60" s="41"/>
      <c r="Q60" s="42"/>
    </row>
    <row r="61" spans="1:18" x14ac:dyDescent="0.2">
      <c r="A61" s="33" t="s">
        <v>9</v>
      </c>
      <c r="B61" s="7" t="s">
        <v>91</v>
      </c>
      <c r="C61" s="7">
        <v>60</v>
      </c>
      <c r="D61" s="7">
        <v>-90</v>
      </c>
      <c r="E61" s="36">
        <v>-1.41</v>
      </c>
      <c r="F61" s="7">
        <v>110</v>
      </c>
      <c r="G61" s="7" t="s">
        <v>93</v>
      </c>
      <c r="H61" s="7" t="s">
        <v>94</v>
      </c>
      <c r="I61" s="36">
        <v>1.92</v>
      </c>
      <c r="J61" s="7">
        <v>50</v>
      </c>
      <c r="K61" s="7">
        <v>0</v>
      </c>
      <c r="L61" s="7">
        <v>-90</v>
      </c>
      <c r="M61" s="36" t="s">
        <v>46</v>
      </c>
      <c r="N61" s="41"/>
      <c r="O61" s="41"/>
      <c r="P61" s="41"/>
      <c r="Q61" s="42"/>
    </row>
    <row r="62" spans="1:18" x14ac:dyDescent="0.2">
      <c r="A62" s="33"/>
      <c r="B62" s="41"/>
      <c r="C62" s="41"/>
      <c r="D62" s="41"/>
      <c r="E62" s="42"/>
      <c r="F62" s="7" t="s">
        <v>96</v>
      </c>
      <c r="G62" s="7" t="s">
        <v>93</v>
      </c>
      <c r="H62" s="7" t="s">
        <v>94</v>
      </c>
      <c r="I62" s="36" t="s">
        <v>47</v>
      </c>
      <c r="J62" s="7">
        <v>50</v>
      </c>
      <c r="K62" s="7">
        <v>90</v>
      </c>
      <c r="L62" s="7">
        <v>90</v>
      </c>
      <c r="M62" s="36" t="s">
        <v>46</v>
      </c>
      <c r="N62" s="41"/>
      <c r="O62" s="41"/>
      <c r="P62" s="41"/>
      <c r="Q62" s="42"/>
    </row>
    <row r="63" spans="1:18" x14ac:dyDescent="0.2">
      <c r="A63" s="33"/>
      <c r="B63" s="41"/>
      <c r="C63" s="41"/>
      <c r="D63" s="41"/>
      <c r="E63" s="42"/>
      <c r="F63" s="41"/>
      <c r="G63" s="41"/>
      <c r="H63" s="41"/>
      <c r="I63" s="42"/>
      <c r="J63" s="7">
        <v>140</v>
      </c>
      <c r="K63" s="7">
        <v>0</v>
      </c>
      <c r="L63" s="7">
        <v>0</v>
      </c>
      <c r="M63" s="36" t="s">
        <v>46</v>
      </c>
      <c r="N63" s="41"/>
      <c r="O63" s="41"/>
      <c r="P63" s="41"/>
      <c r="Q63" s="42"/>
    </row>
    <row r="64" spans="1:18" x14ac:dyDescent="0.2">
      <c r="A64" s="33"/>
      <c r="B64" s="41"/>
      <c r="C64" s="41"/>
      <c r="D64" s="41"/>
      <c r="E64" s="42"/>
      <c r="F64" s="41"/>
      <c r="G64" s="41"/>
      <c r="H64" s="41"/>
      <c r="I64" s="42"/>
      <c r="J64" s="7">
        <v>140</v>
      </c>
      <c r="K64" s="7">
        <v>45</v>
      </c>
      <c r="L64" s="7">
        <v>90</v>
      </c>
      <c r="M64" s="36">
        <v>-0.53</v>
      </c>
      <c r="N64" s="41"/>
      <c r="O64" s="41"/>
      <c r="P64" s="41"/>
      <c r="Q64" s="42"/>
    </row>
    <row r="65" spans="1:18" x14ac:dyDescent="0.2">
      <c r="A65" s="33" t="s">
        <v>28</v>
      </c>
      <c r="B65" s="41"/>
      <c r="C65" s="41"/>
      <c r="D65" s="41"/>
      <c r="E65" s="42"/>
      <c r="F65" s="41"/>
      <c r="G65" s="41"/>
      <c r="H65" s="41"/>
      <c r="I65" s="42"/>
      <c r="J65" s="7">
        <v>0</v>
      </c>
      <c r="K65" s="7">
        <v>60</v>
      </c>
      <c r="L65" s="7">
        <v>90</v>
      </c>
      <c r="M65" s="36" t="s">
        <v>47</v>
      </c>
      <c r="N65" s="41"/>
      <c r="O65" s="41"/>
      <c r="P65" s="41"/>
      <c r="Q65" s="42"/>
    </row>
    <row r="66" spans="1:18" x14ac:dyDescent="0.2">
      <c r="A66" s="33" t="s">
        <v>13</v>
      </c>
      <c r="B66" s="7">
        <v>110</v>
      </c>
      <c r="C66" s="7">
        <v>45</v>
      </c>
      <c r="D66" s="7" t="s">
        <v>55</v>
      </c>
      <c r="E66" s="36">
        <v>-0.65</v>
      </c>
      <c r="F66" s="7">
        <v>112</v>
      </c>
      <c r="G66" s="7">
        <v>0</v>
      </c>
      <c r="H66" s="7">
        <v>90</v>
      </c>
      <c r="I66" s="36">
        <v>1.01</v>
      </c>
      <c r="J66" s="7">
        <v>50</v>
      </c>
      <c r="K66" s="7">
        <v>0</v>
      </c>
      <c r="L66" s="7" t="s">
        <v>55</v>
      </c>
      <c r="M66" s="7">
        <v>0.38</v>
      </c>
      <c r="N66" s="121">
        <v>90</v>
      </c>
      <c r="O66" s="7">
        <v>80</v>
      </c>
      <c r="P66" s="7" t="s">
        <v>55</v>
      </c>
      <c r="Q66" s="36">
        <v>-0.98</v>
      </c>
    </row>
    <row r="67" spans="1:18" x14ac:dyDescent="0.2">
      <c r="A67" s="33"/>
      <c r="B67" s="86" t="s">
        <v>70</v>
      </c>
      <c r="C67" s="7">
        <v>20</v>
      </c>
      <c r="D67" s="7">
        <v>0</v>
      </c>
      <c r="E67" s="36">
        <v>-0.59</v>
      </c>
      <c r="F67" s="7">
        <v>112</v>
      </c>
      <c r="G67" s="7">
        <v>90</v>
      </c>
      <c r="H67" s="7">
        <v>-90</v>
      </c>
      <c r="I67" s="36">
        <v>1.01</v>
      </c>
      <c r="J67" s="7">
        <v>50</v>
      </c>
      <c r="K67" s="7">
        <v>90</v>
      </c>
      <c r="L67" s="7" t="s">
        <v>55</v>
      </c>
      <c r="M67" s="36">
        <v>0.38</v>
      </c>
      <c r="N67" s="7">
        <v>160</v>
      </c>
      <c r="O67" s="7">
        <v>0</v>
      </c>
      <c r="P67" s="7">
        <v>0</v>
      </c>
      <c r="Q67" s="36">
        <v>-1.03</v>
      </c>
    </row>
    <row r="68" spans="1:18" x14ac:dyDescent="0.2">
      <c r="A68" s="33"/>
      <c r="B68" s="41"/>
      <c r="C68" s="41"/>
      <c r="D68" s="41"/>
      <c r="E68" s="42"/>
      <c r="F68" s="7">
        <v>111</v>
      </c>
      <c r="G68" s="7">
        <v>0</v>
      </c>
      <c r="H68" s="7">
        <v>90</v>
      </c>
      <c r="I68" s="36">
        <v>1.05</v>
      </c>
      <c r="J68" s="7">
        <v>140</v>
      </c>
      <c r="K68" s="7">
        <v>0</v>
      </c>
      <c r="L68" s="7">
        <v>0</v>
      </c>
      <c r="M68" s="36">
        <v>0.38</v>
      </c>
      <c r="N68" s="41"/>
      <c r="O68" s="41"/>
      <c r="P68" s="41"/>
      <c r="Q68" s="42"/>
    </row>
    <row r="69" spans="1:18" x14ac:dyDescent="0.2">
      <c r="A69" s="33"/>
      <c r="B69" s="41"/>
      <c r="C69" s="41"/>
      <c r="D69" s="41"/>
      <c r="E69" s="42"/>
      <c r="F69" s="7">
        <v>111</v>
      </c>
      <c r="G69" s="7">
        <v>90</v>
      </c>
      <c r="H69" s="7">
        <v>-90</v>
      </c>
      <c r="I69" s="36">
        <v>1.05</v>
      </c>
      <c r="J69" s="41"/>
      <c r="K69" s="41"/>
      <c r="L69" s="41"/>
      <c r="M69" s="42"/>
      <c r="N69" s="41"/>
      <c r="O69" s="41"/>
      <c r="P69" s="41"/>
      <c r="Q69" s="42"/>
    </row>
    <row r="70" spans="1:18" x14ac:dyDescent="0.2">
      <c r="A70" s="33" t="s">
        <v>27</v>
      </c>
      <c r="B70" s="41">
        <v>150</v>
      </c>
      <c r="C70" s="41">
        <v>60</v>
      </c>
      <c r="D70" s="41">
        <v>-90</v>
      </c>
      <c r="E70" s="42">
        <v>-0.69</v>
      </c>
      <c r="F70" s="41"/>
      <c r="G70" s="41"/>
      <c r="H70" s="41"/>
      <c r="I70" s="42"/>
      <c r="J70" s="7">
        <v>50</v>
      </c>
      <c r="K70" s="7">
        <v>80</v>
      </c>
      <c r="L70" s="7">
        <v>90</v>
      </c>
      <c r="M70" s="36" t="s">
        <v>47</v>
      </c>
      <c r="N70" s="7">
        <v>3</v>
      </c>
      <c r="O70" s="7">
        <v>20</v>
      </c>
      <c r="P70" s="7" t="s">
        <v>55</v>
      </c>
      <c r="Q70" s="36">
        <v>-0.94</v>
      </c>
    </row>
    <row r="71" spans="1:18" x14ac:dyDescent="0.2">
      <c r="A71" s="33" t="s">
        <v>31</v>
      </c>
      <c r="B71" s="41">
        <v>50</v>
      </c>
      <c r="C71" s="41">
        <v>45</v>
      </c>
      <c r="D71" s="41">
        <v>0</v>
      </c>
      <c r="E71" s="42">
        <v>-0.73</v>
      </c>
      <c r="F71" s="41"/>
      <c r="G71" s="41"/>
      <c r="H71" s="41"/>
      <c r="I71" s="42"/>
      <c r="J71" s="7">
        <v>50</v>
      </c>
      <c r="K71" s="7">
        <v>80</v>
      </c>
      <c r="L71" s="7">
        <v>90</v>
      </c>
      <c r="M71" s="36">
        <v>-0.38</v>
      </c>
      <c r="N71" s="41"/>
      <c r="O71" s="41"/>
      <c r="P71" s="41"/>
      <c r="Q71" s="42"/>
    </row>
    <row r="72" spans="1:18" x14ac:dyDescent="0.2">
      <c r="A72" s="33"/>
      <c r="B72" s="41">
        <v>160</v>
      </c>
      <c r="C72" s="41">
        <v>80</v>
      </c>
      <c r="D72" s="41">
        <v>-100</v>
      </c>
      <c r="E72" s="42">
        <v>-0.76</v>
      </c>
      <c r="F72" s="41"/>
      <c r="G72" s="41"/>
      <c r="H72" s="41"/>
      <c r="I72" s="42"/>
      <c r="J72" s="7"/>
      <c r="K72" s="7"/>
      <c r="L72" s="7"/>
      <c r="M72" s="7"/>
      <c r="N72" s="41"/>
      <c r="O72" s="41"/>
      <c r="P72" s="41"/>
      <c r="Q72" s="42"/>
    </row>
    <row r="73" spans="1:18" ht="17" thickBot="1" x14ac:dyDescent="0.25">
      <c r="A73" s="34" t="s">
        <v>26</v>
      </c>
      <c r="B73" s="100">
        <v>50</v>
      </c>
      <c r="C73" s="100">
        <v>45</v>
      </c>
      <c r="D73" s="100">
        <v>0</v>
      </c>
      <c r="E73" s="101">
        <v>-0.72</v>
      </c>
      <c r="F73" s="100"/>
      <c r="G73" s="100"/>
      <c r="H73" s="100"/>
      <c r="I73" s="101"/>
      <c r="J73" s="100"/>
      <c r="K73" s="100"/>
      <c r="L73" s="100"/>
      <c r="M73" s="124"/>
      <c r="N73" s="66">
        <v>90</v>
      </c>
      <c r="O73" s="66">
        <v>70</v>
      </c>
      <c r="P73" s="66">
        <v>90</v>
      </c>
      <c r="Q73" s="67">
        <v>-0.95</v>
      </c>
    </row>
    <row r="74" spans="1:18" x14ac:dyDescent="0.2">
      <c r="A74" s="13"/>
      <c r="E74" s="14"/>
      <c r="I74" s="14"/>
      <c r="M74" s="14"/>
    </row>
    <row r="75" spans="1:18" ht="17" thickBot="1" x14ac:dyDescent="0.25">
      <c r="A75" s="13"/>
      <c r="E75" s="14"/>
      <c r="I75" s="14"/>
      <c r="M75" s="14"/>
    </row>
    <row r="76" spans="1:18" x14ac:dyDescent="0.2">
      <c r="A76" s="37"/>
      <c r="B76" s="158" t="s">
        <v>23</v>
      </c>
      <c r="C76" s="144"/>
      <c r="D76" s="144"/>
      <c r="E76" s="159"/>
      <c r="F76" s="158" t="s">
        <v>24</v>
      </c>
      <c r="G76" s="144"/>
      <c r="H76" s="144"/>
      <c r="I76" s="159"/>
      <c r="J76" s="144" t="s">
        <v>25</v>
      </c>
      <c r="K76" s="144"/>
      <c r="L76" s="144"/>
      <c r="M76" s="145"/>
      <c r="N76" s="144" t="s">
        <v>53</v>
      </c>
      <c r="O76" s="144"/>
      <c r="P76" s="144"/>
      <c r="Q76" s="145"/>
      <c r="R76" s="87" t="s">
        <v>88</v>
      </c>
    </row>
    <row r="77" spans="1:18" x14ac:dyDescent="0.2">
      <c r="A77" s="38"/>
      <c r="B77" s="4" t="s">
        <v>19</v>
      </c>
      <c r="C77" s="5" t="s">
        <v>20</v>
      </c>
      <c r="D77" s="5" t="s">
        <v>21</v>
      </c>
      <c r="E77" s="6" t="s">
        <v>22</v>
      </c>
      <c r="F77" s="4" t="s">
        <v>19</v>
      </c>
      <c r="G77" s="5" t="s">
        <v>20</v>
      </c>
      <c r="H77" s="5" t="s">
        <v>21</v>
      </c>
      <c r="I77" s="6" t="s">
        <v>22</v>
      </c>
      <c r="J77" s="5" t="s">
        <v>19</v>
      </c>
      <c r="K77" s="5" t="s">
        <v>20</v>
      </c>
      <c r="L77" s="5" t="s">
        <v>21</v>
      </c>
      <c r="M77" s="14" t="s">
        <v>22</v>
      </c>
      <c r="N77" s="5" t="s">
        <v>19</v>
      </c>
      <c r="O77" s="5" t="s">
        <v>20</v>
      </c>
      <c r="P77" s="5" t="s">
        <v>21</v>
      </c>
      <c r="Q77" s="14" t="s">
        <v>22</v>
      </c>
    </row>
    <row r="78" spans="1:18" x14ac:dyDescent="0.2">
      <c r="A78" s="39" t="s">
        <v>33</v>
      </c>
      <c r="B78" s="59"/>
      <c r="C78" s="7"/>
      <c r="D78" s="7"/>
      <c r="E78" s="8"/>
      <c r="F78" s="59"/>
      <c r="G78" s="7"/>
      <c r="H78" s="7"/>
      <c r="I78" s="8"/>
      <c r="J78" s="7"/>
      <c r="K78" s="7"/>
      <c r="L78" s="7"/>
      <c r="M78" s="118"/>
      <c r="N78" s="7"/>
      <c r="O78" s="7"/>
      <c r="P78" s="7"/>
      <c r="Q78" s="36"/>
    </row>
    <row r="79" spans="1:18" x14ac:dyDescent="0.2">
      <c r="A79" s="38" t="s">
        <v>18</v>
      </c>
      <c r="B79" s="41">
        <v>50</v>
      </c>
      <c r="C79" s="41">
        <v>45</v>
      </c>
      <c r="D79" s="41">
        <v>0</v>
      </c>
      <c r="E79" s="42">
        <v>-0.75</v>
      </c>
      <c r="F79" s="41"/>
      <c r="G79" s="41"/>
      <c r="H79" s="41"/>
      <c r="I79" s="42"/>
      <c r="J79" s="7">
        <v>50</v>
      </c>
      <c r="K79" s="7">
        <v>80</v>
      </c>
      <c r="L79" s="7">
        <v>90</v>
      </c>
      <c r="M79" s="36">
        <v>0.39</v>
      </c>
      <c r="N79" s="41"/>
      <c r="O79" s="41"/>
      <c r="P79" s="41"/>
      <c r="Q79" s="42"/>
    </row>
    <row r="80" spans="1:18" x14ac:dyDescent="0.2">
      <c r="A80" s="38" t="s">
        <v>9</v>
      </c>
      <c r="B80" s="7" t="s">
        <v>91</v>
      </c>
      <c r="C80" s="7">
        <v>60</v>
      </c>
      <c r="D80" s="7">
        <v>-90</v>
      </c>
      <c r="E80" s="36">
        <v>-1.41</v>
      </c>
      <c r="F80" s="7">
        <v>110</v>
      </c>
      <c r="G80" s="7" t="s">
        <v>93</v>
      </c>
      <c r="H80" s="7" t="s">
        <v>94</v>
      </c>
      <c r="I80" s="36">
        <v>1.92</v>
      </c>
      <c r="J80" s="7">
        <v>50</v>
      </c>
      <c r="K80" s="7">
        <v>0</v>
      </c>
      <c r="L80" s="7">
        <v>-90</v>
      </c>
      <c r="M80" s="36" t="s">
        <v>46</v>
      </c>
      <c r="N80" s="41"/>
      <c r="O80" s="41"/>
      <c r="P80" s="41"/>
      <c r="Q80" s="42"/>
    </row>
    <row r="81" spans="1:18" x14ac:dyDescent="0.2">
      <c r="A81" s="38"/>
      <c r="B81" s="41"/>
      <c r="C81" s="41"/>
      <c r="D81" s="41"/>
      <c r="E81" s="42"/>
      <c r="F81" s="7" t="s">
        <v>96</v>
      </c>
      <c r="G81" s="7" t="s">
        <v>93</v>
      </c>
      <c r="H81" s="7" t="s">
        <v>94</v>
      </c>
      <c r="I81" s="36" t="s">
        <v>47</v>
      </c>
      <c r="J81" s="7">
        <v>50</v>
      </c>
      <c r="K81" s="7">
        <v>90</v>
      </c>
      <c r="L81" s="7">
        <v>90</v>
      </c>
      <c r="M81" s="36" t="s">
        <v>46</v>
      </c>
      <c r="N81" s="41"/>
      <c r="O81" s="41"/>
      <c r="P81" s="41"/>
      <c r="Q81" s="42"/>
    </row>
    <row r="82" spans="1:18" x14ac:dyDescent="0.2">
      <c r="A82" s="38"/>
      <c r="B82" s="41"/>
      <c r="C82" s="41"/>
      <c r="D82" s="41"/>
      <c r="E82" s="42"/>
      <c r="F82" s="41"/>
      <c r="G82" s="41"/>
      <c r="H82" s="41"/>
      <c r="I82" s="42"/>
      <c r="J82" s="7">
        <v>140</v>
      </c>
      <c r="K82" s="7">
        <v>0</v>
      </c>
      <c r="L82" s="7">
        <v>0</v>
      </c>
      <c r="M82" s="36" t="s">
        <v>46</v>
      </c>
      <c r="N82" s="41"/>
      <c r="O82" s="41"/>
      <c r="P82" s="41"/>
      <c r="Q82" s="42"/>
    </row>
    <row r="83" spans="1:18" x14ac:dyDescent="0.2">
      <c r="A83" s="38"/>
      <c r="B83" s="41"/>
      <c r="C83" s="41"/>
      <c r="D83" s="41"/>
      <c r="E83" s="42"/>
      <c r="F83" s="41"/>
      <c r="G83" s="41"/>
      <c r="H83" s="41"/>
      <c r="I83" s="42"/>
      <c r="J83" s="7">
        <v>140</v>
      </c>
      <c r="K83" s="7">
        <v>45</v>
      </c>
      <c r="L83" s="7">
        <v>90</v>
      </c>
      <c r="M83" s="36">
        <v>-0.53</v>
      </c>
      <c r="N83" s="41"/>
      <c r="O83" s="41"/>
      <c r="P83" s="41"/>
      <c r="Q83" s="42"/>
    </row>
    <row r="84" spans="1:18" x14ac:dyDescent="0.2">
      <c r="A84" s="38" t="s">
        <v>28</v>
      </c>
      <c r="B84" s="41"/>
      <c r="C84" s="41"/>
      <c r="D84" s="41"/>
      <c r="E84" s="42"/>
      <c r="F84" s="41"/>
      <c r="G84" s="41"/>
      <c r="H84" s="41"/>
      <c r="I84" s="42"/>
      <c r="J84" s="41"/>
      <c r="K84" s="41"/>
      <c r="L84" s="41"/>
      <c r="M84" s="42"/>
      <c r="N84" s="7">
        <v>50</v>
      </c>
      <c r="O84" s="7">
        <v>80</v>
      </c>
      <c r="P84" s="7">
        <v>90</v>
      </c>
      <c r="Q84" s="36" t="s">
        <v>46</v>
      </c>
    </row>
    <row r="85" spans="1:18" x14ac:dyDescent="0.2">
      <c r="A85" s="38" t="s">
        <v>13</v>
      </c>
      <c r="B85" s="7">
        <v>110</v>
      </c>
      <c r="C85" s="7">
        <v>45</v>
      </c>
      <c r="D85" s="7" t="s">
        <v>55</v>
      </c>
      <c r="E85" s="36">
        <v>-0.65</v>
      </c>
      <c r="F85" s="7">
        <v>111</v>
      </c>
      <c r="G85" s="7">
        <v>0</v>
      </c>
      <c r="H85" s="7" t="s">
        <v>55</v>
      </c>
      <c r="I85" s="36">
        <v>1.04</v>
      </c>
      <c r="J85" s="7">
        <v>50</v>
      </c>
      <c r="K85" s="7">
        <v>0</v>
      </c>
      <c r="L85" s="7" t="s">
        <v>55</v>
      </c>
      <c r="M85" s="36">
        <v>0.39</v>
      </c>
      <c r="N85" s="7">
        <v>160</v>
      </c>
      <c r="O85" s="7">
        <v>0</v>
      </c>
      <c r="P85" s="7">
        <v>0</v>
      </c>
      <c r="Q85" s="36">
        <v>-1.03</v>
      </c>
    </row>
    <row r="86" spans="1:18" x14ac:dyDescent="0.2">
      <c r="A86" s="38"/>
      <c r="B86" s="86" t="s">
        <v>70</v>
      </c>
      <c r="C86" s="7">
        <v>20</v>
      </c>
      <c r="D86" s="7">
        <v>0</v>
      </c>
      <c r="E86" s="36">
        <v>-0.59</v>
      </c>
      <c r="F86" s="7">
        <v>111</v>
      </c>
      <c r="G86" s="7">
        <v>90</v>
      </c>
      <c r="H86" s="7" t="s">
        <v>55</v>
      </c>
      <c r="I86" s="36">
        <v>1.04</v>
      </c>
      <c r="J86" s="7">
        <v>50</v>
      </c>
      <c r="K86" s="7">
        <v>90</v>
      </c>
      <c r="L86" s="7" t="s">
        <v>55</v>
      </c>
      <c r="M86" s="36">
        <v>0.39</v>
      </c>
      <c r="N86" s="7">
        <v>90</v>
      </c>
      <c r="O86" s="7">
        <v>80</v>
      </c>
      <c r="P86" s="7" t="s">
        <v>55</v>
      </c>
      <c r="Q86" s="36">
        <v>0.97</v>
      </c>
    </row>
    <row r="87" spans="1:18" x14ac:dyDescent="0.2">
      <c r="A87" s="38"/>
      <c r="B87" s="41">
        <v>160</v>
      </c>
      <c r="C87" s="41">
        <v>60</v>
      </c>
      <c r="D87" s="41">
        <v>-100</v>
      </c>
      <c r="E87" s="42">
        <v>-0.62</v>
      </c>
      <c r="F87" s="41"/>
      <c r="G87" s="41"/>
      <c r="H87" s="41"/>
      <c r="I87" s="42"/>
      <c r="J87" s="7">
        <v>140</v>
      </c>
      <c r="K87" s="7">
        <v>0</v>
      </c>
      <c r="L87" s="7">
        <v>0</v>
      </c>
      <c r="M87" s="36">
        <v>0.39</v>
      </c>
      <c r="N87" s="41"/>
      <c r="O87" s="41"/>
      <c r="P87" s="41"/>
      <c r="Q87" s="42"/>
    </row>
    <row r="88" spans="1:18" x14ac:dyDescent="0.2">
      <c r="A88" s="38" t="s">
        <v>27</v>
      </c>
      <c r="B88" s="41">
        <v>150</v>
      </c>
      <c r="C88" s="41">
        <v>60</v>
      </c>
      <c r="D88" s="41">
        <v>-90</v>
      </c>
      <c r="E88" s="42">
        <v>-0.69</v>
      </c>
      <c r="F88" s="41"/>
      <c r="G88" s="41"/>
      <c r="H88" s="41"/>
      <c r="I88" s="42"/>
      <c r="J88" s="7">
        <v>50</v>
      </c>
      <c r="K88" s="7">
        <v>80</v>
      </c>
      <c r="L88" s="7">
        <v>90</v>
      </c>
      <c r="M88" s="36" t="s">
        <v>47</v>
      </c>
      <c r="N88" s="90">
        <v>2</v>
      </c>
      <c r="O88" s="7">
        <v>20</v>
      </c>
      <c r="P88" s="7" t="s">
        <v>55</v>
      </c>
      <c r="Q88" s="36">
        <v>-0.98</v>
      </c>
    </row>
    <row r="89" spans="1:18" x14ac:dyDescent="0.2">
      <c r="A89" s="38" t="s">
        <v>31</v>
      </c>
      <c r="B89" s="41">
        <v>50</v>
      </c>
      <c r="C89" s="41">
        <v>45</v>
      </c>
      <c r="D89" s="41">
        <v>0</v>
      </c>
      <c r="E89" s="42">
        <v>-0.73</v>
      </c>
      <c r="F89" s="41"/>
      <c r="G89" s="41"/>
      <c r="H89" s="41"/>
      <c r="I89" s="42"/>
      <c r="J89" s="7">
        <v>50</v>
      </c>
      <c r="K89" s="7">
        <v>80</v>
      </c>
      <c r="L89" s="7">
        <v>90</v>
      </c>
      <c r="M89" s="36">
        <v>-0.38</v>
      </c>
      <c r="N89" s="41"/>
      <c r="O89" s="41"/>
      <c r="P89" s="41"/>
      <c r="Q89" s="42"/>
    </row>
    <row r="90" spans="1:18" x14ac:dyDescent="0.2">
      <c r="A90" s="38"/>
      <c r="B90" s="41">
        <v>160</v>
      </c>
      <c r="C90" s="41">
        <v>80</v>
      </c>
      <c r="D90" s="41">
        <v>-100</v>
      </c>
      <c r="E90" s="42">
        <v>-0.76</v>
      </c>
      <c r="F90" s="41"/>
      <c r="G90" s="41"/>
      <c r="H90" s="41"/>
      <c r="I90" s="42"/>
      <c r="J90" s="7"/>
      <c r="K90" s="7"/>
      <c r="L90" s="7"/>
      <c r="M90" s="36"/>
      <c r="N90" s="41"/>
      <c r="O90" s="41"/>
      <c r="P90" s="41"/>
      <c r="Q90" s="42"/>
    </row>
    <row r="91" spans="1:18" ht="17" thickBot="1" x14ac:dyDescent="0.25">
      <c r="A91" s="40" t="s">
        <v>26</v>
      </c>
      <c r="B91" s="102">
        <v>50</v>
      </c>
      <c r="C91" s="102">
        <v>45</v>
      </c>
      <c r="D91" s="102">
        <v>0</v>
      </c>
      <c r="E91" s="103">
        <v>-0.72</v>
      </c>
      <c r="F91" s="102"/>
      <c r="G91" s="102"/>
      <c r="H91" s="102"/>
      <c r="I91" s="103"/>
      <c r="J91" s="102"/>
      <c r="K91" s="102"/>
      <c r="L91" s="102"/>
      <c r="M91" s="103"/>
      <c r="N91" s="64">
        <v>90</v>
      </c>
      <c r="O91" s="64">
        <v>70</v>
      </c>
      <c r="P91" s="64">
        <v>90</v>
      </c>
      <c r="Q91" s="65">
        <v>-0.95</v>
      </c>
    </row>
    <row r="92" spans="1:18" x14ac:dyDescent="0.2">
      <c r="A92" s="14"/>
      <c r="B92" s="41">
        <v>160</v>
      </c>
      <c r="C92" s="41">
        <v>80</v>
      </c>
      <c r="D92" s="41">
        <v>-100</v>
      </c>
      <c r="E92" s="42">
        <v>-0.72</v>
      </c>
      <c r="F92" s="41"/>
      <c r="G92" s="41"/>
      <c r="H92" s="41"/>
      <c r="I92" s="42"/>
      <c r="J92" s="41"/>
      <c r="K92" s="41"/>
      <c r="L92" s="41"/>
      <c r="M92" s="42"/>
      <c r="N92" s="7"/>
      <c r="O92" s="7"/>
      <c r="P92" s="7"/>
      <c r="Q92" s="7"/>
    </row>
    <row r="93" spans="1:18" x14ac:dyDescent="0.2">
      <c r="A93" s="13"/>
      <c r="E93" s="14"/>
      <c r="I93" s="14"/>
      <c r="M93" s="14"/>
    </row>
    <row r="94" spans="1:18" ht="17" thickBot="1" x14ac:dyDescent="0.25">
      <c r="A94" s="13"/>
      <c r="E94" s="14"/>
      <c r="I94" s="14"/>
      <c r="M94" s="14"/>
    </row>
    <row r="95" spans="1:18" x14ac:dyDescent="0.2">
      <c r="A95" s="51"/>
      <c r="B95" s="150" t="s">
        <v>23</v>
      </c>
      <c r="C95" s="146"/>
      <c r="D95" s="146"/>
      <c r="E95" s="151"/>
      <c r="F95" s="150" t="s">
        <v>24</v>
      </c>
      <c r="G95" s="146"/>
      <c r="H95" s="146"/>
      <c r="I95" s="151"/>
      <c r="J95" s="146" t="s">
        <v>25</v>
      </c>
      <c r="K95" s="146"/>
      <c r="L95" s="146"/>
      <c r="M95" s="147"/>
      <c r="N95" s="146" t="s">
        <v>53</v>
      </c>
      <c r="O95" s="146"/>
      <c r="P95" s="146"/>
      <c r="Q95" s="147"/>
    </row>
    <row r="96" spans="1:18" x14ac:dyDescent="0.2">
      <c r="A96" s="52"/>
      <c r="B96" s="4" t="s">
        <v>19</v>
      </c>
      <c r="C96" s="5" t="s">
        <v>20</v>
      </c>
      <c r="D96" s="5" t="s">
        <v>21</v>
      </c>
      <c r="E96" s="6" t="s">
        <v>22</v>
      </c>
      <c r="F96" s="4" t="s">
        <v>19</v>
      </c>
      <c r="G96" s="5" t="s">
        <v>20</v>
      </c>
      <c r="H96" s="5" t="s">
        <v>21</v>
      </c>
      <c r="I96" s="6" t="s">
        <v>22</v>
      </c>
      <c r="J96" s="5" t="s">
        <v>19</v>
      </c>
      <c r="K96" s="5" t="s">
        <v>20</v>
      </c>
      <c r="L96" s="5" t="s">
        <v>21</v>
      </c>
      <c r="M96" s="14" t="s">
        <v>22</v>
      </c>
      <c r="N96" s="5" t="s">
        <v>19</v>
      </c>
      <c r="O96" s="5" t="s">
        <v>20</v>
      </c>
      <c r="P96" s="5" t="s">
        <v>21</v>
      </c>
      <c r="Q96" s="14" t="s">
        <v>22</v>
      </c>
      <c r="R96" t="s">
        <v>88</v>
      </c>
    </row>
    <row r="97" spans="1:17" x14ac:dyDescent="0.2">
      <c r="A97" s="54" t="s">
        <v>34</v>
      </c>
      <c r="B97" s="59"/>
      <c r="C97" s="7"/>
      <c r="D97" s="7"/>
      <c r="E97" s="8"/>
      <c r="F97" s="59"/>
      <c r="G97" s="7"/>
      <c r="H97" s="7"/>
      <c r="I97" s="8"/>
      <c r="J97" s="7"/>
      <c r="K97" s="7"/>
      <c r="L97" s="7"/>
      <c r="M97" s="118"/>
      <c r="N97" s="7"/>
      <c r="O97" s="7"/>
      <c r="P97" s="7"/>
      <c r="Q97" s="36"/>
    </row>
    <row r="98" spans="1:17" x14ac:dyDescent="0.2">
      <c r="A98" s="52" t="s">
        <v>18</v>
      </c>
      <c r="B98" s="41">
        <v>50</v>
      </c>
      <c r="C98" s="41">
        <v>45</v>
      </c>
      <c r="D98" s="41">
        <v>0</v>
      </c>
      <c r="E98" s="42">
        <v>-0.75</v>
      </c>
      <c r="F98" s="41"/>
      <c r="G98" s="41"/>
      <c r="H98" s="41"/>
      <c r="I98" s="42"/>
      <c r="J98" s="7">
        <v>50</v>
      </c>
      <c r="K98" s="7">
        <v>80</v>
      </c>
      <c r="L98" s="7">
        <v>90</v>
      </c>
      <c r="M98" s="36">
        <v>0.38</v>
      </c>
      <c r="N98" s="41"/>
      <c r="O98" s="41"/>
      <c r="P98" s="41"/>
      <c r="Q98" s="42"/>
    </row>
    <row r="99" spans="1:17" x14ac:dyDescent="0.2">
      <c r="A99" s="52" t="s">
        <v>9</v>
      </c>
      <c r="B99" s="7" t="s">
        <v>91</v>
      </c>
      <c r="C99" s="7">
        <v>60</v>
      </c>
      <c r="D99" s="7">
        <v>-90</v>
      </c>
      <c r="E99" s="36">
        <v>-1.41</v>
      </c>
      <c r="F99" s="7">
        <v>110</v>
      </c>
      <c r="G99" s="7" t="s">
        <v>93</v>
      </c>
      <c r="H99" s="7" t="s">
        <v>94</v>
      </c>
      <c r="I99" s="36">
        <v>1.92</v>
      </c>
      <c r="J99" s="7">
        <v>50</v>
      </c>
      <c r="K99" s="7">
        <v>0</v>
      </c>
      <c r="L99" s="7">
        <v>-90</v>
      </c>
      <c r="M99" s="36" t="s">
        <v>46</v>
      </c>
      <c r="N99" s="41"/>
      <c r="O99" s="41"/>
      <c r="P99" s="41"/>
      <c r="Q99" s="42"/>
    </row>
    <row r="100" spans="1:17" x14ac:dyDescent="0.2">
      <c r="A100" s="52"/>
      <c r="B100" s="41"/>
      <c r="C100" s="41"/>
      <c r="D100" s="41"/>
      <c r="E100" s="42"/>
      <c r="F100" s="7" t="s">
        <v>96</v>
      </c>
      <c r="G100" s="7" t="s">
        <v>93</v>
      </c>
      <c r="H100" s="7" t="s">
        <v>94</v>
      </c>
      <c r="I100" s="36" t="s">
        <v>47</v>
      </c>
      <c r="J100" s="7">
        <v>50</v>
      </c>
      <c r="K100" s="7">
        <v>90</v>
      </c>
      <c r="L100" s="7">
        <v>90</v>
      </c>
      <c r="M100" s="36" t="s">
        <v>46</v>
      </c>
      <c r="N100" s="41"/>
      <c r="O100" s="41"/>
      <c r="P100" s="41"/>
      <c r="Q100" s="42"/>
    </row>
    <row r="101" spans="1:17" x14ac:dyDescent="0.2">
      <c r="A101" s="52"/>
      <c r="B101" s="41"/>
      <c r="C101" s="41"/>
      <c r="D101" s="41"/>
      <c r="E101" s="42"/>
      <c r="F101" s="41"/>
      <c r="G101" s="41"/>
      <c r="H101" s="41"/>
      <c r="I101" s="42"/>
      <c r="J101" s="7">
        <v>140</v>
      </c>
      <c r="K101" s="7">
        <v>0</v>
      </c>
      <c r="L101" s="7">
        <v>0</v>
      </c>
      <c r="M101" s="36" t="s">
        <v>46</v>
      </c>
      <c r="N101" s="41"/>
      <c r="O101" s="41"/>
      <c r="P101" s="41"/>
      <c r="Q101" s="42"/>
    </row>
    <row r="102" spans="1:17" x14ac:dyDescent="0.2">
      <c r="A102" s="52"/>
      <c r="B102" s="41"/>
      <c r="C102" s="41"/>
      <c r="D102" s="41"/>
      <c r="E102" s="42"/>
      <c r="F102" s="41"/>
      <c r="G102" s="41"/>
      <c r="H102" s="41"/>
      <c r="I102" s="42"/>
      <c r="J102" s="7">
        <v>140</v>
      </c>
      <c r="K102" s="7">
        <v>45</v>
      </c>
      <c r="L102" s="7">
        <v>90</v>
      </c>
      <c r="M102" s="36">
        <v>-0.53</v>
      </c>
      <c r="N102" s="41"/>
      <c r="O102" s="41"/>
      <c r="P102" s="41"/>
      <c r="Q102" s="42"/>
    </row>
    <row r="103" spans="1:17" x14ac:dyDescent="0.2">
      <c r="A103" s="52" t="s">
        <v>28</v>
      </c>
      <c r="B103" s="41"/>
      <c r="C103" s="41"/>
      <c r="D103" s="41"/>
      <c r="E103" s="42"/>
      <c r="F103" s="41"/>
      <c r="G103" s="41"/>
      <c r="H103" s="41"/>
      <c r="I103" s="42"/>
      <c r="J103" s="41"/>
      <c r="K103" s="41"/>
      <c r="L103" s="41"/>
      <c r="M103" s="42"/>
      <c r="N103" s="7">
        <v>50</v>
      </c>
      <c r="O103" s="7">
        <v>80</v>
      </c>
      <c r="P103" s="7">
        <v>90</v>
      </c>
      <c r="Q103" s="36">
        <v>-1.02</v>
      </c>
    </row>
    <row r="104" spans="1:17" x14ac:dyDescent="0.2">
      <c r="A104" s="52" t="s">
        <v>13</v>
      </c>
      <c r="B104" s="41"/>
      <c r="C104" s="41"/>
      <c r="D104" s="41"/>
      <c r="E104" s="42"/>
      <c r="F104" s="41"/>
      <c r="G104" s="41"/>
      <c r="H104" s="41"/>
      <c r="I104" s="42"/>
      <c r="J104" s="41"/>
      <c r="K104" s="41"/>
      <c r="L104" s="41"/>
      <c r="M104" s="42"/>
      <c r="N104" s="7">
        <v>160</v>
      </c>
      <c r="O104" s="7">
        <v>0</v>
      </c>
      <c r="P104" s="7">
        <v>0</v>
      </c>
      <c r="Q104" s="36">
        <v>-1.03</v>
      </c>
    </row>
    <row r="105" spans="1:17" x14ac:dyDescent="0.2">
      <c r="A105" s="52" t="s">
        <v>27</v>
      </c>
      <c r="B105" s="41">
        <v>150</v>
      </c>
      <c r="C105" s="41">
        <v>60</v>
      </c>
      <c r="D105" s="41">
        <v>-90</v>
      </c>
      <c r="E105" s="42">
        <v>-0.69</v>
      </c>
      <c r="F105" s="41"/>
      <c r="G105" s="41"/>
      <c r="H105" s="41"/>
      <c r="I105" s="42"/>
      <c r="J105" s="7">
        <v>50</v>
      </c>
      <c r="K105" s="7">
        <v>80</v>
      </c>
      <c r="L105" s="7">
        <v>90</v>
      </c>
      <c r="M105" s="36" t="s">
        <v>47</v>
      </c>
      <c r="N105" s="7">
        <v>2</v>
      </c>
      <c r="O105" s="7">
        <v>20</v>
      </c>
      <c r="P105" s="7" t="s">
        <v>55</v>
      </c>
      <c r="Q105" s="36">
        <v>-0.98</v>
      </c>
    </row>
    <row r="106" spans="1:17" x14ac:dyDescent="0.2">
      <c r="A106" s="52" t="s">
        <v>31</v>
      </c>
      <c r="B106" s="41">
        <v>50</v>
      </c>
      <c r="C106" s="41">
        <v>45</v>
      </c>
      <c r="D106" s="41">
        <v>0</v>
      </c>
      <c r="E106" s="42">
        <v>-0.73</v>
      </c>
      <c r="F106" s="41"/>
      <c r="G106" s="41"/>
      <c r="H106" s="41"/>
      <c r="I106" s="42"/>
      <c r="J106" s="7">
        <v>50</v>
      </c>
      <c r="K106" s="7">
        <v>80</v>
      </c>
      <c r="L106" s="7">
        <v>90</v>
      </c>
      <c r="M106" s="36">
        <v>-0.38</v>
      </c>
      <c r="N106" s="41"/>
      <c r="O106" s="41"/>
      <c r="P106" s="41"/>
      <c r="Q106" s="42"/>
    </row>
    <row r="107" spans="1:17" x14ac:dyDescent="0.2">
      <c r="A107" s="52"/>
      <c r="B107" s="41">
        <v>160</v>
      </c>
      <c r="C107" s="41">
        <v>80</v>
      </c>
      <c r="D107" s="41">
        <v>-100</v>
      </c>
      <c r="E107" s="42">
        <v>-0.76</v>
      </c>
      <c r="F107" s="41"/>
      <c r="G107" s="41"/>
      <c r="H107" s="41"/>
      <c r="I107" s="42"/>
      <c r="J107" s="7"/>
      <c r="K107" s="7"/>
      <c r="L107" s="7"/>
      <c r="M107" s="36"/>
      <c r="N107" s="41"/>
      <c r="O107" s="41"/>
      <c r="P107" s="41"/>
      <c r="Q107" s="42"/>
    </row>
    <row r="108" spans="1:17" ht="17" thickBot="1" x14ac:dyDescent="0.25">
      <c r="A108" s="53" t="s">
        <v>26</v>
      </c>
      <c r="B108" s="104">
        <v>50</v>
      </c>
      <c r="C108" s="104">
        <v>45</v>
      </c>
      <c r="D108" s="104">
        <v>0</v>
      </c>
      <c r="E108" s="105">
        <v>-0.72</v>
      </c>
      <c r="F108" s="104"/>
      <c r="G108" s="104"/>
      <c r="H108" s="104"/>
      <c r="I108" s="105"/>
      <c r="J108" s="62">
        <v>50</v>
      </c>
      <c r="K108" s="62">
        <v>80</v>
      </c>
      <c r="L108" s="62">
        <v>90</v>
      </c>
      <c r="M108" s="63">
        <v>-0.43</v>
      </c>
      <c r="N108" s="104"/>
      <c r="O108" s="104"/>
      <c r="P108" s="104"/>
      <c r="Q108" s="105"/>
    </row>
    <row r="109" spans="1:17" x14ac:dyDescent="0.2">
      <c r="A109" s="13"/>
      <c r="E109" s="14"/>
      <c r="I109" s="14"/>
      <c r="M109" s="14"/>
    </row>
    <row r="110" spans="1:17" ht="17" thickBot="1" x14ac:dyDescent="0.25">
      <c r="A110" s="13"/>
      <c r="E110" s="14"/>
      <c r="I110" s="14"/>
      <c r="M110" s="14"/>
    </row>
    <row r="111" spans="1:17" x14ac:dyDescent="0.2">
      <c r="A111" s="73"/>
      <c r="B111" s="154" t="s">
        <v>23</v>
      </c>
      <c r="C111" s="148"/>
      <c r="D111" s="148"/>
      <c r="E111" s="155"/>
      <c r="F111" s="154" t="s">
        <v>24</v>
      </c>
      <c r="G111" s="148"/>
      <c r="H111" s="148"/>
      <c r="I111" s="155"/>
      <c r="J111" s="148" t="s">
        <v>25</v>
      </c>
      <c r="K111" s="148"/>
      <c r="L111" s="148"/>
      <c r="M111" s="149"/>
      <c r="N111" s="148" t="s">
        <v>53</v>
      </c>
      <c r="O111" s="148"/>
      <c r="P111" s="148"/>
      <c r="Q111" s="149"/>
    </row>
    <row r="112" spans="1:17" x14ac:dyDescent="0.2">
      <c r="A112" s="74"/>
      <c r="B112" s="4" t="s">
        <v>19</v>
      </c>
      <c r="C112" s="5" t="s">
        <v>20</v>
      </c>
      <c r="D112" s="5" t="s">
        <v>21</v>
      </c>
      <c r="E112" s="6" t="s">
        <v>22</v>
      </c>
      <c r="F112" s="4" t="s">
        <v>19</v>
      </c>
      <c r="G112" s="5" t="s">
        <v>20</v>
      </c>
      <c r="H112" s="5" t="s">
        <v>21</v>
      </c>
      <c r="I112" s="6" t="s">
        <v>22</v>
      </c>
      <c r="J112" s="5" t="s">
        <v>19</v>
      </c>
      <c r="K112" s="5" t="s">
        <v>20</v>
      </c>
      <c r="L112" s="5" t="s">
        <v>21</v>
      </c>
      <c r="M112" s="14" t="s">
        <v>22</v>
      </c>
      <c r="N112" s="5" t="s">
        <v>19</v>
      </c>
      <c r="O112" s="5" t="s">
        <v>20</v>
      </c>
      <c r="P112" s="5" t="s">
        <v>21</v>
      </c>
      <c r="Q112" s="14" t="s">
        <v>22</v>
      </c>
    </row>
    <row r="113" spans="1:18" x14ac:dyDescent="0.2">
      <c r="A113" s="76" t="s">
        <v>35</v>
      </c>
      <c r="B113" s="59"/>
      <c r="C113" s="7"/>
      <c r="D113" s="7"/>
      <c r="E113" s="8"/>
      <c r="F113" s="59"/>
      <c r="G113" s="7"/>
      <c r="H113" s="7"/>
      <c r="I113" s="8"/>
      <c r="J113" s="7"/>
      <c r="K113" s="7"/>
      <c r="L113" s="7"/>
      <c r="M113" s="36"/>
      <c r="N113" s="7"/>
      <c r="O113" s="7"/>
      <c r="P113" s="7"/>
      <c r="Q113" s="36"/>
    </row>
    <row r="114" spans="1:18" x14ac:dyDescent="0.2">
      <c r="A114" s="74" t="s">
        <v>18</v>
      </c>
      <c r="B114" s="41">
        <v>125</v>
      </c>
      <c r="C114" s="41">
        <v>0</v>
      </c>
      <c r="D114" s="41">
        <v>45</v>
      </c>
      <c r="E114" s="42">
        <v>-0.77</v>
      </c>
      <c r="F114" s="41"/>
      <c r="G114" s="41"/>
      <c r="H114" s="41"/>
      <c r="I114" s="42"/>
      <c r="J114" s="41"/>
      <c r="K114" s="41"/>
      <c r="L114" s="41"/>
      <c r="M114" s="42"/>
      <c r="N114" s="41"/>
      <c r="O114" s="41"/>
      <c r="P114" s="41"/>
      <c r="Q114" s="42"/>
      <c r="R114" t="s">
        <v>88</v>
      </c>
    </row>
    <row r="115" spans="1:18" x14ac:dyDescent="0.2">
      <c r="A115" s="74" t="s">
        <v>9</v>
      </c>
      <c r="B115" s="7" t="s">
        <v>91</v>
      </c>
      <c r="C115" s="7">
        <v>60</v>
      </c>
      <c r="D115" s="7">
        <v>-90</v>
      </c>
      <c r="E115" s="36">
        <v>-1.41</v>
      </c>
      <c r="F115" s="7">
        <v>110</v>
      </c>
      <c r="G115" s="7" t="s">
        <v>93</v>
      </c>
      <c r="H115" s="7" t="s">
        <v>94</v>
      </c>
      <c r="I115" s="36">
        <v>1.92</v>
      </c>
      <c r="J115" s="7">
        <v>50</v>
      </c>
      <c r="K115" s="7">
        <v>0</v>
      </c>
      <c r="L115" s="7">
        <v>-90</v>
      </c>
      <c r="M115" s="36" t="s">
        <v>46</v>
      </c>
      <c r="N115" s="41"/>
      <c r="O115" s="41"/>
      <c r="P115" s="41"/>
      <c r="Q115" s="42"/>
    </row>
    <row r="116" spans="1:18" x14ac:dyDescent="0.2">
      <c r="A116" s="74"/>
      <c r="B116" s="41"/>
      <c r="C116" s="41"/>
      <c r="D116" s="41"/>
      <c r="E116" s="42"/>
      <c r="F116" s="7" t="s">
        <v>96</v>
      </c>
      <c r="G116" s="7" t="s">
        <v>93</v>
      </c>
      <c r="H116" s="7" t="s">
        <v>94</v>
      </c>
      <c r="I116" s="36" t="s">
        <v>47</v>
      </c>
      <c r="J116" s="7">
        <v>50</v>
      </c>
      <c r="K116" s="7">
        <v>90</v>
      </c>
      <c r="L116" s="7">
        <v>90</v>
      </c>
      <c r="M116" s="36" t="s">
        <v>46</v>
      </c>
      <c r="N116" s="41"/>
      <c r="O116" s="41"/>
      <c r="P116" s="41"/>
      <c r="Q116" s="42"/>
    </row>
    <row r="117" spans="1:18" x14ac:dyDescent="0.2">
      <c r="A117" s="74"/>
      <c r="B117" s="41"/>
      <c r="C117" s="41"/>
      <c r="D117" s="41"/>
      <c r="E117" s="42"/>
      <c r="F117" s="41"/>
      <c r="G117" s="41"/>
      <c r="H117" s="41"/>
      <c r="I117" s="42"/>
      <c r="J117" s="7">
        <v>140</v>
      </c>
      <c r="K117" s="7">
        <v>0</v>
      </c>
      <c r="L117" s="7">
        <v>0</v>
      </c>
      <c r="M117" s="36" t="s">
        <v>46</v>
      </c>
      <c r="N117" s="41"/>
      <c r="O117" s="41"/>
      <c r="P117" s="41"/>
      <c r="Q117" s="42"/>
    </row>
    <row r="118" spans="1:18" x14ac:dyDescent="0.2">
      <c r="A118" s="74"/>
      <c r="B118" s="41"/>
      <c r="C118" s="41"/>
      <c r="D118" s="41"/>
      <c r="E118" s="42"/>
      <c r="F118" s="41"/>
      <c r="G118" s="41"/>
      <c r="H118" s="41"/>
      <c r="I118" s="42"/>
      <c r="J118" s="7">
        <v>140</v>
      </c>
      <c r="K118" s="7">
        <v>45</v>
      </c>
      <c r="L118" s="7">
        <v>90</v>
      </c>
      <c r="M118" s="36">
        <v>-0.53</v>
      </c>
      <c r="N118" s="41"/>
      <c r="O118" s="41"/>
      <c r="P118" s="41"/>
      <c r="Q118" s="42"/>
    </row>
    <row r="119" spans="1:18" x14ac:dyDescent="0.2">
      <c r="A119" s="74" t="s">
        <v>28</v>
      </c>
      <c r="B119" s="41"/>
      <c r="C119" s="41"/>
      <c r="D119" s="41"/>
      <c r="E119" s="42"/>
      <c r="F119" s="41"/>
      <c r="G119" s="41"/>
      <c r="H119" s="41"/>
      <c r="I119" s="42"/>
      <c r="J119" s="41"/>
      <c r="K119" s="41"/>
      <c r="L119" s="41"/>
      <c r="M119" s="42"/>
      <c r="N119" s="7">
        <v>50</v>
      </c>
      <c r="O119" s="7">
        <v>80</v>
      </c>
      <c r="P119" s="7">
        <v>90</v>
      </c>
      <c r="Q119" s="36">
        <v>-1.04</v>
      </c>
    </row>
    <row r="120" spans="1:18" x14ac:dyDescent="0.2">
      <c r="A120" s="74" t="s">
        <v>13</v>
      </c>
      <c r="B120" s="41">
        <v>160</v>
      </c>
      <c r="C120" s="41">
        <v>70</v>
      </c>
      <c r="D120" s="41">
        <v>-100</v>
      </c>
      <c r="E120" s="42">
        <v>-0.6</v>
      </c>
      <c r="F120" s="41"/>
      <c r="G120" s="41"/>
      <c r="H120" s="41"/>
      <c r="I120" s="42"/>
      <c r="J120" s="41"/>
      <c r="K120" s="41"/>
      <c r="L120" s="41"/>
      <c r="M120" s="42"/>
      <c r="N120" s="41"/>
      <c r="O120" s="41"/>
      <c r="P120" s="41"/>
      <c r="Q120" s="42"/>
    </row>
    <row r="121" spans="1:18" x14ac:dyDescent="0.2">
      <c r="A121" s="74" t="s">
        <v>27</v>
      </c>
      <c r="B121" s="41"/>
      <c r="C121" s="41"/>
      <c r="D121" s="41"/>
      <c r="E121" s="42"/>
      <c r="F121" s="41"/>
      <c r="G121" s="41"/>
      <c r="H121" s="41"/>
      <c r="I121" s="42"/>
      <c r="J121" s="41"/>
      <c r="K121" s="41"/>
      <c r="L121" s="41"/>
      <c r="M121" s="42"/>
      <c r="N121" s="7">
        <v>160</v>
      </c>
      <c r="O121" s="7">
        <v>45</v>
      </c>
      <c r="P121" s="7">
        <v>0</v>
      </c>
      <c r="Q121" s="36">
        <v>-1</v>
      </c>
    </row>
    <row r="122" spans="1:18" x14ac:dyDescent="0.2">
      <c r="A122" s="74"/>
      <c r="B122" s="41"/>
      <c r="C122" s="41"/>
      <c r="D122" s="41"/>
      <c r="E122" s="42"/>
      <c r="F122" s="41"/>
      <c r="G122" s="41"/>
      <c r="H122" s="41"/>
      <c r="I122" s="42"/>
      <c r="J122" s="41"/>
      <c r="K122" s="41"/>
      <c r="L122" s="41"/>
      <c r="M122" s="42"/>
      <c r="N122" s="7">
        <v>50</v>
      </c>
      <c r="O122" s="7">
        <v>80</v>
      </c>
      <c r="P122" s="7">
        <v>90</v>
      </c>
      <c r="Q122" s="36" t="s">
        <v>47</v>
      </c>
    </row>
    <row r="123" spans="1:18" x14ac:dyDescent="0.2">
      <c r="A123" s="74" t="s">
        <v>31</v>
      </c>
      <c r="B123" s="125">
        <v>125</v>
      </c>
      <c r="C123" s="125">
        <v>0</v>
      </c>
      <c r="D123" s="125">
        <v>45</v>
      </c>
      <c r="E123" s="126">
        <v>-0.73</v>
      </c>
      <c r="F123" s="7" t="s">
        <v>72</v>
      </c>
      <c r="G123" s="7">
        <v>20</v>
      </c>
      <c r="H123" s="7">
        <v>90</v>
      </c>
      <c r="I123" s="36">
        <v>0.94</v>
      </c>
      <c r="J123" s="41"/>
      <c r="K123" s="41"/>
      <c r="L123" s="41"/>
      <c r="M123" s="42"/>
      <c r="N123" s="7">
        <v>140</v>
      </c>
      <c r="O123" s="7">
        <v>60</v>
      </c>
      <c r="P123" s="7">
        <v>90</v>
      </c>
      <c r="Q123" s="36">
        <v>-0.97</v>
      </c>
    </row>
    <row r="124" spans="1:18" ht="17" thickBot="1" x14ac:dyDescent="0.25">
      <c r="A124" s="75" t="s">
        <v>26</v>
      </c>
      <c r="B124" s="106">
        <v>160</v>
      </c>
      <c r="C124" s="106">
        <v>90</v>
      </c>
      <c r="D124" s="106">
        <v>-100</v>
      </c>
      <c r="E124" s="107">
        <v>-0.69</v>
      </c>
      <c r="F124" s="60" t="s">
        <v>99</v>
      </c>
      <c r="G124" s="60">
        <v>20</v>
      </c>
      <c r="H124" s="60">
        <v>90</v>
      </c>
      <c r="I124" s="61">
        <v>0.99</v>
      </c>
      <c r="J124" s="106"/>
      <c r="K124" s="106"/>
      <c r="L124" s="106"/>
      <c r="M124" s="107"/>
      <c r="N124" s="106"/>
      <c r="O124" s="106"/>
      <c r="P124" s="106"/>
      <c r="Q124" s="107"/>
    </row>
    <row r="125" spans="1:18" x14ac:dyDescent="0.2">
      <c r="A125" s="13"/>
      <c r="E125" s="14"/>
      <c r="I125" s="14"/>
      <c r="M125" s="14"/>
    </row>
    <row r="126" spans="1:18" ht="17" thickBot="1" x14ac:dyDescent="0.25">
      <c r="A126" s="13"/>
      <c r="E126" s="14"/>
      <c r="I126" s="14"/>
      <c r="M126" s="14"/>
    </row>
    <row r="127" spans="1:18" x14ac:dyDescent="0.2">
      <c r="A127" s="55"/>
      <c r="B127" s="130" t="s">
        <v>23</v>
      </c>
      <c r="C127" s="131"/>
      <c r="D127" s="131"/>
      <c r="E127" s="132"/>
      <c r="F127" s="130" t="s">
        <v>24</v>
      </c>
      <c r="G127" s="131"/>
      <c r="H127" s="131"/>
      <c r="I127" s="132"/>
      <c r="J127" s="131" t="s">
        <v>25</v>
      </c>
      <c r="K127" s="131"/>
      <c r="L127" s="131"/>
      <c r="M127" s="133"/>
      <c r="N127" s="131" t="s">
        <v>54</v>
      </c>
      <c r="O127" s="131"/>
      <c r="P127" s="131"/>
      <c r="Q127" s="133"/>
    </row>
    <row r="128" spans="1:18" x14ac:dyDescent="0.2">
      <c r="A128" s="56"/>
      <c r="B128" s="4" t="s">
        <v>19</v>
      </c>
      <c r="C128" s="5" t="s">
        <v>20</v>
      </c>
      <c r="D128" s="5" t="s">
        <v>21</v>
      </c>
      <c r="E128" s="6" t="s">
        <v>22</v>
      </c>
      <c r="F128" s="4" t="s">
        <v>19</v>
      </c>
      <c r="G128" s="5" t="s">
        <v>20</v>
      </c>
      <c r="H128" s="5" t="s">
        <v>21</v>
      </c>
      <c r="I128" s="6" t="s">
        <v>22</v>
      </c>
      <c r="J128" s="5" t="s">
        <v>19</v>
      </c>
      <c r="K128" s="5" t="s">
        <v>20</v>
      </c>
      <c r="L128" s="5" t="s">
        <v>21</v>
      </c>
      <c r="M128" s="14" t="s">
        <v>22</v>
      </c>
      <c r="N128" s="5" t="s">
        <v>19</v>
      </c>
      <c r="O128" s="5" t="s">
        <v>20</v>
      </c>
      <c r="P128" s="5" t="s">
        <v>21</v>
      </c>
      <c r="Q128" s="14" t="s">
        <v>22</v>
      </c>
    </row>
    <row r="129" spans="1:17" x14ac:dyDescent="0.2">
      <c r="A129" s="58" t="s">
        <v>36</v>
      </c>
      <c r="B129" s="59"/>
      <c r="C129" s="7"/>
      <c r="D129" s="7"/>
      <c r="E129" s="8"/>
      <c r="F129" s="59"/>
      <c r="G129" s="7"/>
      <c r="H129" s="7"/>
      <c r="I129" s="8"/>
      <c r="J129" s="7"/>
      <c r="K129" s="7"/>
      <c r="L129" s="7"/>
      <c r="M129" s="36"/>
      <c r="N129" s="7"/>
      <c r="O129" s="7"/>
      <c r="P129" s="7"/>
      <c r="Q129" s="36"/>
    </row>
    <row r="130" spans="1:17" x14ac:dyDescent="0.2">
      <c r="A130" s="56" t="s">
        <v>18</v>
      </c>
      <c r="B130" s="41">
        <v>125</v>
      </c>
      <c r="C130" s="41">
        <v>0</v>
      </c>
      <c r="D130" s="41">
        <v>45</v>
      </c>
      <c r="E130" s="42">
        <v>-0.77</v>
      </c>
      <c r="F130" s="41"/>
      <c r="G130" s="41"/>
      <c r="H130" s="41"/>
      <c r="I130" s="42"/>
      <c r="J130" s="41"/>
      <c r="K130" s="41"/>
      <c r="L130" s="41"/>
      <c r="M130" s="42"/>
      <c r="N130" s="41"/>
      <c r="O130" s="41"/>
      <c r="P130" s="41"/>
      <c r="Q130" s="42"/>
    </row>
    <row r="131" spans="1:17" x14ac:dyDescent="0.2">
      <c r="A131" s="56" t="s">
        <v>9</v>
      </c>
      <c r="B131" s="7" t="s">
        <v>90</v>
      </c>
      <c r="C131" s="7">
        <v>60</v>
      </c>
      <c r="D131" s="7">
        <v>-90</v>
      </c>
      <c r="E131" s="36">
        <v>-1.42</v>
      </c>
      <c r="F131" s="41"/>
      <c r="G131" s="41"/>
      <c r="H131" s="41"/>
      <c r="I131" s="42"/>
      <c r="J131" s="7">
        <v>50</v>
      </c>
      <c r="K131" s="7">
        <v>0</v>
      </c>
      <c r="L131" s="7">
        <v>-90</v>
      </c>
      <c r="M131" s="36" t="s">
        <v>46</v>
      </c>
      <c r="N131" s="41"/>
      <c r="O131" s="41"/>
      <c r="P131" s="41"/>
      <c r="Q131" s="42"/>
    </row>
    <row r="132" spans="1:17" x14ac:dyDescent="0.2">
      <c r="A132" s="56"/>
      <c r="B132" s="41"/>
      <c r="C132" s="41"/>
      <c r="D132" s="41"/>
      <c r="E132" s="42"/>
      <c r="F132" s="41"/>
      <c r="G132" s="41"/>
      <c r="H132" s="41"/>
      <c r="I132" s="42"/>
      <c r="J132" s="7">
        <v>50</v>
      </c>
      <c r="K132" s="7">
        <v>90</v>
      </c>
      <c r="L132" s="7">
        <v>90</v>
      </c>
      <c r="M132" s="36" t="s">
        <v>46</v>
      </c>
      <c r="N132" s="41"/>
      <c r="O132" s="41"/>
      <c r="P132" s="41"/>
      <c r="Q132" s="42"/>
    </row>
    <row r="133" spans="1:17" x14ac:dyDescent="0.2">
      <c r="A133" s="56"/>
      <c r="B133" s="41"/>
      <c r="C133" s="41"/>
      <c r="D133" s="41"/>
      <c r="E133" s="42"/>
      <c r="F133" s="41"/>
      <c r="G133" s="41"/>
      <c r="H133" s="41"/>
      <c r="I133" s="42"/>
      <c r="J133" s="7">
        <v>140</v>
      </c>
      <c r="K133" s="7">
        <v>0</v>
      </c>
      <c r="L133" s="7">
        <v>0</v>
      </c>
      <c r="M133" s="36" t="s">
        <v>46</v>
      </c>
      <c r="N133" s="41"/>
      <c r="O133" s="41"/>
      <c r="P133" s="41"/>
      <c r="Q133" s="42"/>
    </row>
    <row r="134" spans="1:17" x14ac:dyDescent="0.2">
      <c r="A134" s="56"/>
      <c r="B134" s="41"/>
      <c r="C134" s="41"/>
      <c r="D134" s="41"/>
      <c r="E134" s="42"/>
      <c r="F134" s="41"/>
      <c r="G134" s="41"/>
      <c r="H134" s="41"/>
      <c r="I134" s="42"/>
      <c r="J134" s="7">
        <v>140</v>
      </c>
      <c r="K134" s="7">
        <v>45</v>
      </c>
      <c r="L134" s="7">
        <v>90</v>
      </c>
      <c r="M134" s="36">
        <v>-0.53</v>
      </c>
      <c r="N134" s="41"/>
      <c r="O134" s="41"/>
      <c r="P134" s="41"/>
      <c r="Q134" s="42"/>
    </row>
    <row r="135" spans="1:17" x14ac:dyDescent="0.2">
      <c r="A135" s="56" t="s">
        <v>28</v>
      </c>
      <c r="B135" s="41"/>
      <c r="C135" s="41"/>
      <c r="D135" s="41"/>
      <c r="E135" s="42"/>
      <c r="F135" s="41"/>
      <c r="G135" s="41"/>
      <c r="H135" s="41"/>
      <c r="I135" s="42"/>
      <c r="J135" s="41"/>
      <c r="K135" s="41"/>
      <c r="L135" s="41"/>
      <c r="M135" s="42"/>
      <c r="N135" s="41"/>
      <c r="O135" s="41"/>
      <c r="P135" s="41"/>
      <c r="Q135" s="120"/>
    </row>
    <row r="136" spans="1:17" x14ac:dyDescent="0.2">
      <c r="A136" s="56" t="s">
        <v>13</v>
      </c>
      <c r="B136" s="41">
        <v>50</v>
      </c>
      <c r="C136" s="41">
        <v>45</v>
      </c>
      <c r="D136" s="41">
        <v>0</v>
      </c>
      <c r="E136" s="42">
        <v>-0.6</v>
      </c>
      <c r="F136" s="41"/>
      <c r="G136" s="41"/>
      <c r="H136" s="41"/>
      <c r="I136" s="42"/>
      <c r="J136" s="7">
        <v>50</v>
      </c>
      <c r="K136" s="7">
        <v>60</v>
      </c>
      <c r="L136" s="7">
        <v>90</v>
      </c>
      <c r="M136" s="36">
        <v>-0.38</v>
      </c>
      <c r="N136" s="41"/>
      <c r="O136" s="41"/>
      <c r="P136" s="41"/>
      <c r="Q136" s="42"/>
    </row>
    <row r="137" spans="1:17" x14ac:dyDescent="0.2">
      <c r="A137" s="56" t="s">
        <v>27</v>
      </c>
      <c r="B137" s="41"/>
      <c r="C137" s="41"/>
      <c r="D137" s="41"/>
      <c r="E137" s="42"/>
      <c r="F137" s="41"/>
      <c r="G137" s="41"/>
      <c r="H137" s="41"/>
      <c r="I137" s="42"/>
      <c r="J137" s="41"/>
      <c r="K137" s="41"/>
      <c r="L137" s="41"/>
      <c r="M137" s="42"/>
      <c r="N137" s="7">
        <v>160</v>
      </c>
      <c r="O137" s="7">
        <v>45</v>
      </c>
      <c r="P137" s="7">
        <v>0</v>
      </c>
      <c r="Q137" s="36">
        <v>-1</v>
      </c>
    </row>
    <row r="138" spans="1:17" x14ac:dyDescent="0.2">
      <c r="A138" s="56"/>
      <c r="B138" s="41"/>
      <c r="C138" s="41"/>
      <c r="D138" s="41"/>
      <c r="E138" s="42"/>
      <c r="F138" s="41"/>
      <c r="G138" s="41"/>
      <c r="H138" s="41"/>
      <c r="I138" s="42"/>
      <c r="J138" s="41"/>
      <c r="K138" s="41"/>
      <c r="L138" s="41"/>
      <c r="M138" s="42"/>
      <c r="N138" s="7">
        <v>50</v>
      </c>
      <c r="O138" s="7">
        <v>80</v>
      </c>
      <c r="P138" s="7">
        <v>90</v>
      </c>
      <c r="Q138" s="36" t="s">
        <v>47</v>
      </c>
    </row>
    <row r="139" spans="1:17" x14ac:dyDescent="0.2">
      <c r="A139" s="56" t="s">
        <v>31</v>
      </c>
      <c r="B139" s="125">
        <v>125</v>
      </c>
      <c r="C139" s="125">
        <v>0</v>
      </c>
      <c r="D139" s="125">
        <v>45</v>
      </c>
      <c r="E139" s="126">
        <v>-0.73</v>
      </c>
      <c r="F139" s="7" t="s">
        <v>72</v>
      </c>
      <c r="G139" s="7">
        <v>20</v>
      </c>
      <c r="H139" s="7">
        <v>90</v>
      </c>
      <c r="I139" s="36">
        <v>0.94</v>
      </c>
      <c r="J139" s="41"/>
      <c r="K139" s="41"/>
      <c r="L139" s="41"/>
      <c r="M139" s="42"/>
      <c r="N139" s="7">
        <v>140</v>
      </c>
      <c r="O139" s="7">
        <v>60</v>
      </c>
      <c r="P139" s="7">
        <v>90</v>
      </c>
      <c r="Q139" s="36">
        <v>-0.97</v>
      </c>
    </row>
    <row r="140" spans="1:17" ht="17" thickBot="1" x14ac:dyDescent="0.25">
      <c r="A140" s="57" t="s">
        <v>26</v>
      </c>
      <c r="B140" s="108">
        <v>160</v>
      </c>
      <c r="C140" s="108">
        <v>90</v>
      </c>
      <c r="D140" s="108">
        <v>-100</v>
      </c>
      <c r="E140" s="109">
        <v>-0.69</v>
      </c>
      <c r="F140" s="60" t="s">
        <v>99</v>
      </c>
      <c r="G140" s="60">
        <v>20</v>
      </c>
      <c r="H140" s="60">
        <v>90</v>
      </c>
      <c r="I140" s="61">
        <v>0.99</v>
      </c>
      <c r="J140" s="108"/>
      <c r="K140" s="108"/>
      <c r="L140" s="108"/>
      <c r="M140" s="109"/>
      <c r="N140" s="108"/>
      <c r="O140" s="108"/>
      <c r="P140" s="108"/>
      <c r="Q140" s="109"/>
    </row>
  </sheetData>
  <mergeCells count="40">
    <mergeCell ref="B1:E1"/>
    <mergeCell ref="F1:I1"/>
    <mergeCell ref="J1:M1"/>
    <mergeCell ref="B8:E8"/>
    <mergeCell ref="F8:I8"/>
    <mergeCell ref="J8:M8"/>
    <mergeCell ref="B17:E17"/>
    <mergeCell ref="F17:I17"/>
    <mergeCell ref="J17:M17"/>
    <mergeCell ref="B27:E27"/>
    <mergeCell ref="F27:I27"/>
    <mergeCell ref="J27:M27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U18"/>
  <sheetViews>
    <sheetView topLeftCell="A3" zoomScale="50" workbookViewId="0">
      <selection activeCell="E12" sqref="E12"/>
    </sheetView>
  </sheetViews>
  <sheetFormatPr baseColWidth="10" defaultRowHeight="16" x14ac:dyDescent="0.2"/>
  <cols>
    <col min="1" max="1" width="16.33203125" style="77" customWidth="1"/>
    <col min="2" max="4" width="10.83203125" style="77"/>
    <col min="5" max="5" width="26.5" style="77" customWidth="1"/>
    <col min="6" max="8" width="10.83203125" style="77"/>
    <col min="9" max="9" width="27.6640625" style="77" customWidth="1"/>
    <col min="10" max="12" width="10.83203125" style="77"/>
    <col min="13" max="13" width="32" style="77" customWidth="1"/>
    <col min="14" max="16" width="10.83203125" style="77"/>
    <col min="17" max="17" width="29.5" style="77" customWidth="1"/>
    <col min="18" max="20" width="10.83203125" style="77"/>
    <col min="21" max="21" width="32.6640625" style="77" customWidth="1"/>
    <col min="22" max="16384" width="10.83203125" style="77"/>
  </cols>
  <sheetData>
    <row r="1" spans="1:21" x14ac:dyDescent="0.2">
      <c r="B1" s="168" t="s">
        <v>23</v>
      </c>
      <c r="C1" s="169"/>
      <c r="D1" s="169"/>
      <c r="E1" s="170"/>
      <c r="F1" s="168" t="s">
        <v>24</v>
      </c>
      <c r="G1" s="169"/>
      <c r="H1" s="169"/>
      <c r="I1" s="170"/>
      <c r="J1" s="171" t="s">
        <v>52</v>
      </c>
      <c r="K1" s="171"/>
      <c r="L1" s="171"/>
      <c r="M1" s="171"/>
      <c r="N1" s="171" t="s">
        <v>53</v>
      </c>
      <c r="O1" s="171"/>
      <c r="P1" s="171"/>
      <c r="Q1" s="171"/>
      <c r="R1" s="171" t="s">
        <v>121</v>
      </c>
      <c r="S1" s="171"/>
      <c r="T1" s="171"/>
      <c r="U1" s="171"/>
    </row>
    <row r="2" spans="1:21" x14ac:dyDescent="0.2">
      <c r="A2" s="78"/>
      <c r="B2" s="79" t="s">
        <v>19</v>
      </c>
      <c r="C2" s="79" t="s">
        <v>20</v>
      </c>
      <c r="D2" s="79" t="s">
        <v>21</v>
      </c>
      <c r="E2" s="80" t="s">
        <v>44</v>
      </c>
      <c r="F2" s="81" t="s">
        <v>19</v>
      </c>
      <c r="G2" s="79" t="s">
        <v>20</v>
      </c>
      <c r="H2" s="79" t="s">
        <v>21</v>
      </c>
      <c r="I2" s="80" t="s">
        <v>44</v>
      </c>
      <c r="J2" s="77" t="s">
        <v>19</v>
      </c>
      <c r="K2" s="77" t="s">
        <v>20</v>
      </c>
      <c r="L2" s="77" t="s">
        <v>21</v>
      </c>
      <c r="M2" s="77" t="s">
        <v>44</v>
      </c>
      <c r="N2" s="77" t="s">
        <v>19</v>
      </c>
      <c r="O2" s="77" t="s">
        <v>20</v>
      </c>
      <c r="P2" s="77" t="s">
        <v>21</v>
      </c>
      <c r="Q2" s="77" t="s">
        <v>44</v>
      </c>
      <c r="R2" s="77" t="s">
        <v>19</v>
      </c>
      <c r="S2" s="77" t="s">
        <v>20</v>
      </c>
      <c r="T2" s="77" t="s">
        <v>21</v>
      </c>
      <c r="U2" s="77" t="s">
        <v>120</v>
      </c>
    </row>
    <row r="3" spans="1:21" ht="85" x14ac:dyDescent="0.2">
      <c r="A3" s="78" t="s">
        <v>18</v>
      </c>
      <c r="B3" s="77" t="s">
        <v>6</v>
      </c>
      <c r="C3" s="77" t="s">
        <v>6</v>
      </c>
      <c r="D3" s="77" t="s">
        <v>6</v>
      </c>
      <c r="E3" s="82" t="s">
        <v>63</v>
      </c>
      <c r="F3" s="77" t="s">
        <v>6</v>
      </c>
      <c r="G3" s="77" t="s">
        <v>6</v>
      </c>
      <c r="H3" s="77" t="s">
        <v>61</v>
      </c>
      <c r="I3" s="82" t="s">
        <v>62</v>
      </c>
      <c r="J3" s="77">
        <v>50</v>
      </c>
      <c r="K3" s="77">
        <v>80</v>
      </c>
      <c r="L3" s="77">
        <v>90</v>
      </c>
      <c r="M3" s="82" t="s">
        <v>103</v>
      </c>
      <c r="N3" s="77" t="s">
        <v>6</v>
      </c>
      <c r="O3" s="77" t="s">
        <v>6</v>
      </c>
      <c r="P3" s="77" t="s">
        <v>6</v>
      </c>
      <c r="R3" s="77">
        <v>150</v>
      </c>
      <c r="S3" s="77">
        <v>90</v>
      </c>
      <c r="T3" s="77">
        <v>-100</v>
      </c>
    </row>
    <row r="4" spans="1:21" x14ac:dyDescent="0.2">
      <c r="A4" s="78"/>
      <c r="R4" s="77">
        <v>155</v>
      </c>
      <c r="S4" s="77">
        <v>80</v>
      </c>
      <c r="T4" s="77">
        <v>-90</v>
      </c>
      <c r="U4" s="77" t="s">
        <v>122</v>
      </c>
    </row>
    <row r="5" spans="1:21" ht="68" x14ac:dyDescent="0.2">
      <c r="A5" s="78" t="s">
        <v>9</v>
      </c>
      <c r="B5" s="77" t="s">
        <v>6</v>
      </c>
      <c r="C5" s="77" t="s">
        <v>6</v>
      </c>
      <c r="D5" s="77" t="s">
        <v>6</v>
      </c>
      <c r="F5" s="78">
        <v>110</v>
      </c>
      <c r="G5" s="78" t="s">
        <v>93</v>
      </c>
      <c r="H5" s="78" t="s">
        <v>94</v>
      </c>
      <c r="I5" s="111" t="s">
        <v>95</v>
      </c>
      <c r="J5" s="77">
        <v>140</v>
      </c>
      <c r="K5" s="77">
        <v>45</v>
      </c>
      <c r="L5" s="77">
        <v>90</v>
      </c>
      <c r="M5" s="82" t="s">
        <v>104</v>
      </c>
      <c r="N5" s="77" t="s">
        <v>6</v>
      </c>
      <c r="O5" s="77" t="s">
        <v>6</v>
      </c>
      <c r="P5" s="77" t="s">
        <v>6</v>
      </c>
    </row>
    <row r="6" spans="1:21" ht="68" x14ac:dyDescent="0.2">
      <c r="A6" s="78"/>
      <c r="F6" s="78" t="s">
        <v>96</v>
      </c>
      <c r="G6" s="78" t="s">
        <v>93</v>
      </c>
      <c r="H6" s="78" t="s">
        <v>55</v>
      </c>
      <c r="I6" s="111" t="s">
        <v>97</v>
      </c>
      <c r="U6" s="82"/>
    </row>
    <row r="7" spans="1:21" x14ac:dyDescent="0.2">
      <c r="A7" s="78"/>
    </row>
    <row r="8" spans="1:21" ht="102" x14ac:dyDescent="0.2">
      <c r="A8" s="78" t="s">
        <v>28</v>
      </c>
      <c r="B8" s="77" t="s">
        <v>6</v>
      </c>
      <c r="C8" s="77" t="s">
        <v>6</v>
      </c>
      <c r="D8" s="77" t="s">
        <v>6</v>
      </c>
      <c r="E8" s="82" t="s">
        <v>69</v>
      </c>
      <c r="F8" s="77" t="s">
        <v>65</v>
      </c>
      <c r="G8" s="77">
        <v>0</v>
      </c>
      <c r="H8" s="77">
        <v>0</v>
      </c>
      <c r="I8" s="82" t="s">
        <v>92</v>
      </c>
      <c r="J8" s="77">
        <v>50</v>
      </c>
      <c r="K8" s="77" t="s">
        <v>59</v>
      </c>
      <c r="L8" s="77" t="s">
        <v>55</v>
      </c>
      <c r="M8" s="82" t="s">
        <v>102</v>
      </c>
      <c r="N8" s="77">
        <v>50</v>
      </c>
      <c r="O8" s="77">
        <v>80</v>
      </c>
      <c r="P8" s="77">
        <v>90</v>
      </c>
      <c r="Q8" s="82" t="s">
        <v>108</v>
      </c>
      <c r="R8" s="77">
        <v>150</v>
      </c>
      <c r="S8" s="77">
        <v>70</v>
      </c>
      <c r="T8" s="77">
        <v>-100</v>
      </c>
      <c r="U8" s="82" t="s">
        <v>123</v>
      </c>
    </row>
    <row r="9" spans="1:21" x14ac:dyDescent="0.2">
      <c r="A9" s="78"/>
      <c r="R9" s="77">
        <v>115</v>
      </c>
      <c r="S9" s="77">
        <v>45</v>
      </c>
      <c r="T9" s="77">
        <v>45</v>
      </c>
    </row>
    <row r="10" spans="1:21" ht="85" x14ac:dyDescent="0.2">
      <c r="A10" s="78" t="s">
        <v>13</v>
      </c>
      <c r="B10" s="77" t="s">
        <v>70</v>
      </c>
      <c r="C10" s="77">
        <v>20</v>
      </c>
      <c r="D10" s="77">
        <v>0</v>
      </c>
      <c r="E10" s="82" t="s">
        <v>74</v>
      </c>
      <c r="F10" s="77" t="s">
        <v>60</v>
      </c>
      <c r="G10" s="77" t="s">
        <v>59</v>
      </c>
      <c r="H10" s="77" t="s">
        <v>55</v>
      </c>
      <c r="I10" s="82" t="s">
        <v>75</v>
      </c>
      <c r="J10" s="77">
        <v>50</v>
      </c>
      <c r="K10" s="77">
        <v>90</v>
      </c>
      <c r="L10" s="77" t="s">
        <v>55</v>
      </c>
      <c r="M10" s="82" t="s">
        <v>58</v>
      </c>
      <c r="N10" s="77">
        <v>90</v>
      </c>
      <c r="O10" s="77">
        <v>80</v>
      </c>
      <c r="P10" s="77" t="s">
        <v>55</v>
      </c>
      <c r="Q10" s="82" t="s">
        <v>89</v>
      </c>
      <c r="R10" s="77">
        <v>40</v>
      </c>
      <c r="S10" s="77" t="s">
        <v>124</v>
      </c>
      <c r="T10" s="77">
        <v>100</v>
      </c>
      <c r="U10" s="82" t="s">
        <v>125</v>
      </c>
    </row>
    <row r="11" spans="1:21" ht="17" x14ac:dyDescent="0.2">
      <c r="A11" s="78"/>
      <c r="B11" s="77" t="s">
        <v>72</v>
      </c>
      <c r="C11" s="77">
        <v>45</v>
      </c>
      <c r="D11" s="77" t="s">
        <v>55</v>
      </c>
      <c r="E11" s="77" t="s">
        <v>73</v>
      </c>
      <c r="N11" s="77">
        <v>160</v>
      </c>
      <c r="O11" s="77">
        <v>0</v>
      </c>
      <c r="P11" s="77">
        <v>0</v>
      </c>
      <c r="Q11" s="82" t="s">
        <v>73</v>
      </c>
      <c r="R11" s="77">
        <v>155</v>
      </c>
      <c r="S11" s="77">
        <v>60</v>
      </c>
      <c r="T11" s="77">
        <v>100</v>
      </c>
    </row>
    <row r="12" spans="1:21" ht="68" x14ac:dyDescent="0.2">
      <c r="A12" s="78" t="s">
        <v>27</v>
      </c>
      <c r="B12" s="77" t="s">
        <v>6</v>
      </c>
      <c r="C12" s="77" t="s">
        <v>6</v>
      </c>
      <c r="D12" s="77" t="s">
        <v>6</v>
      </c>
      <c r="E12" s="82" t="s">
        <v>76</v>
      </c>
      <c r="F12" s="77" t="s">
        <v>6</v>
      </c>
      <c r="G12" s="77" t="s">
        <v>6</v>
      </c>
      <c r="H12" s="77" t="s">
        <v>6</v>
      </c>
      <c r="I12" s="82" t="s">
        <v>77</v>
      </c>
      <c r="J12" s="78">
        <v>50</v>
      </c>
      <c r="K12" s="78">
        <v>80</v>
      </c>
      <c r="L12" s="78">
        <v>90</v>
      </c>
      <c r="M12" s="116" t="s">
        <v>105</v>
      </c>
      <c r="N12" s="122">
        <v>50</v>
      </c>
      <c r="O12" s="122">
        <v>80</v>
      </c>
      <c r="P12" s="122">
        <v>90</v>
      </c>
      <c r="Q12" s="123" t="s">
        <v>109</v>
      </c>
    </row>
    <row r="13" spans="1:21" x14ac:dyDescent="0.2">
      <c r="A13" s="78"/>
      <c r="E13" s="82"/>
      <c r="I13" s="82"/>
      <c r="M13" s="82"/>
      <c r="N13" s="122"/>
      <c r="O13" s="122"/>
      <c r="P13" s="122"/>
      <c r="Q13" s="123"/>
    </row>
    <row r="14" spans="1:21" ht="85" x14ac:dyDescent="0.2">
      <c r="A14" s="78" t="s">
        <v>15</v>
      </c>
      <c r="B14" s="77" t="s">
        <v>6</v>
      </c>
      <c r="C14" s="77" t="s">
        <v>6</v>
      </c>
      <c r="D14" s="77" t="s">
        <v>6</v>
      </c>
      <c r="F14" s="78" t="s">
        <v>72</v>
      </c>
      <c r="G14" s="78">
        <v>20</v>
      </c>
      <c r="H14" s="78">
        <v>90</v>
      </c>
      <c r="I14" s="110" t="s">
        <v>98</v>
      </c>
      <c r="J14" s="78">
        <v>50</v>
      </c>
      <c r="K14" s="78">
        <v>80</v>
      </c>
      <c r="L14" s="78">
        <v>90</v>
      </c>
      <c r="M14" s="116" t="s">
        <v>106</v>
      </c>
      <c r="N14" s="77">
        <v>140</v>
      </c>
      <c r="O14" s="77">
        <v>60</v>
      </c>
      <c r="P14" s="77">
        <v>90</v>
      </c>
      <c r="Q14" s="123" t="s">
        <v>110</v>
      </c>
    </row>
    <row r="15" spans="1:21" x14ac:dyDescent="0.2">
      <c r="A15" s="78"/>
    </row>
    <row r="16" spans="1:21" ht="85" x14ac:dyDescent="0.2">
      <c r="A16" s="78" t="s">
        <v>26</v>
      </c>
      <c r="B16" s="77" t="s">
        <v>6</v>
      </c>
      <c r="C16" s="77" t="s">
        <v>6</v>
      </c>
      <c r="D16" s="77" t="s">
        <v>6</v>
      </c>
      <c r="F16" s="78" t="s">
        <v>99</v>
      </c>
      <c r="G16" s="78">
        <v>20</v>
      </c>
      <c r="H16" s="78">
        <v>90</v>
      </c>
      <c r="I16" s="110" t="s">
        <v>98</v>
      </c>
      <c r="J16" s="78">
        <v>50</v>
      </c>
      <c r="K16" s="78">
        <v>80</v>
      </c>
      <c r="L16" s="78">
        <v>90</v>
      </c>
      <c r="M16" s="117" t="s">
        <v>107</v>
      </c>
      <c r="N16" s="77">
        <v>90</v>
      </c>
      <c r="O16" s="77">
        <v>70</v>
      </c>
      <c r="P16" s="77">
        <v>90</v>
      </c>
      <c r="Q16" s="123" t="s">
        <v>111</v>
      </c>
    </row>
    <row r="17" spans="1:1" x14ac:dyDescent="0.2">
      <c r="A17" s="78"/>
    </row>
    <row r="18" spans="1:1" x14ac:dyDescent="0.2">
      <c r="A18" s="78"/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Distances</vt:lpstr>
      <vt:lpstr>Amplitudes</vt:lpstr>
      <vt:lpstr>Amplitudes2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2021-03-02T00:14:20Z</dcterms:modified>
</cp:coreProperties>
</file>