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myfox/Sites/RESEARCH/2YP-Analysis/db-data-files/"/>
    </mc:Choice>
  </mc:AlternateContent>
  <bookViews>
    <workbookView xWindow="0" yWindow="460" windowWidth="33600" windowHeight="20440" tabRatio="500"/>
  </bookViews>
  <sheets>
    <sheet name="SUMMARY" sheetId="2" r:id="rId1"/>
    <sheet name="EXPLORATION" sheetId="3" r:id="rId2"/>
    <sheet name="result (18)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2" l="1"/>
  <c r="K15" i="2"/>
  <c r="J16" i="2"/>
  <c r="J15" i="2"/>
  <c r="AD7" i="1"/>
  <c r="AE7" i="1"/>
  <c r="AF7" i="1"/>
  <c r="AB7" i="1"/>
  <c r="AA7" i="1"/>
  <c r="AC7" i="1"/>
  <c r="E14" i="2"/>
  <c r="E13" i="2"/>
  <c r="AA5" i="1"/>
  <c r="AA38" i="1"/>
  <c r="AA25" i="1"/>
  <c r="AA9" i="1"/>
  <c r="AA6" i="1"/>
  <c r="AA2" i="1"/>
  <c r="AA3" i="1"/>
  <c r="AA4" i="1"/>
  <c r="AA14" i="1"/>
  <c r="AA47" i="1"/>
  <c r="AA57" i="1"/>
  <c r="AA40" i="1"/>
  <c r="AA61" i="1"/>
  <c r="AA22" i="1"/>
  <c r="AA17" i="1"/>
  <c r="AA27" i="1"/>
  <c r="AA29" i="1"/>
  <c r="AA48" i="1"/>
  <c r="AA41" i="1"/>
  <c r="AA23" i="1"/>
  <c r="AA62" i="1"/>
  <c r="AA10" i="1"/>
  <c r="AA63" i="1"/>
  <c r="AA32" i="1"/>
  <c r="AA67" i="1"/>
  <c r="AA20" i="1"/>
  <c r="AA33" i="1"/>
  <c r="AA35" i="1"/>
  <c r="AA45" i="1"/>
  <c r="AA64" i="1"/>
  <c r="AA19" i="1"/>
  <c r="AA26" i="1"/>
  <c r="AA66" i="1"/>
  <c r="AA37" i="1"/>
  <c r="AA49" i="1"/>
  <c r="AA42" i="1"/>
  <c r="AA52" i="1"/>
  <c r="AA8" i="1"/>
  <c r="AA21" i="1"/>
  <c r="AA46" i="1"/>
  <c r="AA15" i="1"/>
  <c r="AA11" i="1"/>
  <c r="AA24" i="1"/>
  <c r="AA65" i="1"/>
  <c r="AA59" i="1"/>
  <c r="AA16" i="1"/>
  <c r="AA55" i="1"/>
  <c r="AA30" i="1"/>
  <c r="AA12" i="1"/>
  <c r="AA58" i="1"/>
  <c r="AA50" i="1"/>
  <c r="AA44" i="1"/>
  <c r="AA51" i="1"/>
  <c r="AA53" i="1"/>
  <c r="AA43" i="1"/>
  <c r="AA28" i="1"/>
  <c r="AA54" i="1"/>
  <c r="AA36" i="1"/>
  <c r="AA39" i="1"/>
  <c r="AA31" i="1"/>
  <c r="AA56" i="1"/>
  <c r="AA18" i="1"/>
  <c r="AA34" i="1"/>
  <c r="AA13" i="1"/>
  <c r="AA60" i="1"/>
  <c r="AD60" i="1"/>
  <c r="AE60" i="1"/>
  <c r="AF60" i="1"/>
  <c r="AB60" i="1"/>
  <c r="AC60" i="1"/>
  <c r="AD34" i="1"/>
  <c r="AE34" i="1"/>
  <c r="AF34" i="1"/>
  <c r="AB34" i="1"/>
  <c r="AC34" i="1"/>
  <c r="AD56" i="1"/>
  <c r="AE56" i="1"/>
  <c r="AF56" i="1"/>
  <c r="AB56" i="1"/>
  <c r="AC56" i="1"/>
  <c r="AD39" i="1"/>
  <c r="AE39" i="1"/>
  <c r="AF39" i="1"/>
  <c r="AB39" i="1"/>
  <c r="AC39" i="1"/>
  <c r="AD36" i="1"/>
  <c r="AE36" i="1"/>
  <c r="AF36" i="1"/>
  <c r="AB36" i="1"/>
  <c r="AC36" i="1"/>
  <c r="AD54" i="1"/>
  <c r="AE54" i="1"/>
  <c r="AF54" i="1"/>
  <c r="AB54" i="1"/>
  <c r="AC54" i="1"/>
  <c r="AD43" i="1"/>
  <c r="AE43" i="1"/>
  <c r="AF43" i="1"/>
  <c r="AB43" i="1"/>
  <c r="AC43" i="1"/>
  <c r="AD53" i="1"/>
  <c r="AE53" i="1"/>
  <c r="AF53" i="1"/>
  <c r="AB53" i="1"/>
  <c r="AC53" i="1"/>
  <c r="AD51" i="1"/>
  <c r="AE51" i="1"/>
  <c r="AF51" i="1"/>
  <c r="AB51" i="1"/>
  <c r="AC51" i="1"/>
  <c r="AD44" i="1"/>
  <c r="AE44" i="1"/>
  <c r="AF44" i="1"/>
  <c r="AB44" i="1"/>
  <c r="AC44" i="1"/>
  <c r="AD50" i="1"/>
  <c r="AE50" i="1"/>
  <c r="AF50" i="1"/>
  <c r="AB50" i="1"/>
  <c r="AC50" i="1"/>
  <c r="AD58" i="1"/>
  <c r="AE58" i="1"/>
  <c r="AF58" i="1"/>
  <c r="AB58" i="1"/>
  <c r="AC58" i="1"/>
  <c r="AD55" i="1"/>
  <c r="AE55" i="1"/>
  <c r="AF55" i="1"/>
  <c r="AB55" i="1"/>
  <c r="AC55" i="1"/>
  <c r="AD59" i="1"/>
  <c r="AE59" i="1"/>
  <c r="AF59" i="1"/>
  <c r="AB59" i="1"/>
  <c r="AC59" i="1"/>
  <c r="AD65" i="1"/>
  <c r="AE65" i="1"/>
  <c r="AF65" i="1"/>
  <c r="AB65" i="1"/>
  <c r="AC65" i="1"/>
  <c r="AD46" i="1"/>
  <c r="AE46" i="1"/>
  <c r="AF46" i="1"/>
  <c r="AB46" i="1"/>
  <c r="AC46" i="1"/>
  <c r="AD52" i="1"/>
  <c r="AE52" i="1"/>
  <c r="AF52" i="1"/>
  <c r="AB52" i="1"/>
  <c r="AC52" i="1"/>
  <c r="AD42" i="1"/>
  <c r="AE42" i="1"/>
  <c r="AF42" i="1"/>
  <c r="AB42" i="1"/>
  <c r="AC42" i="1"/>
  <c r="AD49" i="1"/>
  <c r="AE49" i="1"/>
  <c r="AF49" i="1"/>
  <c r="AB49" i="1"/>
  <c r="AC49" i="1"/>
  <c r="AD37" i="1"/>
  <c r="AE37" i="1"/>
  <c r="AF37" i="1"/>
  <c r="AB37" i="1"/>
  <c r="AC37" i="1"/>
  <c r="AD66" i="1"/>
  <c r="AE66" i="1"/>
  <c r="AF66" i="1"/>
  <c r="AB66" i="1"/>
  <c r="AC66" i="1"/>
  <c r="AD64" i="1"/>
  <c r="AE64" i="1"/>
  <c r="AF64" i="1"/>
  <c r="AB64" i="1"/>
  <c r="AC64" i="1"/>
  <c r="AD45" i="1"/>
  <c r="AE45" i="1"/>
  <c r="AF45" i="1"/>
  <c r="AB45" i="1"/>
  <c r="AC45" i="1"/>
  <c r="AD35" i="1"/>
  <c r="AE35" i="1"/>
  <c r="AF35" i="1"/>
  <c r="AB35" i="1"/>
  <c r="AC35" i="1"/>
  <c r="AD33" i="1"/>
  <c r="AE33" i="1"/>
  <c r="AF33" i="1"/>
  <c r="AB33" i="1"/>
  <c r="AC33" i="1"/>
  <c r="AD67" i="1"/>
  <c r="AE67" i="1"/>
  <c r="AF67" i="1"/>
  <c r="AB67" i="1"/>
  <c r="AC67" i="1"/>
  <c r="AD32" i="1"/>
  <c r="AE32" i="1"/>
  <c r="AF32" i="1"/>
  <c r="AB32" i="1"/>
  <c r="AC32" i="1"/>
  <c r="AD63" i="1"/>
  <c r="AE63" i="1"/>
  <c r="AF63" i="1"/>
  <c r="AB63" i="1"/>
  <c r="AC63" i="1"/>
  <c r="AD62" i="1"/>
  <c r="AE62" i="1"/>
  <c r="AF62" i="1"/>
  <c r="AB62" i="1"/>
  <c r="AC62" i="1"/>
  <c r="AD41" i="1"/>
  <c r="AE41" i="1"/>
  <c r="AF41" i="1"/>
  <c r="AB41" i="1"/>
  <c r="AC41" i="1"/>
  <c r="AD48" i="1"/>
  <c r="AE48" i="1"/>
  <c r="AF48" i="1"/>
  <c r="AB48" i="1"/>
  <c r="AC48" i="1"/>
  <c r="AD61" i="1"/>
  <c r="AE61" i="1"/>
  <c r="AF61" i="1"/>
  <c r="AB61" i="1"/>
  <c r="AC61" i="1"/>
  <c r="AD40" i="1"/>
  <c r="AE40" i="1"/>
  <c r="AF40" i="1"/>
  <c r="AB40" i="1"/>
  <c r="AC40" i="1"/>
  <c r="AD57" i="1"/>
  <c r="AE57" i="1"/>
  <c r="AF57" i="1"/>
  <c r="AB57" i="1"/>
  <c r="AC57" i="1"/>
  <c r="AD47" i="1"/>
  <c r="AE47" i="1"/>
  <c r="AF47" i="1"/>
  <c r="AB47" i="1"/>
  <c r="AC47" i="1"/>
  <c r="AD38" i="1"/>
  <c r="AE38" i="1"/>
  <c r="AF38" i="1"/>
  <c r="AB38" i="1"/>
  <c r="AC38" i="1"/>
  <c r="AD13" i="1"/>
  <c r="AE13" i="1"/>
  <c r="AF13" i="1"/>
  <c r="AB13" i="1"/>
  <c r="AC13" i="1"/>
  <c r="AD18" i="1"/>
  <c r="AE18" i="1"/>
  <c r="AF18" i="1"/>
  <c r="AB18" i="1"/>
  <c r="AC18" i="1"/>
  <c r="AD31" i="1"/>
  <c r="AE31" i="1"/>
  <c r="AF31" i="1"/>
  <c r="AB31" i="1"/>
  <c r="AC31" i="1"/>
  <c r="AD28" i="1"/>
  <c r="AE28" i="1"/>
  <c r="AF28" i="1"/>
  <c r="AB28" i="1"/>
  <c r="AC28" i="1"/>
  <c r="AD12" i="1"/>
  <c r="AE12" i="1"/>
  <c r="AF12" i="1"/>
  <c r="AB12" i="1"/>
  <c r="AC12" i="1"/>
  <c r="AD30" i="1"/>
  <c r="AE30" i="1"/>
  <c r="AF30" i="1"/>
  <c r="AB30" i="1"/>
  <c r="AC30" i="1"/>
  <c r="AD16" i="1"/>
  <c r="AE16" i="1"/>
  <c r="AF16" i="1"/>
  <c r="AB16" i="1"/>
  <c r="AC16" i="1"/>
  <c r="AD24" i="1"/>
  <c r="AE24" i="1"/>
  <c r="AF24" i="1"/>
  <c r="AB24" i="1"/>
  <c r="AC24" i="1"/>
  <c r="AD11" i="1"/>
  <c r="AE11" i="1"/>
  <c r="AF11" i="1"/>
  <c r="AB11" i="1"/>
  <c r="AC11" i="1"/>
  <c r="AD15" i="1"/>
  <c r="AE15" i="1"/>
  <c r="AF15" i="1"/>
  <c r="AB15" i="1"/>
  <c r="AC15" i="1"/>
  <c r="AD21" i="1"/>
  <c r="AE21" i="1"/>
  <c r="AF21" i="1"/>
  <c r="AB21" i="1"/>
  <c r="AC21" i="1"/>
  <c r="AD8" i="1"/>
  <c r="AE8" i="1"/>
  <c r="AF8" i="1"/>
  <c r="AB8" i="1"/>
  <c r="AC8" i="1"/>
  <c r="AD26" i="1"/>
  <c r="AE26" i="1"/>
  <c r="AF26" i="1"/>
  <c r="AB26" i="1"/>
  <c r="AC26" i="1"/>
  <c r="AD19" i="1"/>
  <c r="AE19" i="1"/>
  <c r="AF19" i="1"/>
  <c r="AB19" i="1"/>
  <c r="AC19" i="1"/>
  <c r="AD20" i="1"/>
  <c r="AE20" i="1"/>
  <c r="AF20" i="1"/>
  <c r="AB20" i="1"/>
  <c r="AC20" i="1"/>
  <c r="AD10" i="1"/>
  <c r="AE10" i="1"/>
  <c r="AF10" i="1"/>
  <c r="AB10" i="1"/>
  <c r="AC10" i="1"/>
  <c r="AD23" i="1"/>
  <c r="AE23" i="1"/>
  <c r="AF23" i="1"/>
  <c r="AB23" i="1"/>
  <c r="AC23" i="1"/>
  <c r="AD29" i="1"/>
  <c r="AE29" i="1"/>
  <c r="AF29" i="1"/>
  <c r="AB29" i="1"/>
  <c r="AC29" i="1"/>
  <c r="AD27" i="1"/>
  <c r="AE27" i="1"/>
  <c r="AF27" i="1"/>
  <c r="AB27" i="1"/>
  <c r="AC27" i="1"/>
  <c r="AD17" i="1"/>
  <c r="AE17" i="1"/>
  <c r="AF17" i="1"/>
  <c r="AB17" i="1"/>
  <c r="AC17" i="1"/>
  <c r="AD22" i="1"/>
  <c r="AE22" i="1"/>
  <c r="AF22" i="1"/>
  <c r="AB22" i="1"/>
  <c r="AC22" i="1"/>
  <c r="AD14" i="1"/>
  <c r="AE14" i="1"/>
  <c r="AF14" i="1"/>
  <c r="AB14" i="1"/>
  <c r="AC14" i="1"/>
  <c r="AD4" i="1"/>
  <c r="AE4" i="1"/>
  <c r="AF4" i="1"/>
  <c r="AB4" i="1"/>
  <c r="AC4" i="1"/>
  <c r="AD3" i="1"/>
  <c r="AE3" i="1"/>
  <c r="AF3" i="1"/>
  <c r="AB3" i="1"/>
  <c r="AC3" i="1"/>
  <c r="AD2" i="1"/>
  <c r="AE2" i="1"/>
  <c r="AF2" i="1"/>
  <c r="AB2" i="1"/>
  <c r="AC2" i="1"/>
  <c r="AD6" i="1"/>
  <c r="AE6" i="1"/>
  <c r="AF6" i="1"/>
  <c r="AB6" i="1"/>
  <c r="AC6" i="1"/>
  <c r="AD9" i="1"/>
  <c r="AE9" i="1"/>
  <c r="AF9" i="1"/>
  <c r="AB9" i="1"/>
  <c r="AC9" i="1"/>
  <c r="AD25" i="1"/>
  <c r="AE25" i="1"/>
  <c r="AF25" i="1"/>
  <c r="AB25" i="1"/>
  <c r="AC25" i="1"/>
  <c r="AD5" i="1"/>
  <c r="AE5" i="1"/>
  <c r="AF5" i="1"/>
  <c r="AB5" i="1"/>
  <c r="AC5" i="1"/>
  <c r="K9" i="2"/>
  <c r="K8" i="2"/>
  <c r="K7" i="2"/>
  <c r="K6" i="2"/>
  <c r="J9" i="2"/>
  <c r="J8" i="2"/>
  <c r="J7" i="2"/>
  <c r="J6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<sst xmlns="http://schemas.openxmlformats.org/spreadsheetml/2006/main" count="863" uniqueCount="221">
  <si>
    <t>_id</t>
  </si>
  <si>
    <t>experiment</t>
  </si>
  <si>
    <t>session</t>
  </si>
  <si>
    <t>condition</t>
  </si>
  <si>
    <t>ls_n</t>
  </si>
  <si>
    <t>lt_n</t>
  </si>
  <si>
    <t>ts_n</t>
  </si>
  <si>
    <t>tt_n</t>
  </si>
  <si>
    <t>d_n</t>
  </si>
  <si>
    <t>ls_t</t>
  </si>
  <si>
    <t>lt_t</t>
  </si>
  <si>
    <t>ts_t</t>
  </si>
  <si>
    <t>tt_t</t>
  </si>
  <si>
    <t>d_t</t>
  </si>
  <si>
    <t>totalTime</t>
  </si>
  <si>
    <t>subject</t>
  </si>
  <si>
    <t>totalScore</t>
  </si>
  <si>
    <t>ObjectId("58bbb781d46cc6fa347c283b")</t>
  </si>
  <si>
    <t>reverse</t>
  </si>
  <si>
    <t>charlie</t>
  </si>
  <si>
    <t>T8OEA</t>
  </si>
  <si>
    <t>ObjectId("58bbb781d46cc6fa347c283c")</t>
  </si>
  <si>
    <t>X309N</t>
  </si>
  <si>
    <t>ObjectId("58bbb781d46cc6fa347c283d")</t>
  </si>
  <si>
    <t>X6T2E</t>
  </si>
  <si>
    <t>ObjectId("58bbb781d46cc6fa347c283e")</t>
  </si>
  <si>
    <t>1ENZF</t>
  </si>
  <si>
    <t>ObjectId("58bbb781d46cc6fa347c283f")</t>
  </si>
  <si>
    <t>9Y23Q</t>
  </si>
  <si>
    <t>ObjectId("58bbb781d46cc6fa347c2840")</t>
  </si>
  <si>
    <t>TV3HJ</t>
  </si>
  <si>
    <t>ObjectId("58bbb781d46cc6fa347c2841")</t>
  </si>
  <si>
    <t>E1YEU</t>
  </si>
  <si>
    <t>ObjectId("58bbb781d46cc6fa347c2842")</t>
  </si>
  <si>
    <t>V4A35</t>
  </si>
  <si>
    <t>ObjectId("58bbb781d46cc6fa347c2843")</t>
  </si>
  <si>
    <t>8UFM6</t>
  </si>
  <si>
    <t>ObjectId("58bbb781d46cc6fa347c2844")</t>
  </si>
  <si>
    <t>WUQMM</t>
  </si>
  <si>
    <t>ObjectId("58bbb781d46cc6fa347c2845")</t>
  </si>
  <si>
    <t>OZWVZ</t>
  </si>
  <si>
    <t>ObjectId("58bbb781d46cc6fa347c2846")</t>
  </si>
  <si>
    <t>B7CJ3</t>
  </si>
  <si>
    <t>ObjectId("58bbb781d46cc6fa347c2847")</t>
  </si>
  <si>
    <t>MMVNP</t>
  </si>
  <si>
    <t>ObjectId("58bbb781d46cc6fa347c2848")</t>
  </si>
  <si>
    <t>GEDKA</t>
  </si>
  <si>
    <t>ObjectId("58bbb781d46cc6fa347c2849")</t>
  </si>
  <si>
    <t>WKKMG</t>
  </si>
  <si>
    <t>ObjectId("58bbb781d46cc6fa347c284a")</t>
  </si>
  <si>
    <t>alfa</t>
  </si>
  <si>
    <t>WFQJK</t>
  </si>
  <si>
    <t>ObjectId("58bbb781d46cc6fa347c284b")</t>
  </si>
  <si>
    <t>QEHR1</t>
  </si>
  <si>
    <t>ObjectId("58bbb781d46cc6fa347c284c")</t>
  </si>
  <si>
    <t>bravo</t>
  </si>
  <si>
    <t>0UUFC</t>
  </si>
  <si>
    <t>ObjectId("58bbb781d46cc6fa347c284d")</t>
  </si>
  <si>
    <t>Q3HE8</t>
  </si>
  <si>
    <t>ObjectId("58bbb781d46cc6fa347c284e")</t>
  </si>
  <si>
    <t>UWWFF</t>
  </si>
  <si>
    <t>ObjectId("58bbb781d46cc6fa347c284f")</t>
  </si>
  <si>
    <t>3FDVP</t>
  </si>
  <si>
    <t>ObjectId("58bbb781d46cc6fa347c2850")</t>
  </si>
  <si>
    <t>ZNUEO</t>
  </si>
  <si>
    <t>ObjectId("58bbb781d46cc6fa347c2851")</t>
  </si>
  <si>
    <t>OA5JN</t>
  </si>
  <si>
    <t>ObjectId("58bbb781d46cc6fa347c2852")</t>
  </si>
  <si>
    <t>1592P</t>
  </si>
  <si>
    <t>ObjectId("58bbb781d46cc6fa347c2853")</t>
  </si>
  <si>
    <t>TGAU4</t>
  </si>
  <si>
    <t>ObjectId("58bbb781d46cc6fa347c2854")</t>
  </si>
  <si>
    <t>5ZV2X</t>
  </si>
  <si>
    <t>ObjectId("58bbb781d46cc6fa347c2855")</t>
  </si>
  <si>
    <t>QV2H9</t>
  </si>
  <si>
    <t>ObjectId("58bbb781d46cc6fa347c2856")</t>
  </si>
  <si>
    <t>6T9O9</t>
  </si>
  <si>
    <t>ObjectId("58bbb781d46cc6fa347c2857")</t>
  </si>
  <si>
    <t>CK7VW</t>
  </si>
  <si>
    <t>ObjectId("58bbb781d46cc6fa347c2858")</t>
  </si>
  <si>
    <t>FSJAY</t>
  </si>
  <si>
    <t>ObjectId("58bbb781d46cc6fa347c2859")</t>
  </si>
  <si>
    <t>E8DLP</t>
  </si>
  <si>
    <t>ObjectId("58bbb781d46cc6fa347c285a")</t>
  </si>
  <si>
    <t>JYJXS</t>
  </si>
  <si>
    <t>ObjectId("58bbb781d46cc6fa347c285b")</t>
  </si>
  <si>
    <t>WYGTA</t>
  </si>
  <si>
    <t>ObjectId("58bbb781d46cc6fa347c285c")</t>
  </si>
  <si>
    <t>S9XA4</t>
  </si>
  <si>
    <t>ObjectId("58bbb781d46cc6fa347c285d")</t>
  </si>
  <si>
    <t>CHZCL</t>
  </si>
  <si>
    <t>ObjectId("58bbb781d46cc6fa347c285e")</t>
  </si>
  <si>
    <t>AUN52</t>
  </si>
  <si>
    <t>ObjectId("58bbb781d46cc6fa347c285f")</t>
  </si>
  <si>
    <t>1TL49</t>
  </si>
  <si>
    <t>ObjectId("58bbb781d46cc6fa347c2860")</t>
  </si>
  <si>
    <t>8BN4N</t>
  </si>
  <si>
    <t>ObjectId("58bbb781d46cc6fa347c2861")</t>
  </si>
  <si>
    <t>UKKNJ</t>
  </si>
  <si>
    <t>ObjectId("58bbb781d46cc6fa347c2862")</t>
  </si>
  <si>
    <t>1129F</t>
  </si>
  <si>
    <t>ObjectId("58bbb781d46cc6fa347c2863")</t>
  </si>
  <si>
    <t>DSG2T</t>
  </si>
  <si>
    <t>ObjectId("58bbb781d46cc6fa347c2864")</t>
  </si>
  <si>
    <t>K4PCN</t>
  </si>
  <si>
    <t>ObjectId("58bbb781d46cc6fa347c2865")</t>
  </si>
  <si>
    <t>1TOKK</t>
  </si>
  <si>
    <t>ObjectId("58bbb781d46cc6fa347c2866")</t>
  </si>
  <si>
    <t>565WH</t>
  </si>
  <si>
    <t>ObjectId("58bbb781d46cc6fa347c2867")</t>
  </si>
  <si>
    <t>76WFU</t>
  </si>
  <si>
    <t>ObjectId("58bbb781d46cc6fa347c2868")</t>
  </si>
  <si>
    <t>N5CZB</t>
  </si>
  <si>
    <t>ObjectId("58bbb781d46cc6fa347c2869")</t>
  </si>
  <si>
    <t>TMBDE</t>
  </si>
  <si>
    <t>ObjectId("58bbb781d46cc6fa347c286a")</t>
  </si>
  <si>
    <t>FTSL1</t>
  </si>
  <si>
    <t>ObjectId("58bbb781d46cc6fa347c286b")</t>
  </si>
  <si>
    <t>UVPNA</t>
  </si>
  <si>
    <t>ObjectId("58bbb781d46cc6fa347c286c")</t>
  </si>
  <si>
    <t>Y7TQD</t>
  </si>
  <si>
    <t>ObjectId("58bbb781d46cc6fa347c286d")</t>
  </si>
  <si>
    <t>YHU8T</t>
  </si>
  <si>
    <t>ObjectId("58bbb781d46cc6fa347c286e")</t>
  </si>
  <si>
    <t>67JMM</t>
  </si>
  <si>
    <t>ObjectId("58bbb781d46cc6fa347c286f")</t>
  </si>
  <si>
    <t>PXA6H</t>
  </si>
  <si>
    <t>ObjectId("58bbb781d46cc6fa347c2870")</t>
  </si>
  <si>
    <t>9T9QO</t>
  </si>
  <si>
    <t>ObjectId("58bbb781d46cc6fa347c2871")</t>
  </si>
  <si>
    <t>A5G40</t>
  </si>
  <si>
    <t>ObjectId("58bbb781d46cc6fa347c2872")</t>
  </si>
  <si>
    <t>K2EGE</t>
  </si>
  <si>
    <t>ObjectId("58bbb781d46cc6fa347c2873")</t>
  </si>
  <si>
    <t>RKCHG</t>
  </si>
  <si>
    <t>ObjectId("58bbb781d46cc6fa347c2874")</t>
  </si>
  <si>
    <t>RGU59</t>
  </si>
  <si>
    <t>ObjectId("58bbb781d46cc6fa347c2875")</t>
  </si>
  <si>
    <t>NY5AN</t>
  </si>
  <si>
    <t>ObjectId("58bbb781d46cc6fa347c2876")</t>
  </si>
  <si>
    <t>XDJJL</t>
  </si>
  <si>
    <t>ObjectId("58bbb781d46cc6fa347c2877")</t>
  </si>
  <si>
    <t>Y6F1V</t>
  </si>
  <si>
    <t>ObjectId("58bbb781d46cc6fa347c2878")</t>
  </si>
  <si>
    <t>Bravo</t>
  </si>
  <si>
    <t>XDT95</t>
  </si>
  <si>
    <t>ObjectId("58bbb781d46cc6fa347c2879")</t>
  </si>
  <si>
    <t>S7D7C</t>
  </si>
  <si>
    <t>ObjectId("58bbb781d46cc6fa347c287a")</t>
  </si>
  <si>
    <t>DZ413</t>
  </si>
  <si>
    <t>ObjectId("58bbb781d46cc6fa347c287b")</t>
  </si>
  <si>
    <t>WCPQA</t>
  </si>
  <si>
    <t>ObjectId("58bbb781d46cc6fa347c287c")</t>
  </si>
  <si>
    <t>HF8PP</t>
  </si>
  <si>
    <t>AGE</t>
  </si>
  <si>
    <t>COUNTRY</t>
  </si>
  <si>
    <t>Spanish</t>
  </si>
  <si>
    <t>Third</t>
  </si>
  <si>
    <t>Social Sciences (incl. CogSci)</t>
  </si>
  <si>
    <t>Male</t>
  </si>
  <si>
    <t>the first one (linear}</t>
  </si>
  <si>
    <t>English</t>
  </si>
  <si>
    <t>First</t>
  </si>
  <si>
    <t>Fine Arts</t>
  </si>
  <si>
    <t>Female</t>
  </si>
  <si>
    <t>the second one (triangular)}</t>
  </si>
  <si>
    <t>Biomedical &amp; Health Sciences</t>
  </si>
  <si>
    <t>Mandarin or Cantonese</t>
  </si>
  <si>
    <t>Fourth</t>
  </si>
  <si>
    <t>Second</t>
  </si>
  <si>
    <t>Other</t>
  </si>
  <si>
    <t>Math or Computer Sciences</t>
  </si>
  <si>
    <t>Natural Sciences</t>
  </si>
  <si>
    <t>Humanities</t>
  </si>
  <si>
    <t>Fifth</t>
  </si>
  <si>
    <t>LANGUAGE</t>
  </si>
  <si>
    <t>EDUCATION</t>
  </si>
  <si>
    <t>MAJOR</t>
  </si>
  <si>
    <t>GENDER</t>
  </si>
  <si>
    <t>PREFERENCE</t>
  </si>
  <si>
    <t>USA</t>
  </si>
  <si>
    <t>JAPAN</t>
  </si>
  <si>
    <t>NEW ZEALAND</t>
  </si>
  <si>
    <t>FRANCE</t>
  </si>
  <si>
    <t>CHINA</t>
  </si>
  <si>
    <t>CANADA</t>
  </si>
  <si>
    <t>SOUTH KOREA</t>
  </si>
  <si>
    <t>MEXICO</t>
  </si>
  <si>
    <t>INDIA</t>
  </si>
  <si>
    <t>BULGARIA</t>
  </si>
  <si>
    <t>TURKEY</t>
  </si>
  <si>
    <t>PHILLIPENES</t>
  </si>
  <si>
    <t>SRI LANKA</t>
  </si>
  <si>
    <t>NUMBER of participants</t>
  </si>
  <si>
    <t>SESSION</t>
  </si>
  <si>
    <t>GRAPH ORDER</t>
  </si>
  <si>
    <t>CONDITION</t>
  </si>
  <si>
    <t>linear first</t>
  </si>
  <si>
    <t>triangle first</t>
  </si>
  <si>
    <t>none - control</t>
  </si>
  <si>
    <t>static image</t>
  </si>
  <si>
    <t>interactive image</t>
  </si>
  <si>
    <t>static text</t>
  </si>
  <si>
    <t>diff_score</t>
  </si>
  <si>
    <t>diff_time</t>
  </si>
  <si>
    <t>linear_score</t>
  </si>
  <si>
    <t>triangular_score</t>
  </si>
  <si>
    <t>linear_time</t>
  </si>
  <si>
    <t>triangular_time</t>
  </si>
  <si>
    <t>lm_scenarios</t>
  </si>
  <si>
    <t>tm_scenarios</t>
  </si>
  <si>
    <t>longmire</t>
  </si>
  <si>
    <t>axis</t>
  </si>
  <si>
    <t>linear - axis</t>
  </si>
  <si>
    <t>SCENARIO ORDER</t>
  </si>
  <si>
    <t>linear- longmire</t>
  </si>
  <si>
    <t>LM SCENARIO</t>
  </si>
  <si>
    <t>Longmire</t>
  </si>
  <si>
    <t>Axis</t>
  </si>
  <si>
    <t>TM First</t>
  </si>
  <si>
    <t>LM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</si>
</sst>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Time in Each Experimental Task    --</a:t>
            </a:r>
            <a:r>
              <a:rPr lang="en-US" baseline="0"/>
              <a:t> Regular Order (LM,TM,Draw)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LM-Scaffold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 (18)'!$R$2:$R$31</c:f>
              <c:strCache>
                <c:ptCount val="30"/>
                <c:pt idx="0">
                  <c:v>K2EGE</c:v>
                </c:pt>
                <c:pt idx="1">
                  <c:v>XDJJL</c:v>
                </c:pt>
                <c:pt idx="2">
                  <c:v>A5G40</c:v>
                </c:pt>
                <c:pt idx="3">
                  <c:v>E8DLP</c:v>
                </c:pt>
                <c:pt idx="4">
                  <c:v>1129F</c:v>
                </c:pt>
                <c:pt idx="5">
                  <c:v>TGAU4</c:v>
                </c:pt>
                <c:pt idx="6">
                  <c:v>E1YEU</c:v>
                </c:pt>
                <c:pt idx="7">
                  <c:v>Y6F1V</c:v>
                </c:pt>
                <c:pt idx="8">
                  <c:v>WKKMG</c:v>
                </c:pt>
                <c:pt idx="9">
                  <c:v>FTSL1</c:v>
                </c:pt>
                <c:pt idx="10">
                  <c:v>YHU8T</c:v>
                </c:pt>
                <c:pt idx="11">
                  <c:v>0UUFC</c:v>
                </c:pt>
                <c:pt idx="12">
                  <c:v>UWWFF</c:v>
                </c:pt>
                <c:pt idx="13">
                  <c:v>1ENZF</c:v>
                </c:pt>
                <c:pt idx="14">
                  <c:v>5ZV2X</c:v>
                </c:pt>
                <c:pt idx="15">
                  <c:v>QV2H9</c:v>
                </c:pt>
                <c:pt idx="16">
                  <c:v>1TOKK</c:v>
                </c:pt>
                <c:pt idx="17">
                  <c:v>V4A35</c:v>
                </c:pt>
                <c:pt idx="18">
                  <c:v>PXA6H</c:v>
                </c:pt>
                <c:pt idx="19">
                  <c:v>9T9QO</c:v>
                </c:pt>
                <c:pt idx="20">
                  <c:v>AUN52</c:v>
                </c:pt>
                <c:pt idx="21">
                  <c:v>OA5JN</c:v>
                </c:pt>
                <c:pt idx="22">
                  <c:v>67JMM</c:v>
                </c:pt>
                <c:pt idx="23">
                  <c:v>HF8PP</c:v>
                </c:pt>
                <c:pt idx="24">
                  <c:v>NY5AN</c:v>
                </c:pt>
                <c:pt idx="25">
                  <c:v>6T9O9</c:v>
                </c:pt>
                <c:pt idx="26">
                  <c:v>X309N</c:v>
                </c:pt>
                <c:pt idx="27">
                  <c:v>WFQJK</c:v>
                </c:pt>
                <c:pt idx="28">
                  <c:v>ZNUEO</c:v>
                </c:pt>
                <c:pt idx="29">
                  <c:v>K4PCN</c:v>
                </c:pt>
              </c:strCache>
            </c:strRef>
          </c:cat>
          <c:val>
            <c:numRef>
              <c:f>'result (18)'!$L$2:$L$31</c:f>
              <c:numCache>
                <c:formatCode>General</c:formatCode>
                <c:ptCount val="30"/>
                <c:pt idx="0">
                  <c:v>105476.0</c:v>
                </c:pt>
                <c:pt idx="1">
                  <c:v>175773.0</c:v>
                </c:pt>
                <c:pt idx="2">
                  <c:v>125323.0</c:v>
                </c:pt>
                <c:pt idx="3">
                  <c:v>85259.0</c:v>
                </c:pt>
                <c:pt idx="4">
                  <c:v>136471.0</c:v>
                </c:pt>
                <c:pt idx="5">
                  <c:v>129790.0</c:v>
                </c:pt>
                <c:pt idx="6">
                  <c:v>151244.0</c:v>
                </c:pt>
                <c:pt idx="7">
                  <c:v>79735.0</c:v>
                </c:pt>
                <c:pt idx="8">
                  <c:v>135190.0</c:v>
                </c:pt>
                <c:pt idx="9">
                  <c:v>151691.0</c:v>
                </c:pt>
                <c:pt idx="10">
                  <c:v>189577.0</c:v>
                </c:pt>
                <c:pt idx="11">
                  <c:v>133750.0</c:v>
                </c:pt>
                <c:pt idx="12">
                  <c:v>119121.0</c:v>
                </c:pt>
                <c:pt idx="13">
                  <c:v>145373.0</c:v>
                </c:pt>
                <c:pt idx="14">
                  <c:v>244860.0</c:v>
                </c:pt>
                <c:pt idx="15">
                  <c:v>107588.0</c:v>
                </c:pt>
                <c:pt idx="16">
                  <c:v>323944.0</c:v>
                </c:pt>
                <c:pt idx="17">
                  <c:v>130433.0</c:v>
                </c:pt>
                <c:pt idx="18">
                  <c:v>137987.0</c:v>
                </c:pt>
                <c:pt idx="19">
                  <c:v>128517.0</c:v>
                </c:pt>
                <c:pt idx="20">
                  <c:v>132471.0</c:v>
                </c:pt>
                <c:pt idx="21">
                  <c:v>133769.0</c:v>
                </c:pt>
                <c:pt idx="22">
                  <c:v>158318.0</c:v>
                </c:pt>
                <c:pt idx="23">
                  <c:v>63703.0</c:v>
                </c:pt>
                <c:pt idx="24">
                  <c:v>170590.0</c:v>
                </c:pt>
                <c:pt idx="25">
                  <c:v>103450.0</c:v>
                </c:pt>
                <c:pt idx="26">
                  <c:v>145449.0</c:v>
                </c:pt>
                <c:pt idx="27">
                  <c:v>175697.0</c:v>
                </c:pt>
                <c:pt idx="28">
                  <c:v>232809.0</c:v>
                </c:pt>
                <c:pt idx="29">
                  <c:v>150219.0</c:v>
                </c:pt>
              </c:numCache>
            </c:numRef>
          </c:val>
        </c:ser>
        <c:ser>
          <c:idx val="1"/>
          <c:order val="1"/>
          <c:tx>
            <c:v>LM-Test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 (18)'!$R$2:$R$31</c:f>
              <c:strCache>
                <c:ptCount val="30"/>
                <c:pt idx="0">
                  <c:v>K2EGE</c:v>
                </c:pt>
                <c:pt idx="1">
                  <c:v>XDJJL</c:v>
                </c:pt>
                <c:pt idx="2">
                  <c:v>A5G40</c:v>
                </c:pt>
                <c:pt idx="3">
                  <c:v>E8DLP</c:v>
                </c:pt>
                <c:pt idx="4">
                  <c:v>1129F</c:v>
                </c:pt>
                <c:pt idx="5">
                  <c:v>TGAU4</c:v>
                </c:pt>
                <c:pt idx="6">
                  <c:v>E1YEU</c:v>
                </c:pt>
                <c:pt idx="7">
                  <c:v>Y6F1V</c:v>
                </c:pt>
                <c:pt idx="8">
                  <c:v>WKKMG</c:v>
                </c:pt>
                <c:pt idx="9">
                  <c:v>FTSL1</c:v>
                </c:pt>
                <c:pt idx="10">
                  <c:v>YHU8T</c:v>
                </c:pt>
                <c:pt idx="11">
                  <c:v>0UUFC</c:v>
                </c:pt>
                <c:pt idx="12">
                  <c:v>UWWFF</c:v>
                </c:pt>
                <c:pt idx="13">
                  <c:v>1ENZF</c:v>
                </c:pt>
                <c:pt idx="14">
                  <c:v>5ZV2X</c:v>
                </c:pt>
                <c:pt idx="15">
                  <c:v>QV2H9</c:v>
                </c:pt>
                <c:pt idx="16">
                  <c:v>1TOKK</c:v>
                </c:pt>
                <c:pt idx="17">
                  <c:v>V4A35</c:v>
                </c:pt>
                <c:pt idx="18">
                  <c:v>PXA6H</c:v>
                </c:pt>
                <c:pt idx="19">
                  <c:v>9T9QO</c:v>
                </c:pt>
                <c:pt idx="20">
                  <c:v>AUN52</c:v>
                </c:pt>
                <c:pt idx="21">
                  <c:v>OA5JN</c:v>
                </c:pt>
                <c:pt idx="22">
                  <c:v>67JMM</c:v>
                </c:pt>
                <c:pt idx="23">
                  <c:v>HF8PP</c:v>
                </c:pt>
                <c:pt idx="24">
                  <c:v>NY5AN</c:v>
                </c:pt>
                <c:pt idx="25">
                  <c:v>6T9O9</c:v>
                </c:pt>
                <c:pt idx="26">
                  <c:v>X309N</c:v>
                </c:pt>
                <c:pt idx="27">
                  <c:v>WFQJK</c:v>
                </c:pt>
                <c:pt idx="28">
                  <c:v>ZNUEO</c:v>
                </c:pt>
                <c:pt idx="29">
                  <c:v>K4PCN</c:v>
                </c:pt>
              </c:strCache>
            </c:strRef>
          </c:cat>
          <c:val>
            <c:numRef>
              <c:f>'result (18)'!$M$2:$M$31</c:f>
              <c:numCache>
                <c:formatCode>General</c:formatCode>
                <c:ptCount val="30"/>
                <c:pt idx="0">
                  <c:v>141370.0</c:v>
                </c:pt>
                <c:pt idx="1">
                  <c:v>404722.0</c:v>
                </c:pt>
                <c:pt idx="2">
                  <c:v>424809.0</c:v>
                </c:pt>
                <c:pt idx="3">
                  <c:v>241746.0</c:v>
                </c:pt>
                <c:pt idx="4">
                  <c:v>117408.0</c:v>
                </c:pt>
                <c:pt idx="5">
                  <c:v>601412.0</c:v>
                </c:pt>
                <c:pt idx="6">
                  <c:v>459893.0</c:v>
                </c:pt>
                <c:pt idx="7">
                  <c:v>237591.0</c:v>
                </c:pt>
                <c:pt idx="8">
                  <c:v>370858.0</c:v>
                </c:pt>
                <c:pt idx="9">
                  <c:v>394924.0</c:v>
                </c:pt>
                <c:pt idx="10">
                  <c:v>396414.0</c:v>
                </c:pt>
                <c:pt idx="11">
                  <c:v>894922.0</c:v>
                </c:pt>
                <c:pt idx="12">
                  <c:v>275488.0</c:v>
                </c:pt>
                <c:pt idx="13">
                  <c:v>416336.0</c:v>
                </c:pt>
                <c:pt idx="14">
                  <c:v>321167.0</c:v>
                </c:pt>
                <c:pt idx="15">
                  <c:v>404323.0</c:v>
                </c:pt>
                <c:pt idx="16">
                  <c:v>467263.0</c:v>
                </c:pt>
                <c:pt idx="17">
                  <c:v>458970.0</c:v>
                </c:pt>
                <c:pt idx="18">
                  <c:v>286207.0</c:v>
                </c:pt>
                <c:pt idx="19">
                  <c:v>433704.0</c:v>
                </c:pt>
                <c:pt idx="20">
                  <c:v>364354.0</c:v>
                </c:pt>
                <c:pt idx="21">
                  <c:v>442125.0</c:v>
                </c:pt>
                <c:pt idx="22">
                  <c:v>497265.0</c:v>
                </c:pt>
                <c:pt idx="23">
                  <c:v>286471.0</c:v>
                </c:pt>
                <c:pt idx="24">
                  <c:v>510276.0</c:v>
                </c:pt>
                <c:pt idx="25">
                  <c:v>385941.0</c:v>
                </c:pt>
                <c:pt idx="26">
                  <c:v>712987.0</c:v>
                </c:pt>
                <c:pt idx="27">
                  <c:v>282442.0</c:v>
                </c:pt>
                <c:pt idx="28">
                  <c:v>383135.0</c:v>
                </c:pt>
                <c:pt idx="29">
                  <c:v>300856.0</c:v>
                </c:pt>
              </c:numCache>
            </c:numRef>
          </c:val>
        </c:ser>
        <c:ser>
          <c:idx val="2"/>
          <c:order val="2"/>
          <c:tx>
            <c:v>TM-Scaffold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 (18)'!$R$2:$R$31</c:f>
              <c:strCache>
                <c:ptCount val="30"/>
                <c:pt idx="0">
                  <c:v>K2EGE</c:v>
                </c:pt>
                <c:pt idx="1">
                  <c:v>XDJJL</c:v>
                </c:pt>
                <c:pt idx="2">
                  <c:v>A5G40</c:v>
                </c:pt>
                <c:pt idx="3">
                  <c:v>E8DLP</c:v>
                </c:pt>
                <c:pt idx="4">
                  <c:v>1129F</c:v>
                </c:pt>
                <c:pt idx="5">
                  <c:v>TGAU4</c:v>
                </c:pt>
                <c:pt idx="6">
                  <c:v>E1YEU</c:v>
                </c:pt>
                <c:pt idx="7">
                  <c:v>Y6F1V</c:v>
                </c:pt>
                <c:pt idx="8">
                  <c:v>WKKMG</c:v>
                </c:pt>
                <c:pt idx="9">
                  <c:v>FTSL1</c:v>
                </c:pt>
                <c:pt idx="10">
                  <c:v>YHU8T</c:v>
                </c:pt>
                <c:pt idx="11">
                  <c:v>0UUFC</c:v>
                </c:pt>
                <c:pt idx="12">
                  <c:v>UWWFF</c:v>
                </c:pt>
                <c:pt idx="13">
                  <c:v>1ENZF</c:v>
                </c:pt>
                <c:pt idx="14">
                  <c:v>5ZV2X</c:v>
                </c:pt>
                <c:pt idx="15">
                  <c:v>QV2H9</c:v>
                </c:pt>
                <c:pt idx="16">
                  <c:v>1TOKK</c:v>
                </c:pt>
                <c:pt idx="17">
                  <c:v>V4A35</c:v>
                </c:pt>
                <c:pt idx="18">
                  <c:v>PXA6H</c:v>
                </c:pt>
                <c:pt idx="19">
                  <c:v>9T9QO</c:v>
                </c:pt>
                <c:pt idx="20">
                  <c:v>AUN52</c:v>
                </c:pt>
                <c:pt idx="21">
                  <c:v>OA5JN</c:v>
                </c:pt>
                <c:pt idx="22">
                  <c:v>67JMM</c:v>
                </c:pt>
                <c:pt idx="23">
                  <c:v>HF8PP</c:v>
                </c:pt>
                <c:pt idx="24">
                  <c:v>NY5AN</c:v>
                </c:pt>
                <c:pt idx="25">
                  <c:v>6T9O9</c:v>
                </c:pt>
                <c:pt idx="26">
                  <c:v>X309N</c:v>
                </c:pt>
                <c:pt idx="27">
                  <c:v>WFQJK</c:v>
                </c:pt>
                <c:pt idx="28">
                  <c:v>ZNUEO</c:v>
                </c:pt>
                <c:pt idx="29">
                  <c:v>K4PCN</c:v>
                </c:pt>
              </c:strCache>
            </c:strRef>
          </c:cat>
          <c:val>
            <c:numRef>
              <c:f>'result (18)'!$N$2:$N$31</c:f>
              <c:numCache>
                <c:formatCode>General</c:formatCode>
                <c:ptCount val="30"/>
                <c:pt idx="0">
                  <c:v>47724.0</c:v>
                </c:pt>
                <c:pt idx="1">
                  <c:v>86533.0</c:v>
                </c:pt>
                <c:pt idx="2">
                  <c:v>145575.0</c:v>
                </c:pt>
                <c:pt idx="3">
                  <c:v>143879.0</c:v>
                </c:pt>
                <c:pt idx="4">
                  <c:v>125942.0</c:v>
                </c:pt>
                <c:pt idx="5">
                  <c:v>255442.0</c:v>
                </c:pt>
                <c:pt idx="6">
                  <c:v>226316.0</c:v>
                </c:pt>
                <c:pt idx="7">
                  <c:v>68301.0</c:v>
                </c:pt>
                <c:pt idx="8">
                  <c:v>182948.0</c:v>
                </c:pt>
                <c:pt idx="9">
                  <c:v>312031.0</c:v>
                </c:pt>
                <c:pt idx="10">
                  <c:v>205147.0</c:v>
                </c:pt>
                <c:pt idx="11">
                  <c:v>242399.0</c:v>
                </c:pt>
                <c:pt idx="12">
                  <c:v>141251.0</c:v>
                </c:pt>
                <c:pt idx="13">
                  <c:v>305176.0</c:v>
                </c:pt>
                <c:pt idx="14">
                  <c:v>253429.0</c:v>
                </c:pt>
                <c:pt idx="15">
                  <c:v>185770.0</c:v>
                </c:pt>
                <c:pt idx="16">
                  <c:v>169672.0</c:v>
                </c:pt>
                <c:pt idx="17">
                  <c:v>188322.0</c:v>
                </c:pt>
                <c:pt idx="18">
                  <c:v>192372.0</c:v>
                </c:pt>
                <c:pt idx="19">
                  <c:v>179384.0</c:v>
                </c:pt>
                <c:pt idx="20">
                  <c:v>177567.0</c:v>
                </c:pt>
                <c:pt idx="21">
                  <c:v>229269.0</c:v>
                </c:pt>
                <c:pt idx="22">
                  <c:v>485284.0</c:v>
                </c:pt>
                <c:pt idx="23">
                  <c:v>164220.0</c:v>
                </c:pt>
                <c:pt idx="24">
                  <c:v>196864.0</c:v>
                </c:pt>
                <c:pt idx="25">
                  <c:v>214890.0</c:v>
                </c:pt>
                <c:pt idx="26">
                  <c:v>204583.0</c:v>
                </c:pt>
                <c:pt idx="27">
                  <c:v>116223.0</c:v>
                </c:pt>
                <c:pt idx="28">
                  <c:v>268736.0</c:v>
                </c:pt>
                <c:pt idx="29">
                  <c:v>160929.0</c:v>
                </c:pt>
              </c:numCache>
            </c:numRef>
          </c:val>
        </c:ser>
        <c:ser>
          <c:idx val="3"/>
          <c:order val="3"/>
          <c:tx>
            <c:v>TM-Test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(18)'!$R$2:$R$31</c:f>
              <c:strCache>
                <c:ptCount val="30"/>
                <c:pt idx="0">
                  <c:v>K2EGE</c:v>
                </c:pt>
                <c:pt idx="1">
                  <c:v>XDJJL</c:v>
                </c:pt>
                <c:pt idx="2">
                  <c:v>A5G40</c:v>
                </c:pt>
                <c:pt idx="3">
                  <c:v>E8DLP</c:v>
                </c:pt>
                <c:pt idx="4">
                  <c:v>1129F</c:v>
                </c:pt>
                <c:pt idx="5">
                  <c:v>TGAU4</c:v>
                </c:pt>
                <c:pt idx="6">
                  <c:v>E1YEU</c:v>
                </c:pt>
                <c:pt idx="7">
                  <c:v>Y6F1V</c:v>
                </c:pt>
                <c:pt idx="8">
                  <c:v>WKKMG</c:v>
                </c:pt>
                <c:pt idx="9">
                  <c:v>FTSL1</c:v>
                </c:pt>
                <c:pt idx="10">
                  <c:v>YHU8T</c:v>
                </c:pt>
                <c:pt idx="11">
                  <c:v>0UUFC</c:v>
                </c:pt>
                <c:pt idx="12">
                  <c:v>UWWFF</c:v>
                </c:pt>
                <c:pt idx="13">
                  <c:v>1ENZF</c:v>
                </c:pt>
                <c:pt idx="14">
                  <c:v>5ZV2X</c:v>
                </c:pt>
                <c:pt idx="15">
                  <c:v>QV2H9</c:v>
                </c:pt>
                <c:pt idx="16">
                  <c:v>1TOKK</c:v>
                </c:pt>
                <c:pt idx="17">
                  <c:v>V4A35</c:v>
                </c:pt>
                <c:pt idx="18">
                  <c:v>PXA6H</c:v>
                </c:pt>
                <c:pt idx="19">
                  <c:v>9T9QO</c:v>
                </c:pt>
                <c:pt idx="20">
                  <c:v>AUN52</c:v>
                </c:pt>
                <c:pt idx="21">
                  <c:v>OA5JN</c:v>
                </c:pt>
                <c:pt idx="22">
                  <c:v>67JMM</c:v>
                </c:pt>
                <c:pt idx="23">
                  <c:v>HF8PP</c:v>
                </c:pt>
                <c:pt idx="24">
                  <c:v>NY5AN</c:v>
                </c:pt>
                <c:pt idx="25">
                  <c:v>6T9O9</c:v>
                </c:pt>
                <c:pt idx="26">
                  <c:v>X309N</c:v>
                </c:pt>
                <c:pt idx="27">
                  <c:v>WFQJK</c:v>
                </c:pt>
                <c:pt idx="28">
                  <c:v>ZNUEO</c:v>
                </c:pt>
                <c:pt idx="29">
                  <c:v>K4PCN</c:v>
                </c:pt>
              </c:strCache>
            </c:strRef>
          </c:cat>
          <c:val>
            <c:numRef>
              <c:f>'result (18)'!$O$2:$O$31</c:f>
              <c:numCache>
                <c:formatCode>General</c:formatCode>
                <c:ptCount val="30"/>
                <c:pt idx="0">
                  <c:v>94399.0</c:v>
                </c:pt>
                <c:pt idx="1">
                  <c:v>174383.0</c:v>
                </c:pt>
                <c:pt idx="2">
                  <c:v>164426.0</c:v>
                </c:pt>
                <c:pt idx="3">
                  <c:v>179775.0</c:v>
                </c:pt>
                <c:pt idx="4">
                  <c:v>224296.0</c:v>
                </c:pt>
                <c:pt idx="5">
                  <c:v>336158.0</c:v>
                </c:pt>
                <c:pt idx="6">
                  <c:v>328928.0</c:v>
                </c:pt>
                <c:pt idx="7">
                  <c:v>171237.0</c:v>
                </c:pt>
                <c:pt idx="8">
                  <c:v>371731.0</c:v>
                </c:pt>
                <c:pt idx="9">
                  <c:v>401353.0</c:v>
                </c:pt>
                <c:pt idx="10">
                  <c:v>637973.0</c:v>
                </c:pt>
                <c:pt idx="11">
                  <c:v>458259.0</c:v>
                </c:pt>
                <c:pt idx="12">
                  <c:v>176318.0</c:v>
                </c:pt>
                <c:pt idx="13">
                  <c:v>269125.0</c:v>
                </c:pt>
                <c:pt idx="14">
                  <c:v>370941.0</c:v>
                </c:pt>
                <c:pt idx="15">
                  <c:v>245387.0</c:v>
                </c:pt>
                <c:pt idx="16">
                  <c:v>693145.0</c:v>
                </c:pt>
                <c:pt idx="17">
                  <c:v>257018.0</c:v>
                </c:pt>
                <c:pt idx="18">
                  <c:v>362036.0</c:v>
                </c:pt>
                <c:pt idx="19">
                  <c:v>323797.0</c:v>
                </c:pt>
                <c:pt idx="20">
                  <c:v>281978.0</c:v>
                </c:pt>
                <c:pt idx="21">
                  <c:v>311451.0</c:v>
                </c:pt>
                <c:pt idx="22">
                  <c:v>337582.0</c:v>
                </c:pt>
                <c:pt idx="23">
                  <c:v>215431.0</c:v>
                </c:pt>
                <c:pt idx="24">
                  <c:v>406733.0</c:v>
                </c:pt>
                <c:pt idx="25">
                  <c:v>241539.0</c:v>
                </c:pt>
                <c:pt idx="26">
                  <c:v>396216.0</c:v>
                </c:pt>
                <c:pt idx="27">
                  <c:v>319138.0</c:v>
                </c:pt>
                <c:pt idx="28">
                  <c:v>479839.0</c:v>
                </c:pt>
                <c:pt idx="29">
                  <c:v>422574.0</c:v>
                </c:pt>
              </c:numCache>
            </c:numRef>
          </c:val>
        </c:ser>
        <c:ser>
          <c:idx val="4"/>
          <c:order val="4"/>
          <c:tx>
            <c:v>Drawing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 (18)'!$R$2:$R$31</c:f>
              <c:strCache>
                <c:ptCount val="30"/>
                <c:pt idx="0">
                  <c:v>K2EGE</c:v>
                </c:pt>
                <c:pt idx="1">
                  <c:v>XDJJL</c:v>
                </c:pt>
                <c:pt idx="2">
                  <c:v>A5G40</c:v>
                </c:pt>
                <c:pt idx="3">
                  <c:v>E8DLP</c:v>
                </c:pt>
                <c:pt idx="4">
                  <c:v>1129F</c:v>
                </c:pt>
                <c:pt idx="5">
                  <c:v>TGAU4</c:v>
                </c:pt>
                <c:pt idx="6">
                  <c:v>E1YEU</c:v>
                </c:pt>
                <c:pt idx="7">
                  <c:v>Y6F1V</c:v>
                </c:pt>
                <c:pt idx="8">
                  <c:v>WKKMG</c:v>
                </c:pt>
                <c:pt idx="9">
                  <c:v>FTSL1</c:v>
                </c:pt>
                <c:pt idx="10">
                  <c:v>YHU8T</c:v>
                </c:pt>
                <c:pt idx="11">
                  <c:v>0UUFC</c:v>
                </c:pt>
                <c:pt idx="12">
                  <c:v>UWWFF</c:v>
                </c:pt>
                <c:pt idx="13">
                  <c:v>1ENZF</c:v>
                </c:pt>
                <c:pt idx="14">
                  <c:v>5ZV2X</c:v>
                </c:pt>
                <c:pt idx="15">
                  <c:v>QV2H9</c:v>
                </c:pt>
                <c:pt idx="16">
                  <c:v>1TOKK</c:v>
                </c:pt>
                <c:pt idx="17">
                  <c:v>V4A35</c:v>
                </c:pt>
                <c:pt idx="18">
                  <c:v>PXA6H</c:v>
                </c:pt>
                <c:pt idx="19">
                  <c:v>9T9QO</c:v>
                </c:pt>
                <c:pt idx="20">
                  <c:v>AUN52</c:v>
                </c:pt>
                <c:pt idx="21">
                  <c:v>OA5JN</c:v>
                </c:pt>
                <c:pt idx="22">
                  <c:v>67JMM</c:v>
                </c:pt>
                <c:pt idx="23">
                  <c:v>HF8PP</c:v>
                </c:pt>
                <c:pt idx="24">
                  <c:v>NY5AN</c:v>
                </c:pt>
                <c:pt idx="25">
                  <c:v>6T9O9</c:v>
                </c:pt>
                <c:pt idx="26">
                  <c:v>X309N</c:v>
                </c:pt>
                <c:pt idx="27">
                  <c:v>WFQJK</c:v>
                </c:pt>
                <c:pt idx="28">
                  <c:v>ZNUEO</c:v>
                </c:pt>
                <c:pt idx="29">
                  <c:v>K4PCN</c:v>
                </c:pt>
              </c:strCache>
            </c:strRef>
          </c:cat>
          <c:val>
            <c:numRef>
              <c:f>'result (18)'!$P$2:$P$31</c:f>
              <c:numCache>
                <c:formatCode>General</c:formatCode>
                <c:ptCount val="30"/>
                <c:pt idx="0">
                  <c:v>31371.0</c:v>
                </c:pt>
                <c:pt idx="1">
                  <c:v>66724.0</c:v>
                </c:pt>
                <c:pt idx="2">
                  <c:v>23756.0</c:v>
                </c:pt>
                <c:pt idx="3">
                  <c:v>206197.0</c:v>
                </c:pt>
                <c:pt idx="4">
                  <c:v>86567.0</c:v>
                </c:pt>
                <c:pt idx="5">
                  <c:v>166200.0</c:v>
                </c:pt>
                <c:pt idx="6">
                  <c:v>521230.0</c:v>
                </c:pt>
                <c:pt idx="7">
                  <c:v>701025.0</c:v>
                </c:pt>
                <c:pt idx="8">
                  <c:v>224342.0</c:v>
                </c:pt>
                <c:pt idx="9">
                  <c:v>153277.0</c:v>
                </c:pt>
                <c:pt idx="10">
                  <c:v>165923.0</c:v>
                </c:pt>
                <c:pt idx="11">
                  <c:v>135794.0</c:v>
                </c:pt>
                <c:pt idx="12">
                  <c:v>101999.0</c:v>
                </c:pt>
                <c:pt idx="13">
                  <c:v>182103.0</c:v>
                </c:pt>
                <c:pt idx="14">
                  <c:v>113733.0</c:v>
                </c:pt>
                <c:pt idx="15">
                  <c:v>136327.0</c:v>
                </c:pt>
                <c:pt idx="16">
                  <c:v>26595.0</c:v>
                </c:pt>
                <c:pt idx="17">
                  <c:v>167620.0</c:v>
                </c:pt>
                <c:pt idx="18">
                  <c:v>190118.0</c:v>
                </c:pt>
                <c:pt idx="19">
                  <c:v>117300.0</c:v>
                </c:pt>
                <c:pt idx="20">
                  <c:v>84654.0</c:v>
                </c:pt>
                <c:pt idx="21">
                  <c:v>143956.0</c:v>
                </c:pt>
                <c:pt idx="22">
                  <c:v>265082.0</c:v>
                </c:pt>
                <c:pt idx="23">
                  <c:v>120791.0</c:v>
                </c:pt>
                <c:pt idx="24">
                  <c:v>164512.0</c:v>
                </c:pt>
                <c:pt idx="25">
                  <c:v>76750.0</c:v>
                </c:pt>
                <c:pt idx="26">
                  <c:v>221723.0</c:v>
                </c:pt>
                <c:pt idx="27">
                  <c:v>140347.0</c:v>
                </c:pt>
                <c:pt idx="28">
                  <c:v>203246.0</c:v>
                </c:pt>
                <c:pt idx="29">
                  <c:v>288012.0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2995488"/>
        <c:axId val="1773054800"/>
      </c:barChart>
      <c:catAx>
        <c:axId val="177299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54800"/>
        <c:crosses val="autoZero"/>
        <c:auto val="1"/>
        <c:lblAlgn val="ctr"/>
        <c:lblOffset val="100"/>
        <c:noMultiLvlLbl val="0"/>
      </c:catAx>
      <c:valAx>
        <c:axId val="17730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Time in Each Experimental Task    --</a:t>
            </a:r>
            <a:r>
              <a:rPr lang="en-US" baseline="0"/>
              <a:t> Reverse Order (TM,LM,Draw)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v>TM-Scaffold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 (18)'!$R$32:$R$67</c:f>
              <c:strCache>
                <c:ptCount val="36"/>
                <c:pt idx="0">
                  <c:v>MMVNP</c:v>
                </c:pt>
                <c:pt idx="1">
                  <c:v>B7CJ3</c:v>
                </c:pt>
                <c:pt idx="2">
                  <c:v>S9XA4</c:v>
                </c:pt>
                <c:pt idx="3">
                  <c:v>RKCHG</c:v>
                </c:pt>
                <c:pt idx="4">
                  <c:v>T8OEA</c:v>
                </c:pt>
                <c:pt idx="5">
                  <c:v>OZWVZ</c:v>
                </c:pt>
                <c:pt idx="6">
                  <c:v>1TL49</c:v>
                </c:pt>
                <c:pt idx="7">
                  <c:v>DZ413</c:v>
                </c:pt>
                <c:pt idx="8">
                  <c:v>Y7TQD</c:v>
                </c:pt>
                <c:pt idx="9">
                  <c:v>QEHR1</c:v>
                </c:pt>
                <c:pt idx="10">
                  <c:v>TV3HJ</c:v>
                </c:pt>
                <c:pt idx="11">
                  <c:v>TMBDE</c:v>
                </c:pt>
                <c:pt idx="12">
                  <c:v>DSG2T</c:v>
                </c:pt>
                <c:pt idx="13">
                  <c:v>8UFM6</c:v>
                </c:pt>
                <c:pt idx="14">
                  <c:v>XDT95</c:v>
                </c:pt>
                <c:pt idx="15">
                  <c:v>WCPQA</c:v>
                </c:pt>
                <c:pt idx="16">
                  <c:v>WYGTA</c:v>
                </c:pt>
                <c:pt idx="17">
                  <c:v>CK7VW</c:v>
                </c:pt>
                <c:pt idx="18">
                  <c:v>76WFU</c:v>
                </c:pt>
                <c:pt idx="19">
                  <c:v>3FDVP</c:v>
                </c:pt>
                <c:pt idx="20">
                  <c:v>UKKNJ</c:v>
                </c:pt>
                <c:pt idx="21">
                  <c:v>CHZCL</c:v>
                </c:pt>
                <c:pt idx="22">
                  <c:v>UVPNA</c:v>
                </c:pt>
                <c:pt idx="23">
                  <c:v>N5CZB</c:v>
                </c:pt>
                <c:pt idx="24">
                  <c:v>Q3HE8</c:v>
                </c:pt>
                <c:pt idx="25">
                  <c:v>S7D7C</c:v>
                </c:pt>
                <c:pt idx="26">
                  <c:v>WUQMM</c:v>
                </c:pt>
                <c:pt idx="27">
                  <c:v>1592P</c:v>
                </c:pt>
                <c:pt idx="28">
                  <c:v>FSJAY</c:v>
                </c:pt>
                <c:pt idx="29">
                  <c:v>565WH</c:v>
                </c:pt>
                <c:pt idx="30">
                  <c:v>RGU59</c:v>
                </c:pt>
                <c:pt idx="31">
                  <c:v>GEDKA</c:v>
                </c:pt>
                <c:pt idx="32">
                  <c:v>X6T2E</c:v>
                </c:pt>
                <c:pt idx="33">
                  <c:v>8BN4N</c:v>
                </c:pt>
                <c:pt idx="34">
                  <c:v>9Y23Q</c:v>
                </c:pt>
                <c:pt idx="35">
                  <c:v>JYJXS</c:v>
                </c:pt>
              </c:strCache>
            </c:strRef>
          </c:cat>
          <c:val>
            <c:numRef>
              <c:f>'result (18)'!$N$32:$N$67</c:f>
              <c:numCache>
                <c:formatCode>General</c:formatCode>
                <c:ptCount val="36"/>
                <c:pt idx="0">
                  <c:v>236672.0</c:v>
                </c:pt>
                <c:pt idx="1">
                  <c:v>121967.0</c:v>
                </c:pt>
                <c:pt idx="2">
                  <c:v>387568.0</c:v>
                </c:pt>
                <c:pt idx="3">
                  <c:v>298793.0</c:v>
                </c:pt>
                <c:pt idx="4">
                  <c:v>215449.0</c:v>
                </c:pt>
                <c:pt idx="5">
                  <c:v>307842.0</c:v>
                </c:pt>
                <c:pt idx="6">
                  <c:v>73739.0</c:v>
                </c:pt>
                <c:pt idx="7">
                  <c:v>168153.0</c:v>
                </c:pt>
                <c:pt idx="8">
                  <c:v>196377.0</c:v>
                </c:pt>
                <c:pt idx="9">
                  <c:v>233817.0</c:v>
                </c:pt>
                <c:pt idx="10">
                  <c:v>151933.0</c:v>
                </c:pt>
                <c:pt idx="11">
                  <c:v>167828.0</c:v>
                </c:pt>
                <c:pt idx="12">
                  <c:v>240103.0</c:v>
                </c:pt>
                <c:pt idx="13">
                  <c:v>225307.0</c:v>
                </c:pt>
                <c:pt idx="14">
                  <c:v>206278.0</c:v>
                </c:pt>
                <c:pt idx="15">
                  <c:v>185634.0</c:v>
                </c:pt>
                <c:pt idx="16">
                  <c:v>164853.0</c:v>
                </c:pt>
                <c:pt idx="17">
                  <c:v>341516.0</c:v>
                </c:pt>
                <c:pt idx="18">
                  <c:v>114181.0</c:v>
                </c:pt>
                <c:pt idx="19">
                  <c:v>202481.0</c:v>
                </c:pt>
                <c:pt idx="20">
                  <c:v>313667.0</c:v>
                </c:pt>
                <c:pt idx="21">
                  <c:v>203809.0</c:v>
                </c:pt>
                <c:pt idx="22">
                  <c:v>267617.0</c:v>
                </c:pt>
                <c:pt idx="23">
                  <c:v>342299.0</c:v>
                </c:pt>
                <c:pt idx="24">
                  <c:v>400212.0</c:v>
                </c:pt>
                <c:pt idx="25">
                  <c:v>95830.0</c:v>
                </c:pt>
                <c:pt idx="26">
                  <c:v>335384.0</c:v>
                </c:pt>
                <c:pt idx="27">
                  <c:v>237219.0</c:v>
                </c:pt>
                <c:pt idx="28">
                  <c:v>261624.0</c:v>
                </c:pt>
                <c:pt idx="29">
                  <c:v>147557.0</c:v>
                </c:pt>
                <c:pt idx="30">
                  <c:v>221921.0</c:v>
                </c:pt>
                <c:pt idx="31">
                  <c:v>124534.0</c:v>
                </c:pt>
                <c:pt idx="32">
                  <c:v>193048.0</c:v>
                </c:pt>
                <c:pt idx="33">
                  <c:v>159493.0</c:v>
                </c:pt>
                <c:pt idx="34">
                  <c:v>177209.0</c:v>
                </c:pt>
                <c:pt idx="35">
                  <c:v>153803.0</c:v>
                </c:pt>
              </c:numCache>
            </c:numRef>
          </c:val>
        </c:ser>
        <c:ser>
          <c:idx val="1"/>
          <c:order val="1"/>
          <c:tx>
            <c:v>LM-Test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(18)'!$R$32:$R$67</c:f>
              <c:strCache>
                <c:ptCount val="36"/>
                <c:pt idx="0">
                  <c:v>MMVNP</c:v>
                </c:pt>
                <c:pt idx="1">
                  <c:v>B7CJ3</c:v>
                </c:pt>
                <c:pt idx="2">
                  <c:v>S9XA4</c:v>
                </c:pt>
                <c:pt idx="3">
                  <c:v>RKCHG</c:v>
                </c:pt>
                <c:pt idx="4">
                  <c:v>T8OEA</c:v>
                </c:pt>
                <c:pt idx="5">
                  <c:v>OZWVZ</c:v>
                </c:pt>
                <c:pt idx="6">
                  <c:v>1TL49</c:v>
                </c:pt>
                <c:pt idx="7">
                  <c:v>DZ413</c:v>
                </c:pt>
                <c:pt idx="8">
                  <c:v>Y7TQD</c:v>
                </c:pt>
                <c:pt idx="9">
                  <c:v>QEHR1</c:v>
                </c:pt>
                <c:pt idx="10">
                  <c:v>TV3HJ</c:v>
                </c:pt>
                <c:pt idx="11">
                  <c:v>TMBDE</c:v>
                </c:pt>
                <c:pt idx="12">
                  <c:v>DSG2T</c:v>
                </c:pt>
                <c:pt idx="13">
                  <c:v>8UFM6</c:v>
                </c:pt>
                <c:pt idx="14">
                  <c:v>XDT95</c:v>
                </c:pt>
                <c:pt idx="15">
                  <c:v>WCPQA</c:v>
                </c:pt>
                <c:pt idx="16">
                  <c:v>WYGTA</c:v>
                </c:pt>
                <c:pt idx="17">
                  <c:v>CK7VW</c:v>
                </c:pt>
                <c:pt idx="18">
                  <c:v>76WFU</c:v>
                </c:pt>
                <c:pt idx="19">
                  <c:v>3FDVP</c:v>
                </c:pt>
                <c:pt idx="20">
                  <c:v>UKKNJ</c:v>
                </c:pt>
                <c:pt idx="21">
                  <c:v>CHZCL</c:v>
                </c:pt>
                <c:pt idx="22">
                  <c:v>UVPNA</c:v>
                </c:pt>
                <c:pt idx="23">
                  <c:v>N5CZB</c:v>
                </c:pt>
                <c:pt idx="24">
                  <c:v>Q3HE8</c:v>
                </c:pt>
                <c:pt idx="25">
                  <c:v>S7D7C</c:v>
                </c:pt>
                <c:pt idx="26">
                  <c:v>WUQMM</c:v>
                </c:pt>
                <c:pt idx="27">
                  <c:v>1592P</c:v>
                </c:pt>
                <c:pt idx="28">
                  <c:v>FSJAY</c:v>
                </c:pt>
                <c:pt idx="29">
                  <c:v>565WH</c:v>
                </c:pt>
                <c:pt idx="30">
                  <c:v>RGU59</c:v>
                </c:pt>
                <c:pt idx="31">
                  <c:v>GEDKA</c:v>
                </c:pt>
                <c:pt idx="32">
                  <c:v>X6T2E</c:v>
                </c:pt>
                <c:pt idx="33">
                  <c:v>8BN4N</c:v>
                </c:pt>
                <c:pt idx="34">
                  <c:v>9Y23Q</c:v>
                </c:pt>
                <c:pt idx="35">
                  <c:v>JYJXS</c:v>
                </c:pt>
              </c:strCache>
            </c:strRef>
          </c:cat>
          <c:val>
            <c:numRef>
              <c:f>'result (18)'!$M$32:$M$67</c:f>
              <c:numCache>
                <c:formatCode>General</c:formatCode>
                <c:ptCount val="36"/>
                <c:pt idx="0">
                  <c:v>365167.0</c:v>
                </c:pt>
                <c:pt idx="1">
                  <c:v>321124.0</c:v>
                </c:pt>
                <c:pt idx="2">
                  <c:v>444313.0</c:v>
                </c:pt>
                <c:pt idx="3">
                  <c:v>393301.0</c:v>
                </c:pt>
                <c:pt idx="4">
                  <c:v>472693.0</c:v>
                </c:pt>
                <c:pt idx="5">
                  <c:v>307767.0</c:v>
                </c:pt>
                <c:pt idx="6">
                  <c:v>223627.0</c:v>
                </c:pt>
                <c:pt idx="7">
                  <c:v>298062.0</c:v>
                </c:pt>
                <c:pt idx="8">
                  <c:v>382926.0</c:v>
                </c:pt>
                <c:pt idx="9">
                  <c:v>418957.0</c:v>
                </c:pt>
                <c:pt idx="10">
                  <c:v>441533.0</c:v>
                </c:pt>
                <c:pt idx="11">
                  <c:v>458183.0</c:v>
                </c:pt>
                <c:pt idx="12">
                  <c:v>419872.0</c:v>
                </c:pt>
                <c:pt idx="13">
                  <c:v>465366.0</c:v>
                </c:pt>
                <c:pt idx="14">
                  <c:v>324819.0</c:v>
                </c:pt>
                <c:pt idx="15">
                  <c:v>184859.0</c:v>
                </c:pt>
                <c:pt idx="16">
                  <c:v>360669.0</c:v>
                </c:pt>
                <c:pt idx="17">
                  <c:v>479098.0</c:v>
                </c:pt>
                <c:pt idx="18">
                  <c:v>405082.0</c:v>
                </c:pt>
                <c:pt idx="19">
                  <c:v>596759.0</c:v>
                </c:pt>
                <c:pt idx="20">
                  <c:v>399418.0</c:v>
                </c:pt>
                <c:pt idx="21">
                  <c:v>320738.0</c:v>
                </c:pt>
                <c:pt idx="22">
                  <c:v>315774.0</c:v>
                </c:pt>
                <c:pt idx="23">
                  <c:v>268022.0</c:v>
                </c:pt>
                <c:pt idx="24">
                  <c:v>387635.0</c:v>
                </c:pt>
                <c:pt idx="25">
                  <c:v>263854.0</c:v>
                </c:pt>
                <c:pt idx="26">
                  <c:v>312988.0</c:v>
                </c:pt>
                <c:pt idx="27">
                  <c:v>289693.0</c:v>
                </c:pt>
                <c:pt idx="28">
                  <c:v>467129.0</c:v>
                </c:pt>
                <c:pt idx="29">
                  <c:v>250259.0</c:v>
                </c:pt>
                <c:pt idx="30">
                  <c:v>380276.0</c:v>
                </c:pt>
                <c:pt idx="31">
                  <c:v>344149.0</c:v>
                </c:pt>
                <c:pt idx="32">
                  <c:v>452084.0</c:v>
                </c:pt>
                <c:pt idx="33">
                  <c:v>378557.0</c:v>
                </c:pt>
                <c:pt idx="34">
                  <c:v>298163.0</c:v>
                </c:pt>
                <c:pt idx="35">
                  <c:v>328198.0</c:v>
                </c:pt>
              </c:numCache>
            </c:numRef>
          </c:val>
        </c:ser>
        <c:ser>
          <c:idx val="0"/>
          <c:order val="2"/>
          <c:tx>
            <c:v>LM-Scaffold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 (18)'!$R$32:$R$67</c:f>
              <c:strCache>
                <c:ptCount val="36"/>
                <c:pt idx="0">
                  <c:v>MMVNP</c:v>
                </c:pt>
                <c:pt idx="1">
                  <c:v>B7CJ3</c:v>
                </c:pt>
                <c:pt idx="2">
                  <c:v>S9XA4</c:v>
                </c:pt>
                <c:pt idx="3">
                  <c:v>RKCHG</c:v>
                </c:pt>
                <c:pt idx="4">
                  <c:v>T8OEA</c:v>
                </c:pt>
                <c:pt idx="5">
                  <c:v>OZWVZ</c:v>
                </c:pt>
                <c:pt idx="6">
                  <c:v>1TL49</c:v>
                </c:pt>
                <c:pt idx="7">
                  <c:v>DZ413</c:v>
                </c:pt>
                <c:pt idx="8">
                  <c:v>Y7TQD</c:v>
                </c:pt>
                <c:pt idx="9">
                  <c:v>QEHR1</c:v>
                </c:pt>
                <c:pt idx="10">
                  <c:v>TV3HJ</c:v>
                </c:pt>
                <c:pt idx="11">
                  <c:v>TMBDE</c:v>
                </c:pt>
                <c:pt idx="12">
                  <c:v>DSG2T</c:v>
                </c:pt>
                <c:pt idx="13">
                  <c:v>8UFM6</c:v>
                </c:pt>
                <c:pt idx="14">
                  <c:v>XDT95</c:v>
                </c:pt>
                <c:pt idx="15">
                  <c:v>WCPQA</c:v>
                </c:pt>
                <c:pt idx="16">
                  <c:v>WYGTA</c:v>
                </c:pt>
                <c:pt idx="17">
                  <c:v>CK7VW</c:v>
                </c:pt>
                <c:pt idx="18">
                  <c:v>76WFU</c:v>
                </c:pt>
                <c:pt idx="19">
                  <c:v>3FDVP</c:v>
                </c:pt>
                <c:pt idx="20">
                  <c:v>UKKNJ</c:v>
                </c:pt>
                <c:pt idx="21">
                  <c:v>CHZCL</c:v>
                </c:pt>
                <c:pt idx="22">
                  <c:v>UVPNA</c:v>
                </c:pt>
                <c:pt idx="23">
                  <c:v>N5CZB</c:v>
                </c:pt>
                <c:pt idx="24">
                  <c:v>Q3HE8</c:v>
                </c:pt>
                <c:pt idx="25">
                  <c:v>S7D7C</c:v>
                </c:pt>
                <c:pt idx="26">
                  <c:v>WUQMM</c:v>
                </c:pt>
                <c:pt idx="27">
                  <c:v>1592P</c:v>
                </c:pt>
                <c:pt idx="28">
                  <c:v>FSJAY</c:v>
                </c:pt>
                <c:pt idx="29">
                  <c:v>565WH</c:v>
                </c:pt>
                <c:pt idx="30">
                  <c:v>RGU59</c:v>
                </c:pt>
                <c:pt idx="31">
                  <c:v>GEDKA</c:v>
                </c:pt>
                <c:pt idx="32">
                  <c:v>X6T2E</c:v>
                </c:pt>
                <c:pt idx="33">
                  <c:v>8BN4N</c:v>
                </c:pt>
                <c:pt idx="34">
                  <c:v>9Y23Q</c:v>
                </c:pt>
                <c:pt idx="35">
                  <c:v>JYJXS</c:v>
                </c:pt>
              </c:strCache>
            </c:strRef>
          </c:cat>
          <c:val>
            <c:numRef>
              <c:f>'result (18)'!$L$32:$L$67</c:f>
              <c:numCache>
                <c:formatCode>General</c:formatCode>
                <c:ptCount val="36"/>
                <c:pt idx="0">
                  <c:v>111759.0</c:v>
                </c:pt>
                <c:pt idx="1">
                  <c:v>107634.0</c:v>
                </c:pt>
                <c:pt idx="2">
                  <c:v>197036.0</c:v>
                </c:pt>
                <c:pt idx="3">
                  <c:v>94000.0</c:v>
                </c:pt>
                <c:pt idx="4">
                  <c:v>126349.0</c:v>
                </c:pt>
                <c:pt idx="5">
                  <c:v>119206.0</c:v>
                </c:pt>
                <c:pt idx="6">
                  <c:v>90724.0</c:v>
                </c:pt>
                <c:pt idx="7">
                  <c:v>229865.0</c:v>
                </c:pt>
                <c:pt idx="8">
                  <c:v>111740.0</c:v>
                </c:pt>
                <c:pt idx="9">
                  <c:v>96103.0</c:v>
                </c:pt>
                <c:pt idx="10">
                  <c:v>131108.0</c:v>
                </c:pt>
                <c:pt idx="11">
                  <c:v>170610.0</c:v>
                </c:pt>
                <c:pt idx="12">
                  <c:v>180853.0</c:v>
                </c:pt>
                <c:pt idx="13">
                  <c:v>98072.0</c:v>
                </c:pt>
                <c:pt idx="14">
                  <c:v>93085.0</c:v>
                </c:pt>
                <c:pt idx="15">
                  <c:v>100127.0</c:v>
                </c:pt>
                <c:pt idx="16">
                  <c:v>144126.0</c:v>
                </c:pt>
                <c:pt idx="17">
                  <c:v>100247.0</c:v>
                </c:pt>
                <c:pt idx="18">
                  <c:v>167692.0</c:v>
                </c:pt>
                <c:pt idx="19">
                  <c:v>197706.0</c:v>
                </c:pt>
                <c:pt idx="20">
                  <c:v>113678.0</c:v>
                </c:pt>
                <c:pt idx="21">
                  <c:v>150918.0</c:v>
                </c:pt>
                <c:pt idx="22">
                  <c:v>143134.0</c:v>
                </c:pt>
                <c:pt idx="23">
                  <c:v>135563.0</c:v>
                </c:pt>
                <c:pt idx="24">
                  <c:v>122060.0</c:v>
                </c:pt>
                <c:pt idx="25">
                  <c:v>77523.0</c:v>
                </c:pt>
                <c:pt idx="26">
                  <c:v>145342.0</c:v>
                </c:pt>
                <c:pt idx="27">
                  <c:v>132153.0</c:v>
                </c:pt>
                <c:pt idx="28">
                  <c:v>174007.0</c:v>
                </c:pt>
                <c:pt idx="29">
                  <c:v>122156.0</c:v>
                </c:pt>
                <c:pt idx="30">
                  <c:v>129529.0</c:v>
                </c:pt>
                <c:pt idx="31">
                  <c:v>130543.0</c:v>
                </c:pt>
                <c:pt idx="32">
                  <c:v>186251.0</c:v>
                </c:pt>
                <c:pt idx="33">
                  <c:v>180266.0</c:v>
                </c:pt>
                <c:pt idx="34">
                  <c:v>122113.0</c:v>
                </c:pt>
                <c:pt idx="35">
                  <c:v>126575.0</c:v>
                </c:pt>
              </c:numCache>
            </c:numRef>
          </c:val>
        </c:ser>
        <c:ser>
          <c:idx val="3"/>
          <c:order val="3"/>
          <c:tx>
            <c:v>TM-Test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 (18)'!$R$32:$R$67</c:f>
              <c:strCache>
                <c:ptCount val="36"/>
                <c:pt idx="0">
                  <c:v>MMVNP</c:v>
                </c:pt>
                <c:pt idx="1">
                  <c:v>B7CJ3</c:v>
                </c:pt>
                <c:pt idx="2">
                  <c:v>S9XA4</c:v>
                </c:pt>
                <c:pt idx="3">
                  <c:v>RKCHG</c:v>
                </c:pt>
                <c:pt idx="4">
                  <c:v>T8OEA</c:v>
                </c:pt>
                <c:pt idx="5">
                  <c:v>OZWVZ</c:v>
                </c:pt>
                <c:pt idx="6">
                  <c:v>1TL49</c:v>
                </c:pt>
                <c:pt idx="7">
                  <c:v>DZ413</c:v>
                </c:pt>
                <c:pt idx="8">
                  <c:v>Y7TQD</c:v>
                </c:pt>
                <c:pt idx="9">
                  <c:v>QEHR1</c:v>
                </c:pt>
                <c:pt idx="10">
                  <c:v>TV3HJ</c:v>
                </c:pt>
                <c:pt idx="11">
                  <c:v>TMBDE</c:v>
                </c:pt>
                <c:pt idx="12">
                  <c:v>DSG2T</c:v>
                </c:pt>
                <c:pt idx="13">
                  <c:v>8UFM6</c:v>
                </c:pt>
                <c:pt idx="14">
                  <c:v>XDT95</c:v>
                </c:pt>
                <c:pt idx="15">
                  <c:v>WCPQA</c:v>
                </c:pt>
                <c:pt idx="16">
                  <c:v>WYGTA</c:v>
                </c:pt>
                <c:pt idx="17">
                  <c:v>CK7VW</c:v>
                </c:pt>
                <c:pt idx="18">
                  <c:v>76WFU</c:v>
                </c:pt>
                <c:pt idx="19">
                  <c:v>3FDVP</c:v>
                </c:pt>
                <c:pt idx="20">
                  <c:v>UKKNJ</c:v>
                </c:pt>
                <c:pt idx="21">
                  <c:v>CHZCL</c:v>
                </c:pt>
                <c:pt idx="22">
                  <c:v>UVPNA</c:v>
                </c:pt>
                <c:pt idx="23">
                  <c:v>N5CZB</c:v>
                </c:pt>
                <c:pt idx="24">
                  <c:v>Q3HE8</c:v>
                </c:pt>
                <c:pt idx="25">
                  <c:v>S7D7C</c:v>
                </c:pt>
                <c:pt idx="26">
                  <c:v>WUQMM</c:v>
                </c:pt>
                <c:pt idx="27">
                  <c:v>1592P</c:v>
                </c:pt>
                <c:pt idx="28">
                  <c:v>FSJAY</c:v>
                </c:pt>
                <c:pt idx="29">
                  <c:v>565WH</c:v>
                </c:pt>
                <c:pt idx="30">
                  <c:v>RGU59</c:v>
                </c:pt>
                <c:pt idx="31">
                  <c:v>GEDKA</c:v>
                </c:pt>
                <c:pt idx="32">
                  <c:v>X6T2E</c:v>
                </c:pt>
                <c:pt idx="33">
                  <c:v>8BN4N</c:v>
                </c:pt>
                <c:pt idx="34">
                  <c:v>9Y23Q</c:v>
                </c:pt>
                <c:pt idx="35">
                  <c:v>JYJXS</c:v>
                </c:pt>
              </c:strCache>
            </c:strRef>
          </c:cat>
          <c:val>
            <c:numRef>
              <c:f>'result (18)'!$O$32:$O$67</c:f>
              <c:numCache>
                <c:formatCode>General</c:formatCode>
                <c:ptCount val="36"/>
                <c:pt idx="0">
                  <c:v>407354.0</c:v>
                </c:pt>
                <c:pt idx="1">
                  <c:v>347333.0</c:v>
                </c:pt>
                <c:pt idx="2">
                  <c:v>662236.0</c:v>
                </c:pt>
                <c:pt idx="3">
                  <c:v>379629.0</c:v>
                </c:pt>
                <c:pt idx="4">
                  <c:v>500517.0</c:v>
                </c:pt>
                <c:pt idx="5">
                  <c:v>462330.0</c:v>
                </c:pt>
                <c:pt idx="6">
                  <c:v>291109.0</c:v>
                </c:pt>
                <c:pt idx="7">
                  <c:v>754817.0</c:v>
                </c:pt>
                <c:pt idx="8">
                  <c:v>323742.0</c:v>
                </c:pt>
                <c:pt idx="9">
                  <c:v>349219.0</c:v>
                </c:pt>
                <c:pt idx="10">
                  <c:v>483001.0</c:v>
                </c:pt>
                <c:pt idx="11">
                  <c:v>816211.0</c:v>
                </c:pt>
                <c:pt idx="12">
                  <c:v>396366.0</c:v>
                </c:pt>
                <c:pt idx="13">
                  <c:v>282869.0</c:v>
                </c:pt>
                <c:pt idx="14">
                  <c:v>333625.0</c:v>
                </c:pt>
                <c:pt idx="15">
                  <c:v>587097.0</c:v>
                </c:pt>
                <c:pt idx="16">
                  <c:v>316564.0</c:v>
                </c:pt>
                <c:pt idx="17">
                  <c:v>417999.0</c:v>
                </c:pt>
                <c:pt idx="18">
                  <c:v>509789.0</c:v>
                </c:pt>
                <c:pt idx="19">
                  <c:v>476227.0</c:v>
                </c:pt>
                <c:pt idx="20">
                  <c:v>431244.0</c:v>
                </c:pt>
                <c:pt idx="21">
                  <c:v>527189.0</c:v>
                </c:pt>
                <c:pt idx="22">
                  <c:v>721501.0</c:v>
                </c:pt>
                <c:pt idx="23">
                  <c:v>401234.0</c:v>
                </c:pt>
                <c:pt idx="24">
                  <c:v>675529.0</c:v>
                </c:pt>
                <c:pt idx="25">
                  <c:v>245327.0</c:v>
                </c:pt>
                <c:pt idx="26">
                  <c:v>348567.0</c:v>
                </c:pt>
                <c:pt idx="27">
                  <c:v>405558.0</c:v>
                </c:pt>
                <c:pt idx="28">
                  <c:v>581978.0</c:v>
                </c:pt>
                <c:pt idx="29">
                  <c:v>384736.0</c:v>
                </c:pt>
                <c:pt idx="30">
                  <c:v>321893.0</c:v>
                </c:pt>
                <c:pt idx="31">
                  <c:v>302877.0</c:v>
                </c:pt>
                <c:pt idx="32">
                  <c:v>453701.0</c:v>
                </c:pt>
                <c:pt idx="33">
                  <c:v>621545.0</c:v>
                </c:pt>
                <c:pt idx="34">
                  <c:v>524138.0</c:v>
                </c:pt>
                <c:pt idx="35">
                  <c:v>358266.0</c:v>
                </c:pt>
              </c:numCache>
            </c:numRef>
          </c:val>
        </c:ser>
        <c:ser>
          <c:idx val="4"/>
          <c:order val="4"/>
          <c:tx>
            <c:v>Drawing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 (18)'!$R$32:$R$67</c:f>
              <c:strCache>
                <c:ptCount val="36"/>
                <c:pt idx="0">
                  <c:v>MMVNP</c:v>
                </c:pt>
                <c:pt idx="1">
                  <c:v>B7CJ3</c:v>
                </c:pt>
                <c:pt idx="2">
                  <c:v>S9XA4</c:v>
                </c:pt>
                <c:pt idx="3">
                  <c:v>RKCHG</c:v>
                </c:pt>
                <c:pt idx="4">
                  <c:v>T8OEA</c:v>
                </c:pt>
                <c:pt idx="5">
                  <c:v>OZWVZ</c:v>
                </c:pt>
                <c:pt idx="6">
                  <c:v>1TL49</c:v>
                </c:pt>
                <c:pt idx="7">
                  <c:v>DZ413</c:v>
                </c:pt>
                <c:pt idx="8">
                  <c:v>Y7TQD</c:v>
                </c:pt>
                <c:pt idx="9">
                  <c:v>QEHR1</c:v>
                </c:pt>
                <c:pt idx="10">
                  <c:v>TV3HJ</c:v>
                </c:pt>
                <c:pt idx="11">
                  <c:v>TMBDE</c:v>
                </c:pt>
                <c:pt idx="12">
                  <c:v>DSG2T</c:v>
                </c:pt>
                <c:pt idx="13">
                  <c:v>8UFM6</c:v>
                </c:pt>
                <c:pt idx="14">
                  <c:v>XDT95</c:v>
                </c:pt>
                <c:pt idx="15">
                  <c:v>WCPQA</c:v>
                </c:pt>
                <c:pt idx="16">
                  <c:v>WYGTA</c:v>
                </c:pt>
                <c:pt idx="17">
                  <c:v>CK7VW</c:v>
                </c:pt>
                <c:pt idx="18">
                  <c:v>76WFU</c:v>
                </c:pt>
                <c:pt idx="19">
                  <c:v>3FDVP</c:v>
                </c:pt>
                <c:pt idx="20">
                  <c:v>UKKNJ</c:v>
                </c:pt>
                <c:pt idx="21">
                  <c:v>CHZCL</c:v>
                </c:pt>
                <c:pt idx="22">
                  <c:v>UVPNA</c:v>
                </c:pt>
                <c:pt idx="23">
                  <c:v>N5CZB</c:v>
                </c:pt>
                <c:pt idx="24">
                  <c:v>Q3HE8</c:v>
                </c:pt>
                <c:pt idx="25">
                  <c:v>S7D7C</c:v>
                </c:pt>
                <c:pt idx="26">
                  <c:v>WUQMM</c:v>
                </c:pt>
                <c:pt idx="27">
                  <c:v>1592P</c:v>
                </c:pt>
                <c:pt idx="28">
                  <c:v>FSJAY</c:v>
                </c:pt>
                <c:pt idx="29">
                  <c:v>565WH</c:v>
                </c:pt>
                <c:pt idx="30">
                  <c:v>RGU59</c:v>
                </c:pt>
                <c:pt idx="31">
                  <c:v>GEDKA</c:v>
                </c:pt>
                <c:pt idx="32">
                  <c:v>X6T2E</c:v>
                </c:pt>
                <c:pt idx="33">
                  <c:v>8BN4N</c:v>
                </c:pt>
                <c:pt idx="34">
                  <c:v>9Y23Q</c:v>
                </c:pt>
                <c:pt idx="35">
                  <c:v>JYJXS</c:v>
                </c:pt>
              </c:strCache>
            </c:strRef>
          </c:cat>
          <c:val>
            <c:numRef>
              <c:f>'result (18)'!$P$32:$P$67</c:f>
              <c:numCache>
                <c:formatCode>General</c:formatCode>
                <c:ptCount val="36"/>
                <c:pt idx="0">
                  <c:v>109830.0</c:v>
                </c:pt>
                <c:pt idx="1">
                  <c:v>72450.0</c:v>
                </c:pt>
                <c:pt idx="2">
                  <c:v>83048.0</c:v>
                </c:pt>
                <c:pt idx="3">
                  <c:v>472570.0</c:v>
                </c:pt>
                <c:pt idx="4">
                  <c:v>14592.0</c:v>
                </c:pt>
                <c:pt idx="5">
                  <c:v>126074.0</c:v>
                </c:pt>
                <c:pt idx="6">
                  <c:v>100545.0</c:v>
                </c:pt>
                <c:pt idx="7">
                  <c:v>87280.0</c:v>
                </c:pt>
                <c:pt idx="8">
                  <c:v>59206.0</c:v>
                </c:pt>
                <c:pt idx="9">
                  <c:v>102199.0</c:v>
                </c:pt>
                <c:pt idx="10">
                  <c:v>340043.0</c:v>
                </c:pt>
                <c:pt idx="11">
                  <c:v>193835.0</c:v>
                </c:pt>
                <c:pt idx="12">
                  <c:v>100835.0</c:v>
                </c:pt>
                <c:pt idx="13">
                  <c:v>513921.0</c:v>
                </c:pt>
                <c:pt idx="14">
                  <c:v>732820.0</c:v>
                </c:pt>
                <c:pt idx="15">
                  <c:v>36961.0</c:v>
                </c:pt>
                <c:pt idx="16">
                  <c:v>519001.0</c:v>
                </c:pt>
                <c:pt idx="17">
                  <c:v>54019.0</c:v>
                </c:pt>
                <c:pt idx="18">
                  <c:v>268064.0</c:v>
                </c:pt>
                <c:pt idx="19">
                  <c:v>334796.0</c:v>
                </c:pt>
                <c:pt idx="20">
                  <c:v>505476.0</c:v>
                </c:pt>
                <c:pt idx="21">
                  <c:v>185422.0</c:v>
                </c:pt>
                <c:pt idx="22">
                  <c:v>622975.0</c:v>
                </c:pt>
                <c:pt idx="23">
                  <c:v>144809.0</c:v>
                </c:pt>
                <c:pt idx="24">
                  <c:v>109302.0</c:v>
                </c:pt>
                <c:pt idx="25">
                  <c:v>419969.0</c:v>
                </c:pt>
                <c:pt idx="26">
                  <c:v>77259.0</c:v>
                </c:pt>
                <c:pt idx="27">
                  <c:v>312313.0</c:v>
                </c:pt>
                <c:pt idx="28">
                  <c:v>207667.0</c:v>
                </c:pt>
                <c:pt idx="29">
                  <c:v>99037.0</c:v>
                </c:pt>
                <c:pt idx="30">
                  <c:v>88726.0</c:v>
                </c:pt>
                <c:pt idx="31">
                  <c:v>662790.0</c:v>
                </c:pt>
                <c:pt idx="32">
                  <c:v>131274.0</c:v>
                </c:pt>
                <c:pt idx="33">
                  <c:v>123174.0</c:v>
                </c:pt>
                <c:pt idx="34">
                  <c:v>195943.0</c:v>
                </c:pt>
                <c:pt idx="35">
                  <c:v>77358.0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593073888"/>
        <c:axId val="-1591136688"/>
      </c:barChart>
      <c:catAx>
        <c:axId val="-159307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1136688"/>
        <c:crosses val="autoZero"/>
        <c:auto val="1"/>
        <c:lblAlgn val="ctr"/>
        <c:lblOffset val="100"/>
        <c:noMultiLvlLbl val="0"/>
      </c:catAx>
      <c:valAx>
        <c:axId val="-15911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0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0</xdr:row>
      <xdr:rowOff>177800</xdr:rowOff>
    </xdr:from>
    <xdr:to>
      <xdr:col>11</xdr:col>
      <xdr:colOff>38100</xdr:colOff>
      <xdr:row>32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33</xdr:row>
      <xdr:rowOff>50800</xdr:rowOff>
    </xdr:from>
    <xdr:to>
      <xdr:col>13</xdr:col>
      <xdr:colOff>76200</xdr:colOff>
      <xdr:row>66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tabSelected="1" showRuler="0" workbookViewId="0">
      <selection activeCell="J30" sqref="J30"/>
    </sheetView>
  </sheetViews>
  <sheetFormatPr baseColWidth="10" defaultRowHeight="16" x14ac:dyDescent="0.2"/>
  <cols>
    <col min="2" max="2" width="21.33203125" customWidth="1"/>
    <col min="3" max="3" width="21.33203125" hidden="1" customWidth="1"/>
    <col min="4" max="4" width="21.33203125" style="2" customWidth="1"/>
    <col min="7" max="7" width="10.5" customWidth="1"/>
    <col min="8" max="8" width="3" customWidth="1"/>
    <col min="9" max="9" width="17.83203125" customWidth="1"/>
  </cols>
  <sheetData>
    <row r="3" spans="2:11" x14ac:dyDescent="0.2">
      <c r="B3" s="13" t="s">
        <v>193</v>
      </c>
      <c r="C3" s="13"/>
      <c r="D3" s="13"/>
      <c r="E3" s="8">
        <f>COUNTA('result (18)'!A:A)-1</f>
        <v>66</v>
      </c>
      <c r="J3" s="13" t="s">
        <v>195</v>
      </c>
      <c r="K3" s="13"/>
    </row>
    <row r="4" spans="2:11" x14ac:dyDescent="0.2">
      <c r="B4" s="14" t="s">
        <v>194</v>
      </c>
      <c r="C4" s="4" t="s">
        <v>50</v>
      </c>
      <c r="D4" s="7" t="s">
        <v>50</v>
      </c>
      <c r="E4" s="3">
        <f>COUNTIF('result (18)'!C:C,SUMMARY!C4)</f>
        <v>20</v>
      </c>
      <c r="J4" s="12" t="s">
        <v>1</v>
      </c>
      <c r="K4" s="12" t="s">
        <v>18</v>
      </c>
    </row>
    <row r="5" spans="2:11" x14ac:dyDescent="0.2">
      <c r="B5" s="14"/>
      <c r="C5" s="4" t="s">
        <v>55</v>
      </c>
      <c r="D5" s="4" t="s">
        <v>55</v>
      </c>
      <c r="E5" s="3">
        <f>COUNTIF('result (18)'!C:C,SUMMARY!C5)</f>
        <v>24</v>
      </c>
      <c r="H5" s="3"/>
      <c r="I5" s="10" t="s">
        <v>196</v>
      </c>
      <c r="J5" s="11" t="s">
        <v>220</v>
      </c>
      <c r="K5" s="11" t="s">
        <v>219</v>
      </c>
    </row>
    <row r="6" spans="2:11" x14ac:dyDescent="0.2">
      <c r="B6" s="14"/>
      <c r="C6" s="4" t="s">
        <v>19</v>
      </c>
      <c r="D6" s="4" t="s">
        <v>19</v>
      </c>
      <c r="E6" s="3">
        <f>COUNTIF('result (18)'!C:C,SUMMARY!C6)</f>
        <v>22</v>
      </c>
      <c r="H6" s="3">
        <v>0</v>
      </c>
      <c r="I6" s="4" t="s">
        <v>199</v>
      </c>
      <c r="J6" s="5">
        <f>COUNTIFS('result (18)'!$B:$B,SUMMARY!J$4,'result (18)'!$D:$D,SUMMARY!$H6)</f>
        <v>6</v>
      </c>
      <c r="K6" s="5">
        <f>COUNTIFS('result (18)'!$B:$B,SUMMARY!K$4,'result (18)'!$D:$D,SUMMARY!$H6)</f>
        <v>11</v>
      </c>
    </row>
    <row r="7" spans="2:11" x14ac:dyDescent="0.2">
      <c r="B7" s="14" t="s">
        <v>195</v>
      </c>
      <c r="C7" s="9" t="s">
        <v>1</v>
      </c>
      <c r="D7" s="9" t="s">
        <v>197</v>
      </c>
      <c r="E7" s="3">
        <f>COUNTIF('result (18)'!B:B,SUMMARY!C7)</f>
        <v>31</v>
      </c>
      <c r="H7" s="3">
        <v>2</v>
      </c>
      <c r="I7" s="4" t="s">
        <v>202</v>
      </c>
      <c r="J7" s="5">
        <f>COUNTIFS('result (18)'!$B:$B,SUMMARY!J$4,'result (18)'!$D:$D,SUMMARY!$H7)</f>
        <v>8</v>
      </c>
      <c r="K7" s="5">
        <f>COUNTIFS('result (18)'!$B:$B,SUMMARY!K$4,'result (18)'!$D:$D,SUMMARY!$H7)</f>
        <v>8</v>
      </c>
    </row>
    <row r="8" spans="2:11" x14ac:dyDescent="0.2">
      <c r="B8" s="14"/>
      <c r="C8" s="9" t="s">
        <v>18</v>
      </c>
      <c r="D8" s="9" t="s">
        <v>198</v>
      </c>
      <c r="E8" s="3">
        <f>COUNTIF('result (18)'!B:B,SUMMARY!C8)</f>
        <v>36</v>
      </c>
      <c r="H8" s="3">
        <v>3</v>
      </c>
      <c r="I8" s="4" t="s">
        <v>200</v>
      </c>
      <c r="J8" s="5">
        <f>COUNTIFS('result (18)'!$B:$B,SUMMARY!J$4,'result (18)'!$D:$D,SUMMARY!$H8)</f>
        <v>9</v>
      </c>
      <c r="K8" s="5">
        <f>COUNTIFS('result (18)'!$B:$B,SUMMARY!K$4,'result (18)'!$D:$D,SUMMARY!$H8)</f>
        <v>10</v>
      </c>
    </row>
    <row r="9" spans="2:11" x14ac:dyDescent="0.2">
      <c r="B9" s="14" t="s">
        <v>196</v>
      </c>
      <c r="C9" s="6">
        <v>0</v>
      </c>
      <c r="D9" s="4" t="s">
        <v>199</v>
      </c>
      <c r="E9" s="3">
        <f>COUNTIF('result (18)'!D:D,SUMMARY!C9)</f>
        <v>17</v>
      </c>
      <c r="H9" s="3">
        <v>4</v>
      </c>
      <c r="I9" s="4" t="s">
        <v>201</v>
      </c>
      <c r="J9" s="5">
        <f>COUNTIFS('result (18)'!$B:$B,SUMMARY!J$4,'result (18)'!$D:$D,SUMMARY!$H9)</f>
        <v>7</v>
      </c>
      <c r="K9" s="5">
        <f>COUNTIFS('result (18)'!$B:$B,SUMMARY!K$4,'result (18)'!$D:$D,SUMMARY!$H9)</f>
        <v>7</v>
      </c>
    </row>
    <row r="10" spans="2:11" x14ac:dyDescent="0.2">
      <c r="B10" s="14"/>
      <c r="C10" s="6">
        <v>2</v>
      </c>
      <c r="D10" s="4" t="s">
        <v>202</v>
      </c>
      <c r="E10" s="3">
        <f>COUNTIF('result (18)'!D:D,SUMMARY!C10)</f>
        <v>16</v>
      </c>
    </row>
    <row r="11" spans="2:11" x14ac:dyDescent="0.2">
      <c r="B11" s="14"/>
      <c r="C11" s="6">
        <v>3</v>
      </c>
      <c r="D11" s="4" t="s">
        <v>200</v>
      </c>
      <c r="E11" s="3">
        <f>COUNTIF('result (18)'!D:D,SUMMARY!C11)</f>
        <v>19</v>
      </c>
    </row>
    <row r="12" spans="2:11" x14ac:dyDescent="0.2">
      <c r="B12" s="14"/>
      <c r="C12" s="6">
        <v>4</v>
      </c>
      <c r="D12" s="4" t="s">
        <v>201</v>
      </c>
      <c r="E12" s="3">
        <f>COUNTIF('result (18)'!D:D,SUMMARY!C12)</f>
        <v>14</v>
      </c>
      <c r="J12" s="13" t="s">
        <v>195</v>
      </c>
      <c r="K12" s="13"/>
    </row>
    <row r="13" spans="2:11" x14ac:dyDescent="0.2">
      <c r="B13" s="14" t="s">
        <v>214</v>
      </c>
      <c r="C13" s="3"/>
      <c r="D13" s="4" t="s">
        <v>215</v>
      </c>
      <c r="E13" s="3">
        <f>COUNTIF('result (18)'!E:E,"longmire")</f>
        <v>39</v>
      </c>
      <c r="J13" s="12" t="s">
        <v>1</v>
      </c>
      <c r="K13" s="12" t="s">
        <v>18</v>
      </c>
    </row>
    <row r="14" spans="2:11" x14ac:dyDescent="0.2">
      <c r="B14" s="14"/>
      <c r="C14" s="3"/>
      <c r="D14" s="4" t="s">
        <v>213</v>
      </c>
      <c r="E14" s="3">
        <f>COUNTIF('result (18)'!E:E,"axis")</f>
        <v>27</v>
      </c>
      <c r="I14" s="10" t="s">
        <v>216</v>
      </c>
      <c r="J14" s="11" t="s">
        <v>220</v>
      </c>
      <c r="K14" s="11" t="s">
        <v>219</v>
      </c>
    </row>
    <row r="15" spans="2:11" x14ac:dyDescent="0.2">
      <c r="I15" s="4" t="s">
        <v>217</v>
      </c>
      <c r="J15" s="5">
        <f>COUNTIFS('result (18)'!$B:$B,SUMMARY!J$13,'result (18)'!E:E,SUMMARY!$I15)</f>
        <v>20</v>
      </c>
      <c r="K15" s="5">
        <f>COUNTIFS('result (18)'!$B:$B,SUMMARY!K$13,'result (18)'!F:F,SUMMARY!$I15)</f>
        <v>17</v>
      </c>
    </row>
    <row r="16" spans="2:11" x14ac:dyDescent="0.2">
      <c r="I16" s="4" t="s">
        <v>218</v>
      </c>
      <c r="J16" s="5">
        <f>COUNTIFS('result (18)'!$B:$B,SUMMARY!J$13,'result (18)'!E:E,SUMMARY!$I16)</f>
        <v>10</v>
      </c>
      <c r="K16" s="5">
        <f>COUNTIFS('result (18)'!$B:$B,SUMMARY!K$13,'result (18)'!F:F,SUMMARY!$I16)</f>
        <v>19</v>
      </c>
    </row>
  </sheetData>
  <mergeCells count="7">
    <mergeCell ref="B13:B14"/>
    <mergeCell ref="J12:K12"/>
    <mergeCell ref="J3:K3"/>
    <mergeCell ref="B4:B6"/>
    <mergeCell ref="B7:B8"/>
    <mergeCell ref="B9:B12"/>
    <mergeCell ref="B3:D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2" zoomScale="75" workbookViewId="0">
      <selection activeCell="Q40" sqref="Q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showRuler="0" workbookViewId="0">
      <selection activeCell="B2" sqref="B2:L33"/>
    </sheetView>
  </sheetViews>
  <sheetFormatPr baseColWidth="10" defaultRowHeight="16" x14ac:dyDescent="0.2"/>
  <cols>
    <col min="21" max="21" width="16.1640625" customWidth="1"/>
    <col min="26" max="26" width="29.1640625" customWidth="1"/>
  </cols>
  <sheetData>
    <row r="1" spans="1:3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209</v>
      </c>
      <c r="F1" t="s">
        <v>210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154</v>
      </c>
      <c r="U1" s="1" t="s">
        <v>155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205</v>
      </c>
      <c r="AB1" s="1" t="s">
        <v>206</v>
      </c>
      <c r="AC1" s="1" t="s">
        <v>203</v>
      </c>
      <c r="AD1" s="1" t="s">
        <v>207</v>
      </c>
      <c r="AE1" s="1" t="s">
        <v>208</v>
      </c>
      <c r="AF1" s="1" t="s">
        <v>204</v>
      </c>
    </row>
    <row r="2" spans="1:32" x14ac:dyDescent="0.2">
      <c r="A2" t="s">
        <v>131</v>
      </c>
      <c r="B2" t="s">
        <v>1</v>
      </c>
      <c r="C2" t="s">
        <v>55</v>
      </c>
      <c r="D2">
        <v>4</v>
      </c>
      <c r="E2" t="s">
        <v>212</v>
      </c>
      <c r="F2" t="s">
        <v>211</v>
      </c>
      <c r="G2">
        <v>3</v>
      </c>
      <c r="H2">
        <v>2</v>
      </c>
      <c r="I2">
        <v>0</v>
      </c>
      <c r="J2">
        <v>0</v>
      </c>
      <c r="K2">
        <v>1</v>
      </c>
      <c r="L2">
        <v>105476</v>
      </c>
      <c r="M2">
        <v>141370</v>
      </c>
      <c r="N2">
        <v>47724</v>
      </c>
      <c r="O2">
        <v>94399</v>
      </c>
      <c r="P2">
        <v>31371</v>
      </c>
      <c r="Q2">
        <v>1630483</v>
      </c>
      <c r="R2" t="s">
        <v>132</v>
      </c>
      <c r="S2">
        <v>6</v>
      </c>
      <c r="T2">
        <v>18</v>
      </c>
      <c r="U2" t="s">
        <v>180</v>
      </c>
      <c r="V2" t="s">
        <v>156</v>
      </c>
      <c r="W2" t="s">
        <v>162</v>
      </c>
      <c r="X2" t="s">
        <v>166</v>
      </c>
      <c r="Y2" t="s">
        <v>164</v>
      </c>
      <c r="Z2" t="s">
        <v>160</v>
      </c>
      <c r="AA2">
        <f>SUM(G2:H2)</f>
        <v>5</v>
      </c>
      <c r="AB2">
        <f>SUM(I2:J2)</f>
        <v>0</v>
      </c>
      <c r="AC2">
        <f>AB2-AA2</f>
        <v>-5</v>
      </c>
      <c r="AD2">
        <f>SUM(L2:M2)</f>
        <v>246846</v>
      </c>
      <c r="AE2">
        <f>SUM(N2:O2)</f>
        <v>142123</v>
      </c>
      <c r="AF2">
        <f>AD2-AE2</f>
        <v>104723</v>
      </c>
    </row>
    <row r="3" spans="1:32" x14ac:dyDescent="0.2">
      <c r="A3" t="s">
        <v>139</v>
      </c>
      <c r="B3" t="s">
        <v>1</v>
      </c>
      <c r="C3" t="s">
        <v>55</v>
      </c>
      <c r="D3">
        <v>4</v>
      </c>
      <c r="E3" t="s">
        <v>211</v>
      </c>
      <c r="F3" t="s">
        <v>212</v>
      </c>
      <c r="G3">
        <v>1</v>
      </c>
      <c r="H3">
        <v>4</v>
      </c>
      <c r="I3">
        <v>2</v>
      </c>
      <c r="J3">
        <v>2</v>
      </c>
      <c r="K3">
        <v>0</v>
      </c>
      <c r="L3">
        <v>175773</v>
      </c>
      <c r="M3">
        <v>404722</v>
      </c>
      <c r="N3">
        <v>86533</v>
      </c>
      <c r="O3">
        <v>174383</v>
      </c>
      <c r="P3">
        <v>66724</v>
      </c>
      <c r="Q3">
        <v>1638724</v>
      </c>
      <c r="R3" t="s">
        <v>140</v>
      </c>
      <c r="S3">
        <v>9</v>
      </c>
      <c r="T3">
        <v>22</v>
      </c>
      <c r="U3" t="s">
        <v>180</v>
      </c>
      <c r="V3" t="s">
        <v>156</v>
      </c>
      <c r="W3" t="s">
        <v>168</v>
      </c>
      <c r="X3" t="s">
        <v>173</v>
      </c>
      <c r="Y3" t="s">
        <v>159</v>
      </c>
      <c r="Z3" t="s">
        <v>165</v>
      </c>
      <c r="AA3">
        <f>SUM(G3:H3)</f>
        <v>5</v>
      </c>
      <c r="AB3">
        <f>SUM(I3:J3)</f>
        <v>4</v>
      </c>
      <c r="AC3">
        <f>AB3-AA3</f>
        <v>-1</v>
      </c>
      <c r="AD3">
        <f>SUM(L3:M3)</f>
        <v>580495</v>
      </c>
      <c r="AE3">
        <f>SUM(N3:O3)</f>
        <v>260916</v>
      </c>
      <c r="AF3">
        <f>AD3-AE3</f>
        <v>319579</v>
      </c>
    </row>
    <row r="4" spans="1:32" x14ac:dyDescent="0.2">
      <c r="A4" t="s">
        <v>129</v>
      </c>
      <c r="B4" t="s">
        <v>1</v>
      </c>
      <c r="C4" t="s">
        <v>55</v>
      </c>
      <c r="D4">
        <v>2</v>
      </c>
      <c r="E4" t="s">
        <v>211</v>
      </c>
      <c r="F4" t="s">
        <v>212</v>
      </c>
      <c r="G4">
        <v>4</v>
      </c>
      <c r="H4">
        <v>4</v>
      </c>
      <c r="I4">
        <v>1</v>
      </c>
      <c r="J4">
        <v>0</v>
      </c>
      <c r="K4">
        <v>0</v>
      </c>
      <c r="L4">
        <v>125323</v>
      </c>
      <c r="M4">
        <v>424809</v>
      </c>
      <c r="N4">
        <v>145575</v>
      </c>
      <c r="O4">
        <v>164426</v>
      </c>
      <c r="P4">
        <v>23756</v>
      </c>
      <c r="Q4">
        <v>1732827</v>
      </c>
      <c r="R4" t="s">
        <v>130</v>
      </c>
      <c r="S4">
        <v>9</v>
      </c>
      <c r="T4">
        <v>21</v>
      </c>
      <c r="U4" t="s">
        <v>184</v>
      </c>
      <c r="V4" t="s">
        <v>167</v>
      </c>
      <c r="W4" t="s">
        <v>168</v>
      </c>
      <c r="X4" t="s">
        <v>158</v>
      </c>
      <c r="Y4" t="s">
        <v>159</v>
      </c>
      <c r="Z4" t="s">
        <v>160</v>
      </c>
      <c r="AA4">
        <f>SUM(G4:H4)</f>
        <v>8</v>
      </c>
      <c r="AB4">
        <f>SUM(I4:J4)</f>
        <v>1</v>
      </c>
      <c r="AC4">
        <f>AB4-AA4</f>
        <v>-7</v>
      </c>
      <c r="AD4">
        <f>SUM(L4:M4)</f>
        <v>550132</v>
      </c>
      <c r="AE4">
        <f>SUM(N4:O4)</f>
        <v>310001</v>
      </c>
      <c r="AF4">
        <f>AD4-AE4</f>
        <v>240131</v>
      </c>
    </row>
    <row r="5" spans="1:32" x14ac:dyDescent="0.2">
      <c r="A5" t="s">
        <v>81</v>
      </c>
      <c r="B5" t="s">
        <v>1</v>
      </c>
      <c r="C5" t="s">
        <v>50</v>
      </c>
      <c r="D5">
        <v>3</v>
      </c>
      <c r="E5" t="s">
        <v>211</v>
      </c>
      <c r="F5" t="s">
        <v>212</v>
      </c>
      <c r="G5">
        <v>2</v>
      </c>
      <c r="H5">
        <v>3</v>
      </c>
      <c r="I5">
        <v>3</v>
      </c>
      <c r="J5">
        <v>3</v>
      </c>
      <c r="K5">
        <v>0</v>
      </c>
      <c r="L5">
        <v>85259</v>
      </c>
      <c r="M5">
        <v>241746</v>
      </c>
      <c r="N5">
        <v>143879</v>
      </c>
      <c r="O5">
        <v>179775</v>
      </c>
      <c r="P5">
        <v>206197</v>
      </c>
      <c r="Q5">
        <v>1321572</v>
      </c>
      <c r="R5" t="s">
        <v>82</v>
      </c>
      <c r="S5">
        <v>11</v>
      </c>
      <c r="T5">
        <v>19</v>
      </c>
      <c r="U5" t="s">
        <v>190</v>
      </c>
      <c r="V5" t="s">
        <v>170</v>
      </c>
      <c r="W5" t="s">
        <v>162</v>
      </c>
      <c r="X5" t="s">
        <v>172</v>
      </c>
      <c r="Y5" t="s">
        <v>164</v>
      </c>
      <c r="Z5" t="s">
        <v>160</v>
      </c>
      <c r="AA5">
        <f>SUM(G5:H5)</f>
        <v>5</v>
      </c>
      <c r="AB5">
        <f>SUM(I5:J5)</f>
        <v>6</v>
      </c>
      <c r="AC5">
        <f>AB5-AA5</f>
        <v>1</v>
      </c>
      <c r="AD5">
        <f>SUM(L5:M5)</f>
        <v>327005</v>
      </c>
      <c r="AE5">
        <f>SUM(N5:O5)</f>
        <v>323654</v>
      </c>
      <c r="AF5">
        <f>AD5-AE5</f>
        <v>3351</v>
      </c>
    </row>
    <row r="6" spans="1:32" x14ac:dyDescent="0.2">
      <c r="A6" t="s">
        <v>99</v>
      </c>
      <c r="B6" t="s">
        <v>1</v>
      </c>
      <c r="C6" t="s">
        <v>55</v>
      </c>
      <c r="D6">
        <v>3</v>
      </c>
      <c r="E6" t="s">
        <v>212</v>
      </c>
      <c r="F6" t="s">
        <v>211</v>
      </c>
      <c r="G6">
        <v>2</v>
      </c>
      <c r="H6">
        <v>2</v>
      </c>
      <c r="I6">
        <v>3</v>
      </c>
      <c r="J6">
        <v>2</v>
      </c>
      <c r="K6">
        <v>2</v>
      </c>
      <c r="L6">
        <v>136471</v>
      </c>
      <c r="M6">
        <v>117408</v>
      </c>
      <c r="N6">
        <v>125942</v>
      </c>
      <c r="O6">
        <v>224296</v>
      </c>
      <c r="P6">
        <v>86567</v>
      </c>
      <c r="Q6">
        <v>1528455</v>
      </c>
      <c r="R6" t="s">
        <v>100</v>
      </c>
      <c r="S6">
        <v>11</v>
      </c>
      <c r="T6">
        <v>21</v>
      </c>
      <c r="U6" t="s">
        <v>184</v>
      </c>
      <c r="V6" t="s">
        <v>161</v>
      </c>
      <c r="W6" t="s">
        <v>168</v>
      </c>
      <c r="X6" t="s">
        <v>166</v>
      </c>
      <c r="Y6" t="s">
        <v>164</v>
      </c>
      <c r="Z6" t="s">
        <v>160</v>
      </c>
      <c r="AA6">
        <f>SUM(G6:H6)</f>
        <v>4</v>
      </c>
      <c r="AB6">
        <f>SUM(I6:J6)</f>
        <v>5</v>
      </c>
      <c r="AC6">
        <f>AB6-AA6</f>
        <v>1</v>
      </c>
      <c r="AD6">
        <f>SUM(L6:M6)</f>
        <v>253879</v>
      </c>
      <c r="AE6">
        <f>SUM(N6:O6)</f>
        <v>350238</v>
      </c>
      <c r="AF6">
        <f>AD6-AE6</f>
        <v>-96359</v>
      </c>
    </row>
    <row r="7" spans="1:32" x14ac:dyDescent="0.2">
      <c r="A7" t="s">
        <v>69</v>
      </c>
      <c r="B7" t="s">
        <v>1</v>
      </c>
      <c r="C7" t="s">
        <v>55</v>
      </c>
      <c r="D7">
        <v>0</v>
      </c>
      <c r="E7" t="s">
        <v>211</v>
      </c>
      <c r="F7" t="s">
        <v>212</v>
      </c>
      <c r="G7">
        <v>3</v>
      </c>
      <c r="H7">
        <v>7</v>
      </c>
      <c r="I7">
        <v>1</v>
      </c>
      <c r="J7">
        <v>0</v>
      </c>
      <c r="K7">
        <v>1</v>
      </c>
      <c r="L7">
        <v>129790</v>
      </c>
      <c r="M7">
        <v>601412</v>
      </c>
      <c r="N7">
        <v>255442</v>
      </c>
      <c r="O7">
        <v>336158</v>
      </c>
      <c r="P7">
        <v>166200</v>
      </c>
      <c r="Q7">
        <v>2328840</v>
      </c>
      <c r="R7" t="s">
        <v>70</v>
      </c>
      <c r="S7">
        <v>12</v>
      </c>
      <c r="T7">
        <v>21</v>
      </c>
      <c r="U7" t="s">
        <v>180</v>
      </c>
      <c r="V7" t="s">
        <v>156</v>
      </c>
      <c r="W7" t="s">
        <v>168</v>
      </c>
      <c r="X7" t="s">
        <v>171</v>
      </c>
      <c r="Y7" t="s">
        <v>164</v>
      </c>
      <c r="Z7" t="s">
        <v>160</v>
      </c>
      <c r="AA7">
        <f>SUM(G7:H7)</f>
        <v>10</v>
      </c>
      <c r="AB7">
        <f>SUM(I7:J7)</f>
        <v>1</v>
      </c>
      <c r="AC7">
        <f>AB7-AA7</f>
        <v>-9</v>
      </c>
      <c r="AD7">
        <f>SUM(L7:M7)</f>
        <v>731202</v>
      </c>
      <c r="AE7">
        <f>SUM(N7:O7)</f>
        <v>591600</v>
      </c>
      <c r="AF7">
        <f>AD7-AE7</f>
        <v>139602</v>
      </c>
    </row>
    <row r="8" spans="1:32" x14ac:dyDescent="0.2">
      <c r="A8" t="s">
        <v>31</v>
      </c>
      <c r="B8" t="s">
        <v>1</v>
      </c>
      <c r="C8" t="s">
        <v>19</v>
      </c>
      <c r="D8">
        <v>3</v>
      </c>
      <c r="E8" t="s">
        <v>211</v>
      </c>
      <c r="F8" t="s">
        <v>212</v>
      </c>
      <c r="G8">
        <v>4</v>
      </c>
      <c r="H8">
        <v>4</v>
      </c>
      <c r="I8">
        <v>0</v>
      </c>
      <c r="J8">
        <v>4</v>
      </c>
      <c r="K8">
        <v>0</v>
      </c>
      <c r="L8">
        <v>151244</v>
      </c>
      <c r="M8">
        <v>459893</v>
      </c>
      <c r="N8">
        <v>226316</v>
      </c>
      <c r="O8">
        <v>328928</v>
      </c>
      <c r="P8">
        <v>521230</v>
      </c>
      <c r="Q8">
        <v>2341864</v>
      </c>
      <c r="R8" t="s">
        <v>32</v>
      </c>
      <c r="S8">
        <v>12</v>
      </c>
      <c r="T8">
        <v>17</v>
      </c>
      <c r="U8" t="s">
        <v>180</v>
      </c>
      <c r="V8" t="s">
        <v>161</v>
      </c>
      <c r="W8" t="s">
        <v>169</v>
      </c>
      <c r="X8" t="s">
        <v>166</v>
      </c>
      <c r="Y8" t="s">
        <v>164</v>
      </c>
      <c r="Z8" t="s">
        <v>160</v>
      </c>
      <c r="AA8">
        <f>SUM(G8:H8)</f>
        <v>8</v>
      </c>
      <c r="AB8">
        <f>SUM(I8:J8)</f>
        <v>4</v>
      </c>
      <c r="AC8">
        <f>AB8-AA8</f>
        <v>-4</v>
      </c>
      <c r="AD8">
        <f>SUM(L8:M8)</f>
        <v>611137</v>
      </c>
      <c r="AE8">
        <f>SUM(N8:O8)</f>
        <v>555244</v>
      </c>
      <c r="AF8">
        <f>AD8-AE8</f>
        <v>55893</v>
      </c>
    </row>
    <row r="9" spans="1:32" x14ac:dyDescent="0.2">
      <c r="A9" t="s">
        <v>141</v>
      </c>
      <c r="B9" t="s">
        <v>1</v>
      </c>
      <c r="C9" t="s">
        <v>50</v>
      </c>
      <c r="D9">
        <v>0</v>
      </c>
      <c r="E9" t="s">
        <v>211</v>
      </c>
      <c r="F9" t="s">
        <v>212</v>
      </c>
      <c r="G9">
        <v>4</v>
      </c>
      <c r="H9">
        <v>6</v>
      </c>
      <c r="I9">
        <v>1</v>
      </c>
      <c r="J9">
        <v>0</v>
      </c>
      <c r="K9">
        <v>2</v>
      </c>
      <c r="L9">
        <v>79735</v>
      </c>
      <c r="M9">
        <v>237591</v>
      </c>
      <c r="N9">
        <v>68301</v>
      </c>
      <c r="O9">
        <v>171237</v>
      </c>
      <c r="P9">
        <v>701025</v>
      </c>
      <c r="Q9">
        <v>1508756</v>
      </c>
      <c r="R9" t="s">
        <v>142</v>
      </c>
      <c r="S9">
        <v>13</v>
      </c>
      <c r="T9">
        <v>24</v>
      </c>
      <c r="U9" t="s">
        <v>180</v>
      </c>
      <c r="V9" t="s">
        <v>161</v>
      </c>
      <c r="W9" t="s">
        <v>174</v>
      </c>
      <c r="X9" t="s">
        <v>158</v>
      </c>
      <c r="Y9" t="s">
        <v>164</v>
      </c>
      <c r="Z9" t="s">
        <v>160</v>
      </c>
      <c r="AA9">
        <f>SUM(G9:H9)</f>
        <v>10</v>
      </c>
      <c r="AB9">
        <f>SUM(I9:J9)</f>
        <v>1</v>
      </c>
      <c r="AC9">
        <f>AB9-AA9</f>
        <v>-9</v>
      </c>
      <c r="AD9">
        <f>SUM(L9:M9)</f>
        <v>317326</v>
      </c>
      <c r="AE9">
        <f>SUM(N9:O9)</f>
        <v>239538</v>
      </c>
      <c r="AF9">
        <f>AD9-AE9</f>
        <v>77788</v>
      </c>
    </row>
    <row r="10" spans="1:32" x14ac:dyDescent="0.2">
      <c r="A10" t="s">
        <v>47</v>
      </c>
      <c r="B10" t="s">
        <v>1</v>
      </c>
      <c r="C10" t="s">
        <v>19</v>
      </c>
      <c r="D10">
        <v>2</v>
      </c>
      <c r="E10" t="s">
        <v>211</v>
      </c>
      <c r="F10" t="s">
        <v>212</v>
      </c>
      <c r="G10">
        <v>4</v>
      </c>
      <c r="H10">
        <v>8</v>
      </c>
      <c r="I10">
        <v>1</v>
      </c>
      <c r="J10">
        <v>0</v>
      </c>
      <c r="K10">
        <v>1</v>
      </c>
      <c r="L10">
        <v>135190</v>
      </c>
      <c r="M10">
        <v>370858</v>
      </c>
      <c r="N10">
        <v>182948</v>
      </c>
      <c r="O10">
        <v>371731</v>
      </c>
      <c r="P10">
        <v>224342</v>
      </c>
      <c r="Q10">
        <v>2166739</v>
      </c>
      <c r="R10" t="s">
        <v>48</v>
      </c>
      <c r="S10">
        <v>14</v>
      </c>
      <c r="T10">
        <v>21</v>
      </c>
      <c r="U10" t="s">
        <v>180</v>
      </c>
      <c r="V10" t="s">
        <v>161</v>
      </c>
      <c r="W10" t="s">
        <v>157</v>
      </c>
      <c r="X10" t="s">
        <v>171</v>
      </c>
      <c r="Y10" t="s">
        <v>164</v>
      </c>
      <c r="Z10" t="s">
        <v>160</v>
      </c>
      <c r="AA10">
        <f>SUM(G10:H10)</f>
        <v>12</v>
      </c>
      <c r="AB10">
        <f>SUM(I10:J10)</f>
        <v>1</v>
      </c>
      <c r="AC10">
        <f>AB10-AA10</f>
        <v>-11</v>
      </c>
      <c r="AD10">
        <f>SUM(L10:M10)</f>
        <v>506048</v>
      </c>
      <c r="AE10">
        <f>SUM(N10:O10)</f>
        <v>554679</v>
      </c>
      <c r="AF10">
        <f>AD10-AE10</f>
        <v>-48631</v>
      </c>
    </row>
    <row r="11" spans="1:32" x14ac:dyDescent="0.2">
      <c r="A11" t="s">
        <v>115</v>
      </c>
      <c r="B11" t="s">
        <v>1</v>
      </c>
      <c r="C11" t="s">
        <v>50</v>
      </c>
      <c r="D11">
        <v>0</v>
      </c>
      <c r="E11" t="s">
        <v>211</v>
      </c>
      <c r="F11" t="s">
        <v>212</v>
      </c>
      <c r="G11">
        <v>4</v>
      </c>
      <c r="H11">
        <v>8</v>
      </c>
      <c r="I11">
        <v>1</v>
      </c>
      <c r="J11">
        <v>0</v>
      </c>
      <c r="K11">
        <v>2</v>
      </c>
      <c r="L11">
        <v>151691</v>
      </c>
      <c r="M11">
        <v>394924</v>
      </c>
      <c r="N11">
        <v>312031</v>
      </c>
      <c r="O11">
        <v>401353</v>
      </c>
      <c r="P11">
        <v>153277</v>
      </c>
      <c r="Q11">
        <v>2452276</v>
      </c>
      <c r="R11" t="s">
        <v>116</v>
      </c>
      <c r="S11">
        <v>15</v>
      </c>
      <c r="T11">
        <v>18</v>
      </c>
      <c r="U11" t="s">
        <v>180</v>
      </c>
      <c r="V11" t="s">
        <v>161</v>
      </c>
      <c r="W11" t="s">
        <v>162</v>
      </c>
      <c r="X11" t="s">
        <v>158</v>
      </c>
      <c r="Y11" t="s">
        <v>164</v>
      </c>
      <c r="Z11" t="s">
        <v>160</v>
      </c>
      <c r="AA11">
        <f>SUM(G11:H11)</f>
        <v>12</v>
      </c>
      <c r="AB11">
        <f>SUM(I11:J11)</f>
        <v>1</v>
      </c>
      <c r="AC11">
        <f>AB11-AA11</f>
        <v>-11</v>
      </c>
      <c r="AD11">
        <f>SUM(L11:M11)</f>
        <v>546615</v>
      </c>
      <c r="AE11">
        <f>SUM(N11:O11)</f>
        <v>713384</v>
      </c>
      <c r="AF11">
        <f>AD11-AE11</f>
        <v>-166769</v>
      </c>
    </row>
    <row r="12" spans="1:32" x14ac:dyDescent="0.2">
      <c r="A12" t="s">
        <v>121</v>
      </c>
      <c r="B12" t="s">
        <v>1</v>
      </c>
      <c r="C12" t="s">
        <v>50</v>
      </c>
      <c r="D12">
        <v>0</v>
      </c>
      <c r="E12" t="s">
        <v>212</v>
      </c>
      <c r="F12" t="s">
        <v>211</v>
      </c>
      <c r="G12">
        <v>5</v>
      </c>
      <c r="H12">
        <v>4</v>
      </c>
      <c r="I12">
        <v>3</v>
      </c>
      <c r="J12">
        <v>4</v>
      </c>
      <c r="K12">
        <v>0</v>
      </c>
      <c r="L12">
        <v>189577</v>
      </c>
      <c r="M12">
        <v>396414</v>
      </c>
      <c r="N12">
        <v>205147</v>
      </c>
      <c r="O12">
        <v>637973</v>
      </c>
      <c r="P12">
        <v>165923</v>
      </c>
      <c r="Q12">
        <v>2530148</v>
      </c>
      <c r="R12" t="s">
        <v>122</v>
      </c>
      <c r="S12">
        <v>16</v>
      </c>
      <c r="T12">
        <v>23</v>
      </c>
      <c r="U12" t="s">
        <v>186</v>
      </c>
      <c r="V12" t="s">
        <v>170</v>
      </c>
      <c r="W12" t="s">
        <v>157</v>
      </c>
      <c r="X12" t="s">
        <v>158</v>
      </c>
      <c r="Y12" t="s">
        <v>159</v>
      </c>
      <c r="Z12" t="s">
        <v>160</v>
      </c>
      <c r="AA12">
        <f>SUM(G12:H12)</f>
        <v>9</v>
      </c>
      <c r="AB12">
        <f>SUM(I12:J12)</f>
        <v>7</v>
      </c>
      <c r="AC12">
        <f>AB12-AA12</f>
        <v>-2</v>
      </c>
      <c r="AD12">
        <f>SUM(L12:M12)</f>
        <v>585991</v>
      </c>
      <c r="AE12">
        <f>SUM(N12:O12)</f>
        <v>843120</v>
      </c>
      <c r="AF12">
        <f>AD12-AE12</f>
        <v>-257129</v>
      </c>
    </row>
    <row r="13" spans="1:32" x14ac:dyDescent="0.2">
      <c r="A13" t="s">
        <v>54</v>
      </c>
      <c r="B13" t="s">
        <v>1</v>
      </c>
      <c r="C13" t="s">
        <v>55</v>
      </c>
      <c r="D13">
        <v>3</v>
      </c>
      <c r="E13" t="s">
        <v>211</v>
      </c>
      <c r="F13" t="s">
        <v>212</v>
      </c>
      <c r="G13">
        <v>4</v>
      </c>
      <c r="H13">
        <v>5</v>
      </c>
      <c r="I13">
        <v>2</v>
      </c>
      <c r="J13">
        <v>6</v>
      </c>
      <c r="K13">
        <v>1</v>
      </c>
      <c r="L13">
        <v>133750</v>
      </c>
      <c r="M13">
        <v>894922</v>
      </c>
      <c r="N13">
        <v>242399</v>
      </c>
      <c r="O13">
        <v>458259</v>
      </c>
      <c r="P13">
        <v>135794</v>
      </c>
      <c r="Q13">
        <v>3059086</v>
      </c>
      <c r="R13" t="s">
        <v>56</v>
      </c>
      <c r="S13">
        <v>18</v>
      </c>
      <c r="T13">
        <v>19</v>
      </c>
      <c r="U13" t="s">
        <v>180</v>
      </c>
      <c r="V13" t="s">
        <v>161</v>
      </c>
      <c r="W13" t="s">
        <v>169</v>
      </c>
      <c r="X13" t="s">
        <v>158</v>
      </c>
      <c r="Y13" t="s">
        <v>164</v>
      </c>
      <c r="Z13" t="s">
        <v>160</v>
      </c>
      <c r="AA13">
        <f>SUM(G13:H13)</f>
        <v>9</v>
      </c>
      <c r="AB13">
        <f>SUM(I13:J13)</f>
        <v>8</v>
      </c>
      <c r="AC13">
        <f>AB13-AA13</f>
        <v>-1</v>
      </c>
      <c r="AD13">
        <f>SUM(L13:M13)</f>
        <v>1028672</v>
      </c>
      <c r="AE13">
        <f>SUM(N13:O13)</f>
        <v>700658</v>
      </c>
      <c r="AF13">
        <f>AD13-AE13</f>
        <v>328014</v>
      </c>
    </row>
    <row r="14" spans="1:32" x14ac:dyDescent="0.2">
      <c r="A14" t="s">
        <v>59</v>
      </c>
      <c r="B14" t="s">
        <v>1</v>
      </c>
      <c r="C14" t="s">
        <v>19</v>
      </c>
      <c r="D14">
        <v>0</v>
      </c>
      <c r="E14" t="s">
        <v>211</v>
      </c>
      <c r="F14" t="s">
        <v>212</v>
      </c>
      <c r="G14">
        <v>3</v>
      </c>
      <c r="H14">
        <v>4</v>
      </c>
      <c r="I14">
        <v>4</v>
      </c>
      <c r="J14">
        <v>6</v>
      </c>
      <c r="K14">
        <v>2</v>
      </c>
      <c r="L14">
        <v>119121</v>
      </c>
      <c r="M14">
        <v>275488</v>
      </c>
      <c r="N14">
        <v>141251</v>
      </c>
      <c r="O14">
        <v>176318</v>
      </c>
      <c r="P14">
        <v>101999</v>
      </c>
      <c r="Q14">
        <v>1756500</v>
      </c>
      <c r="R14" t="s">
        <v>60</v>
      </c>
      <c r="S14">
        <v>19</v>
      </c>
      <c r="T14">
        <v>23</v>
      </c>
      <c r="U14" t="s">
        <v>184</v>
      </c>
      <c r="V14" t="s">
        <v>167</v>
      </c>
      <c r="W14" t="s">
        <v>168</v>
      </c>
      <c r="X14" t="s">
        <v>172</v>
      </c>
      <c r="Y14" t="s">
        <v>164</v>
      </c>
      <c r="Z14" t="s">
        <v>165</v>
      </c>
      <c r="AA14">
        <f>SUM(G14:H14)</f>
        <v>7</v>
      </c>
      <c r="AB14">
        <f>SUM(I14:J14)</f>
        <v>10</v>
      </c>
      <c r="AC14">
        <f>AB14-AA14</f>
        <v>3</v>
      </c>
      <c r="AD14">
        <f>SUM(L14:M14)</f>
        <v>394609</v>
      </c>
      <c r="AE14">
        <f>SUM(N14:O14)</f>
        <v>317569</v>
      </c>
      <c r="AF14">
        <f>AD14-AE14</f>
        <v>77040</v>
      </c>
    </row>
    <row r="15" spans="1:32" x14ac:dyDescent="0.2">
      <c r="A15" t="s">
        <v>25</v>
      </c>
      <c r="B15" t="s">
        <v>1</v>
      </c>
      <c r="C15" t="s">
        <v>19</v>
      </c>
      <c r="D15">
        <v>3</v>
      </c>
      <c r="E15" t="s">
        <v>211</v>
      </c>
      <c r="F15" t="s">
        <v>212</v>
      </c>
      <c r="G15">
        <v>4</v>
      </c>
      <c r="H15">
        <v>9</v>
      </c>
      <c r="I15">
        <v>0</v>
      </c>
      <c r="J15">
        <v>5</v>
      </c>
      <c r="K15">
        <v>1</v>
      </c>
      <c r="L15">
        <v>145373</v>
      </c>
      <c r="M15">
        <v>416336</v>
      </c>
      <c r="N15">
        <v>305176</v>
      </c>
      <c r="O15">
        <v>269125</v>
      </c>
      <c r="P15">
        <v>182103</v>
      </c>
      <c r="Q15">
        <v>2432776</v>
      </c>
      <c r="R15" t="s">
        <v>26</v>
      </c>
      <c r="S15">
        <v>19</v>
      </c>
      <c r="T15">
        <v>21</v>
      </c>
      <c r="U15" t="s">
        <v>180</v>
      </c>
      <c r="V15" t="s">
        <v>167</v>
      </c>
      <c r="W15" t="s">
        <v>168</v>
      </c>
      <c r="X15" t="s">
        <v>166</v>
      </c>
      <c r="Y15" t="s">
        <v>164</v>
      </c>
      <c r="Z15" t="s">
        <v>160</v>
      </c>
      <c r="AA15">
        <f>SUM(G15:H15)</f>
        <v>13</v>
      </c>
      <c r="AB15">
        <f>SUM(I15:J15)</f>
        <v>5</v>
      </c>
      <c r="AC15">
        <f>AB15-AA15</f>
        <v>-8</v>
      </c>
      <c r="AD15">
        <f>SUM(L15:M15)</f>
        <v>561709</v>
      </c>
      <c r="AE15">
        <f>SUM(N15:O15)</f>
        <v>574301</v>
      </c>
      <c r="AF15">
        <f>AD15-AE15</f>
        <v>-12592</v>
      </c>
    </row>
    <row r="16" spans="1:32" x14ac:dyDescent="0.2">
      <c r="A16" t="s">
        <v>71</v>
      </c>
      <c r="B16" t="s">
        <v>1</v>
      </c>
      <c r="C16" t="s">
        <v>55</v>
      </c>
      <c r="D16">
        <v>2</v>
      </c>
      <c r="E16" t="s">
        <v>212</v>
      </c>
      <c r="F16" t="s">
        <v>211</v>
      </c>
      <c r="G16">
        <v>3</v>
      </c>
      <c r="H16">
        <v>7</v>
      </c>
      <c r="I16">
        <v>2</v>
      </c>
      <c r="J16">
        <v>5</v>
      </c>
      <c r="K16">
        <v>2</v>
      </c>
      <c r="L16">
        <v>244860</v>
      </c>
      <c r="M16">
        <v>321167</v>
      </c>
      <c r="N16">
        <v>253429</v>
      </c>
      <c r="O16">
        <v>370941</v>
      </c>
      <c r="P16">
        <v>113733</v>
      </c>
      <c r="Q16">
        <v>2492380</v>
      </c>
      <c r="R16" t="s">
        <v>72</v>
      </c>
      <c r="S16">
        <v>19</v>
      </c>
      <c r="T16">
        <v>20</v>
      </c>
      <c r="U16" t="s">
        <v>180</v>
      </c>
      <c r="V16" t="s">
        <v>156</v>
      </c>
      <c r="W16" t="s">
        <v>157</v>
      </c>
      <c r="X16" t="s">
        <v>166</v>
      </c>
      <c r="Y16" t="s">
        <v>164</v>
      </c>
      <c r="Z16" t="s">
        <v>165</v>
      </c>
      <c r="AA16">
        <f>SUM(G16:H16)</f>
        <v>10</v>
      </c>
      <c r="AB16">
        <f>SUM(I16:J16)</f>
        <v>7</v>
      </c>
      <c r="AC16">
        <f>AB16-AA16</f>
        <v>-3</v>
      </c>
      <c r="AD16">
        <f>SUM(L16:M16)</f>
        <v>566027</v>
      </c>
      <c r="AE16">
        <f>SUM(N16:O16)</f>
        <v>624370</v>
      </c>
      <c r="AF16">
        <f>AD16-AE16</f>
        <v>-58343</v>
      </c>
    </row>
    <row r="17" spans="1:32" x14ac:dyDescent="0.2">
      <c r="A17" t="s">
        <v>73</v>
      </c>
      <c r="B17" t="s">
        <v>1</v>
      </c>
      <c r="C17" t="s">
        <v>19</v>
      </c>
      <c r="D17">
        <v>4</v>
      </c>
      <c r="E17" t="s">
        <v>211</v>
      </c>
      <c r="F17" t="s">
        <v>212</v>
      </c>
      <c r="G17">
        <v>3</v>
      </c>
      <c r="H17">
        <v>6</v>
      </c>
      <c r="I17">
        <v>3</v>
      </c>
      <c r="J17">
        <v>7</v>
      </c>
      <c r="K17">
        <v>1</v>
      </c>
      <c r="L17">
        <v>107588</v>
      </c>
      <c r="M17">
        <v>404323</v>
      </c>
      <c r="N17">
        <v>185770</v>
      </c>
      <c r="O17">
        <v>245387</v>
      </c>
      <c r="P17">
        <v>136327</v>
      </c>
      <c r="Q17">
        <v>1968603</v>
      </c>
      <c r="R17" t="s">
        <v>74</v>
      </c>
      <c r="S17">
        <v>20</v>
      </c>
      <c r="T17">
        <v>21</v>
      </c>
      <c r="U17" t="s">
        <v>180</v>
      </c>
      <c r="V17" t="s">
        <v>167</v>
      </c>
      <c r="W17" t="s">
        <v>168</v>
      </c>
      <c r="X17" t="s">
        <v>158</v>
      </c>
      <c r="Y17" t="s">
        <v>159</v>
      </c>
      <c r="Z17" t="s">
        <v>165</v>
      </c>
      <c r="AA17">
        <f>SUM(G17:H17)</f>
        <v>9</v>
      </c>
      <c r="AB17">
        <f>SUM(I17:J17)</f>
        <v>10</v>
      </c>
      <c r="AC17">
        <f>AB17-AA17</f>
        <v>1</v>
      </c>
      <c r="AD17">
        <f>SUM(L17:M17)</f>
        <v>511911</v>
      </c>
      <c r="AE17">
        <f>SUM(N17:O17)</f>
        <v>431157</v>
      </c>
      <c r="AF17">
        <f>AD17-AE17</f>
        <v>80754</v>
      </c>
    </row>
    <row r="18" spans="1:32" x14ac:dyDescent="0.2">
      <c r="A18" t="s">
        <v>105</v>
      </c>
      <c r="B18" t="s">
        <v>1</v>
      </c>
      <c r="C18" t="s">
        <v>50</v>
      </c>
      <c r="D18">
        <v>2</v>
      </c>
      <c r="E18" t="s">
        <v>212</v>
      </c>
      <c r="F18" t="s">
        <v>211</v>
      </c>
      <c r="G18">
        <v>4</v>
      </c>
      <c r="H18">
        <v>7</v>
      </c>
      <c r="I18">
        <v>3</v>
      </c>
      <c r="J18">
        <v>6</v>
      </c>
      <c r="K18">
        <v>1</v>
      </c>
      <c r="L18">
        <v>323944</v>
      </c>
      <c r="M18">
        <v>467263</v>
      </c>
      <c r="N18">
        <v>169672</v>
      </c>
      <c r="O18">
        <v>693145</v>
      </c>
      <c r="P18">
        <v>26595</v>
      </c>
      <c r="Q18">
        <v>2921084</v>
      </c>
      <c r="R18" t="s">
        <v>106</v>
      </c>
      <c r="S18">
        <v>21</v>
      </c>
      <c r="T18">
        <v>19</v>
      </c>
      <c r="U18" t="s">
        <v>188</v>
      </c>
      <c r="V18" t="s">
        <v>161</v>
      </c>
      <c r="W18" t="s">
        <v>162</v>
      </c>
      <c r="X18" t="s">
        <v>158</v>
      </c>
      <c r="Y18" t="s">
        <v>159</v>
      </c>
      <c r="Z18" t="s">
        <v>160</v>
      </c>
      <c r="AA18">
        <f>SUM(G18:H18)</f>
        <v>11</v>
      </c>
      <c r="AB18">
        <f>SUM(I18:J18)</f>
        <v>9</v>
      </c>
      <c r="AC18">
        <f>AB18-AA18</f>
        <v>-2</v>
      </c>
      <c r="AD18">
        <f>SUM(L18:M18)</f>
        <v>791207</v>
      </c>
      <c r="AE18">
        <f>SUM(N18:O18)</f>
        <v>862817</v>
      </c>
      <c r="AF18">
        <f>AD18-AE18</f>
        <v>-71610</v>
      </c>
    </row>
    <row r="19" spans="1:32" x14ac:dyDescent="0.2">
      <c r="A19" t="s">
        <v>33</v>
      </c>
      <c r="B19" t="s">
        <v>1</v>
      </c>
      <c r="C19" t="s">
        <v>19</v>
      </c>
      <c r="D19">
        <v>4</v>
      </c>
      <c r="E19" t="s">
        <v>211</v>
      </c>
      <c r="F19" t="s">
        <v>212</v>
      </c>
      <c r="G19">
        <v>4</v>
      </c>
      <c r="H19">
        <v>9</v>
      </c>
      <c r="I19">
        <v>4</v>
      </c>
      <c r="J19">
        <v>5</v>
      </c>
      <c r="K19">
        <v>0</v>
      </c>
      <c r="L19">
        <v>130433</v>
      </c>
      <c r="M19">
        <v>458970</v>
      </c>
      <c r="N19">
        <v>188322</v>
      </c>
      <c r="O19">
        <v>257018</v>
      </c>
      <c r="P19">
        <v>167620</v>
      </c>
      <c r="Q19">
        <v>2254936</v>
      </c>
      <c r="R19" t="s">
        <v>34</v>
      </c>
      <c r="S19">
        <v>22</v>
      </c>
      <c r="T19">
        <v>18</v>
      </c>
      <c r="U19" t="s">
        <v>183</v>
      </c>
      <c r="V19" t="s">
        <v>170</v>
      </c>
      <c r="W19" t="s">
        <v>169</v>
      </c>
      <c r="X19" t="s">
        <v>158</v>
      </c>
      <c r="Y19" t="s">
        <v>159</v>
      </c>
      <c r="Z19" t="s">
        <v>165</v>
      </c>
      <c r="AA19">
        <f>SUM(G19:H19)</f>
        <v>13</v>
      </c>
      <c r="AB19">
        <f>SUM(I19:J19)</f>
        <v>9</v>
      </c>
      <c r="AC19">
        <f>AB19-AA19</f>
        <v>-4</v>
      </c>
      <c r="AD19">
        <f>SUM(L19:M19)</f>
        <v>589403</v>
      </c>
      <c r="AE19">
        <f>SUM(N19:O19)</f>
        <v>445340</v>
      </c>
      <c r="AF19">
        <f>AD19-AE19</f>
        <v>144063</v>
      </c>
    </row>
    <row r="20" spans="1:32" x14ac:dyDescent="0.2">
      <c r="A20" t="s">
        <v>125</v>
      </c>
      <c r="B20" t="s">
        <v>1</v>
      </c>
      <c r="C20" t="s">
        <v>19</v>
      </c>
      <c r="D20">
        <v>4</v>
      </c>
      <c r="E20" t="s">
        <v>212</v>
      </c>
      <c r="F20" t="s">
        <v>211</v>
      </c>
      <c r="G20">
        <v>3</v>
      </c>
      <c r="H20">
        <v>5</v>
      </c>
      <c r="I20">
        <v>4</v>
      </c>
      <c r="J20">
        <v>9</v>
      </c>
      <c r="K20">
        <v>2</v>
      </c>
      <c r="L20">
        <v>137987</v>
      </c>
      <c r="M20">
        <v>286207</v>
      </c>
      <c r="N20">
        <v>192372</v>
      </c>
      <c r="O20">
        <v>362036</v>
      </c>
      <c r="P20">
        <v>190118</v>
      </c>
      <c r="Q20">
        <v>2223818</v>
      </c>
      <c r="R20" t="s">
        <v>126</v>
      </c>
      <c r="S20">
        <v>23</v>
      </c>
      <c r="T20">
        <v>21</v>
      </c>
      <c r="U20" t="s">
        <v>185</v>
      </c>
      <c r="V20" t="s">
        <v>161</v>
      </c>
      <c r="W20" t="s">
        <v>168</v>
      </c>
      <c r="X20" t="s">
        <v>166</v>
      </c>
      <c r="Y20" t="s">
        <v>159</v>
      </c>
      <c r="Z20" t="s">
        <v>160</v>
      </c>
      <c r="AA20">
        <f>SUM(G20:H20)</f>
        <v>8</v>
      </c>
      <c r="AB20">
        <f>SUM(I20:J20)</f>
        <v>13</v>
      </c>
      <c r="AC20">
        <f>AB20-AA20</f>
        <v>5</v>
      </c>
      <c r="AD20">
        <f>SUM(L20:M20)</f>
        <v>424194</v>
      </c>
      <c r="AE20">
        <f>SUM(N20:O20)</f>
        <v>554408</v>
      </c>
      <c r="AF20">
        <f>AD20-AE20</f>
        <v>-130214</v>
      </c>
    </row>
    <row r="21" spans="1:32" x14ac:dyDescent="0.2">
      <c r="A21" t="s">
        <v>127</v>
      </c>
      <c r="B21" t="s">
        <v>1</v>
      </c>
      <c r="C21" t="s">
        <v>55</v>
      </c>
      <c r="D21">
        <v>2</v>
      </c>
      <c r="E21" t="s">
        <v>211</v>
      </c>
      <c r="F21" t="s">
        <v>212</v>
      </c>
      <c r="G21">
        <v>3</v>
      </c>
      <c r="H21">
        <v>7</v>
      </c>
      <c r="I21">
        <v>3</v>
      </c>
      <c r="J21">
        <v>8</v>
      </c>
      <c r="K21">
        <v>2</v>
      </c>
      <c r="L21">
        <v>128517</v>
      </c>
      <c r="M21">
        <v>433704</v>
      </c>
      <c r="N21">
        <v>179384</v>
      </c>
      <c r="O21">
        <v>323797</v>
      </c>
      <c r="P21">
        <v>117300</v>
      </c>
      <c r="Q21">
        <v>2356673</v>
      </c>
      <c r="R21" t="s">
        <v>128</v>
      </c>
      <c r="S21">
        <v>23</v>
      </c>
      <c r="T21">
        <v>21</v>
      </c>
      <c r="U21" t="s">
        <v>180</v>
      </c>
      <c r="V21" t="s">
        <v>161</v>
      </c>
      <c r="W21" t="s">
        <v>168</v>
      </c>
      <c r="X21" t="s">
        <v>158</v>
      </c>
      <c r="Y21" t="s">
        <v>164</v>
      </c>
      <c r="Z21" t="s">
        <v>160</v>
      </c>
      <c r="AA21">
        <f>SUM(G21:H21)</f>
        <v>10</v>
      </c>
      <c r="AB21">
        <f>SUM(I21:J21)</f>
        <v>11</v>
      </c>
      <c r="AC21">
        <f>AB21-AA21</f>
        <v>1</v>
      </c>
      <c r="AD21">
        <f>SUM(L21:M21)</f>
        <v>562221</v>
      </c>
      <c r="AE21">
        <f>SUM(N21:O21)</f>
        <v>503181</v>
      </c>
      <c r="AF21">
        <f>AD21-AE21</f>
        <v>59040</v>
      </c>
    </row>
    <row r="22" spans="1:32" x14ac:dyDescent="0.2">
      <c r="A22" t="s">
        <v>91</v>
      </c>
      <c r="B22" t="s">
        <v>1</v>
      </c>
      <c r="C22" t="s">
        <v>55</v>
      </c>
      <c r="D22">
        <v>3</v>
      </c>
      <c r="E22" t="s">
        <v>212</v>
      </c>
      <c r="F22" t="s">
        <v>211</v>
      </c>
      <c r="G22">
        <v>4</v>
      </c>
      <c r="H22">
        <v>5</v>
      </c>
      <c r="I22">
        <v>5</v>
      </c>
      <c r="J22">
        <v>8</v>
      </c>
      <c r="K22">
        <v>2</v>
      </c>
      <c r="L22">
        <v>132471</v>
      </c>
      <c r="M22">
        <v>364354</v>
      </c>
      <c r="N22">
        <v>177567</v>
      </c>
      <c r="O22">
        <v>281978</v>
      </c>
      <c r="P22">
        <v>84654</v>
      </c>
      <c r="Q22">
        <v>1923215</v>
      </c>
      <c r="R22" t="s">
        <v>92</v>
      </c>
      <c r="S22">
        <v>24</v>
      </c>
      <c r="T22">
        <v>21</v>
      </c>
      <c r="U22" t="s">
        <v>184</v>
      </c>
      <c r="V22" t="s">
        <v>167</v>
      </c>
      <c r="W22" t="s">
        <v>168</v>
      </c>
      <c r="X22" t="s">
        <v>158</v>
      </c>
      <c r="Y22" t="s">
        <v>164</v>
      </c>
      <c r="Z22" t="s">
        <v>160</v>
      </c>
      <c r="AA22">
        <f>SUM(G22:H22)</f>
        <v>9</v>
      </c>
      <c r="AB22">
        <f>SUM(I22:J22)</f>
        <v>13</v>
      </c>
      <c r="AC22">
        <f>AB22-AA22</f>
        <v>4</v>
      </c>
      <c r="AD22">
        <f>SUM(L22:M22)</f>
        <v>496825</v>
      </c>
      <c r="AE22">
        <f>SUM(N22:O22)</f>
        <v>459545</v>
      </c>
      <c r="AF22">
        <f>AD22-AE22</f>
        <v>37280</v>
      </c>
    </row>
    <row r="23" spans="1:32" x14ac:dyDescent="0.2">
      <c r="A23" t="s">
        <v>65</v>
      </c>
      <c r="B23" t="s">
        <v>1</v>
      </c>
      <c r="C23" t="s">
        <v>55</v>
      </c>
      <c r="D23">
        <v>4</v>
      </c>
      <c r="E23" t="s">
        <v>211</v>
      </c>
      <c r="F23" t="s">
        <v>212</v>
      </c>
      <c r="G23">
        <v>4</v>
      </c>
      <c r="H23">
        <v>6</v>
      </c>
      <c r="I23">
        <v>3</v>
      </c>
      <c r="J23">
        <v>9</v>
      </c>
      <c r="K23">
        <v>2</v>
      </c>
      <c r="L23">
        <v>133769</v>
      </c>
      <c r="M23">
        <v>442125</v>
      </c>
      <c r="N23">
        <v>229269</v>
      </c>
      <c r="O23">
        <v>311451</v>
      </c>
      <c r="P23">
        <v>143956</v>
      </c>
      <c r="Q23">
        <v>2116908</v>
      </c>
      <c r="R23" t="s">
        <v>66</v>
      </c>
      <c r="S23">
        <v>24</v>
      </c>
      <c r="T23">
        <v>21</v>
      </c>
      <c r="U23" t="s">
        <v>180</v>
      </c>
      <c r="V23" t="s">
        <v>161</v>
      </c>
      <c r="W23" t="s">
        <v>168</v>
      </c>
      <c r="X23" t="s">
        <v>172</v>
      </c>
      <c r="Y23" t="s">
        <v>159</v>
      </c>
      <c r="Z23" t="s">
        <v>165</v>
      </c>
      <c r="AA23">
        <f>SUM(G23:H23)</f>
        <v>10</v>
      </c>
      <c r="AB23">
        <f>SUM(I23:J23)</f>
        <v>12</v>
      </c>
      <c r="AC23">
        <f>AB23-AA23</f>
        <v>2</v>
      </c>
      <c r="AD23">
        <f>SUM(L23:M23)</f>
        <v>575894</v>
      </c>
      <c r="AE23">
        <f>SUM(N23:O23)</f>
        <v>540720</v>
      </c>
      <c r="AF23">
        <f>AD23-AE23</f>
        <v>35174</v>
      </c>
    </row>
    <row r="24" spans="1:32" x14ac:dyDescent="0.2">
      <c r="A24" t="s">
        <v>123</v>
      </c>
      <c r="B24" t="s">
        <v>1</v>
      </c>
      <c r="C24" t="s">
        <v>50</v>
      </c>
      <c r="D24">
        <v>0</v>
      </c>
      <c r="E24" t="s">
        <v>211</v>
      </c>
      <c r="F24" t="s">
        <v>212</v>
      </c>
      <c r="G24">
        <v>5</v>
      </c>
      <c r="H24">
        <v>6</v>
      </c>
      <c r="I24">
        <v>3</v>
      </c>
      <c r="J24">
        <v>8</v>
      </c>
      <c r="K24">
        <v>2</v>
      </c>
      <c r="L24">
        <v>158318</v>
      </c>
      <c r="M24">
        <v>497265</v>
      </c>
      <c r="N24">
        <v>485284</v>
      </c>
      <c r="O24">
        <v>337582</v>
      </c>
      <c r="P24">
        <v>265082</v>
      </c>
      <c r="Q24">
        <v>2454470</v>
      </c>
      <c r="R24" t="s">
        <v>124</v>
      </c>
      <c r="S24">
        <v>24</v>
      </c>
      <c r="T24">
        <v>18</v>
      </c>
      <c r="U24" t="s">
        <v>180</v>
      </c>
      <c r="V24" t="s">
        <v>161</v>
      </c>
      <c r="W24" t="s">
        <v>162</v>
      </c>
      <c r="X24" t="s">
        <v>172</v>
      </c>
      <c r="Y24" t="s">
        <v>159</v>
      </c>
      <c r="Z24" t="s">
        <v>160</v>
      </c>
      <c r="AA24">
        <f>SUM(G24:H24)</f>
        <v>11</v>
      </c>
      <c r="AB24">
        <f>SUM(I24:J24)</f>
        <v>11</v>
      </c>
      <c r="AC24">
        <f>AB24-AA24</f>
        <v>0</v>
      </c>
      <c r="AD24">
        <f>SUM(L24:M24)</f>
        <v>655583</v>
      </c>
      <c r="AE24">
        <f>SUM(N24:O24)</f>
        <v>822866</v>
      </c>
      <c r="AF24">
        <f>AD24-AE24</f>
        <v>-167283</v>
      </c>
    </row>
    <row r="25" spans="1:32" x14ac:dyDescent="0.2">
      <c r="A25" t="s">
        <v>152</v>
      </c>
      <c r="B25" t="s">
        <v>1</v>
      </c>
      <c r="C25" t="s">
        <v>50</v>
      </c>
      <c r="D25">
        <v>2</v>
      </c>
      <c r="E25" t="s">
        <v>211</v>
      </c>
      <c r="F25" t="s">
        <v>212</v>
      </c>
      <c r="G25">
        <v>3</v>
      </c>
      <c r="H25">
        <v>8</v>
      </c>
      <c r="I25">
        <v>3</v>
      </c>
      <c r="J25">
        <v>9</v>
      </c>
      <c r="K25">
        <v>2</v>
      </c>
      <c r="L25">
        <v>63703</v>
      </c>
      <c r="M25">
        <v>286471</v>
      </c>
      <c r="N25">
        <v>164220</v>
      </c>
      <c r="O25">
        <v>215431</v>
      </c>
      <c r="P25">
        <v>120791</v>
      </c>
      <c r="Q25">
        <v>1436835</v>
      </c>
      <c r="R25" t="s">
        <v>153</v>
      </c>
      <c r="S25">
        <v>25</v>
      </c>
      <c r="T25">
        <v>20</v>
      </c>
      <c r="U25" t="s">
        <v>180</v>
      </c>
      <c r="V25" t="s">
        <v>161</v>
      </c>
      <c r="W25" t="s">
        <v>157</v>
      </c>
      <c r="X25" t="s">
        <v>171</v>
      </c>
      <c r="Y25" t="s">
        <v>159</v>
      </c>
      <c r="Z25" t="s">
        <v>165</v>
      </c>
      <c r="AA25">
        <f>SUM(G25:H25)</f>
        <v>11</v>
      </c>
      <c r="AB25">
        <f>SUM(I25:J25)</f>
        <v>12</v>
      </c>
      <c r="AC25">
        <f>AB25-AA25</f>
        <v>1</v>
      </c>
      <c r="AD25">
        <f>SUM(L25:M25)</f>
        <v>350174</v>
      </c>
      <c r="AE25">
        <f>SUM(N25:O25)</f>
        <v>379651</v>
      </c>
      <c r="AF25">
        <f>AD25-AE25</f>
        <v>-29477</v>
      </c>
    </row>
    <row r="26" spans="1:32" x14ac:dyDescent="0.2">
      <c r="A26" t="s">
        <v>137</v>
      </c>
      <c r="B26" t="s">
        <v>1</v>
      </c>
      <c r="C26" t="s">
        <v>50</v>
      </c>
      <c r="D26">
        <v>4</v>
      </c>
      <c r="E26" t="s">
        <v>211</v>
      </c>
      <c r="F26" t="s">
        <v>212</v>
      </c>
      <c r="G26">
        <v>3</v>
      </c>
      <c r="H26">
        <v>9</v>
      </c>
      <c r="I26">
        <v>3</v>
      </c>
      <c r="J26">
        <v>8</v>
      </c>
      <c r="K26">
        <v>2</v>
      </c>
      <c r="L26">
        <v>170590</v>
      </c>
      <c r="M26">
        <v>510276</v>
      </c>
      <c r="N26">
        <v>196864</v>
      </c>
      <c r="O26">
        <v>406733</v>
      </c>
      <c r="P26">
        <v>164512</v>
      </c>
      <c r="Q26">
        <v>2276790</v>
      </c>
      <c r="R26" t="s">
        <v>138</v>
      </c>
      <c r="S26">
        <v>25</v>
      </c>
      <c r="T26">
        <v>22</v>
      </c>
      <c r="U26" t="s">
        <v>181</v>
      </c>
      <c r="V26" t="s">
        <v>170</v>
      </c>
      <c r="W26" t="s">
        <v>168</v>
      </c>
      <c r="X26" t="s">
        <v>158</v>
      </c>
      <c r="Y26" t="s">
        <v>164</v>
      </c>
      <c r="Z26" t="s">
        <v>160</v>
      </c>
      <c r="AA26">
        <f>SUM(G26:H26)</f>
        <v>12</v>
      </c>
      <c r="AB26">
        <f>SUM(I26:J26)</f>
        <v>11</v>
      </c>
      <c r="AC26">
        <f>AB26-AA26</f>
        <v>-1</v>
      </c>
      <c r="AD26">
        <f>SUM(L26:M26)</f>
        <v>680866</v>
      </c>
      <c r="AE26">
        <f>SUM(N26:O26)</f>
        <v>603597</v>
      </c>
      <c r="AF26">
        <f>AD26-AE26</f>
        <v>77269</v>
      </c>
    </row>
    <row r="27" spans="1:32" x14ac:dyDescent="0.2">
      <c r="A27" t="s">
        <v>75</v>
      </c>
      <c r="B27" t="s">
        <v>1</v>
      </c>
      <c r="C27" t="s">
        <v>19</v>
      </c>
      <c r="D27">
        <v>2</v>
      </c>
      <c r="E27" t="s">
        <v>211</v>
      </c>
      <c r="F27" t="s">
        <v>212</v>
      </c>
      <c r="G27">
        <v>5</v>
      </c>
      <c r="H27">
        <v>8</v>
      </c>
      <c r="I27">
        <v>3</v>
      </c>
      <c r="J27">
        <v>9</v>
      </c>
      <c r="K27">
        <v>2</v>
      </c>
      <c r="L27">
        <v>103450</v>
      </c>
      <c r="M27">
        <v>385941</v>
      </c>
      <c r="N27">
        <v>214890</v>
      </c>
      <c r="O27">
        <v>241539</v>
      </c>
      <c r="P27">
        <v>76750</v>
      </c>
      <c r="Q27">
        <v>1983076</v>
      </c>
      <c r="R27" t="s">
        <v>76</v>
      </c>
      <c r="S27">
        <v>27</v>
      </c>
      <c r="T27">
        <v>18</v>
      </c>
      <c r="U27" t="s">
        <v>180</v>
      </c>
      <c r="V27" t="s">
        <v>170</v>
      </c>
      <c r="W27" t="s">
        <v>162</v>
      </c>
      <c r="X27" t="s">
        <v>166</v>
      </c>
      <c r="Y27" t="s">
        <v>164</v>
      </c>
      <c r="Z27" t="s">
        <v>160</v>
      </c>
      <c r="AA27">
        <f>SUM(G27:H27)</f>
        <v>13</v>
      </c>
      <c r="AB27">
        <f>SUM(I27:J27)</f>
        <v>12</v>
      </c>
      <c r="AC27">
        <f>AB27-AA27</f>
        <v>-1</v>
      </c>
      <c r="AD27">
        <f>SUM(L27:M27)</f>
        <v>489391</v>
      </c>
      <c r="AE27">
        <f>SUM(N27:O27)</f>
        <v>456429</v>
      </c>
      <c r="AF27">
        <f>AD27-AE27</f>
        <v>32962</v>
      </c>
    </row>
    <row r="28" spans="1:32" x14ac:dyDescent="0.2">
      <c r="A28" t="s">
        <v>21</v>
      </c>
      <c r="B28" t="s">
        <v>1</v>
      </c>
      <c r="C28" t="s">
        <v>19</v>
      </c>
      <c r="D28">
        <v>3</v>
      </c>
      <c r="E28" t="s">
        <v>211</v>
      </c>
      <c r="F28" t="s">
        <v>212</v>
      </c>
      <c r="G28">
        <v>4</v>
      </c>
      <c r="H28">
        <v>7</v>
      </c>
      <c r="I28">
        <v>5</v>
      </c>
      <c r="J28">
        <v>10</v>
      </c>
      <c r="K28">
        <v>1</v>
      </c>
      <c r="L28">
        <v>145449</v>
      </c>
      <c r="M28">
        <v>712987</v>
      </c>
      <c r="N28">
        <v>204583</v>
      </c>
      <c r="O28">
        <v>396216</v>
      </c>
      <c r="P28">
        <v>221723</v>
      </c>
      <c r="Q28">
        <v>2735413</v>
      </c>
      <c r="R28" t="s">
        <v>22</v>
      </c>
      <c r="S28">
        <v>27</v>
      </c>
      <c r="T28">
        <v>18</v>
      </c>
      <c r="U28" t="s">
        <v>180</v>
      </c>
      <c r="V28" t="s">
        <v>161</v>
      </c>
      <c r="W28" t="s">
        <v>162</v>
      </c>
      <c r="X28" t="s">
        <v>163</v>
      </c>
      <c r="Y28" t="s">
        <v>164</v>
      </c>
      <c r="Z28" t="s">
        <v>165</v>
      </c>
      <c r="AA28">
        <f>SUM(G28:H28)</f>
        <v>11</v>
      </c>
      <c r="AB28">
        <f>SUM(I28:J28)</f>
        <v>15</v>
      </c>
      <c r="AC28">
        <f>AB28-AA28</f>
        <v>4</v>
      </c>
      <c r="AD28">
        <f>SUM(L28:M28)</f>
        <v>858436</v>
      </c>
      <c r="AE28">
        <f>SUM(N28:O28)</f>
        <v>600799</v>
      </c>
      <c r="AF28">
        <f>AD28-AE28</f>
        <v>257637</v>
      </c>
    </row>
    <row r="29" spans="1:32" x14ac:dyDescent="0.2">
      <c r="A29" t="s">
        <v>49</v>
      </c>
      <c r="B29" t="s">
        <v>1</v>
      </c>
      <c r="C29" t="s">
        <v>50</v>
      </c>
      <c r="D29">
        <v>3</v>
      </c>
      <c r="E29" t="s">
        <v>212</v>
      </c>
      <c r="F29" t="s">
        <v>211</v>
      </c>
      <c r="G29">
        <v>5</v>
      </c>
      <c r="H29">
        <v>9</v>
      </c>
      <c r="I29">
        <v>4</v>
      </c>
      <c r="J29">
        <v>9</v>
      </c>
      <c r="K29">
        <v>1</v>
      </c>
      <c r="L29">
        <v>175697</v>
      </c>
      <c r="M29">
        <v>282442</v>
      </c>
      <c r="N29">
        <v>116223</v>
      </c>
      <c r="O29">
        <v>319138</v>
      </c>
      <c r="P29">
        <v>140347</v>
      </c>
      <c r="Q29">
        <v>2011141</v>
      </c>
      <c r="R29" t="s">
        <v>51</v>
      </c>
      <c r="S29">
        <v>28</v>
      </c>
      <c r="T29">
        <v>22</v>
      </c>
      <c r="U29" t="s">
        <v>184</v>
      </c>
      <c r="V29" t="s">
        <v>167</v>
      </c>
      <c r="W29" t="s">
        <v>168</v>
      </c>
      <c r="X29" t="s">
        <v>158</v>
      </c>
      <c r="Y29" t="s">
        <v>159</v>
      </c>
      <c r="Z29" t="s">
        <v>165</v>
      </c>
      <c r="AA29">
        <f>SUM(G29:H29)</f>
        <v>14</v>
      </c>
      <c r="AB29">
        <f>SUM(I29:J29)</f>
        <v>13</v>
      </c>
      <c r="AC29">
        <f>AB29-AA29</f>
        <v>-1</v>
      </c>
      <c r="AD29">
        <f>SUM(L29:M29)</f>
        <v>458139</v>
      </c>
      <c r="AE29">
        <f>SUM(N29:O29)</f>
        <v>435361</v>
      </c>
      <c r="AF29">
        <f>AD29-AE29</f>
        <v>22778</v>
      </c>
    </row>
    <row r="30" spans="1:32" x14ac:dyDescent="0.2">
      <c r="A30" t="s">
        <v>63</v>
      </c>
      <c r="B30" t="s">
        <v>1</v>
      </c>
      <c r="C30" t="s">
        <v>55</v>
      </c>
      <c r="D30">
        <v>2</v>
      </c>
      <c r="E30" t="s">
        <v>212</v>
      </c>
      <c r="F30" t="s">
        <v>211</v>
      </c>
      <c r="G30">
        <v>5</v>
      </c>
      <c r="H30">
        <v>8</v>
      </c>
      <c r="I30">
        <v>5</v>
      </c>
      <c r="J30">
        <v>9</v>
      </c>
      <c r="K30">
        <v>2</v>
      </c>
      <c r="L30">
        <v>232809</v>
      </c>
      <c r="M30">
        <v>383135</v>
      </c>
      <c r="N30">
        <v>268736</v>
      </c>
      <c r="O30">
        <v>479839</v>
      </c>
      <c r="P30">
        <v>203246</v>
      </c>
      <c r="Q30">
        <v>2515649</v>
      </c>
      <c r="R30" t="s">
        <v>64</v>
      </c>
      <c r="S30">
        <v>29</v>
      </c>
      <c r="T30">
        <v>22</v>
      </c>
      <c r="U30" t="s">
        <v>180</v>
      </c>
      <c r="V30" t="s">
        <v>161</v>
      </c>
      <c r="W30" t="s">
        <v>174</v>
      </c>
      <c r="X30" t="s">
        <v>172</v>
      </c>
      <c r="Y30" t="s">
        <v>159</v>
      </c>
      <c r="Z30" t="s">
        <v>160</v>
      </c>
      <c r="AA30">
        <f>SUM(G30:H30)</f>
        <v>13</v>
      </c>
      <c r="AB30">
        <f>SUM(I30:J30)</f>
        <v>14</v>
      </c>
      <c r="AC30">
        <f>AB30-AA30</f>
        <v>1</v>
      </c>
      <c r="AD30">
        <f>SUM(L30:M30)</f>
        <v>615944</v>
      </c>
      <c r="AE30">
        <f>SUM(N30:O30)</f>
        <v>748575</v>
      </c>
      <c r="AF30">
        <f>AD30-AE30</f>
        <v>-132631</v>
      </c>
    </row>
    <row r="31" spans="1:32" x14ac:dyDescent="0.2">
      <c r="A31" t="s">
        <v>103</v>
      </c>
      <c r="B31" t="s">
        <v>1</v>
      </c>
      <c r="C31" t="s">
        <v>50</v>
      </c>
      <c r="D31">
        <v>3</v>
      </c>
      <c r="E31" t="s">
        <v>212</v>
      </c>
      <c r="F31" t="s">
        <v>211</v>
      </c>
      <c r="G31">
        <v>5</v>
      </c>
      <c r="H31">
        <v>8</v>
      </c>
      <c r="I31">
        <v>4</v>
      </c>
      <c r="J31">
        <v>10</v>
      </c>
      <c r="K31">
        <v>2</v>
      </c>
      <c r="L31">
        <v>150219</v>
      </c>
      <c r="M31">
        <v>300856</v>
      </c>
      <c r="N31">
        <v>160929</v>
      </c>
      <c r="O31">
        <v>422574</v>
      </c>
      <c r="P31">
        <v>288012</v>
      </c>
      <c r="Q31">
        <v>2815590</v>
      </c>
      <c r="R31" t="s">
        <v>104</v>
      </c>
      <c r="S31">
        <v>29</v>
      </c>
      <c r="T31">
        <v>21</v>
      </c>
      <c r="U31" t="s">
        <v>184</v>
      </c>
      <c r="V31" t="s">
        <v>167</v>
      </c>
      <c r="W31" t="s">
        <v>157</v>
      </c>
      <c r="X31" t="s">
        <v>171</v>
      </c>
      <c r="Y31" t="s">
        <v>164</v>
      </c>
      <c r="Z31" t="s">
        <v>160</v>
      </c>
      <c r="AA31">
        <f>SUM(G31:H31)</f>
        <v>13</v>
      </c>
      <c r="AB31">
        <f>SUM(I31:J31)</f>
        <v>14</v>
      </c>
      <c r="AC31">
        <f>AB31-AA31</f>
        <v>1</v>
      </c>
      <c r="AD31">
        <f>SUM(L31:M31)</f>
        <v>451075</v>
      </c>
      <c r="AE31">
        <f>SUM(N31:O31)</f>
        <v>583503</v>
      </c>
      <c r="AF31">
        <f>AD31-AE31</f>
        <v>-132428</v>
      </c>
    </row>
    <row r="32" spans="1:32" x14ac:dyDescent="0.2">
      <c r="A32" t="s">
        <v>43</v>
      </c>
      <c r="B32" t="s">
        <v>18</v>
      </c>
      <c r="C32" t="s">
        <v>19</v>
      </c>
      <c r="D32">
        <v>3</v>
      </c>
      <c r="E32" t="s">
        <v>211</v>
      </c>
      <c r="F32" t="s">
        <v>212</v>
      </c>
      <c r="G32">
        <v>3</v>
      </c>
      <c r="H32">
        <v>4</v>
      </c>
      <c r="I32">
        <v>0</v>
      </c>
      <c r="J32">
        <v>1</v>
      </c>
      <c r="K32">
        <v>0</v>
      </c>
      <c r="L32">
        <v>111759</v>
      </c>
      <c r="M32">
        <v>365167</v>
      </c>
      <c r="N32">
        <v>236672</v>
      </c>
      <c r="O32">
        <v>407354</v>
      </c>
      <c r="P32">
        <v>109830</v>
      </c>
      <c r="Q32">
        <v>2220700</v>
      </c>
      <c r="R32" t="s">
        <v>44</v>
      </c>
      <c r="S32">
        <v>8</v>
      </c>
      <c r="T32">
        <v>19</v>
      </c>
      <c r="U32" t="s">
        <v>186</v>
      </c>
      <c r="V32" t="s">
        <v>170</v>
      </c>
      <c r="W32" t="s">
        <v>162</v>
      </c>
      <c r="X32" t="s">
        <v>158</v>
      </c>
      <c r="Y32" t="s">
        <v>159</v>
      </c>
      <c r="Z32" t="s">
        <v>160</v>
      </c>
      <c r="AA32">
        <f>SUM(G32:H32)</f>
        <v>7</v>
      </c>
      <c r="AB32">
        <f>SUM(I32:J32)</f>
        <v>1</v>
      </c>
      <c r="AC32">
        <f>AB32-AA32</f>
        <v>-6</v>
      </c>
      <c r="AD32">
        <f>SUM(L32:M32)</f>
        <v>476926</v>
      </c>
      <c r="AE32">
        <f>SUM(N32:O32)</f>
        <v>644026</v>
      </c>
      <c r="AF32">
        <f>AD32-AE32</f>
        <v>-167100</v>
      </c>
    </row>
    <row r="33" spans="1:32" x14ac:dyDescent="0.2">
      <c r="A33" t="s">
        <v>41</v>
      </c>
      <c r="B33" t="s">
        <v>18</v>
      </c>
      <c r="C33" t="s">
        <v>19</v>
      </c>
      <c r="D33">
        <v>3</v>
      </c>
      <c r="E33" t="s">
        <v>211</v>
      </c>
      <c r="F33" t="s">
        <v>212</v>
      </c>
      <c r="G33">
        <v>4</v>
      </c>
      <c r="H33">
        <v>4</v>
      </c>
      <c r="I33">
        <v>1</v>
      </c>
      <c r="J33">
        <v>0</v>
      </c>
      <c r="K33">
        <v>0</v>
      </c>
      <c r="L33">
        <v>107634</v>
      </c>
      <c r="M33">
        <v>321124</v>
      </c>
      <c r="N33">
        <v>121967</v>
      </c>
      <c r="O33">
        <v>347333</v>
      </c>
      <c r="P33">
        <v>72450</v>
      </c>
      <c r="Q33">
        <v>2230762</v>
      </c>
      <c r="R33" t="s">
        <v>42</v>
      </c>
      <c r="S33">
        <v>9</v>
      </c>
      <c r="T33">
        <v>22</v>
      </c>
      <c r="U33" t="s">
        <v>191</v>
      </c>
      <c r="V33" t="s">
        <v>170</v>
      </c>
      <c r="W33" t="s">
        <v>168</v>
      </c>
      <c r="X33" t="s">
        <v>158</v>
      </c>
      <c r="Y33" t="s">
        <v>164</v>
      </c>
      <c r="Z33" t="s">
        <v>165</v>
      </c>
      <c r="AA33">
        <f>SUM(G33:H33)</f>
        <v>8</v>
      </c>
      <c r="AB33">
        <f>SUM(I33:J33)</f>
        <v>1</v>
      </c>
      <c r="AC33">
        <f>AB33-AA33</f>
        <v>-7</v>
      </c>
      <c r="AD33">
        <f>SUM(L33:M33)</f>
        <v>428758</v>
      </c>
      <c r="AE33">
        <f>SUM(N33:O33)</f>
        <v>469300</v>
      </c>
      <c r="AF33">
        <f>AD33-AE33</f>
        <v>-40542</v>
      </c>
    </row>
    <row r="34" spans="1:32" x14ac:dyDescent="0.2">
      <c r="A34" t="s">
        <v>87</v>
      </c>
      <c r="B34" t="s">
        <v>18</v>
      </c>
      <c r="C34" t="s">
        <v>50</v>
      </c>
      <c r="D34">
        <v>0</v>
      </c>
      <c r="E34" t="s">
        <v>211</v>
      </c>
      <c r="F34" t="s">
        <v>212</v>
      </c>
      <c r="G34">
        <v>3</v>
      </c>
      <c r="H34">
        <v>6</v>
      </c>
      <c r="I34">
        <v>0</v>
      </c>
      <c r="J34">
        <v>0</v>
      </c>
      <c r="K34">
        <v>0</v>
      </c>
      <c r="L34">
        <v>197036</v>
      </c>
      <c r="M34">
        <v>444313</v>
      </c>
      <c r="N34">
        <v>387568</v>
      </c>
      <c r="O34">
        <v>662236</v>
      </c>
      <c r="P34">
        <v>83048</v>
      </c>
      <c r="Q34">
        <v>3005025</v>
      </c>
      <c r="R34" t="s">
        <v>88</v>
      </c>
      <c r="S34">
        <v>9</v>
      </c>
      <c r="T34">
        <v>22</v>
      </c>
      <c r="U34" t="s">
        <v>180</v>
      </c>
      <c r="V34" t="s">
        <v>161</v>
      </c>
      <c r="W34" t="s">
        <v>168</v>
      </c>
      <c r="X34" t="s">
        <v>158</v>
      </c>
      <c r="Y34" t="s">
        <v>159</v>
      </c>
      <c r="Z34" t="s">
        <v>160</v>
      </c>
      <c r="AA34">
        <f>SUM(G34:H34)</f>
        <v>9</v>
      </c>
      <c r="AB34">
        <f>SUM(I34:J34)</f>
        <v>0</v>
      </c>
      <c r="AC34">
        <f>AB34-AA34</f>
        <v>-9</v>
      </c>
      <c r="AD34">
        <f>SUM(L34:M34)</f>
        <v>641349</v>
      </c>
      <c r="AE34">
        <f>SUM(N34:O34)</f>
        <v>1049804</v>
      </c>
      <c r="AF34">
        <f>AD34-AE34</f>
        <v>-408455</v>
      </c>
    </row>
    <row r="35" spans="1:32" x14ac:dyDescent="0.2">
      <c r="A35" t="s">
        <v>133</v>
      </c>
      <c r="B35" t="s">
        <v>18</v>
      </c>
      <c r="C35" t="s">
        <v>50</v>
      </c>
      <c r="D35">
        <v>0</v>
      </c>
      <c r="E35" t="s">
        <v>211</v>
      </c>
      <c r="F35" t="s">
        <v>212</v>
      </c>
      <c r="G35">
        <v>4</v>
      </c>
      <c r="H35">
        <v>4</v>
      </c>
      <c r="I35">
        <v>1</v>
      </c>
      <c r="J35">
        <v>0</v>
      </c>
      <c r="K35">
        <v>1</v>
      </c>
      <c r="L35">
        <v>94000</v>
      </c>
      <c r="M35">
        <v>393301</v>
      </c>
      <c r="N35">
        <v>298793</v>
      </c>
      <c r="O35">
        <v>379629</v>
      </c>
      <c r="P35">
        <v>472570</v>
      </c>
      <c r="Q35">
        <v>2233627</v>
      </c>
      <c r="R35" t="s">
        <v>134</v>
      </c>
      <c r="S35">
        <v>10</v>
      </c>
      <c r="T35">
        <v>20</v>
      </c>
      <c r="U35" t="s">
        <v>180</v>
      </c>
      <c r="V35" t="s">
        <v>161</v>
      </c>
      <c r="W35" t="s">
        <v>157</v>
      </c>
      <c r="X35" t="s">
        <v>158</v>
      </c>
      <c r="Y35" t="s">
        <v>164</v>
      </c>
      <c r="Z35" t="s">
        <v>160</v>
      </c>
      <c r="AA35">
        <f>SUM(G35:H35)</f>
        <v>8</v>
      </c>
      <c r="AB35">
        <f>SUM(I35:J35)</f>
        <v>1</v>
      </c>
      <c r="AC35">
        <f>AB35-AA35</f>
        <v>-7</v>
      </c>
      <c r="AD35">
        <f>SUM(L35:M35)</f>
        <v>487301</v>
      </c>
      <c r="AE35">
        <f>SUM(N35:O35)</f>
        <v>678422</v>
      </c>
      <c r="AF35">
        <f>AD35-AE35</f>
        <v>-191121</v>
      </c>
    </row>
    <row r="36" spans="1:32" x14ac:dyDescent="0.2">
      <c r="A36" t="s">
        <v>17</v>
      </c>
      <c r="B36" t="s">
        <v>18</v>
      </c>
      <c r="C36" t="s">
        <v>19</v>
      </c>
      <c r="D36">
        <v>0</v>
      </c>
      <c r="E36" t="s">
        <v>211</v>
      </c>
      <c r="F36" t="s">
        <v>212</v>
      </c>
      <c r="G36">
        <v>3</v>
      </c>
      <c r="H36">
        <v>6</v>
      </c>
      <c r="I36">
        <v>1</v>
      </c>
      <c r="J36">
        <v>1</v>
      </c>
      <c r="K36">
        <v>0</v>
      </c>
      <c r="L36">
        <v>126349</v>
      </c>
      <c r="M36">
        <v>472693</v>
      </c>
      <c r="N36">
        <v>215449</v>
      </c>
      <c r="O36">
        <v>500517</v>
      </c>
      <c r="P36">
        <v>14592</v>
      </c>
      <c r="Q36">
        <v>2771793</v>
      </c>
      <c r="R36" t="s">
        <v>20</v>
      </c>
      <c r="S36">
        <v>11</v>
      </c>
      <c r="T36">
        <v>24</v>
      </c>
      <c r="U36" t="s">
        <v>180</v>
      </c>
      <c r="V36" t="s">
        <v>156</v>
      </c>
      <c r="W36" t="s">
        <v>157</v>
      </c>
      <c r="X36" t="s">
        <v>158</v>
      </c>
      <c r="Y36" t="s">
        <v>159</v>
      </c>
      <c r="Z36" t="s">
        <v>160</v>
      </c>
      <c r="AA36">
        <f>SUM(G36:H36)</f>
        <v>9</v>
      </c>
      <c r="AB36">
        <f>SUM(I36:J36)</f>
        <v>2</v>
      </c>
      <c r="AC36">
        <f>AB36-AA36</f>
        <v>-7</v>
      </c>
      <c r="AD36">
        <f>SUM(L36:M36)</f>
        <v>599042</v>
      </c>
      <c r="AE36">
        <f>SUM(N36:O36)</f>
        <v>715966</v>
      </c>
      <c r="AF36">
        <f>AD36-AE36</f>
        <v>-116924</v>
      </c>
    </row>
    <row r="37" spans="1:32" x14ac:dyDescent="0.2">
      <c r="A37" t="s">
        <v>39</v>
      </c>
      <c r="B37" t="s">
        <v>18</v>
      </c>
      <c r="C37" t="s">
        <v>19</v>
      </c>
      <c r="D37">
        <v>3</v>
      </c>
      <c r="E37" t="s">
        <v>211</v>
      </c>
      <c r="F37" t="s">
        <v>212</v>
      </c>
      <c r="G37">
        <v>5</v>
      </c>
      <c r="H37">
        <v>5</v>
      </c>
      <c r="I37">
        <v>0</v>
      </c>
      <c r="J37">
        <v>1</v>
      </c>
      <c r="K37">
        <v>1</v>
      </c>
      <c r="L37">
        <v>119206</v>
      </c>
      <c r="M37">
        <v>307767</v>
      </c>
      <c r="N37">
        <v>307842</v>
      </c>
      <c r="O37">
        <v>462330</v>
      </c>
      <c r="P37">
        <v>126074</v>
      </c>
      <c r="Q37">
        <v>2307572</v>
      </c>
      <c r="R37" t="s">
        <v>40</v>
      </c>
      <c r="S37">
        <v>12</v>
      </c>
      <c r="T37">
        <v>30</v>
      </c>
      <c r="U37" t="s">
        <v>186</v>
      </c>
      <c r="V37" t="s">
        <v>170</v>
      </c>
      <c r="W37" t="s">
        <v>168</v>
      </c>
      <c r="X37" t="s">
        <v>163</v>
      </c>
      <c r="Y37" t="s">
        <v>159</v>
      </c>
      <c r="Z37" t="s">
        <v>165</v>
      </c>
      <c r="AA37">
        <f>SUM(G37:H37)</f>
        <v>10</v>
      </c>
      <c r="AB37">
        <f>SUM(I37:J37)</f>
        <v>1</v>
      </c>
      <c r="AC37">
        <f>AB37-AA37</f>
        <v>-9</v>
      </c>
      <c r="AD37">
        <f>SUM(L37:M37)</f>
        <v>426973</v>
      </c>
      <c r="AE37">
        <f>SUM(N37:O37)</f>
        <v>770172</v>
      </c>
      <c r="AF37">
        <f>AD37-AE37</f>
        <v>-343199</v>
      </c>
    </row>
    <row r="38" spans="1:32" x14ac:dyDescent="0.2">
      <c r="A38" t="s">
        <v>93</v>
      </c>
      <c r="B38" t="s">
        <v>18</v>
      </c>
      <c r="C38" t="s">
        <v>50</v>
      </c>
      <c r="D38">
        <v>0</v>
      </c>
      <c r="E38" t="s">
        <v>212</v>
      </c>
      <c r="F38" t="s">
        <v>211</v>
      </c>
      <c r="G38">
        <v>3</v>
      </c>
      <c r="H38">
        <v>5</v>
      </c>
      <c r="I38">
        <v>3</v>
      </c>
      <c r="J38">
        <v>2</v>
      </c>
      <c r="K38">
        <v>0</v>
      </c>
      <c r="L38">
        <v>90724</v>
      </c>
      <c r="M38">
        <v>223627</v>
      </c>
      <c r="N38">
        <v>73739</v>
      </c>
      <c r="O38">
        <v>291109</v>
      </c>
      <c r="P38">
        <v>100545</v>
      </c>
      <c r="Q38">
        <v>1352540</v>
      </c>
      <c r="R38" t="s">
        <v>94</v>
      </c>
      <c r="S38">
        <v>13</v>
      </c>
      <c r="T38">
        <v>19</v>
      </c>
      <c r="U38" t="s">
        <v>180</v>
      </c>
      <c r="V38" t="s">
        <v>161</v>
      </c>
      <c r="W38" t="s">
        <v>169</v>
      </c>
      <c r="X38" t="s">
        <v>158</v>
      </c>
      <c r="Y38" t="s">
        <v>164</v>
      </c>
      <c r="Z38" t="s">
        <v>160</v>
      </c>
      <c r="AA38">
        <f>SUM(G38:H38)</f>
        <v>8</v>
      </c>
      <c r="AB38">
        <f>SUM(I38:J38)</f>
        <v>5</v>
      </c>
      <c r="AC38">
        <f>AB38-AA38</f>
        <v>-3</v>
      </c>
      <c r="AD38">
        <f>SUM(L38:M38)</f>
        <v>314351</v>
      </c>
      <c r="AE38">
        <f>SUM(N38:O38)</f>
        <v>364848</v>
      </c>
      <c r="AF38">
        <f>AD38-AE38</f>
        <v>-50497</v>
      </c>
    </row>
    <row r="39" spans="1:32" x14ac:dyDescent="0.2">
      <c r="A39" t="s">
        <v>148</v>
      </c>
      <c r="B39" t="s">
        <v>18</v>
      </c>
      <c r="C39" t="s">
        <v>19</v>
      </c>
      <c r="D39">
        <v>2</v>
      </c>
      <c r="E39" t="s">
        <v>212</v>
      </c>
      <c r="F39" t="s">
        <v>211</v>
      </c>
      <c r="G39">
        <v>3</v>
      </c>
      <c r="H39">
        <v>6</v>
      </c>
      <c r="I39">
        <v>2</v>
      </c>
      <c r="J39">
        <v>1</v>
      </c>
      <c r="K39">
        <v>1</v>
      </c>
      <c r="L39">
        <v>229865</v>
      </c>
      <c r="M39">
        <v>298062</v>
      </c>
      <c r="N39">
        <v>168153</v>
      </c>
      <c r="O39">
        <v>754817</v>
      </c>
      <c r="P39">
        <v>87280</v>
      </c>
      <c r="Q39">
        <v>2806047</v>
      </c>
      <c r="R39" t="s">
        <v>149</v>
      </c>
      <c r="S39">
        <v>13</v>
      </c>
      <c r="T39">
        <v>19</v>
      </c>
      <c r="U39" t="s">
        <v>180</v>
      </c>
      <c r="V39" t="s">
        <v>161</v>
      </c>
      <c r="W39" t="s">
        <v>169</v>
      </c>
      <c r="X39" t="s">
        <v>166</v>
      </c>
      <c r="Y39" t="s">
        <v>164</v>
      </c>
      <c r="Z39" t="s">
        <v>160</v>
      </c>
      <c r="AA39">
        <f>SUM(G39:H39)</f>
        <v>9</v>
      </c>
      <c r="AB39">
        <f>SUM(I39:J39)</f>
        <v>3</v>
      </c>
      <c r="AC39">
        <f>AB39-AA39</f>
        <v>-6</v>
      </c>
      <c r="AD39">
        <f>SUM(L39:M39)</f>
        <v>527927</v>
      </c>
      <c r="AE39">
        <f>SUM(N39:O39)</f>
        <v>922970</v>
      </c>
      <c r="AF39">
        <f>AD39-AE39</f>
        <v>-395043</v>
      </c>
    </row>
    <row r="40" spans="1:32" x14ac:dyDescent="0.2">
      <c r="A40" t="s">
        <v>119</v>
      </c>
      <c r="B40" t="s">
        <v>18</v>
      </c>
      <c r="C40" t="s">
        <v>55</v>
      </c>
      <c r="D40">
        <v>3</v>
      </c>
      <c r="E40" t="s">
        <v>211</v>
      </c>
      <c r="F40" t="s">
        <v>212</v>
      </c>
      <c r="G40">
        <v>3</v>
      </c>
      <c r="H40">
        <v>4</v>
      </c>
      <c r="I40">
        <v>3</v>
      </c>
      <c r="J40">
        <v>5</v>
      </c>
      <c r="K40">
        <v>0</v>
      </c>
      <c r="L40">
        <v>111740</v>
      </c>
      <c r="M40">
        <v>382926</v>
      </c>
      <c r="N40">
        <v>196377</v>
      </c>
      <c r="O40">
        <v>323742</v>
      </c>
      <c r="P40">
        <v>59206</v>
      </c>
      <c r="Q40">
        <v>1813759</v>
      </c>
      <c r="R40" t="s">
        <v>120</v>
      </c>
      <c r="S40">
        <v>15</v>
      </c>
      <c r="T40">
        <v>19</v>
      </c>
      <c r="U40" t="s">
        <v>180</v>
      </c>
      <c r="V40" t="s">
        <v>161</v>
      </c>
      <c r="W40" t="s">
        <v>157</v>
      </c>
      <c r="X40" t="s">
        <v>166</v>
      </c>
      <c r="Y40" t="s">
        <v>164</v>
      </c>
      <c r="Z40" t="s">
        <v>165</v>
      </c>
      <c r="AA40">
        <f>SUM(G40:H40)</f>
        <v>7</v>
      </c>
      <c r="AB40">
        <f>SUM(I40:J40)</f>
        <v>8</v>
      </c>
      <c r="AC40">
        <f>AB40-AA40</f>
        <v>1</v>
      </c>
      <c r="AD40">
        <f>SUM(L40:M40)</f>
        <v>494666</v>
      </c>
      <c r="AE40">
        <f>SUM(N40:O40)</f>
        <v>520119</v>
      </c>
      <c r="AF40">
        <f>AD40-AE40</f>
        <v>-25453</v>
      </c>
    </row>
    <row r="41" spans="1:32" x14ac:dyDescent="0.2">
      <c r="A41" t="s">
        <v>52</v>
      </c>
      <c r="B41" t="s">
        <v>18</v>
      </c>
      <c r="C41" t="s">
        <v>19</v>
      </c>
      <c r="D41">
        <v>2</v>
      </c>
      <c r="E41" t="s">
        <v>211</v>
      </c>
      <c r="F41" t="s">
        <v>212</v>
      </c>
      <c r="G41">
        <v>4</v>
      </c>
      <c r="H41">
        <v>4</v>
      </c>
      <c r="I41">
        <v>1</v>
      </c>
      <c r="J41">
        <v>4</v>
      </c>
      <c r="K41">
        <v>2</v>
      </c>
      <c r="L41">
        <v>96103</v>
      </c>
      <c r="M41">
        <v>418957</v>
      </c>
      <c r="N41">
        <v>233817</v>
      </c>
      <c r="O41">
        <v>349219</v>
      </c>
      <c r="P41">
        <v>102199</v>
      </c>
      <c r="Q41">
        <v>2041610</v>
      </c>
      <c r="R41" t="s">
        <v>53</v>
      </c>
      <c r="S41">
        <v>15</v>
      </c>
      <c r="T41">
        <v>18</v>
      </c>
      <c r="U41" t="s">
        <v>180</v>
      </c>
      <c r="V41" t="s">
        <v>161</v>
      </c>
      <c r="W41" t="s">
        <v>162</v>
      </c>
      <c r="X41" t="s">
        <v>158</v>
      </c>
      <c r="Y41" t="s">
        <v>164</v>
      </c>
      <c r="Z41" t="s">
        <v>160</v>
      </c>
      <c r="AA41">
        <f>SUM(G41:H41)</f>
        <v>8</v>
      </c>
      <c r="AB41">
        <f>SUM(I41:J41)</f>
        <v>5</v>
      </c>
      <c r="AC41">
        <f>AB41-AA41</f>
        <v>-3</v>
      </c>
      <c r="AD41">
        <f>SUM(L41:M41)</f>
        <v>515060</v>
      </c>
      <c r="AE41">
        <f>SUM(N41:O41)</f>
        <v>583036</v>
      </c>
      <c r="AF41">
        <f>AD41-AE41</f>
        <v>-67976</v>
      </c>
    </row>
    <row r="42" spans="1:32" x14ac:dyDescent="0.2">
      <c r="A42" t="s">
        <v>29</v>
      </c>
      <c r="B42" t="s">
        <v>18</v>
      </c>
      <c r="C42" t="s">
        <v>19</v>
      </c>
      <c r="D42">
        <v>4</v>
      </c>
      <c r="E42" t="s">
        <v>212</v>
      </c>
      <c r="F42" t="s">
        <v>211</v>
      </c>
      <c r="G42">
        <v>3</v>
      </c>
      <c r="H42">
        <v>5</v>
      </c>
      <c r="I42">
        <v>3</v>
      </c>
      <c r="J42">
        <v>2</v>
      </c>
      <c r="K42">
        <v>2</v>
      </c>
      <c r="L42">
        <v>131108</v>
      </c>
      <c r="M42">
        <v>441533</v>
      </c>
      <c r="N42">
        <v>151933</v>
      </c>
      <c r="O42">
        <v>483001</v>
      </c>
      <c r="P42">
        <v>340043</v>
      </c>
      <c r="Q42">
        <v>2326358</v>
      </c>
      <c r="R42" t="s">
        <v>30</v>
      </c>
      <c r="S42">
        <v>15</v>
      </c>
      <c r="T42">
        <v>24</v>
      </c>
      <c r="U42" t="s">
        <v>180</v>
      </c>
      <c r="V42" t="s">
        <v>161</v>
      </c>
      <c r="W42" t="s">
        <v>168</v>
      </c>
      <c r="X42" t="s">
        <v>158</v>
      </c>
      <c r="Y42" t="s">
        <v>164</v>
      </c>
      <c r="Z42" t="s">
        <v>160</v>
      </c>
      <c r="AA42">
        <f>SUM(G42:H42)</f>
        <v>8</v>
      </c>
      <c r="AB42">
        <f>SUM(I42:J42)</f>
        <v>5</v>
      </c>
      <c r="AC42">
        <f>AB42-AA42</f>
        <v>-3</v>
      </c>
      <c r="AD42">
        <f>SUM(L42:M42)</f>
        <v>572641</v>
      </c>
      <c r="AE42">
        <f>SUM(N42:O42)</f>
        <v>634934</v>
      </c>
      <c r="AF42">
        <f>AD42-AE42</f>
        <v>-62293</v>
      </c>
    </row>
    <row r="43" spans="1:32" x14ac:dyDescent="0.2">
      <c r="A43" t="s">
        <v>113</v>
      </c>
      <c r="B43" t="s">
        <v>18</v>
      </c>
      <c r="C43" t="s">
        <v>50</v>
      </c>
      <c r="D43">
        <v>0</v>
      </c>
      <c r="E43" t="s">
        <v>212</v>
      </c>
      <c r="F43" t="s">
        <v>211</v>
      </c>
      <c r="G43">
        <v>4</v>
      </c>
      <c r="H43">
        <v>5</v>
      </c>
      <c r="I43">
        <v>2</v>
      </c>
      <c r="J43">
        <v>3</v>
      </c>
      <c r="K43">
        <v>1</v>
      </c>
      <c r="L43">
        <v>170610</v>
      </c>
      <c r="M43">
        <v>458183</v>
      </c>
      <c r="N43">
        <v>167828</v>
      </c>
      <c r="O43">
        <v>816211</v>
      </c>
      <c r="P43">
        <v>193835</v>
      </c>
      <c r="Q43">
        <v>2717972</v>
      </c>
      <c r="R43" t="s">
        <v>114</v>
      </c>
      <c r="S43">
        <v>15</v>
      </c>
      <c r="T43">
        <v>21</v>
      </c>
      <c r="U43" t="s">
        <v>180</v>
      </c>
      <c r="V43" t="s">
        <v>161</v>
      </c>
      <c r="W43" t="s">
        <v>168</v>
      </c>
      <c r="X43" t="s">
        <v>172</v>
      </c>
      <c r="Y43" t="s">
        <v>164</v>
      </c>
      <c r="Z43" t="s">
        <v>165</v>
      </c>
      <c r="AA43">
        <f>SUM(G43:H43)</f>
        <v>9</v>
      </c>
      <c r="AB43">
        <f>SUM(I43:J43)</f>
        <v>5</v>
      </c>
      <c r="AC43">
        <f>AB43-AA43</f>
        <v>-4</v>
      </c>
      <c r="AD43">
        <f>SUM(L43:M43)</f>
        <v>628793</v>
      </c>
      <c r="AE43">
        <f>SUM(N43:O43)</f>
        <v>984039</v>
      </c>
      <c r="AF43">
        <f>AD43-AE43</f>
        <v>-355246</v>
      </c>
    </row>
    <row r="44" spans="1:32" x14ac:dyDescent="0.2">
      <c r="A44" t="s">
        <v>101</v>
      </c>
      <c r="B44" t="s">
        <v>18</v>
      </c>
      <c r="C44" t="s">
        <v>55</v>
      </c>
      <c r="D44">
        <v>4</v>
      </c>
      <c r="E44" t="s">
        <v>211</v>
      </c>
      <c r="F44" t="s">
        <v>212</v>
      </c>
      <c r="G44">
        <v>4</v>
      </c>
      <c r="H44">
        <v>5</v>
      </c>
      <c r="I44">
        <v>2</v>
      </c>
      <c r="J44">
        <v>6</v>
      </c>
      <c r="K44">
        <v>0</v>
      </c>
      <c r="L44">
        <v>180853</v>
      </c>
      <c r="M44">
        <v>419872</v>
      </c>
      <c r="N44">
        <v>240103</v>
      </c>
      <c r="O44">
        <v>396366</v>
      </c>
      <c r="P44">
        <v>100835</v>
      </c>
      <c r="Q44">
        <v>2632421</v>
      </c>
      <c r="R44" t="s">
        <v>102</v>
      </c>
      <c r="S44">
        <v>17</v>
      </c>
      <c r="T44">
        <v>25</v>
      </c>
      <c r="U44" t="s">
        <v>180</v>
      </c>
      <c r="V44" t="s">
        <v>161</v>
      </c>
      <c r="W44" t="s">
        <v>168</v>
      </c>
      <c r="X44" t="s">
        <v>158</v>
      </c>
      <c r="Y44" t="s">
        <v>164</v>
      </c>
      <c r="Z44" t="s">
        <v>165</v>
      </c>
      <c r="AA44">
        <f>SUM(G44:H44)</f>
        <v>9</v>
      </c>
      <c r="AB44">
        <f>SUM(I44:J44)</f>
        <v>8</v>
      </c>
      <c r="AC44">
        <f>AB44-AA44</f>
        <v>-1</v>
      </c>
      <c r="AD44">
        <f>SUM(L44:M44)</f>
        <v>600725</v>
      </c>
      <c r="AE44">
        <f>SUM(N44:O44)</f>
        <v>636469</v>
      </c>
      <c r="AF44">
        <f>AD44-AE44</f>
        <v>-35744</v>
      </c>
    </row>
    <row r="45" spans="1:32" x14ac:dyDescent="0.2">
      <c r="A45" t="s">
        <v>35</v>
      </c>
      <c r="B45" t="s">
        <v>18</v>
      </c>
      <c r="C45" t="s">
        <v>19</v>
      </c>
      <c r="D45">
        <v>0</v>
      </c>
      <c r="E45" t="s">
        <v>211</v>
      </c>
      <c r="F45" t="s">
        <v>212</v>
      </c>
      <c r="G45">
        <v>4</v>
      </c>
      <c r="H45">
        <v>7</v>
      </c>
      <c r="I45">
        <v>3</v>
      </c>
      <c r="J45">
        <v>3</v>
      </c>
      <c r="K45">
        <v>1</v>
      </c>
      <c r="L45">
        <v>98072</v>
      </c>
      <c r="M45">
        <v>465366</v>
      </c>
      <c r="N45">
        <v>225307</v>
      </c>
      <c r="O45">
        <v>282869</v>
      </c>
      <c r="P45">
        <v>513921</v>
      </c>
      <c r="Q45">
        <v>2244545</v>
      </c>
      <c r="R45" t="s">
        <v>36</v>
      </c>
      <c r="S45">
        <v>18</v>
      </c>
      <c r="T45">
        <v>20</v>
      </c>
      <c r="U45" t="s">
        <v>184</v>
      </c>
      <c r="V45" t="s">
        <v>167</v>
      </c>
      <c r="W45" t="s">
        <v>169</v>
      </c>
      <c r="X45" t="s">
        <v>158</v>
      </c>
      <c r="Y45" t="s">
        <v>164</v>
      </c>
      <c r="Z45" t="s">
        <v>160</v>
      </c>
      <c r="AA45">
        <f>SUM(G45:H45)</f>
        <v>11</v>
      </c>
      <c r="AB45">
        <f>SUM(I45:J45)</f>
        <v>6</v>
      </c>
      <c r="AC45">
        <f>AB45-AA45</f>
        <v>-5</v>
      </c>
      <c r="AD45">
        <f>SUM(L45:M45)</f>
        <v>563438</v>
      </c>
      <c r="AE45">
        <f>SUM(N45:O45)</f>
        <v>508176</v>
      </c>
      <c r="AF45">
        <f>AD45-AE45</f>
        <v>55262</v>
      </c>
    </row>
    <row r="46" spans="1:32" x14ac:dyDescent="0.2">
      <c r="A46" t="s">
        <v>143</v>
      </c>
      <c r="B46" t="s">
        <v>18</v>
      </c>
      <c r="C46" t="s">
        <v>144</v>
      </c>
      <c r="D46">
        <v>4</v>
      </c>
      <c r="E46" t="s">
        <v>211</v>
      </c>
      <c r="F46" t="s">
        <v>212</v>
      </c>
      <c r="G46">
        <v>4</v>
      </c>
      <c r="H46">
        <v>4</v>
      </c>
      <c r="I46">
        <v>3</v>
      </c>
      <c r="J46">
        <v>6</v>
      </c>
      <c r="K46">
        <v>1</v>
      </c>
      <c r="L46">
        <v>93085</v>
      </c>
      <c r="M46">
        <v>324819</v>
      </c>
      <c r="N46">
        <v>206278</v>
      </c>
      <c r="O46">
        <v>333625</v>
      </c>
      <c r="P46">
        <v>732820</v>
      </c>
      <c r="Q46">
        <v>2379389</v>
      </c>
      <c r="R46" t="s">
        <v>145</v>
      </c>
      <c r="S46">
        <v>18</v>
      </c>
      <c r="T46">
        <v>22</v>
      </c>
      <c r="U46" t="s">
        <v>180</v>
      </c>
      <c r="V46" t="s">
        <v>156</v>
      </c>
      <c r="W46" t="s">
        <v>168</v>
      </c>
      <c r="X46" t="s">
        <v>166</v>
      </c>
      <c r="Y46" t="s">
        <v>164</v>
      </c>
      <c r="Z46" t="s">
        <v>165</v>
      </c>
      <c r="AA46">
        <f>SUM(G46:H46)</f>
        <v>8</v>
      </c>
      <c r="AB46">
        <f>SUM(I46:J46)</f>
        <v>9</v>
      </c>
      <c r="AC46">
        <f>AB46-AA46</f>
        <v>1</v>
      </c>
      <c r="AD46">
        <f>SUM(L46:M46)</f>
        <v>417904</v>
      </c>
      <c r="AE46">
        <f>SUM(N46:O46)</f>
        <v>539903</v>
      </c>
      <c r="AF46">
        <f>AD46-AE46</f>
        <v>-121999</v>
      </c>
    </row>
    <row r="47" spans="1:32" x14ac:dyDescent="0.2">
      <c r="A47" t="s">
        <v>150</v>
      </c>
      <c r="B47" t="s">
        <v>18</v>
      </c>
      <c r="C47" t="s">
        <v>50</v>
      </c>
      <c r="D47">
        <v>0</v>
      </c>
      <c r="E47" t="s">
        <v>212</v>
      </c>
      <c r="F47" t="s">
        <v>211</v>
      </c>
      <c r="G47">
        <v>5</v>
      </c>
      <c r="H47">
        <v>8</v>
      </c>
      <c r="I47">
        <v>2</v>
      </c>
      <c r="J47">
        <v>4</v>
      </c>
      <c r="K47">
        <v>1</v>
      </c>
      <c r="L47">
        <v>100127</v>
      </c>
      <c r="M47">
        <v>184859</v>
      </c>
      <c r="N47">
        <v>185634</v>
      </c>
      <c r="O47">
        <v>587097</v>
      </c>
      <c r="P47">
        <v>36961</v>
      </c>
      <c r="Q47">
        <v>1782457</v>
      </c>
      <c r="R47" t="s">
        <v>151</v>
      </c>
      <c r="S47">
        <v>20</v>
      </c>
      <c r="T47">
        <v>20</v>
      </c>
      <c r="U47" t="s">
        <v>180</v>
      </c>
      <c r="V47" t="s">
        <v>170</v>
      </c>
      <c r="W47" t="s">
        <v>157</v>
      </c>
      <c r="X47" t="s">
        <v>166</v>
      </c>
      <c r="Y47" t="s">
        <v>164</v>
      </c>
      <c r="Z47" t="s">
        <v>160</v>
      </c>
      <c r="AA47">
        <f>SUM(G47:H47)</f>
        <v>13</v>
      </c>
      <c r="AB47">
        <f>SUM(I47:J47)</f>
        <v>6</v>
      </c>
      <c r="AC47">
        <f>AB47-AA47</f>
        <v>-7</v>
      </c>
      <c r="AD47">
        <f>SUM(L47:M47)</f>
        <v>284986</v>
      </c>
      <c r="AE47">
        <f>SUM(N47:O47)</f>
        <v>772731</v>
      </c>
      <c r="AF47">
        <f>AD47-AE47</f>
        <v>-487745</v>
      </c>
    </row>
    <row r="48" spans="1:32" x14ac:dyDescent="0.2">
      <c r="A48" t="s">
        <v>85</v>
      </c>
      <c r="B48" t="s">
        <v>18</v>
      </c>
      <c r="C48" t="s">
        <v>55</v>
      </c>
      <c r="D48">
        <v>3</v>
      </c>
      <c r="E48" t="s">
        <v>211</v>
      </c>
      <c r="F48" t="s">
        <v>212</v>
      </c>
      <c r="G48">
        <v>4</v>
      </c>
      <c r="H48">
        <v>8</v>
      </c>
      <c r="I48">
        <v>2</v>
      </c>
      <c r="J48">
        <v>5</v>
      </c>
      <c r="K48">
        <v>1</v>
      </c>
      <c r="L48">
        <v>144126</v>
      </c>
      <c r="M48">
        <v>360669</v>
      </c>
      <c r="N48">
        <v>164853</v>
      </c>
      <c r="O48">
        <v>316564</v>
      </c>
      <c r="P48">
        <v>519001</v>
      </c>
      <c r="Q48">
        <v>2033550</v>
      </c>
      <c r="R48" t="s">
        <v>86</v>
      </c>
      <c r="S48">
        <v>20</v>
      </c>
      <c r="T48">
        <v>21</v>
      </c>
      <c r="U48" t="s">
        <v>180</v>
      </c>
      <c r="V48" t="s">
        <v>161</v>
      </c>
      <c r="W48" t="s">
        <v>157</v>
      </c>
      <c r="X48" t="s">
        <v>158</v>
      </c>
      <c r="Y48" t="s">
        <v>164</v>
      </c>
      <c r="Z48" t="s">
        <v>160</v>
      </c>
      <c r="AA48">
        <f>SUM(G48:H48)</f>
        <v>12</v>
      </c>
      <c r="AB48">
        <f>SUM(I48:J48)</f>
        <v>7</v>
      </c>
      <c r="AC48">
        <f>AB48-AA48</f>
        <v>-5</v>
      </c>
      <c r="AD48">
        <f>SUM(L48:M48)</f>
        <v>504795</v>
      </c>
      <c r="AE48">
        <f>SUM(N48:O48)</f>
        <v>481417</v>
      </c>
      <c r="AF48">
        <f>AD48-AE48</f>
        <v>23378</v>
      </c>
    </row>
    <row r="49" spans="1:32" x14ac:dyDescent="0.2">
      <c r="A49" t="s">
        <v>77</v>
      </c>
      <c r="B49" t="s">
        <v>18</v>
      </c>
      <c r="C49" t="s">
        <v>50</v>
      </c>
      <c r="D49">
        <v>3</v>
      </c>
      <c r="E49" t="s">
        <v>211</v>
      </c>
      <c r="F49" t="s">
        <v>212</v>
      </c>
      <c r="G49">
        <v>4</v>
      </c>
      <c r="H49">
        <v>6</v>
      </c>
      <c r="I49">
        <v>3</v>
      </c>
      <c r="J49">
        <v>6</v>
      </c>
      <c r="K49">
        <v>1</v>
      </c>
      <c r="L49">
        <v>100247</v>
      </c>
      <c r="M49">
        <v>479098</v>
      </c>
      <c r="N49">
        <v>341516</v>
      </c>
      <c r="O49">
        <v>417999</v>
      </c>
      <c r="P49">
        <v>54019</v>
      </c>
      <c r="Q49">
        <v>2310484</v>
      </c>
      <c r="R49" t="s">
        <v>78</v>
      </c>
      <c r="S49">
        <v>20</v>
      </c>
      <c r="T49">
        <v>20</v>
      </c>
      <c r="U49" t="s">
        <v>180</v>
      </c>
      <c r="V49" t="s">
        <v>170</v>
      </c>
      <c r="W49" t="s">
        <v>157</v>
      </c>
      <c r="X49" t="s">
        <v>158</v>
      </c>
      <c r="Y49" t="s">
        <v>164</v>
      </c>
      <c r="Z49" t="s">
        <v>160</v>
      </c>
      <c r="AA49">
        <f>SUM(G49:H49)</f>
        <v>10</v>
      </c>
      <c r="AB49">
        <f>SUM(I49:J49)</f>
        <v>9</v>
      </c>
      <c r="AC49">
        <f>AB49-AA49</f>
        <v>-1</v>
      </c>
      <c r="AD49">
        <f>SUM(L49:M49)</f>
        <v>579345</v>
      </c>
      <c r="AE49">
        <f>SUM(N49:O49)</f>
        <v>759515</v>
      </c>
      <c r="AF49">
        <f>AD49-AE49</f>
        <v>-180170</v>
      </c>
    </row>
    <row r="50" spans="1:32" x14ac:dyDescent="0.2">
      <c r="A50" t="s">
        <v>109</v>
      </c>
      <c r="B50" t="s">
        <v>18</v>
      </c>
      <c r="C50" t="s">
        <v>55</v>
      </c>
      <c r="D50">
        <v>3</v>
      </c>
      <c r="E50" t="s">
        <v>212</v>
      </c>
      <c r="F50" t="s">
        <v>211</v>
      </c>
      <c r="G50">
        <v>4</v>
      </c>
      <c r="H50">
        <v>7</v>
      </c>
      <c r="I50">
        <v>2</v>
      </c>
      <c r="J50">
        <v>7</v>
      </c>
      <c r="K50">
        <v>1</v>
      </c>
      <c r="L50">
        <v>167692</v>
      </c>
      <c r="M50">
        <v>405082</v>
      </c>
      <c r="N50">
        <v>114181</v>
      </c>
      <c r="O50">
        <v>509789</v>
      </c>
      <c r="P50">
        <v>268064</v>
      </c>
      <c r="Q50">
        <v>2609087</v>
      </c>
      <c r="R50" t="s">
        <v>110</v>
      </c>
      <c r="S50">
        <v>21</v>
      </c>
      <c r="T50">
        <v>24</v>
      </c>
      <c r="U50" t="s">
        <v>180</v>
      </c>
      <c r="V50" t="s">
        <v>161</v>
      </c>
      <c r="W50" t="s">
        <v>168</v>
      </c>
      <c r="X50" t="s">
        <v>158</v>
      </c>
      <c r="Y50" t="s">
        <v>164</v>
      </c>
      <c r="Z50" t="s">
        <v>160</v>
      </c>
      <c r="AA50">
        <f>SUM(G50:H50)</f>
        <v>11</v>
      </c>
      <c r="AB50">
        <f>SUM(I50:J50)</f>
        <v>9</v>
      </c>
      <c r="AC50">
        <f>AB50-AA50</f>
        <v>-2</v>
      </c>
      <c r="AD50">
        <f>SUM(L50:M50)</f>
        <v>572774</v>
      </c>
      <c r="AE50">
        <f>SUM(N50:O50)</f>
        <v>623970</v>
      </c>
      <c r="AF50">
        <f>AD50-AE50</f>
        <v>-51196</v>
      </c>
    </row>
    <row r="51" spans="1:32" x14ac:dyDescent="0.2">
      <c r="A51" t="s">
        <v>61</v>
      </c>
      <c r="B51" t="s">
        <v>18</v>
      </c>
      <c r="C51" t="s">
        <v>55</v>
      </c>
      <c r="D51">
        <v>4</v>
      </c>
      <c r="E51" t="s">
        <v>211</v>
      </c>
      <c r="F51" t="s">
        <v>212</v>
      </c>
      <c r="G51">
        <v>4</v>
      </c>
      <c r="H51">
        <v>8</v>
      </c>
      <c r="I51">
        <v>2</v>
      </c>
      <c r="J51">
        <v>7</v>
      </c>
      <c r="K51">
        <v>0</v>
      </c>
      <c r="L51">
        <v>197706</v>
      </c>
      <c r="M51">
        <v>596759</v>
      </c>
      <c r="N51">
        <v>202481</v>
      </c>
      <c r="O51">
        <v>476227</v>
      </c>
      <c r="P51">
        <v>334796</v>
      </c>
      <c r="Q51">
        <v>2644837</v>
      </c>
      <c r="R51" t="s">
        <v>62</v>
      </c>
      <c r="S51">
        <v>21</v>
      </c>
      <c r="T51">
        <v>20</v>
      </c>
      <c r="U51" t="s">
        <v>187</v>
      </c>
      <c r="V51" t="s">
        <v>156</v>
      </c>
      <c r="W51" t="s">
        <v>157</v>
      </c>
      <c r="X51" t="s">
        <v>173</v>
      </c>
      <c r="Y51" t="s">
        <v>164</v>
      </c>
      <c r="Z51" t="s">
        <v>165</v>
      </c>
      <c r="AA51">
        <f>SUM(G51:H51)</f>
        <v>12</v>
      </c>
      <c r="AB51">
        <f>SUM(I51:J51)</f>
        <v>9</v>
      </c>
      <c r="AC51">
        <f>AB51-AA51</f>
        <v>-3</v>
      </c>
      <c r="AD51">
        <f>SUM(L51:M51)</f>
        <v>794465</v>
      </c>
      <c r="AE51">
        <f>SUM(N51:O51)</f>
        <v>678708</v>
      </c>
      <c r="AF51">
        <f>AD51-AE51</f>
        <v>115757</v>
      </c>
    </row>
    <row r="52" spans="1:32" x14ac:dyDescent="0.2">
      <c r="A52" t="s">
        <v>97</v>
      </c>
      <c r="B52" t="s">
        <v>18</v>
      </c>
      <c r="C52" t="s">
        <v>19</v>
      </c>
      <c r="D52">
        <v>0</v>
      </c>
      <c r="E52" t="s">
        <v>211</v>
      </c>
      <c r="F52" t="s">
        <v>212</v>
      </c>
      <c r="G52">
        <v>5</v>
      </c>
      <c r="H52">
        <v>8</v>
      </c>
      <c r="I52">
        <v>1</v>
      </c>
      <c r="J52">
        <v>7</v>
      </c>
      <c r="K52">
        <v>1</v>
      </c>
      <c r="L52">
        <v>113678</v>
      </c>
      <c r="M52">
        <v>399418</v>
      </c>
      <c r="N52">
        <v>313667</v>
      </c>
      <c r="O52">
        <v>431244</v>
      </c>
      <c r="P52">
        <v>505476</v>
      </c>
      <c r="Q52">
        <v>2329340</v>
      </c>
      <c r="R52" t="s">
        <v>98</v>
      </c>
      <c r="S52">
        <v>22</v>
      </c>
      <c r="T52">
        <v>19</v>
      </c>
      <c r="U52" t="s">
        <v>180</v>
      </c>
      <c r="V52" t="s">
        <v>161</v>
      </c>
      <c r="W52" t="s">
        <v>169</v>
      </c>
      <c r="X52" t="s">
        <v>158</v>
      </c>
      <c r="Y52" t="s">
        <v>159</v>
      </c>
      <c r="Z52" t="s">
        <v>160</v>
      </c>
      <c r="AA52">
        <f>SUM(G52:H52)</f>
        <v>13</v>
      </c>
      <c r="AB52">
        <f>SUM(I52:J52)</f>
        <v>8</v>
      </c>
      <c r="AC52">
        <f>AB52-AA52</f>
        <v>-5</v>
      </c>
      <c r="AD52">
        <f>SUM(L52:M52)</f>
        <v>513096</v>
      </c>
      <c r="AE52">
        <f>SUM(N52:O52)</f>
        <v>744911</v>
      </c>
      <c r="AF52">
        <f>AD52-AE52</f>
        <v>-231815</v>
      </c>
    </row>
    <row r="53" spans="1:32" x14ac:dyDescent="0.2">
      <c r="A53" t="s">
        <v>89</v>
      </c>
      <c r="B53" t="s">
        <v>18</v>
      </c>
      <c r="C53" t="s">
        <v>55</v>
      </c>
      <c r="D53">
        <v>2</v>
      </c>
      <c r="E53" t="s">
        <v>212</v>
      </c>
      <c r="F53" t="s">
        <v>211</v>
      </c>
      <c r="G53">
        <v>5</v>
      </c>
      <c r="H53">
        <v>6</v>
      </c>
      <c r="I53">
        <v>5</v>
      </c>
      <c r="J53">
        <v>5</v>
      </c>
      <c r="K53">
        <v>1</v>
      </c>
      <c r="L53">
        <v>150918</v>
      </c>
      <c r="M53">
        <v>320738</v>
      </c>
      <c r="N53">
        <v>203809</v>
      </c>
      <c r="O53">
        <v>527189</v>
      </c>
      <c r="P53">
        <v>185422</v>
      </c>
      <c r="Q53">
        <v>2660271</v>
      </c>
      <c r="R53" t="s">
        <v>90</v>
      </c>
      <c r="S53">
        <v>22</v>
      </c>
      <c r="T53">
        <v>18</v>
      </c>
      <c r="U53" t="s">
        <v>180</v>
      </c>
      <c r="V53" t="s">
        <v>161</v>
      </c>
      <c r="W53" t="s">
        <v>162</v>
      </c>
      <c r="X53" t="s">
        <v>166</v>
      </c>
      <c r="Y53" t="s">
        <v>164</v>
      </c>
      <c r="Z53" t="s">
        <v>160</v>
      </c>
      <c r="AA53">
        <f>SUM(G53:H53)</f>
        <v>11</v>
      </c>
      <c r="AB53">
        <f>SUM(I53:J53)</f>
        <v>10</v>
      </c>
      <c r="AC53">
        <f>AB53-AA53</f>
        <v>-1</v>
      </c>
      <c r="AD53">
        <f>SUM(L53:M53)</f>
        <v>471656</v>
      </c>
      <c r="AE53">
        <f>SUM(N53:O53)</f>
        <v>730998</v>
      </c>
      <c r="AF53">
        <f>AD53-AE53</f>
        <v>-259342</v>
      </c>
    </row>
    <row r="54" spans="1:32" x14ac:dyDescent="0.2">
      <c r="A54" t="s">
        <v>117</v>
      </c>
      <c r="B54" t="s">
        <v>18</v>
      </c>
      <c r="C54" t="s">
        <v>50</v>
      </c>
      <c r="D54">
        <v>3</v>
      </c>
      <c r="E54" t="s">
        <v>212</v>
      </c>
      <c r="F54" t="s">
        <v>211</v>
      </c>
      <c r="G54">
        <v>4</v>
      </c>
      <c r="H54">
        <v>5</v>
      </c>
      <c r="I54">
        <v>4</v>
      </c>
      <c r="J54">
        <v>8</v>
      </c>
      <c r="K54">
        <v>2</v>
      </c>
      <c r="L54">
        <v>143134</v>
      </c>
      <c r="M54">
        <v>315774</v>
      </c>
      <c r="N54">
        <v>267617</v>
      </c>
      <c r="O54">
        <v>721501</v>
      </c>
      <c r="P54">
        <v>622975</v>
      </c>
      <c r="Q54">
        <v>2748243</v>
      </c>
      <c r="R54" t="s">
        <v>118</v>
      </c>
      <c r="S54">
        <v>23</v>
      </c>
      <c r="T54">
        <v>20</v>
      </c>
      <c r="U54" t="s">
        <v>187</v>
      </c>
      <c r="V54" t="s">
        <v>156</v>
      </c>
      <c r="W54" t="s">
        <v>157</v>
      </c>
      <c r="X54" t="s">
        <v>172</v>
      </c>
      <c r="Y54" t="s">
        <v>164</v>
      </c>
      <c r="Z54" t="s">
        <v>165</v>
      </c>
      <c r="AA54">
        <f>SUM(G54:H54)</f>
        <v>9</v>
      </c>
      <c r="AB54">
        <f>SUM(I54:J54)</f>
        <v>12</v>
      </c>
      <c r="AC54">
        <f>AB54-AA54</f>
        <v>3</v>
      </c>
      <c r="AD54">
        <f>SUM(L54:M54)</f>
        <v>458908</v>
      </c>
      <c r="AE54">
        <f>SUM(N54:O54)</f>
        <v>989118</v>
      </c>
      <c r="AF54">
        <f>AD54-AE54</f>
        <v>-530210</v>
      </c>
    </row>
    <row r="55" spans="1:32" x14ac:dyDescent="0.2">
      <c r="A55" t="s">
        <v>111</v>
      </c>
      <c r="B55" t="s">
        <v>18</v>
      </c>
      <c r="C55" t="s">
        <v>55</v>
      </c>
      <c r="D55">
        <v>2</v>
      </c>
      <c r="E55" t="s">
        <v>211</v>
      </c>
      <c r="F55" t="s">
        <v>212</v>
      </c>
      <c r="G55">
        <v>5</v>
      </c>
      <c r="H55">
        <v>8</v>
      </c>
      <c r="I55">
        <v>3</v>
      </c>
      <c r="J55">
        <v>7</v>
      </c>
      <c r="K55">
        <v>1</v>
      </c>
      <c r="L55">
        <v>135563</v>
      </c>
      <c r="M55">
        <v>268022</v>
      </c>
      <c r="N55">
        <v>342299</v>
      </c>
      <c r="O55">
        <v>401234</v>
      </c>
      <c r="P55">
        <v>144809</v>
      </c>
      <c r="Q55">
        <v>2508585</v>
      </c>
      <c r="R55" t="s">
        <v>112</v>
      </c>
      <c r="S55">
        <v>24</v>
      </c>
      <c r="T55">
        <v>21</v>
      </c>
      <c r="U55" t="s">
        <v>184</v>
      </c>
      <c r="V55" t="s">
        <v>167</v>
      </c>
      <c r="W55" t="s">
        <v>157</v>
      </c>
      <c r="X55" t="s">
        <v>158</v>
      </c>
      <c r="Y55" t="s">
        <v>159</v>
      </c>
      <c r="Z55" t="s">
        <v>160</v>
      </c>
      <c r="AA55">
        <f>SUM(G55:H55)</f>
        <v>13</v>
      </c>
      <c r="AB55">
        <f>SUM(I55:J55)</f>
        <v>10</v>
      </c>
      <c r="AC55">
        <f>AB55-AA55</f>
        <v>-3</v>
      </c>
      <c r="AD55">
        <f>SUM(L55:M55)</f>
        <v>403585</v>
      </c>
      <c r="AE55">
        <f>SUM(N55:O55)</f>
        <v>743533</v>
      </c>
      <c r="AF55">
        <f>AD55-AE55</f>
        <v>-339948</v>
      </c>
    </row>
    <row r="56" spans="1:32" x14ac:dyDescent="0.2">
      <c r="A56" t="s">
        <v>57</v>
      </c>
      <c r="B56" t="s">
        <v>18</v>
      </c>
      <c r="C56" t="s">
        <v>55</v>
      </c>
      <c r="D56">
        <v>0</v>
      </c>
      <c r="E56" t="s">
        <v>211</v>
      </c>
      <c r="F56" t="s">
        <v>212</v>
      </c>
      <c r="G56">
        <v>5</v>
      </c>
      <c r="H56">
        <v>9</v>
      </c>
      <c r="I56">
        <v>2</v>
      </c>
      <c r="J56">
        <v>7</v>
      </c>
      <c r="K56">
        <v>1</v>
      </c>
      <c r="L56">
        <v>122060</v>
      </c>
      <c r="M56">
        <v>387635</v>
      </c>
      <c r="N56">
        <v>400212</v>
      </c>
      <c r="O56">
        <v>675529</v>
      </c>
      <c r="P56">
        <v>109302</v>
      </c>
      <c r="Q56">
        <v>2849603</v>
      </c>
      <c r="R56" t="s">
        <v>58</v>
      </c>
      <c r="S56">
        <v>24</v>
      </c>
      <c r="T56">
        <v>22</v>
      </c>
      <c r="U56" t="s">
        <v>184</v>
      </c>
      <c r="V56" t="s">
        <v>167</v>
      </c>
      <c r="W56" t="s">
        <v>168</v>
      </c>
      <c r="X56" t="s">
        <v>166</v>
      </c>
      <c r="Y56" t="s">
        <v>164</v>
      </c>
      <c r="Z56" t="s">
        <v>160</v>
      </c>
      <c r="AA56">
        <f>SUM(G56:H56)</f>
        <v>14</v>
      </c>
      <c r="AB56">
        <f>SUM(I56:J56)</f>
        <v>9</v>
      </c>
      <c r="AC56">
        <f>AB56-AA56</f>
        <v>-5</v>
      </c>
      <c r="AD56">
        <f>SUM(L56:M56)</f>
        <v>509695</v>
      </c>
      <c r="AE56">
        <f>SUM(N56:O56)</f>
        <v>1075741</v>
      </c>
      <c r="AF56">
        <f>AD56-AE56</f>
        <v>-566046</v>
      </c>
    </row>
    <row r="57" spans="1:32" x14ac:dyDescent="0.2">
      <c r="A57" t="s">
        <v>146</v>
      </c>
      <c r="B57" t="s">
        <v>18</v>
      </c>
      <c r="C57" t="s">
        <v>50</v>
      </c>
      <c r="D57">
        <v>0</v>
      </c>
      <c r="E57" t="s">
        <v>212</v>
      </c>
      <c r="F57" t="s">
        <v>211</v>
      </c>
      <c r="G57">
        <v>4</v>
      </c>
      <c r="H57">
        <v>6</v>
      </c>
      <c r="I57">
        <v>5</v>
      </c>
      <c r="J57">
        <v>9</v>
      </c>
      <c r="K57">
        <v>1</v>
      </c>
      <c r="L57">
        <v>77523</v>
      </c>
      <c r="M57">
        <v>263854</v>
      </c>
      <c r="N57">
        <v>95830</v>
      </c>
      <c r="O57">
        <v>245327</v>
      </c>
      <c r="P57">
        <v>419969</v>
      </c>
      <c r="Q57">
        <v>1811499</v>
      </c>
      <c r="R57" t="s">
        <v>147</v>
      </c>
      <c r="S57">
        <v>25</v>
      </c>
      <c r="T57">
        <v>21</v>
      </c>
      <c r="U57" t="s">
        <v>180</v>
      </c>
      <c r="V57" t="s">
        <v>161</v>
      </c>
      <c r="W57" t="s">
        <v>168</v>
      </c>
      <c r="X57" t="s">
        <v>158</v>
      </c>
      <c r="Y57" t="s">
        <v>164</v>
      </c>
      <c r="Z57" t="s">
        <v>160</v>
      </c>
      <c r="AA57">
        <f>SUM(G57:H57)</f>
        <v>10</v>
      </c>
      <c r="AB57">
        <f>SUM(I57:J57)</f>
        <v>14</v>
      </c>
      <c r="AC57">
        <f>AB57-AA57</f>
        <v>4</v>
      </c>
      <c r="AD57">
        <f>SUM(L57:M57)</f>
        <v>341377</v>
      </c>
      <c r="AE57">
        <f>SUM(N57:O57)</f>
        <v>341157</v>
      </c>
      <c r="AF57">
        <f>AD57-AE57</f>
        <v>220</v>
      </c>
    </row>
    <row r="58" spans="1:32" x14ac:dyDescent="0.2">
      <c r="A58" t="s">
        <v>37</v>
      </c>
      <c r="B58" t="s">
        <v>18</v>
      </c>
      <c r="C58" t="s">
        <v>19</v>
      </c>
      <c r="D58">
        <v>2</v>
      </c>
      <c r="E58" t="s">
        <v>212</v>
      </c>
      <c r="F58" t="s">
        <v>211</v>
      </c>
      <c r="G58">
        <v>5</v>
      </c>
      <c r="H58">
        <v>6</v>
      </c>
      <c r="I58">
        <v>3</v>
      </c>
      <c r="J58">
        <v>9</v>
      </c>
      <c r="K58">
        <v>2</v>
      </c>
      <c r="L58">
        <v>145342</v>
      </c>
      <c r="M58">
        <v>312988</v>
      </c>
      <c r="N58">
        <v>335384</v>
      </c>
      <c r="O58">
        <v>348567</v>
      </c>
      <c r="P58">
        <v>77259</v>
      </c>
      <c r="Q58">
        <v>2593594</v>
      </c>
      <c r="R58" t="s">
        <v>38</v>
      </c>
      <c r="S58">
        <v>25</v>
      </c>
      <c r="T58">
        <v>20</v>
      </c>
      <c r="U58" t="s">
        <v>192</v>
      </c>
      <c r="V58" t="s">
        <v>161</v>
      </c>
      <c r="W58" t="s">
        <v>157</v>
      </c>
      <c r="X58" t="s">
        <v>166</v>
      </c>
      <c r="Y58" t="s">
        <v>164</v>
      </c>
      <c r="Z58" t="s">
        <v>165</v>
      </c>
      <c r="AA58">
        <f>SUM(G58:H58)</f>
        <v>11</v>
      </c>
      <c r="AB58">
        <f>SUM(I58:J58)</f>
        <v>12</v>
      </c>
      <c r="AC58">
        <f>AB58-AA58</f>
        <v>1</v>
      </c>
      <c r="AD58">
        <f>SUM(L58:M58)</f>
        <v>458330</v>
      </c>
      <c r="AE58">
        <f>SUM(N58:O58)</f>
        <v>683951</v>
      </c>
      <c r="AF58">
        <f>AD58-AE58</f>
        <v>-225621</v>
      </c>
    </row>
    <row r="59" spans="1:32" x14ac:dyDescent="0.2">
      <c r="A59" t="s">
        <v>67</v>
      </c>
      <c r="B59" t="s">
        <v>18</v>
      </c>
      <c r="C59" t="s">
        <v>55</v>
      </c>
      <c r="D59">
        <v>2</v>
      </c>
      <c r="E59" t="s">
        <v>212</v>
      </c>
      <c r="F59" t="s">
        <v>211</v>
      </c>
      <c r="G59">
        <v>5</v>
      </c>
      <c r="H59">
        <v>9</v>
      </c>
      <c r="I59">
        <v>4</v>
      </c>
      <c r="J59">
        <v>7</v>
      </c>
      <c r="K59">
        <v>1</v>
      </c>
      <c r="L59">
        <v>132153</v>
      </c>
      <c r="M59">
        <v>289693</v>
      </c>
      <c r="N59">
        <v>237219</v>
      </c>
      <c r="O59">
        <v>405558</v>
      </c>
      <c r="P59">
        <v>312313</v>
      </c>
      <c r="Q59">
        <v>2458631</v>
      </c>
      <c r="R59" t="s">
        <v>68</v>
      </c>
      <c r="S59">
        <v>26</v>
      </c>
      <c r="T59">
        <v>19</v>
      </c>
      <c r="U59" t="s">
        <v>184</v>
      </c>
      <c r="V59" t="s">
        <v>167</v>
      </c>
      <c r="W59" t="s">
        <v>162</v>
      </c>
      <c r="X59" t="s">
        <v>171</v>
      </c>
      <c r="Y59" t="s">
        <v>164</v>
      </c>
      <c r="Z59" t="s">
        <v>165</v>
      </c>
      <c r="AA59">
        <f>SUM(G59:H59)</f>
        <v>14</v>
      </c>
      <c r="AB59">
        <f>SUM(I59:J59)</f>
        <v>11</v>
      </c>
      <c r="AC59">
        <f>AB59-AA59</f>
        <v>-3</v>
      </c>
      <c r="AD59">
        <f>SUM(L59:M59)</f>
        <v>421846</v>
      </c>
      <c r="AE59">
        <f>SUM(N59:O59)</f>
        <v>642777</v>
      </c>
      <c r="AF59">
        <f>AD59-AE59</f>
        <v>-220931</v>
      </c>
    </row>
    <row r="60" spans="1:32" x14ac:dyDescent="0.2">
      <c r="A60" t="s">
        <v>79</v>
      </c>
      <c r="B60" t="s">
        <v>18</v>
      </c>
      <c r="C60" t="s">
        <v>55</v>
      </c>
      <c r="D60">
        <v>2</v>
      </c>
      <c r="E60" t="s">
        <v>212</v>
      </c>
      <c r="F60" t="s">
        <v>211</v>
      </c>
      <c r="G60">
        <v>5</v>
      </c>
      <c r="H60">
        <v>8</v>
      </c>
      <c r="I60">
        <v>4</v>
      </c>
      <c r="J60">
        <v>7</v>
      </c>
      <c r="K60">
        <v>2</v>
      </c>
      <c r="L60">
        <v>174007</v>
      </c>
      <c r="M60">
        <v>467129</v>
      </c>
      <c r="N60">
        <v>261624</v>
      </c>
      <c r="O60">
        <v>581978</v>
      </c>
      <c r="P60">
        <v>207667</v>
      </c>
      <c r="Q60">
        <v>3082170</v>
      </c>
      <c r="R60" t="s">
        <v>80</v>
      </c>
      <c r="S60">
        <v>26</v>
      </c>
      <c r="T60">
        <v>22</v>
      </c>
      <c r="U60" t="s">
        <v>180</v>
      </c>
      <c r="V60" t="s">
        <v>161</v>
      </c>
      <c r="W60" t="s">
        <v>168</v>
      </c>
      <c r="X60" t="s">
        <v>171</v>
      </c>
      <c r="Y60" t="s">
        <v>159</v>
      </c>
      <c r="Z60" t="s">
        <v>160</v>
      </c>
      <c r="AA60">
        <f>SUM(G60:H60)</f>
        <v>13</v>
      </c>
      <c r="AB60">
        <f>SUM(I60:J60)</f>
        <v>11</v>
      </c>
      <c r="AC60">
        <f>AB60-AA60</f>
        <v>-2</v>
      </c>
      <c r="AD60">
        <f>SUM(L60:M60)</f>
        <v>641136</v>
      </c>
      <c r="AE60">
        <f>SUM(N60:O60)</f>
        <v>843602</v>
      </c>
      <c r="AF60">
        <f>AD60-AE60</f>
        <v>-202466</v>
      </c>
    </row>
    <row r="61" spans="1:32" x14ac:dyDescent="0.2">
      <c r="A61" t="s">
        <v>107</v>
      </c>
      <c r="B61" t="s">
        <v>18</v>
      </c>
      <c r="C61" t="s">
        <v>50</v>
      </c>
      <c r="D61">
        <v>3</v>
      </c>
      <c r="E61" t="s">
        <v>212</v>
      </c>
      <c r="F61" t="s">
        <v>211</v>
      </c>
      <c r="G61">
        <v>5</v>
      </c>
      <c r="H61">
        <v>8</v>
      </c>
      <c r="I61">
        <v>4</v>
      </c>
      <c r="J61">
        <v>8</v>
      </c>
      <c r="K61">
        <v>2</v>
      </c>
      <c r="L61">
        <v>122156</v>
      </c>
      <c r="M61">
        <v>250259</v>
      </c>
      <c r="N61">
        <v>147557</v>
      </c>
      <c r="O61">
        <v>384736</v>
      </c>
      <c r="P61">
        <v>99037</v>
      </c>
      <c r="Q61">
        <v>1817125</v>
      </c>
      <c r="R61" t="s">
        <v>108</v>
      </c>
      <c r="S61">
        <v>27</v>
      </c>
      <c r="T61">
        <v>21</v>
      </c>
      <c r="U61" t="s">
        <v>180</v>
      </c>
      <c r="V61" t="s">
        <v>161</v>
      </c>
      <c r="W61" t="s">
        <v>168</v>
      </c>
      <c r="X61" t="s">
        <v>166</v>
      </c>
      <c r="Y61" t="s">
        <v>164</v>
      </c>
      <c r="Z61" t="s">
        <v>165</v>
      </c>
      <c r="AA61">
        <f>SUM(G61:H61)</f>
        <v>13</v>
      </c>
      <c r="AB61">
        <f>SUM(I61:J61)</f>
        <v>12</v>
      </c>
      <c r="AC61">
        <f>AB61-AA61</f>
        <v>-1</v>
      </c>
      <c r="AD61">
        <f>SUM(L61:M61)</f>
        <v>372415</v>
      </c>
      <c r="AE61">
        <f>SUM(N61:O61)</f>
        <v>532293</v>
      </c>
      <c r="AF61">
        <f>AD61-AE61</f>
        <v>-159878</v>
      </c>
    </row>
    <row r="62" spans="1:32" x14ac:dyDescent="0.2">
      <c r="A62" t="s">
        <v>135</v>
      </c>
      <c r="B62" t="s">
        <v>18</v>
      </c>
      <c r="C62" t="s">
        <v>50</v>
      </c>
      <c r="D62">
        <v>0</v>
      </c>
      <c r="E62" t="s">
        <v>212</v>
      </c>
      <c r="F62" t="s">
        <v>211</v>
      </c>
      <c r="G62">
        <v>5</v>
      </c>
      <c r="H62">
        <v>8</v>
      </c>
      <c r="I62">
        <v>4</v>
      </c>
      <c r="J62">
        <v>8</v>
      </c>
      <c r="K62">
        <v>2</v>
      </c>
      <c r="L62">
        <v>129529</v>
      </c>
      <c r="M62">
        <v>380276</v>
      </c>
      <c r="N62">
        <v>221921</v>
      </c>
      <c r="O62">
        <v>321893</v>
      </c>
      <c r="P62">
        <v>88726</v>
      </c>
      <c r="Q62">
        <v>2119895</v>
      </c>
      <c r="R62" t="s">
        <v>136</v>
      </c>
      <c r="S62">
        <v>27</v>
      </c>
      <c r="T62">
        <v>18</v>
      </c>
      <c r="U62" t="s">
        <v>180</v>
      </c>
      <c r="V62" t="s">
        <v>161</v>
      </c>
      <c r="W62" t="s">
        <v>162</v>
      </c>
      <c r="X62" t="s">
        <v>158</v>
      </c>
      <c r="Y62" t="s">
        <v>164</v>
      </c>
      <c r="Z62" t="s">
        <v>160</v>
      </c>
      <c r="AA62">
        <f>SUM(G62:H62)</f>
        <v>13</v>
      </c>
      <c r="AB62">
        <f>SUM(I62:J62)</f>
        <v>12</v>
      </c>
      <c r="AC62">
        <f>AB62-AA62</f>
        <v>-1</v>
      </c>
      <c r="AD62">
        <f>SUM(L62:M62)</f>
        <v>509805</v>
      </c>
      <c r="AE62">
        <f>SUM(N62:O62)</f>
        <v>543814</v>
      </c>
      <c r="AF62">
        <f>AD62-AE62</f>
        <v>-34009</v>
      </c>
    </row>
    <row r="63" spans="1:32" x14ac:dyDescent="0.2">
      <c r="A63" t="s">
        <v>45</v>
      </c>
      <c r="B63" t="s">
        <v>18</v>
      </c>
      <c r="C63" t="s">
        <v>19</v>
      </c>
      <c r="D63">
        <v>3</v>
      </c>
      <c r="E63" t="s">
        <v>211</v>
      </c>
      <c r="F63" t="s">
        <v>212</v>
      </c>
      <c r="G63">
        <v>4</v>
      </c>
      <c r="H63">
        <v>9</v>
      </c>
      <c r="I63">
        <v>3</v>
      </c>
      <c r="J63">
        <v>9</v>
      </c>
      <c r="K63">
        <v>2</v>
      </c>
      <c r="L63">
        <v>130543</v>
      </c>
      <c r="M63">
        <v>344149</v>
      </c>
      <c r="N63">
        <v>124534</v>
      </c>
      <c r="O63">
        <v>302877</v>
      </c>
      <c r="P63">
        <v>662790</v>
      </c>
      <c r="Q63">
        <v>2185466</v>
      </c>
      <c r="R63" t="s">
        <v>46</v>
      </c>
      <c r="S63">
        <v>27</v>
      </c>
      <c r="T63">
        <v>20</v>
      </c>
      <c r="U63" t="s">
        <v>184</v>
      </c>
      <c r="V63" t="s">
        <v>167</v>
      </c>
      <c r="W63" t="s">
        <v>169</v>
      </c>
      <c r="X63" t="s">
        <v>158</v>
      </c>
      <c r="Y63" t="s">
        <v>159</v>
      </c>
      <c r="Z63" t="s">
        <v>160</v>
      </c>
      <c r="AA63">
        <f>SUM(G63:H63)</f>
        <v>13</v>
      </c>
      <c r="AB63">
        <f>SUM(I63:J63)</f>
        <v>12</v>
      </c>
      <c r="AC63">
        <f>AB63-AA63</f>
        <v>-1</v>
      </c>
      <c r="AD63">
        <f>SUM(L63:M63)</f>
        <v>474692</v>
      </c>
      <c r="AE63">
        <f>SUM(N63:O63)</f>
        <v>427411</v>
      </c>
      <c r="AF63">
        <f>AD63-AE63</f>
        <v>47281</v>
      </c>
    </row>
    <row r="64" spans="1:32" x14ac:dyDescent="0.2">
      <c r="A64" t="s">
        <v>23</v>
      </c>
      <c r="B64" t="s">
        <v>18</v>
      </c>
      <c r="C64" t="s">
        <v>19</v>
      </c>
      <c r="D64">
        <v>4</v>
      </c>
      <c r="E64" t="s">
        <v>211</v>
      </c>
      <c r="F64" t="s">
        <v>212</v>
      </c>
      <c r="G64">
        <v>5</v>
      </c>
      <c r="H64">
        <v>9</v>
      </c>
      <c r="I64">
        <v>4</v>
      </c>
      <c r="J64">
        <v>9</v>
      </c>
      <c r="K64">
        <v>0</v>
      </c>
      <c r="L64">
        <v>186251</v>
      </c>
      <c r="M64">
        <v>452084</v>
      </c>
      <c r="N64">
        <v>193048</v>
      </c>
      <c r="O64">
        <v>453701</v>
      </c>
      <c r="P64">
        <v>131274</v>
      </c>
      <c r="Q64">
        <v>2248985</v>
      </c>
      <c r="R64" t="s">
        <v>24</v>
      </c>
      <c r="S64">
        <v>27</v>
      </c>
      <c r="T64">
        <v>18</v>
      </c>
      <c r="U64" t="s">
        <v>180</v>
      </c>
      <c r="V64" t="s">
        <v>161</v>
      </c>
      <c r="W64" t="s">
        <v>162</v>
      </c>
      <c r="X64" t="s">
        <v>166</v>
      </c>
      <c r="Y64" t="s">
        <v>164</v>
      </c>
      <c r="Z64" t="s">
        <v>165</v>
      </c>
      <c r="AA64">
        <f>SUM(G64:H64)</f>
        <v>14</v>
      </c>
      <c r="AB64">
        <f>SUM(I64:J64)</f>
        <v>13</v>
      </c>
      <c r="AC64">
        <f>AB64-AA64</f>
        <v>-1</v>
      </c>
      <c r="AD64">
        <f>SUM(L64:M64)</f>
        <v>638335</v>
      </c>
      <c r="AE64">
        <f>SUM(N64:O64)</f>
        <v>646749</v>
      </c>
      <c r="AF64">
        <f>AD64-AE64</f>
        <v>-8414</v>
      </c>
    </row>
    <row r="65" spans="1:32" x14ac:dyDescent="0.2">
      <c r="A65" t="s">
        <v>95</v>
      </c>
      <c r="B65" t="s">
        <v>18</v>
      </c>
      <c r="C65" t="s">
        <v>55</v>
      </c>
      <c r="D65">
        <v>4</v>
      </c>
      <c r="E65" t="s">
        <v>212</v>
      </c>
      <c r="F65" t="s">
        <v>211</v>
      </c>
      <c r="G65">
        <v>5</v>
      </c>
      <c r="H65">
        <v>7</v>
      </c>
      <c r="I65">
        <v>5</v>
      </c>
      <c r="J65">
        <v>9</v>
      </c>
      <c r="K65">
        <v>2</v>
      </c>
      <c r="L65">
        <v>180266</v>
      </c>
      <c r="M65">
        <v>378557</v>
      </c>
      <c r="N65">
        <v>159493</v>
      </c>
      <c r="O65">
        <v>621545</v>
      </c>
      <c r="P65">
        <v>123174</v>
      </c>
      <c r="Q65">
        <v>2456733</v>
      </c>
      <c r="R65" t="s">
        <v>96</v>
      </c>
      <c r="S65">
        <v>28</v>
      </c>
      <c r="T65">
        <v>20</v>
      </c>
      <c r="U65" t="s">
        <v>189</v>
      </c>
      <c r="V65" t="s">
        <v>170</v>
      </c>
      <c r="W65" t="s">
        <v>169</v>
      </c>
      <c r="X65" t="s">
        <v>158</v>
      </c>
      <c r="Y65" t="s">
        <v>164</v>
      </c>
      <c r="Z65" t="s">
        <v>160</v>
      </c>
      <c r="AA65">
        <f>SUM(G65:H65)</f>
        <v>12</v>
      </c>
      <c r="AB65">
        <f>SUM(I65:J65)</f>
        <v>14</v>
      </c>
      <c r="AC65">
        <f>AB65-AA65</f>
        <v>2</v>
      </c>
      <c r="AD65">
        <f>SUM(L65:M65)</f>
        <v>558823</v>
      </c>
      <c r="AE65">
        <f>SUM(N65:O65)</f>
        <v>781038</v>
      </c>
      <c r="AF65">
        <f>AD65-AE65</f>
        <v>-222215</v>
      </c>
    </row>
    <row r="66" spans="1:32" x14ac:dyDescent="0.2">
      <c r="A66" t="s">
        <v>27</v>
      </c>
      <c r="B66" t="s">
        <v>18</v>
      </c>
      <c r="C66" t="s">
        <v>19</v>
      </c>
      <c r="D66">
        <v>4</v>
      </c>
      <c r="E66" t="s">
        <v>212</v>
      </c>
      <c r="F66" t="s">
        <v>211</v>
      </c>
      <c r="G66">
        <v>5</v>
      </c>
      <c r="H66">
        <v>9</v>
      </c>
      <c r="I66">
        <v>5</v>
      </c>
      <c r="J66">
        <v>9</v>
      </c>
      <c r="K66">
        <v>1</v>
      </c>
      <c r="L66">
        <v>122113</v>
      </c>
      <c r="M66">
        <v>298163</v>
      </c>
      <c r="N66">
        <v>177209</v>
      </c>
      <c r="O66">
        <v>524138</v>
      </c>
      <c r="P66">
        <v>195943</v>
      </c>
      <c r="Q66">
        <v>2286920</v>
      </c>
      <c r="R66" t="s">
        <v>28</v>
      </c>
      <c r="S66">
        <v>29</v>
      </c>
      <c r="T66">
        <v>18</v>
      </c>
      <c r="U66" t="s">
        <v>182</v>
      </c>
      <c r="V66" t="s">
        <v>161</v>
      </c>
      <c r="W66" t="s">
        <v>162</v>
      </c>
      <c r="X66" t="s">
        <v>166</v>
      </c>
      <c r="Y66" t="s">
        <v>164</v>
      </c>
      <c r="Z66" t="s">
        <v>160</v>
      </c>
      <c r="AA66">
        <f>SUM(G66:H66)</f>
        <v>14</v>
      </c>
      <c r="AB66">
        <f>SUM(I66:J66)</f>
        <v>14</v>
      </c>
      <c r="AC66">
        <f>AB66-AA66</f>
        <v>0</v>
      </c>
      <c r="AD66">
        <f>SUM(L66:M66)</f>
        <v>420276</v>
      </c>
      <c r="AE66">
        <f>SUM(N66:O66)</f>
        <v>701347</v>
      </c>
      <c r="AF66">
        <f>AD66-AE66</f>
        <v>-281071</v>
      </c>
    </row>
    <row r="67" spans="1:32" x14ac:dyDescent="0.2">
      <c r="A67" t="s">
        <v>83</v>
      </c>
      <c r="B67" t="s">
        <v>18</v>
      </c>
      <c r="C67" t="s">
        <v>55</v>
      </c>
      <c r="D67">
        <v>2</v>
      </c>
      <c r="E67" t="s">
        <v>212</v>
      </c>
      <c r="F67" t="s">
        <v>211</v>
      </c>
      <c r="G67">
        <v>4</v>
      </c>
      <c r="H67">
        <v>9</v>
      </c>
      <c r="I67">
        <v>5</v>
      </c>
      <c r="J67">
        <v>10</v>
      </c>
      <c r="K67">
        <v>2</v>
      </c>
      <c r="L67">
        <v>126575</v>
      </c>
      <c r="M67">
        <v>328198</v>
      </c>
      <c r="N67">
        <v>153803</v>
      </c>
      <c r="O67">
        <v>358266</v>
      </c>
      <c r="P67">
        <v>77358</v>
      </c>
      <c r="Q67">
        <v>2223070</v>
      </c>
      <c r="R67" t="s">
        <v>84</v>
      </c>
      <c r="S67">
        <v>30</v>
      </c>
      <c r="T67">
        <v>22</v>
      </c>
      <c r="U67" t="s">
        <v>180</v>
      </c>
      <c r="V67" t="s">
        <v>170</v>
      </c>
      <c r="W67" t="s">
        <v>157</v>
      </c>
      <c r="X67" t="s">
        <v>166</v>
      </c>
      <c r="Y67" t="s">
        <v>164</v>
      </c>
      <c r="Z67" t="s">
        <v>165</v>
      </c>
      <c r="AA67">
        <f>SUM(G67:H67)</f>
        <v>13</v>
      </c>
      <c r="AB67">
        <f>SUM(I67:J67)</f>
        <v>15</v>
      </c>
      <c r="AC67">
        <f>AB67-AA67</f>
        <v>2</v>
      </c>
      <c r="AD67">
        <f>SUM(L67:M67)</f>
        <v>454773</v>
      </c>
      <c r="AE67">
        <f>SUM(N67:O67)</f>
        <v>512069</v>
      </c>
      <c r="AF67">
        <f>AD67-AE67</f>
        <v>-57296</v>
      </c>
    </row>
  </sheetData>
  <sortState ref="A2:AF67">
    <sortCondition ref="B2:B67"/>
    <sortCondition ref="S2:S6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EXPLORATION</vt:lpstr>
      <vt:lpstr>result (18)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2017-03-05T09:20:59Z</dcterms:created>
  <dcterms:modified xsi:type="dcterms:W3CDTF">2017-03-08T07:18:05Z</dcterms:modified>
</cp:coreProperties>
</file>