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fastapi-test\"/>
    </mc:Choice>
  </mc:AlternateContent>
  <xr:revisionPtr revIDLastSave="0" documentId="13_ncr:1_{AB1298D8-469D-481D-A1CC-8344D7167BB0}" xr6:coauthVersionLast="47" xr6:coauthVersionMax="47" xr10:uidLastSave="{00000000-0000-0000-0000-000000000000}"/>
  <bookViews>
    <workbookView xWindow="-120" yWindow="-120" windowWidth="29040" windowHeight="15720" xr2:uid="{43F938D7-2857-4B17-8234-E8C26BE5936D}"/>
  </bookViews>
  <sheets>
    <sheet name="통합관리" sheetId="27" r:id="rId1"/>
    <sheet name="Sheet1" sheetId="44" state="hidden" r:id="rId2"/>
  </sheets>
  <definedNames>
    <definedName name="_xlnm._FilterDatabase" localSheetId="1" hidden="1">Sheet1!$V$1:$AA$1198</definedName>
    <definedName name="_xlnm._FilterDatabase" localSheetId="0" hidden="1">통합관리!$A$1:$AK$251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3" i="27" l="1"/>
  <c r="O114" i="27"/>
  <c r="O186" i="27"/>
  <c r="O38" i="27"/>
  <c r="O154" i="27"/>
  <c r="O230" i="27"/>
  <c r="O162" i="27"/>
  <c r="O237" i="27"/>
  <c r="O131" i="27"/>
  <c r="O137" i="27"/>
  <c r="O185" i="27"/>
  <c r="O104" i="27"/>
  <c r="O158" i="27"/>
  <c r="O192" i="27"/>
  <c r="O156" i="27"/>
  <c r="O120" i="27"/>
  <c r="O80" i="27"/>
  <c r="O149" i="27"/>
  <c r="O115" i="27"/>
  <c r="O229" i="27"/>
  <c r="O100" i="27"/>
  <c r="O122" i="27"/>
  <c r="O133" i="27"/>
  <c r="O71" i="27"/>
  <c r="O157" i="27"/>
  <c r="O169" i="27"/>
  <c r="O205" i="27"/>
  <c r="O176" i="27"/>
  <c r="O125" i="27"/>
  <c r="O138" i="27"/>
  <c r="O75" i="27"/>
  <c r="O140" i="27"/>
  <c r="O184" i="27"/>
  <c r="O209" i="27"/>
  <c r="O73" i="27"/>
  <c r="O65" i="27"/>
  <c r="O159" i="27"/>
  <c r="O88" i="27"/>
  <c r="O243" i="27"/>
  <c r="O187" i="27"/>
  <c r="O200" i="27"/>
  <c r="O196" i="27"/>
  <c r="O224" i="27"/>
  <c r="O204" i="27"/>
  <c r="O239" i="27"/>
  <c r="O86" i="27"/>
  <c r="O139" i="27"/>
  <c r="O97" i="27"/>
  <c r="O181" i="27"/>
  <c r="O28" i="27"/>
  <c r="O58" i="27"/>
  <c r="O123" i="27"/>
  <c r="O241" i="27"/>
  <c r="O27" i="27"/>
  <c r="O72" i="27"/>
  <c r="O50" i="27"/>
  <c r="O216" i="27"/>
  <c r="O210" i="27"/>
  <c r="O167" i="27"/>
  <c r="O54" i="27"/>
  <c r="O121" i="27"/>
  <c r="O144" i="27"/>
  <c r="O29" i="27"/>
  <c r="O195" i="27"/>
  <c r="O225" i="27"/>
  <c r="O112" i="27"/>
  <c r="O234" i="27"/>
  <c r="O193" i="27"/>
  <c r="O132" i="27"/>
  <c r="O42" i="27"/>
  <c r="O143" i="27"/>
  <c r="O89" i="27"/>
  <c r="O82" i="27"/>
  <c r="O103" i="27"/>
  <c r="O136" i="27"/>
  <c r="O117" i="27"/>
  <c r="O153" i="27"/>
  <c r="O248" i="27"/>
  <c r="O113" i="27"/>
  <c r="O57" i="27"/>
  <c r="O20" i="27"/>
  <c r="O94" i="27"/>
  <c r="O62" i="27"/>
  <c r="O59" i="27"/>
  <c r="O238" i="27"/>
  <c r="O188" i="27"/>
  <c r="O232" i="27"/>
  <c r="O146" i="27"/>
  <c r="O233" i="27"/>
  <c r="O84" i="27"/>
  <c r="O197" i="27"/>
  <c r="O219" i="27"/>
  <c r="O66" i="27"/>
  <c r="O107" i="27"/>
  <c r="O145" i="27"/>
  <c r="O165" i="27"/>
  <c r="O90" i="27"/>
  <c r="O235" i="27"/>
  <c r="O79" i="27"/>
  <c r="O76" i="27"/>
  <c r="O250" i="27"/>
  <c r="O160" i="27"/>
  <c r="O129" i="27"/>
  <c r="O52" i="27"/>
  <c r="O246" i="27"/>
  <c r="O83" i="27"/>
  <c r="O26" i="27"/>
  <c r="O240" i="27"/>
  <c r="O178" i="27"/>
  <c r="O151" i="27"/>
  <c r="O168" i="27"/>
  <c r="O236" i="27"/>
  <c r="O142" i="27"/>
  <c r="O96" i="27"/>
  <c r="O212" i="27"/>
  <c r="O111" i="27"/>
  <c r="O98" i="27"/>
  <c r="O155" i="27"/>
  <c r="O135" i="27"/>
  <c r="O53" i="27"/>
  <c r="O93" i="27"/>
  <c r="O207" i="27"/>
  <c r="O56" i="27"/>
  <c r="O109" i="27"/>
  <c r="O87" i="27"/>
  <c r="O40" i="27"/>
  <c r="O110" i="27"/>
  <c r="O172" i="27"/>
  <c r="O60" i="27"/>
  <c r="O164" i="27"/>
  <c r="O30" i="27"/>
  <c r="O64" i="27"/>
  <c r="O134" i="27"/>
  <c r="O35" i="27"/>
  <c r="O194" i="27"/>
  <c r="O245" i="27"/>
  <c r="O70" i="27"/>
  <c r="O182" i="27"/>
  <c r="O67" i="27"/>
  <c r="O46" i="27"/>
  <c r="O208" i="27"/>
  <c r="O33" i="27"/>
  <c r="O25" i="27"/>
  <c r="O39" i="27"/>
  <c r="O228" i="27"/>
  <c r="O105" i="27"/>
  <c r="O214" i="27"/>
  <c r="O23" i="27"/>
  <c r="O51" i="27"/>
  <c r="O22" i="27"/>
  <c r="O201" i="27"/>
  <c r="O130" i="27"/>
  <c r="O148" i="27"/>
  <c r="O41" i="27"/>
  <c r="O119" i="27"/>
  <c r="O68" i="27"/>
  <c r="O191" i="27"/>
  <c r="O91" i="27"/>
  <c r="O36" i="27"/>
  <c r="O128" i="27"/>
  <c r="O199" i="27"/>
  <c r="O177" i="27"/>
  <c r="O251" i="27"/>
  <c r="O126" i="27"/>
  <c r="O102" i="27"/>
  <c r="O150" i="27"/>
  <c r="O189" i="27"/>
  <c r="O190" i="27"/>
  <c r="O24" i="27"/>
  <c r="O37" i="27"/>
  <c r="O43" i="27"/>
  <c r="O44" i="27"/>
  <c r="O31" i="27"/>
  <c r="O147" i="27"/>
  <c r="O183" i="27"/>
  <c r="O124" i="27"/>
  <c r="O220" i="27"/>
  <c r="O170" i="27"/>
  <c r="O101" i="27"/>
  <c r="O81" i="27"/>
  <c r="O99" i="27"/>
  <c r="O206" i="27"/>
  <c r="O217" i="27"/>
  <c r="O141" i="27"/>
  <c r="O49" i="27"/>
  <c r="O61" i="27"/>
  <c r="O231" i="27"/>
  <c r="O118" i="27"/>
  <c r="O106" i="27"/>
  <c r="O173" i="27"/>
  <c r="O55" i="27"/>
  <c r="O74" i="27"/>
  <c r="O69" i="27"/>
  <c r="O213" i="27"/>
  <c r="O127" i="27"/>
  <c r="O247" i="27"/>
  <c r="O203" i="27"/>
  <c r="O175" i="27"/>
  <c r="O32" i="27"/>
  <c r="O222" i="27"/>
  <c r="O95" i="27"/>
  <c r="O211" i="27"/>
  <c r="O218" i="27"/>
  <c r="O242" i="27"/>
  <c r="O47" i="27"/>
  <c r="O227" i="27"/>
  <c r="O78" i="27"/>
  <c r="O85" i="27"/>
  <c r="O174" i="27"/>
  <c r="O34" i="27"/>
  <c r="O179" i="27"/>
  <c r="O171" i="27"/>
  <c r="O116" i="27"/>
  <c r="O202" i="27"/>
  <c r="O108" i="27"/>
  <c r="O244" i="27"/>
  <c r="O215" i="27"/>
  <c r="O249" i="27"/>
  <c r="O226" i="27"/>
  <c r="O48" i="27"/>
  <c r="O92" i="27"/>
  <c r="O161" i="27"/>
  <c r="O223" i="27"/>
  <c r="O180" i="27"/>
  <c r="O77" i="27"/>
  <c r="O63" i="27"/>
  <c r="O152" i="27"/>
  <c r="O21" i="27"/>
  <c r="O166" i="27"/>
  <c r="O221" i="27"/>
  <c r="O198" i="27"/>
  <c r="O45" i="27"/>
  <c r="H3" i="27" l="1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02" i="27"/>
  <c r="H203" i="27"/>
  <c r="H204" i="27"/>
  <c r="H205" i="27"/>
  <c r="H206" i="27"/>
  <c r="H207" i="27"/>
  <c r="H208" i="27"/>
  <c r="H209" i="27"/>
  <c r="H210" i="27"/>
  <c r="H211" i="27"/>
  <c r="H212" i="27"/>
  <c r="H213" i="27"/>
  <c r="H214" i="27"/>
  <c r="H215" i="27"/>
  <c r="H216" i="27"/>
  <c r="H217" i="27"/>
  <c r="H218" i="27"/>
  <c r="H219" i="27"/>
  <c r="H220" i="27"/>
  <c r="H221" i="27"/>
  <c r="H222" i="27"/>
  <c r="H223" i="27"/>
  <c r="H224" i="27"/>
  <c r="H225" i="27"/>
  <c r="H226" i="27"/>
  <c r="H227" i="27"/>
  <c r="H228" i="27"/>
  <c r="H229" i="27"/>
  <c r="H230" i="27"/>
  <c r="H231" i="27"/>
  <c r="H232" i="27"/>
  <c r="H233" i="27"/>
  <c r="H234" i="27"/>
  <c r="H235" i="27"/>
  <c r="H236" i="27"/>
  <c r="H237" i="27"/>
  <c r="H238" i="27"/>
  <c r="H239" i="27"/>
  <c r="H240" i="27"/>
  <c r="H241" i="27"/>
  <c r="H242" i="27"/>
  <c r="H243" i="27"/>
  <c r="H244" i="27"/>
  <c r="H245" i="27"/>
  <c r="H246" i="27"/>
  <c r="H247" i="27"/>
  <c r="H248" i="27"/>
  <c r="H249" i="27"/>
  <c r="H250" i="27"/>
  <c r="H251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2" i="27"/>
  <c r="B63" i="27"/>
  <c r="B64" i="27"/>
  <c r="B65" i="27"/>
  <c r="B66" i="27"/>
  <c r="B67" i="27"/>
  <c r="B68" i="27"/>
  <c r="B69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9" i="27"/>
  <c r="B250" i="27"/>
  <c r="B251" i="27"/>
  <c r="B248" i="27" l="1"/>
  <c r="B140" i="27" l="1"/>
  <c r="B141" i="27"/>
  <c r="B70" i="27"/>
  <c r="B142" i="27"/>
  <c r="B159" i="27"/>
  <c r="B61" i="27"/>
  <c r="T64" i="27" l="1"/>
  <c r="G64" i="27"/>
  <c r="C64" i="27"/>
  <c r="T10" i="27"/>
  <c r="G10" i="27"/>
  <c r="C10" i="27"/>
  <c r="T91" i="27" l="1"/>
  <c r="G91" i="27"/>
  <c r="C91" i="27"/>
  <c r="T136" i="27"/>
  <c r="G136" i="27"/>
  <c r="C136" i="27"/>
  <c r="T35" i="27" l="1"/>
  <c r="G35" i="27"/>
  <c r="C35" i="27"/>
  <c r="T162" i="27" l="1"/>
  <c r="G162" i="27"/>
  <c r="C162" i="27"/>
  <c r="T248" i="27" l="1"/>
  <c r="G248" i="27"/>
  <c r="C248" i="27"/>
  <c r="T152" i="27"/>
  <c r="G152" i="27"/>
  <c r="C152" i="27"/>
  <c r="T247" i="27" l="1"/>
  <c r="G247" i="27"/>
  <c r="C247" i="27"/>
  <c r="T93" i="27" l="1"/>
  <c r="G93" i="27"/>
  <c r="C93" i="27"/>
  <c r="T130" i="27" l="1"/>
  <c r="G130" i="27"/>
  <c r="C130" i="27"/>
  <c r="T12" i="27" l="1"/>
  <c r="G12" i="27"/>
  <c r="C12" i="27"/>
  <c r="T170" i="27" l="1"/>
  <c r="G170" i="27"/>
  <c r="C170" i="27"/>
  <c r="T49" i="27" l="1"/>
  <c r="G49" i="27"/>
  <c r="C49" i="27"/>
  <c r="T227" i="27" l="1"/>
  <c r="G227" i="27"/>
  <c r="C227" i="27"/>
  <c r="T198" i="27" l="1"/>
  <c r="G198" i="27"/>
  <c r="C198" i="27"/>
  <c r="T173" i="27" l="1"/>
  <c r="G173" i="27"/>
  <c r="C173" i="27"/>
  <c r="T241" i="27"/>
  <c r="G241" i="27"/>
  <c r="C241" i="27"/>
  <c r="T143" i="27"/>
  <c r="G143" i="27"/>
  <c r="C143" i="27"/>
  <c r="T50" i="27" l="1"/>
  <c r="G50" i="27"/>
  <c r="C50" i="27"/>
  <c r="T223" i="27" l="1"/>
  <c r="G223" i="27"/>
  <c r="C223" i="27"/>
  <c r="T207" i="27" l="1"/>
  <c r="G207" i="27"/>
  <c r="C207" i="27"/>
  <c r="T203" i="27" l="1"/>
  <c r="G203" i="27"/>
  <c r="C203" i="27"/>
  <c r="T61" i="27" l="1"/>
  <c r="G61" i="27"/>
  <c r="C61" i="27"/>
  <c r="T16" i="27"/>
  <c r="G16" i="27"/>
  <c r="C16" i="27"/>
  <c r="T70" i="27" l="1"/>
  <c r="G70" i="27"/>
  <c r="C70" i="27"/>
  <c r="T226" i="27"/>
  <c r="G226" i="27"/>
  <c r="C226" i="27"/>
  <c r="T246" i="27" l="1"/>
  <c r="G246" i="27"/>
  <c r="C246" i="27"/>
  <c r="T34" i="27" l="1"/>
  <c r="G34" i="27"/>
  <c r="C34" i="27"/>
  <c r="T106" i="27" l="1"/>
  <c r="G106" i="27"/>
  <c r="C106" i="27"/>
  <c r="T139" i="27" l="1"/>
  <c r="G139" i="27"/>
  <c r="C139" i="27"/>
  <c r="T159" i="27" l="1"/>
  <c r="G159" i="27"/>
  <c r="C159" i="27"/>
  <c r="T40" i="27"/>
  <c r="G40" i="27"/>
  <c r="C40" i="27"/>
  <c r="T169" i="27" l="1"/>
  <c r="G169" i="27"/>
  <c r="C169" i="27"/>
  <c r="T32" i="27" l="1"/>
  <c r="G32" i="27"/>
  <c r="C32" i="27"/>
  <c r="T178" i="27"/>
  <c r="G178" i="27"/>
  <c r="C178" i="27"/>
  <c r="T216" i="27" l="1"/>
  <c r="G216" i="27"/>
  <c r="C216" i="27"/>
  <c r="T9" i="27" l="1"/>
  <c r="G9" i="27"/>
  <c r="C9" i="27"/>
  <c r="T134" i="27" l="1"/>
  <c r="G134" i="27"/>
  <c r="C134" i="27"/>
  <c r="T18" i="27" l="1"/>
  <c r="G18" i="27"/>
  <c r="C18" i="27"/>
  <c r="T11" i="27" l="1"/>
  <c r="G11" i="27"/>
  <c r="C11" i="27"/>
  <c r="T31" i="27" l="1"/>
  <c r="G31" i="27"/>
  <c r="C31" i="27"/>
  <c r="T29" i="27"/>
  <c r="G29" i="27"/>
  <c r="C29" i="27"/>
  <c r="T42" i="27"/>
  <c r="G42" i="27"/>
  <c r="C42" i="27"/>
  <c r="T39" i="27"/>
  <c r="G39" i="27"/>
  <c r="C39" i="27"/>
  <c r="T58" i="27" l="1"/>
  <c r="G58" i="27"/>
  <c r="C58" i="27"/>
  <c r="T192" i="27" l="1"/>
  <c r="G192" i="27"/>
  <c r="C192" i="27"/>
  <c r="T102" i="27"/>
  <c r="G102" i="27"/>
  <c r="C102" i="27"/>
  <c r="T164" i="27" l="1"/>
  <c r="G164" i="27"/>
  <c r="C164" i="27"/>
  <c r="T126" i="27"/>
  <c r="G126" i="27"/>
  <c r="C126" i="27"/>
  <c r="T250" i="27" l="1"/>
  <c r="G250" i="27"/>
  <c r="C250" i="27"/>
  <c r="C48" i="27" l="1"/>
  <c r="T48" i="27"/>
  <c r="G48" i="27"/>
  <c r="T180" i="27" l="1"/>
  <c r="G180" i="27"/>
  <c r="C180" i="27"/>
  <c r="T201" i="27" l="1"/>
  <c r="G201" i="27"/>
  <c r="C201" i="27"/>
  <c r="T179" i="27" l="1"/>
  <c r="G179" i="27"/>
  <c r="C179" i="27"/>
  <c r="T107" i="27"/>
  <c r="G107" i="27"/>
  <c r="C107" i="27"/>
  <c r="T150" i="27" l="1"/>
  <c r="G150" i="27"/>
  <c r="C150" i="27"/>
  <c r="T122" i="27" l="1"/>
  <c r="G122" i="27"/>
  <c r="C122" i="27"/>
  <c r="T24" i="27" l="1"/>
  <c r="G24" i="27"/>
  <c r="C24" i="27"/>
  <c r="T83" i="27" l="1"/>
  <c r="G83" i="27"/>
  <c r="C83" i="27"/>
  <c r="T74" i="27"/>
  <c r="G74" i="27"/>
  <c r="C74" i="27"/>
  <c r="T60" i="27" l="1"/>
  <c r="G60" i="27"/>
  <c r="C60" i="27"/>
  <c r="T238" i="27" l="1"/>
  <c r="G238" i="27"/>
  <c r="C238" i="27"/>
  <c r="T137" i="27"/>
  <c r="G137" i="27"/>
  <c r="C137" i="27"/>
  <c r="T191" i="27" l="1"/>
  <c r="G191" i="27"/>
  <c r="C191" i="27"/>
  <c r="T146" i="27"/>
  <c r="G146" i="27"/>
  <c r="C146" i="27"/>
  <c r="T113" i="27"/>
  <c r="G113" i="27"/>
  <c r="C113" i="27"/>
  <c r="T189" i="27"/>
  <c r="G189" i="27"/>
  <c r="C189" i="27"/>
  <c r="T95" i="27" l="1"/>
  <c r="G95" i="27"/>
  <c r="C95" i="27"/>
  <c r="T190" i="27"/>
  <c r="G190" i="27"/>
  <c r="C190" i="27"/>
  <c r="T94" i="27" l="1"/>
  <c r="G94" i="27"/>
  <c r="C94" i="27"/>
  <c r="T148" i="27"/>
  <c r="G148" i="27"/>
  <c r="C148" i="27"/>
  <c r="T217" i="27" l="1"/>
  <c r="G217" i="27"/>
  <c r="C217" i="27"/>
  <c r="T108" i="27" l="1"/>
  <c r="G108" i="27"/>
  <c r="C108" i="27"/>
  <c r="T100" i="27" l="1"/>
  <c r="G100" i="27"/>
  <c r="C100" i="27"/>
  <c r="T78" i="27" l="1"/>
  <c r="G78" i="27"/>
  <c r="C78" i="27"/>
  <c r="T121" i="27"/>
  <c r="G121" i="27"/>
  <c r="C121" i="27"/>
  <c r="T62" i="27"/>
  <c r="G62" i="27"/>
  <c r="C62" i="27"/>
  <c r="T43" i="27"/>
  <c r="G43" i="27"/>
  <c r="C43" i="27"/>
  <c r="T245" i="27"/>
  <c r="G245" i="27"/>
  <c r="C245" i="27"/>
  <c r="T188" i="27" l="1"/>
  <c r="G188" i="27"/>
  <c r="C188" i="27"/>
  <c r="T125" i="27" l="1"/>
  <c r="G125" i="27"/>
  <c r="C125" i="27"/>
  <c r="T142" i="27"/>
  <c r="G142" i="27"/>
  <c r="C142" i="27"/>
  <c r="T66" i="27" l="1"/>
  <c r="G66" i="27"/>
  <c r="C66" i="27"/>
  <c r="T71" i="27" l="1"/>
  <c r="G71" i="27"/>
  <c r="C71" i="27"/>
  <c r="T156" i="27" l="1"/>
  <c r="G156" i="27"/>
  <c r="C156" i="27"/>
  <c r="T187" i="27" l="1"/>
  <c r="G187" i="27"/>
  <c r="C187" i="27"/>
  <c r="C103" i="27" l="1"/>
  <c r="T186" i="27" l="1"/>
  <c r="G186" i="27"/>
  <c r="C186" i="27"/>
  <c r="T52" i="27"/>
  <c r="G52" i="27"/>
  <c r="C52" i="27"/>
  <c r="T103" i="27"/>
  <c r="G103" i="27"/>
  <c r="T151" i="27" l="1"/>
  <c r="G151" i="27"/>
  <c r="C151" i="27"/>
  <c r="T120" i="27"/>
  <c r="G120" i="27"/>
  <c r="C120" i="27"/>
  <c r="T65" i="27" l="1"/>
  <c r="G65" i="27"/>
  <c r="C65" i="27"/>
  <c r="T45" i="27"/>
  <c r="G45" i="27"/>
  <c r="C45" i="27"/>
  <c r="T99" i="27"/>
  <c r="G99" i="27"/>
  <c r="C99" i="27"/>
  <c r="T98" i="27" l="1"/>
  <c r="G98" i="27"/>
  <c r="C98" i="27"/>
  <c r="T69" i="27" l="1"/>
  <c r="G69" i="27"/>
  <c r="C69" i="27"/>
  <c r="T141" i="27" l="1"/>
  <c r="G141" i="27"/>
  <c r="C141" i="27"/>
  <c r="T222" i="27" l="1"/>
  <c r="G222" i="27"/>
  <c r="C222" i="27"/>
  <c r="T221" i="27" l="1"/>
  <c r="G221" i="27"/>
  <c r="C221" i="27"/>
  <c r="T67" i="27"/>
  <c r="G67" i="27"/>
  <c r="C67" i="27"/>
  <c r="T167" i="27" l="1"/>
  <c r="G167" i="27"/>
  <c r="C167" i="27"/>
  <c r="T220" i="27" l="1"/>
  <c r="G220" i="27"/>
  <c r="C220" i="27"/>
  <c r="T140" i="27"/>
  <c r="G140" i="27"/>
  <c r="C140" i="27"/>
  <c r="T224" i="27" l="1"/>
  <c r="G224" i="27"/>
  <c r="C224" i="27"/>
  <c r="T23" i="27" l="1"/>
  <c r="G23" i="27"/>
  <c r="C23" i="27"/>
  <c r="T72" i="27" l="1"/>
  <c r="G72" i="27"/>
  <c r="C72" i="27"/>
  <c r="T202" i="27" l="1"/>
  <c r="G202" i="27"/>
  <c r="C202" i="27"/>
  <c r="T124" i="27"/>
  <c r="G124" i="27"/>
  <c r="C124" i="27"/>
  <c r="T123" i="27" l="1"/>
  <c r="G123" i="27"/>
  <c r="C123" i="27"/>
  <c r="T19" i="27"/>
  <c r="G19" i="27"/>
  <c r="C19" i="27"/>
  <c r="T13" i="27"/>
  <c r="G13" i="27"/>
  <c r="C13" i="27"/>
  <c r="T114" i="27"/>
  <c r="G114" i="27"/>
  <c r="C114" i="27"/>
  <c r="T176" i="27" l="1"/>
  <c r="G176" i="27"/>
  <c r="C176" i="27"/>
  <c r="T22" i="27"/>
  <c r="G22" i="27"/>
  <c r="C22" i="27"/>
  <c r="T51" i="27" l="1"/>
  <c r="G51" i="27"/>
  <c r="C51" i="27"/>
  <c r="T209" i="27"/>
  <c r="G209" i="27"/>
  <c r="C209" i="27"/>
  <c r="T175" i="27"/>
  <c r="G175" i="27"/>
  <c r="C175" i="27"/>
  <c r="T30" i="27"/>
  <c r="G30" i="27"/>
  <c r="C30" i="27"/>
  <c r="T3" i="27" l="1"/>
  <c r="G3" i="27"/>
  <c r="C3" i="27"/>
  <c r="T215" i="27" l="1"/>
  <c r="G215" i="27"/>
  <c r="C215" i="27"/>
  <c r="T237" i="27" l="1"/>
  <c r="G237" i="27"/>
  <c r="C237" i="27"/>
  <c r="T240" i="27" l="1"/>
  <c r="G240" i="27"/>
  <c r="C240" i="27"/>
  <c r="T133" i="27" l="1"/>
  <c r="G133" i="27"/>
  <c r="C133" i="27"/>
  <c r="T197" i="27" l="1"/>
  <c r="G197" i="27"/>
  <c r="C197" i="27"/>
  <c r="T239" i="27" l="1"/>
  <c r="G239" i="27"/>
  <c r="C239" i="27"/>
  <c r="T75" i="27" l="1"/>
  <c r="G75" i="27"/>
  <c r="C75" i="27"/>
  <c r="T115" i="27" l="1"/>
  <c r="G115" i="27"/>
  <c r="C115" i="27"/>
  <c r="T214" i="27"/>
  <c r="G214" i="27"/>
  <c r="C214" i="27"/>
  <c r="T213" i="27" l="1"/>
  <c r="G213" i="27"/>
  <c r="C213" i="27"/>
  <c r="T153" i="27"/>
  <c r="G153" i="27"/>
  <c r="C153" i="27"/>
  <c r="T157" i="27"/>
  <c r="G157" i="27"/>
  <c r="C157" i="27"/>
  <c r="T6" i="27" l="1"/>
  <c r="G6" i="27"/>
  <c r="C6" i="27"/>
  <c r="T228" i="27" l="1"/>
  <c r="G228" i="27"/>
  <c r="C228" i="27"/>
  <c r="T205" i="27" l="1"/>
  <c r="G205" i="27"/>
  <c r="C205" i="27"/>
  <c r="T28" i="27"/>
  <c r="C28" i="27"/>
  <c r="G28" i="27"/>
  <c r="C26" i="27" l="1"/>
  <c r="T26" i="27"/>
  <c r="G26" i="27"/>
  <c r="T154" i="27"/>
  <c r="G154" i="27"/>
  <c r="C154" i="27"/>
  <c r="T14" i="27" l="1"/>
  <c r="G14" i="27"/>
  <c r="C14" i="27"/>
  <c r="T54" i="27"/>
  <c r="G54" i="27"/>
  <c r="C54" i="27"/>
  <c r="T185" i="27" l="1"/>
  <c r="G185" i="27"/>
  <c r="C185" i="27"/>
  <c r="T105" i="27" l="1"/>
  <c r="G105" i="27"/>
  <c r="C105" i="27"/>
  <c r="T129" i="27" l="1"/>
  <c r="G129" i="27"/>
  <c r="C129" i="27"/>
  <c r="T56" i="27"/>
  <c r="G56" i="27"/>
  <c r="C56" i="27"/>
  <c r="T25" i="27" l="1"/>
  <c r="G25" i="27"/>
  <c r="C25" i="27"/>
  <c r="T249" i="27"/>
  <c r="G249" i="27"/>
  <c r="C249" i="27"/>
  <c r="T80" i="27" l="1"/>
  <c r="G80" i="27"/>
  <c r="C80" i="27"/>
  <c r="T79" i="27" l="1"/>
  <c r="G79" i="27"/>
  <c r="C79" i="27"/>
  <c r="T212" i="27" l="1"/>
  <c r="G212" i="27"/>
  <c r="C212" i="27"/>
  <c r="T210" i="27"/>
  <c r="G210" i="27"/>
  <c r="C210" i="27"/>
  <c r="T174" i="27" l="1"/>
  <c r="G174" i="27"/>
  <c r="C174" i="27"/>
  <c r="T149" i="27" l="1"/>
  <c r="G149" i="27"/>
  <c r="C149" i="27"/>
  <c r="T168" i="27" l="1"/>
  <c r="G168" i="27"/>
  <c r="C168" i="27"/>
  <c r="T63" i="27" l="1"/>
  <c r="G63" i="27"/>
  <c r="C63" i="27"/>
  <c r="T119" i="27"/>
  <c r="G119" i="27"/>
  <c r="C119" i="27"/>
  <c r="T118" i="27"/>
  <c r="G118" i="27"/>
  <c r="C118" i="27"/>
  <c r="T155" i="27" l="1"/>
  <c r="G155" i="27"/>
  <c r="C155" i="27"/>
  <c r="T117" i="27"/>
  <c r="G117" i="27"/>
  <c r="C117" i="27"/>
  <c r="T147" i="27"/>
  <c r="G147" i="27"/>
  <c r="C147" i="27"/>
  <c r="T131" i="27" l="1"/>
  <c r="G131" i="27"/>
  <c r="C131" i="27"/>
  <c r="T194" i="27"/>
  <c r="G194" i="27"/>
  <c r="C194" i="27"/>
  <c r="T144" i="27" l="1"/>
  <c r="G144" i="27"/>
  <c r="C144" i="27"/>
  <c r="T184" i="27"/>
  <c r="G184" i="27"/>
  <c r="C184" i="27"/>
  <c r="T104" i="27" l="1"/>
  <c r="G104" i="27"/>
  <c r="C104" i="27"/>
  <c r="T88" i="27" l="1"/>
  <c r="G88" i="27"/>
  <c r="C88" i="27"/>
  <c r="T181" i="27" l="1"/>
  <c r="G181" i="27"/>
  <c r="C181" i="27"/>
  <c r="T206" i="27"/>
  <c r="G206" i="27"/>
  <c r="C206" i="27"/>
  <c r="T90" i="27" l="1"/>
  <c r="G90" i="27"/>
  <c r="C90" i="27"/>
  <c r="T244" i="27"/>
  <c r="G244" i="27"/>
  <c r="C244" i="27"/>
  <c r="T41" i="27" l="1"/>
  <c r="G41" i="27"/>
  <c r="C41" i="27"/>
  <c r="T183" i="27"/>
  <c r="G183" i="27"/>
  <c r="C183" i="27"/>
  <c r="T158" i="27" l="1"/>
  <c r="G158" i="27"/>
  <c r="C158" i="27"/>
  <c r="T44" i="27" l="1"/>
  <c r="G44" i="27"/>
  <c r="C44" i="27"/>
  <c r="T172" i="27"/>
  <c r="G172" i="27"/>
  <c r="C172" i="27"/>
  <c r="T171" i="27" l="1"/>
  <c r="G171" i="27"/>
  <c r="C171" i="27"/>
  <c r="T112" i="27" l="1"/>
  <c r="G112" i="27"/>
  <c r="C112" i="27"/>
  <c r="G196" i="27" l="1"/>
  <c r="T196" i="27"/>
  <c r="C196" i="27"/>
  <c r="T225" i="27" l="1"/>
  <c r="G225" i="27"/>
  <c r="C225" i="27"/>
  <c r="C7" i="27" l="1"/>
  <c r="C110" i="27"/>
  <c r="T110" i="27"/>
  <c r="G110" i="27"/>
  <c r="T7" i="27"/>
  <c r="G7" i="27"/>
  <c r="T87" i="27"/>
  <c r="G87" i="27"/>
  <c r="C87" i="27"/>
  <c r="T145" i="27" l="1"/>
  <c r="G145" i="27" l="1"/>
  <c r="C145" i="27"/>
  <c r="T68" i="27" l="1"/>
  <c r="G68" i="27"/>
  <c r="C68" i="27"/>
  <c r="T15" i="27" l="1"/>
  <c r="G15" i="27"/>
  <c r="C15" i="27"/>
  <c r="T116" i="27" l="1"/>
  <c r="G116" i="27" l="1"/>
  <c r="C116" i="27"/>
  <c r="T211" i="27" l="1"/>
  <c r="G211" i="27"/>
  <c r="C211" i="27"/>
  <c r="T17" i="27"/>
  <c r="G17" i="27"/>
  <c r="C17" i="27"/>
  <c r="T53" i="27" l="1"/>
  <c r="G53" i="27"/>
  <c r="C53" i="27"/>
  <c r="T46" i="27" l="1"/>
  <c r="T92" i="27"/>
  <c r="G92" i="27"/>
  <c r="C92" i="27"/>
  <c r="G46" i="27" l="1"/>
  <c r="C46" i="27"/>
  <c r="T219" i="27" l="1"/>
  <c r="G219" i="27"/>
  <c r="C219" i="27"/>
  <c r="T2" i="27" l="1"/>
  <c r="T138" i="27"/>
  <c r="T36" i="27"/>
  <c r="G36" i="27" l="1"/>
  <c r="C36" i="27"/>
  <c r="G138" i="27" l="1"/>
  <c r="C138" i="27"/>
  <c r="H2" i="27" l="1"/>
  <c r="T82" i="27" l="1"/>
  <c r="G2" i="27"/>
  <c r="F2" i="27"/>
  <c r="D2" i="27"/>
  <c r="C2" i="27"/>
  <c r="T236" i="27"/>
  <c r="G236" i="27"/>
  <c r="C236" i="27"/>
  <c r="B2" i="27" l="1"/>
  <c r="G82" i="27" l="1"/>
  <c r="C82" i="27"/>
  <c r="T218" i="27" l="1"/>
  <c r="T27" i="27"/>
  <c r="T200" i="27"/>
  <c r="G200" i="27"/>
  <c r="C200" i="27"/>
  <c r="G27" i="27"/>
  <c r="C27" i="27"/>
  <c r="T235" i="27" l="1"/>
  <c r="G218" i="27"/>
  <c r="C218" i="27"/>
  <c r="G235" i="27"/>
  <c r="C235" i="27"/>
  <c r="T135" i="27" l="1"/>
  <c r="G135" i="27"/>
  <c r="C135" i="27"/>
  <c r="T86" i="27"/>
  <c r="G86" i="27"/>
  <c r="C86" i="27"/>
  <c r="T85" i="27" l="1"/>
  <c r="G85" i="27"/>
  <c r="C85" i="27"/>
  <c r="T208" i="27"/>
  <c r="G208" i="27"/>
  <c r="C208" i="27"/>
  <c r="T132" i="27" l="1"/>
  <c r="G132" i="27"/>
  <c r="C132" i="27"/>
  <c r="T166" i="27"/>
  <c r="G166" i="27"/>
  <c r="C166" i="27"/>
  <c r="T251" i="27" l="1"/>
  <c r="G251" i="27"/>
  <c r="C251" i="27"/>
  <c r="T59" i="27" l="1"/>
  <c r="G59" i="27"/>
  <c r="C59" i="27"/>
  <c r="G231" i="27"/>
  <c r="T231" i="27"/>
  <c r="C231" i="27"/>
  <c r="T193" i="27" l="1"/>
  <c r="G193" i="27"/>
  <c r="C193" i="27"/>
  <c r="G182" i="27" l="1"/>
  <c r="G163" i="27"/>
  <c r="G199" i="27"/>
  <c r="G21" i="27"/>
  <c r="G128" i="27"/>
  <c r="G127" i="27"/>
  <c r="G76" i="27"/>
  <c r="G232" i="27"/>
  <c r="G33" i="27"/>
  <c r="G37" i="27"/>
  <c r="G38" i="27"/>
  <c r="G57" i="27"/>
  <c r="G111" i="27"/>
  <c r="G77" i="27"/>
  <c r="G234" i="27"/>
  <c r="G8" i="27"/>
  <c r="G5" i="27"/>
  <c r="G4" i="27"/>
  <c r="G81" i="27"/>
  <c r="G109" i="27"/>
  <c r="G89" i="27"/>
  <c r="G73" i="27"/>
  <c r="G96" i="27"/>
  <c r="G233" i="27"/>
  <c r="G242" i="27"/>
  <c r="G55" i="27"/>
  <c r="G97" i="27"/>
  <c r="G243" i="27"/>
  <c r="G161" i="27"/>
  <c r="G160" i="27"/>
  <c r="G20" i="27"/>
  <c r="G47" i="27"/>
  <c r="G195" i="27"/>
  <c r="G165" i="27"/>
  <c r="G230" i="27"/>
  <c r="G229" i="27"/>
  <c r="G84" i="27"/>
  <c r="G204" i="27"/>
  <c r="G177" i="27"/>
  <c r="G101" i="27"/>
  <c r="T101" i="27"/>
  <c r="T177" i="27"/>
  <c r="T204" i="27"/>
  <c r="T84" i="27"/>
  <c r="T229" i="27"/>
  <c r="T230" i="27"/>
  <c r="T165" i="27"/>
  <c r="T195" i="27"/>
  <c r="T47" i="27"/>
  <c r="T20" i="27"/>
  <c r="T160" i="27"/>
  <c r="T161" i="27"/>
  <c r="T243" i="27"/>
  <c r="T97" i="27"/>
  <c r="T55" i="27"/>
  <c r="T242" i="27"/>
  <c r="T233" i="27"/>
  <c r="T96" i="27"/>
  <c r="T73" i="27"/>
  <c r="T89" i="27"/>
  <c r="T109" i="27"/>
  <c r="T81" i="27"/>
  <c r="T4" i="27"/>
  <c r="T5" i="27"/>
  <c r="T8" i="27"/>
  <c r="T234" i="27"/>
  <c r="T77" i="27"/>
  <c r="T111" i="27"/>
  <c r="T57" i="27"/>
  <c r="T38" i="27"/>
  <c r="T37" i="27"/>
  <c r="T33" i="27"/>
  <c r="T232" i="27"/>
  <c r="T76" i="27"/>
  <c r="T127" i="27"/>
  <c r="T128" i="27"/>
  <c r="T21" i="27"/>
  <c r="T199" i="27"/>
  <c r="T163" i="27"/>
  <c r="T182" i="27"/>
  <c r="C182" i="27" l="1"/>
  <c r="C163" i="27"/>
  <c r="C101" i="27" l="1"/>
  <c r="C199" i="27" l="1"/>
  <c r="C21" i="27"/>
  <c r="C128" i="27" l="1"/>
  <c r="C127" i="27"/>
  <c r="C76" i="27"/>
  <c r="C177" i="27" l="1"/>
  <c r="C204" i="27"/>
  <c r="C84" i="27" l="1"/>
  <c r="C234" i="27" l="1"/>
  <c r="C232" i="27"/>
  <c r="C38" i="27"/>
  <c r="C77" i="27"/>
  <c r="C4" i="27"/>
  <c r="C111" i="27"/>
  <c r="C57" i="27"/>
  <c r="C160" i="27"/>
  <c r="C96" i="27"/>
  <c r="C233" i="27"/>
  <c r="C37" i="27"/>
  <c r="C5" i="27"/>
  <c r="C33" i="27"/>
  <c r="C242" i="27"/>
  <c r="C55" i="27"/>
  <c r="C89" i="27"/>
  <c r="C97" i="27"/>
  <c r="C8" i="27"/>
  <c r="C81" i="27"/>
  <c r="C109" i="27"/>
  <c r="C73" i="27"/>
  <c r="C161" i="27"/>
  <c r="C243" i="27"/>
  <c r="C20" i="27"/>
  <c r="C47" i="27"/>
  <c r="C195" i="27"/>
  <c r="C229" i="27"/>
  <c r="C230" i="27"/>
  <c r="C16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tc={95A84B5B-29EE-444B-BDC5-597ED3456175}</author>
    <author xml:space="preserve"> </author>
    <author>tc={A553A403-2EC8-4689-8A8C-867C43225BD5}</author>
    <author>tc={02D939FF-972E-4DEA-B4C9-67F47BB2E2C5}</author>
    <author>tc={AE36694A-36A7-4E22-878E-EFBF9AE85AB9}</author>
    <author>tc={78541FBA-5814-4E25-8CB5-DE2FE21DD15F}</author>
  </authors>
  <commentList>
    <comment ref="A1" authorId="0" shapeId="0" xr:uid="{95A84B5B-29EE-444B-BDC5-597ED34561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*띄어쓰기 X
*</t>
      </text>
    </comment>
    <comment ref="C1" authorId="1" shapeId="0" xr:uid="{551BC4FB-2969-45D0-A5E2-DF8312DC7428}">
      <text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=IF(OR(IFERROR(FIND("</t>
        </r>
        <r>
          <rPr>
            <sz val="9"/>
            <color indexed="81"/>
            <rFont val="돋움"/>
            <family val="3"/>
            <charset val="129"/>
          </rPr>
          <t>심포니</t>
        </r>
        <r>
          <rPr>
            <sz val="9"/>
            <color indexed="81"/>
            <rFont val="Tahoma"/>
            <family val="2"/>
          </rPr>
          <t>",H2,1),0)&gt;0,IFERROR(FIND("</t>
        </r>
        <r>
          <rPr>
            <sz val="9"/>
            <color indexed="81"/>
            <rFont val="돋움"/>
            <family val="3"/>
            <charset val="129"/>
          </rPr>
          <t>락티나</t>
        </r>
        <r>
          <rPr>
            <sz val="9"/>
            <color indexed="81"/>
            <rFont val="Tahoma"/>
            <family val="2"/>
          </rPr>
          <t>",H2,1),0)&gt;0),"</t>
        </r>
        <r>
          <rPr>
            <sz val="9"/>
            <color indexed="81"/>
            <rFont val="돋움"/>
            <family val="3"/>
            <charset val="129"/>
          </rPr>
          <t>메델라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락티나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>",IF(OR(IFERROR(FIND("</t>
        </r>
        <r>
          <rPr>
            <sz val="9"/>
            <color indexed="81"/>
            <rFont val="돋움"/>
            <family val="3"/>
            <charset val="129"/>
          </rPr>
          <t>스윙</t>
        </r>
        <r>
          <rPr>
            <sz val="9"/>
            <color indexed="81"/>
            <rFont val="Tahoma"/>
            <family val="2"/>
          </rPr>
          <t>",H2,1),0)&gt;0,IFERROR(FIND("</t>
        </r>
        <r>
          <rPr>
            <sz val="9"/>
            <color indexed="81"/>
            <rFont val="돋움"/>
            <family val="3"/>
            <charset val="129"/>
          </rPr>
          <t>프리스타일</t>
        </r>
        <r>
          <rPr>
            <sz val="9"/>
            <color indexed="81"/>
            <rFont val="Tahoma"/>
            <family val="2"/>
          </rPr>
          <t>",H2,1),0)&gt;0),"</t>
        </r>
        <r>
          <rPr>
            <sz val="9"/>
            <color indexed="81"/>
            <rFont val="돋움"/>
            <family val="3"/>
            <charset val="129"/>
          </rPr>
          <t>스윙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>스윙맥시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>프리스타일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>",IF(OR(A2="</t>
        </r>
        <r>
          <rPr>
            <sz val="9"/>
            <color indexed="81"/>
            <rFont val="돋움"/>
            <family val="3"/>
            <charset val="129"/>
          </rPr>
          <t>영통구</t>
        </r>
        <r>
          <rPr>
            <sz val="9"/>
            <color indexed="81"/>
            <rFont val="Tahoma"/>
            <family val="2"/>
          </rPr>
          <t>",A2="</t>
        </r>
        <r>
          <rPr>
            <sz val="9"/>
            <color indexed="81"/>
            <rFont val="돋움"/>
            <family val="3"/>
            <charset val="129"/>
          </rPr>
          <t>권선구</t>
        </r>
        <r>
          <rPr>
            <sz val="9"/>
            <color indexed="81"/>
            <rFont val="Tahoma"/>
            <family val="2"/>
          </rPr>
          <t>",A2="</t>
        </r>
        <r>
          <rPr>
            <sz val="9"/>
            <color indexed="81"/>
            <rFont val="돋움"/>
            <family val="3"/>
            <charset val="129"/>
          </rPr>
          <t>팔달구</t>
        </r>
        <r>
          <rPr>
            <sz val="9"/>
            <color indexed="81"/>
            <rFont val="Tahoma"/>
            <family val="2"/>
          </rPr>
          <t>",A2="</t>
        </r>
        <r>
          <rPr>
            <sz val="9"/>
            <color indexed="81"/>
            <rFont val="돋움"/>
            <family val="3"/>
            <charset val="129"/>
          </rPr>
          <t>장안구</t>
        </r>
        <r>
          <rPr>
            <sz val="9"/>
            <color indexed="81"/>
            <rFont val="Tahoma"/>
            <family val="2"/>
          </rPr>
          <t>"),"</t>
        </r>
        <r>
          <rPr>
            <sz val="9"/>
            <color indexed="81"/>
            <rFont val="돋움"/>
            <family val="3"/>
            <charset val="129"/>
          </rPr>
          <t>수원시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>",IF(OR(A2="</t>
        </r>
        <r>
          <rPr>
            <sz val="9"/>
            <color indexed="81"/>
            <rFont val="돋움"/>
            <family val="3"/>
            <charset val="129"/>
          </rPr>
          <t>분당구보건소</t>
        </r>
        <r>
          <rPr>
            <sz val="9"/>
            <color indexed="81"/>
            <rFont val="Tahoma"/>
            <family val="2"/>
          </rPr>
          <t>",A2="</t>
        </r>
        <r>
          <rPr>
            <sz val="9"/>
            <color indexed="81"/>
            <rFont val="돋움"/>
            <family val="3"/>
            <charset val="129"/>
          </rPr>
          <t>수정구보건소</t>
        </r>
        <r>
          <rPr>
            <sz val="9"/>
            <color indexed="81"/>
            <rFont val="Tahoma"/>
            <family val="2"/>
          </rPr>
          <t>",A2="</t>
        </r>
        <r>
          <rPr>
            <sz val="9"/>
            <color indexed="81"/>
            <rFont val="돋움"/>
            <family val="3"/>
            <charset val="129"/>
          </rPr>
          <t>중원구보건소</t>
        </r>
        <r>
          <rPr>
            <sz val="9"/>
            <color indexed="81"/>
            <rFont val="Tahoma"/>
            <family val="2"/>
          </rPr>
          <t>"),"</t>
        </r>
        <r>
          <rPr>
            <sz val="9"/>
            <color indexed="81"/>
            <rFont val="돋움"/>
            <family val="3"/>
            <charset val="129"/>
          </rPr>
          <t>성남시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>",IF(A2="</t>
        </r>
        <r>
          <rPr>
            <sz val="9"/>
            <color indexed="81"/>
            <rFont val="돋움"/>
            <family val="3"/>
            <charset val="129"/>
          </rPr>
          <t>강남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돋움"/>
            <family val="3"/>
            <charset val="129"/>
          </rPr>
          <t>강남구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돋움"/>
            <family val="3"/>
            <charset val="129"/>
          </rPr>
          <t>메델라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휴대용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>")))))</t>
        </r>
      </text>
    </comment>
    <comment ref="N1" authorId="2" shapeId="0" xr:uid="{A553A403-2EC8-4689-8A8C-867C43225BD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Alt+a / e / n /n / d/ f</t>
      </text>
    </comment>
    <comment ref="Q1" authorId="3" shapeId="0" xr:uid="{02D939FF-972E-4DEA-B4C9-67F47BB2E2C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일일반납장부 확인 후 해당 건 입력</t>
      </text>
    </comment>
    <comment ref="V1" authorId="4" shapeId="0" xr:uid="{AE36694A-36A7-4E22-878E-EFBF9AE85A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대여일/결제방식(계좌/스토어)/금액/메모
답글:
    금액 입력시 "원" 붙이지 말것. 
Ex)
20000 -&gt; o
20000원 -&gt;X</t>
      </text>
    </comment>
    <comment ref="W1" authorId="5" shapeId="0" xr:uid="{78541FBA-5814-4E25-8CB5-DE2FE21DD15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대여일/결제방식(계좌or스토어)/금액/메모  내용이 없어도 / / / 3개 들어 있어야 합니다.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solaris0321@naver.com</author>
    <author>tc={2D0E1E39-6223-4F45-932F-F9BE2966AA26}</author>
  </authors>
  <commentList>
    <comment ref="B1" authorId="0" shapeId="0" xr:uid="{AC351502-3D49-4100-B5FA-1A6822564746}">
      <text>
        <r>
          <rPr>
            <b/>
            <sz val="9"/>
            <color indexed="81"/>
            <rFont val="돋움"/>
            <family val="3"/>
            <charset val="129"/>
          </rPr>
          <t>사무실전산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엑세스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유축기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 xml:space="preserve">기준
</t>
        </r>
      </text>
    </comment>
    <comment ref="D1" authorId="1" shapeId="0" xr:uid="{2D0E1E39-6223-4F45-932F-F9BE2966AA2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심포니 기계만 에러 횟수 존재</t>
      </text>
    </comment>
  </commentList>
</comments>
</file>

<file path=xl/sharedStrings.xml><?xml version="1.0" encoding="utf-8"?>
<sst xmlns="http://schemas.openxmlformats.org/spreadsheetml/2006/main" count="9574" uniqueCount="1124">
  <si>
    <t>택배발송일</t>
  </si>
  <si>
    <t>신청일</t>
    <phoneticPr fontId="1" type="noConversion"/>
  </si>
  <si>
    <t>시작일</t>
  </si>
  <si>
    <t>0차연장</t>
  </si>
  <si>
    <t>특이사항</t>
    <phoneticPr fontId="1" type="noConversion"/>
  </si>
  <si>
    <t>반납요청일</t>
    <phoneticPr fontId="1" type="noConversion"/>
  </si>
  <si>
    <t>반납완료일</t>
    <phoneticPr fontId="1" type="noConversion"/>
  </si>
  <si>
    <t>강남구</t>
  </si>
  <si>
    <t>권선구</t>
  </si>
  <si>
    <t>네이버스토어</t>
  </si>
  <si>
    <t>분당구</t>
  </si>
  <si>
    <t>수정구</t>
  </si>
  <si>
    <t>영통구</t>
  </si>
  <si>
    <t>장안구</t>
  </si>
  <si>
    <t>중원구</t>
  </si>
  <si>
    <t>팔달구</t>
  </si>
  <si>
    <t>상록구</t>
  </si>
  <si>
    <t>분당구락티나</t>
  </si>
  <si>
    <t>메델라대체기기</t>
  </si>
  <si>
    <t>심포니</t>
  </si>
  <si>
    <t>분당구심포니</t>
  </si>
  <si>
    <t>락티나</t>
  </si>
  <si>
    <t>자사몰심포니락티나</t>
  </si>
  <si>
    <t>개인심포니</t>
  </si>
  <si>
    <t>거래처분류</t>
    <phoneticPr fontId="1" type="noConversion"/>
  </si>
  <si>
    <t>상태</t>
    <phoneticPr fontId="1" type="noConversion"/>
  </si>
  <si>
    <t>안내분류</t>
    <phoneticPr fontId="1" type="noConversion"/>
  </si>
  <si>
    <t>구매/렌탈</t>
    <phoneticPr fontId="1" type="noConversion"/>
  </si>
  <si>
    <t>기기 번호</t>
    <phoneticPr fontId="1" type="noConversion"/>
  </si>
  <si>
    <t>기종</t>
    <phoneticPr fontId="1" type="noConversion"/>
  </si>
  <si>
    <t>에러횟수</t>
    <phoneticPr fontId="1" type="noConversion"/>
  </si>
  <si>
    <t>제품명</t>
  </si>
  <si>
    <t>수취인명</t>
    <phoneticPr fontId="1" type="noConversion"/>
  </si>
  <si>
    <t>연락처1</t>
    <phoneticPr fontId="1" type="noConversion"/>
  </si>
  <si>
    <t>연락처2</t>
    <phoneticPr fontId="1" type="noConversion"/>
  </si>
  <si>
    <t>계약자 주소</t>
  </si>
  <si>
    <t>종료일</t>
  </si>
  <si>
    <t>특이사항2</t>
    <phoneticPr fontId="1" type="noConversion"/>
  </si>
  <si>
    <t>총연장
횟수</t>
    <phoneticPr fontId="1" type="noConversion"/>
  </si>
  <si>
    <t>1차연장</t>
  </si>
  <si>
    <t>90/계좌/26000/240604</t>
    <phoneticPr fontId="1" type="noConversion"/>
  </si>
  <si>
    <t>3차연장</t>
  </si>
  <si>
    <t>4차연장</t>
  </si>
  <si>
    <t>5차연장</t>
  </si>
  <si>
    <t>6차연장</t>
  </si>
  <si>
    <t>7차연장</t>
  </si>
  <si>
    <t>8차연장</t>
  </si>
  <si>
    <t>9차연장</t>
  </si>
  <si>
    <t>10차연장</t>
  </si>
  <si>
    <t>11차연장</t>
  </si>
  <si>
    <t>12차연장</t>
  </si>
  <si>
    <t>13차연장</t>
  </si>
  <si>
    <t>14차연장</t>
  </si>
  <si>
    <t>15차연장</t>
  </si>
  <si>
    <t>G242</t>
    <phoneticPr fontId="1" type="noConversion"/>
  </si>
  <si>
    <t>이일호</t>
  </si>
  <si>
    <t>경기도 수원시 영통동</t>
  </si>
  <si>
    <t>g308</t>
    <phoneticPr fontId="1" type="noConversion"/>
  </si>
  <si>
    <t>이   름</t>
  </si>
  <si>
    <t>010-5319-4530</t>
    <phoneticPr fontId="5" type="noConversion"/>
  </si>
  <si>
    <t>경기도 안산시 상록구 샘골로6길 14-1, 501호 (본오동, 그린빌)</t>
  </si>
  <si>
    <t>m24</t>
    <phoneticPr fontId="1" type="noConversion"/>
  </si>
  <si>
    <t xml:space="preserve">  최문정</t>
    <phoneticPr fontId="1" type="noConversion"/>
  </si>
  <si>
    <t>010-</t>
  </si>
  <si>
    <t>수정구 위례광장로 97, 3205동 1406호</t>
  </si>
  <si>
    <t>1900-01-00</t>
  </si>
  <si>
    <t>g314</t>
    <phoneticPr fontId="1" type="noConversion"/>
  </si>
  <si>
    <t xml:space="preserve"> 고경의</t>
  </si>
  <si>
    <t>010-8770-1950</t>
  </si>
  <si>
    <t>수원시 장안구 수성로245번길 21, 316동 203호(정자동, 화서역 우방 센트럴파크)</t>
  </si>
  <si>
    <t>c167</t>
    <phoneticPr fontId="1" type="noConversion"/>
  </si>
  <si>
    <t xml:space="preserve"> 김소라 </t>
  </si>
  <si>
    <t>010-9629-3677</t>
  </si>
  <si>
    <t>서울시 강남구 선릉로 69길 19, 105동 2204호(역삼래미안 아파트)</t>
  </si>
  <si>
    <t>M27</t>
    <phoneticPr fontId="1" type="noConversion"/>
  </si>
  <si>
    <t xml:space="preserve"> 김유리</t>
    <phoneticPr fontId="1" type="noConversion"/>
  </si>
  <si>
    <t>010-3328-5904</t>
  </si>
  <si>
    <t>010-4714-7073</t>
  </si>
  <si>
    <t xml:space="preserve">경기도 성남시 중원구 금광로 39 (금광동, e편한세상금빛그랑메종), 602동 2205호 </t>
  </si>
  <si>
    <t>강남</t>
  </si>
  <si>
    <t>m20</t>
    <phoneticPr fontId="1" type="noConversion"/>
  </si>
  <si>
    <t xml:space="preserve"> 김윤정 </t>
  </si>
  <si>
    <t>010-7207-0585</t>
  </si>
  <si>
    <t>010-7183-6707</t>
  </si>
  <si>
    <t>서울시 강남구 자곡로 21, 208동 404호 (세곡동, 세곡푸르지오)</t>
  </si>
  <si>
    <t>압력약함으로 기기교체</t>
    <phoneticPr fontId="1" type="noConversion"/>
  </si>
  <si>
    <t>압력점검필요</t>
    <phoneticPr fontId="1" type="noConversion"/>
  </si>
  <si>
    <t>90/계좌/48000/240910</t>
    <phoneticPr fontId="1" type="noConversion"/>
  </si>
  <si>
    <t>강남대체기기</t>
    <phoneticPr fontId="1" type="noConversion"/>
  </si>
  <si>
    <t>m33</t>
    <phoneticPr fontId="1" type="noConversion"/>
  </si>
  <si>
    <t>5///</t>
    <phoneticPr fontId="1" type="noConversion"/>
  </si>
  <si>
    <t>광진</t>
  </si>
  <si>
    <t>s492</t>
    <phoneticPr fontId="1" type="noConversion"/>
  </si>
  <si>
    <t xml:space="preserve"> 김호진</t>
  </si>
  <si>
    <t>010-7567-5589</t>
  </si>
  <si>
    <t>010-2987-0328</t>
  </si>
  <si>
    <t>서울시 광진구 능동로3길 17, 410호 (자양동, 한강성원아파트)</t>
  </si>
  <si>
    <t>s308</t>
    <phoneticPr fontId="1" type="noConversion"/>
  </si>
  <si>
    <t xml:space="preserve"> 소현아</t>
  </si>
  <si>
    <t>010-4251-6778</t>
  </si>
  <si>
    <t>010-6242-3284</t>
  </si>
  <si>
    <t>서울시 강남구 영동대로 16, 902동 1603호 (일원동, 상록스타힐스)</t>
  </si>
  <si>
    <t>S263</t>
    <phoneticPr fontId="1" type="noConversion"/>
  </si>
  <si>
    <t xml:space="preserve"> 이가은 </t>
  </si>
  <si>
    <t>010-6558-7180</t>
  </si>
  <si>
    <t>강남구 밤고개로 26길 13-29 202호</t>
  </si>
  <si>
    <t>S398</t>
    <phoneticPr fontId="1" type="noConversion"/>
  </si>
  <si>
    <t xml:space="preserve"> 이진선</t>
  </si>
  <si>
    <t>010-8028-0972</t>
  </si>
  <si>
    <t>서울시 광진구 광나루로56길 29, 1동 106호(구의동, 현대프라임아파트)</t>
  </si>
  <si>
    <t>2/13일 발송 안내드림</t>
  </si>
  <si>
    <t>30/계좌/20000/240313</t>
    <phoneticPr fontId="1" type="noConversion"/>
  </si>
  <si>
    <t>G342</t>
    <phoneticPr fontId="1" type="noConversion"/>
  </si>
  <si>
    <t xml:space="preserve"> 이현주</t>
  </si>
  <si>
    <t>010-3360-9526</t>
  </si>
  <si>
    <t>수원시 장안구 정자천로189번길 40 425동 203호</t>
  </si>
  <si>
    <t xml:space="preserve"> 임효선</t>
  </si>
  <si>
    <t>010-9369-1090</t>
  </si>
  <si>
    <t>010-8840-1090</t>
  </si>
  <si>
    <t xml:space="preserve">경기도 수원시 장안구 파장천로12번길 16, 501호 </t>
  </si>
  <si>
    <t>직접수령</t>
  </si>
  <si>
    <t>g268</t>
    <phoneticPr fontId="1" type="noConversion"/>
  </si>
  <si>
    <t xml:space="preserve"> 적몽신</t>
  </si>
  <si>
    <t>010-8486-8068</t>
  </si>
  <si>
    <t>수원시 장안구 장안로 211 동신아파트 201동 211호</t>
  </si>
  <si>
    <t>상록</t>
  </si>
  <si>
    <t xml:space="preserve"> 전주연</t>
  </si>
  <si>
    <t>010-8201-5857</t>
  </si>
  <si>
    <t xml:space="preserve"> 안산시 상록구 항호2길7 101호</t>
  </si>
  <si>
    <t>4일연체금 6,800원입완</t>
    <phoneticPr fontId="1" type="noConversion"/>
  </si>
  <si>
    <t>S504</t>
    <phoneticPr fontId="1" type="noConversion"/>
  </si>
  <si>
    <t xml:space="preserve"> 정연주 </t>
  </si>
  <si>
    <t>010-3479-9455</t>
  </si>
  <si>
    <t>서울시 강남구 헌릉로569길 52-35 프라임 102호</t>
  </si>
  <si>
    <t>S0</t>
    <phoneticPr fontId="1" type="noConversion"/>
  </si>
  <si>
    <t xml:space="preserve"> 정예림</t>
    <phoneticPr fontId="1" type="noConversion"/>
  </si>
  <si>
    <t>010-6595-4417</t>
    <phoneticPr fontId="1" type="noConversion"/>
  </si>
  <si>
    <t>s140+MBWD</t>
    <phoneticPr fontId="1" type="noConversion"/>
  </si>
  <si>
    <t>30/계좌///</t>
    <phoneticPr fontId="1" type="noConversion"/>
  </si>
  <si>
    <t>60/계좌/35000/231024</t>
    <phoneticPr fontId="1" type="noConversion"/>
  </si>
  <si>
    <t>90/계좌/50000/231222</t>
    <phoneticPr fontId="1" type="noConversion"/>
  </si>
  <si>
    <t>60/계좌/35000/240320</t>
    <phoneticPr fontId="1" type="noConversion"/>
  </si>
  <si>
    <t xml:space="preserve"> 조소연</t>
  </si>
  <si>
    <t>010-2996-2019</t>
    <phoneticPr fontId="1" type="noConversion"/>
  </si>
  <si>
    <t>경기도 수원시 영통구 봉영로1770번길 21, 201동 2002호</t>
  </si>
  <si>
    <t>중원</t>
  </si>
  <si>
    <t>s186</t>
    <phoneticPr fontId="1" type="noConversion"/>
  </si>
  <si>
    <t xml:space="preserve"> 최성은 </t>
  </si>
  <si>
    <t>010-8910-0405</t>
  </si>
  <si>
    <t>S265</t>
    <phoneticPr fontId="1" type="noConversion"/>
  </si>
  <si>
    <t xml:space="preserve"> 최은주 </t>
  </si>
  <si>
    <t>010-7393-2646</t>
  </si>
  <si>
    <t>010-9022-6599</t>
  </si>
  <si>
    <t>서울시 강남구 신사동 522-14번지 401호</t>
  </si>
  <si>
    <t xml:space="preserve"> 한경진 </t>
  </si>
  <si>
    <t>010-4602-6731</t>
  </si>
  <si>
    <t>010-7475-4530</t>
  </si>
  <si>
    <t>경기도 성남시 중원구 도촌남로 67, 306동 407호 (도촌동, 동분당 포레스트)</t>
  </si>
  <si>
    <t>s207</t>
    <phoneticPr fontId="1" type="noConversion"/>
  </si>
  <si>
    <t xml:space="preserve"> 허보림 </t>
  </si>
  <si>
    <t>010-4920-8181</t>
  </si>
  <si>
    <t>S122</t>
    <phoneticPr fontId="1" type="noConversion"/>
  </si>
  <si>
    <t xml:space="preserve"> 황민지</t>
  </si>
  <si>
    <t>010-2759-5875</t>
  </si>
  <si>
    <t>경기도 고양시 덕양구 동세로 125, 1511동 2701호  (원흥동, 삼송리슈빌센트럴파크)</t>
  </si>
  <si>
    <t>90/계좌/48000/240314</t>
    <phoneticPr fontId="1" type="noConversion"/>
  </si>
  <si>
    <t>90/계좌/48000/240614</t>
    <phoneticPr fontId="1" type="noConversion"/>
  </si>
  <si>
    <t xml:space="preserve">	
유지혜</t>
  </si>
  <si>
    <t>010-9484-3730</t>
  </si>
  <si>
    <t>(06544) 서울특별시 서초구 신반포로 270 (반포동,반포자이아파트) 109동 302호</t>
  </si>
  <si>
    <t>11번가</t>
  </si>
  <si>
    <t>14/스토어/72000/231110</t>
    <phoneticPr fontId="1" type="noConversion"/>
  </si>
  <si>
    <t>14/스토어/72000/231127</t>
    <phoneticPr fontId="1" type="noConversion"/>
  </si>
  <si>
    <t>m13</t>
    <phoneticPr fontId="1" type="noConversion"/>
  </si>
  <si>
    <t xml:space="preserve">	김소영</t>
    <phoneticPr fontId="1" type="noConversion"/>
  </si>
  <si>
    <t>010-3535-1303</t>
    <phoneticPr fontId="1" type="noConversion"/>
  </si>
  <si>
    <t>경기도 화성시 영통로60번길 31 (반월동) 102동 401호</t>
  </si>
  <si>
    <t>유축기 반납시 맥시전용한쪽세트 69,000원 반품예정</t>
    <phoneticPr fontId="1" type="noConversion"/>
  </si>
  <si>
    <t xml:space="preserve">	김은정</t>
  </si>
  <si>
    <t>010-2669-6319</t>
  </si>
  <si>
    <t>경기도 평택시 고덕국제5로100 호반3차 1565동 1903호</t>
  </si>
  <si>
    <t>리뷰저장팩/퀵</t>
  </si>
  <si>
    <t>14/스토어/72000/240819</t>
    <phoneticPr fontId="1" type="noConversion"/>
  </si>
  <si>
    <t>14/스토어/72000/240902</t>
    <phoneticPr fontId="1" type="noConversion"/>
  </si>
  <si>
    <t xml:space="preserve">	김지아</t>
  </si>
  <si>
    <t>010-9936-9130</t>
  </si>
  <si>
    <t>충청남도 논산시 강경읍 대흥로5번길 37 (강경읍, 조흥아파트)</t>
  </si>
  <si>
    <t>스토어반품</t>
    <phoneticPr fontId="1" type="noConversion"/>
  </si>
  <si>
    <t xml:space="preserve">	김푸른</t>
  </si>
  <si>
    <t>010-5372-1019</t>
  </si>
  <si>
    <t xml:space="preserve">	경기도 화성시 향남읍 상신하길로328번길 21 (향남읍, 화성향남서봉마을사랑으로부영3단지)
303-202</t>
  </si>
  <si>
    <t>경기도 화성시 향남읍 상신하길로328번길 21 (향남읍, 화성향남서봉마을사랑으로부영3단지)</t>
  </si>
  <si>
    <t>퀵 / 1주연장드림/반품비28,000입완/수거되면 대여비용 스토어에서 반품처리할것/27mm퍼스널핏 모유랩젖병세트 2세트 회수완료</t>
    <phoneticPr fontId="1" type="noConversion"/>
  </si>
  <si>
    <t>메델라대체기기</t>
    <phoneticPr fontId="1" type="noConversion"/>
  </si>
  <si>
    <t xml:space="preserve">	경기도 화성시 향남읍 상신하길로328번길 21 (향남읍, 화성향남서봉마을사랑으로부영3단지) 303-202</t>
    <phoneticPr fontId="1" type="noConversion"/>
  </si>
  <si>
    <t>경기도 화성시 향남읍 상신하길로328번길 21 (향남읍, 화성향남서봉마을사랑으로부영3단지) 303-202</t>
  </si>
  <si>
    <t>직접방문 /입금했던 반품비 28000과 48000원추가입완하여 12일로 재대여함</t>
    <phoneticPr fontId="1" type="noConversion"/>
  </si>
  <si>
    <t xml:space="preserve">	문지언</t>
    <phoneticPr fontId="1" type="noConversion"/>
  </si>
  <si>
    <t>010-9470-3399</t>
    <phoneticPr fontId="1" type="noConversion"/>
  </si>
  <si>
    <t>제주특별자치도 제주시 월구길 16-22 (오라삼동)</t>
  </si>
  <si>
    <t>농협 954 02 364937 문지언</t>
    <phoneticPr fontId="1" type="noConversion"/>
  </si>
  <si>
    <t xml:space="preserve">	박수진</t>
  </si>
  <si>
    <t>010-4968-3144</t>
  </si>
  <si>
    <t xml:space="preserve">	인천광역시 서구 가정로 437 (가정동, 루원시티 SK Leaders' VIEW)
106동 804호</t>
  </si>
  <si>
    <t>인천광역시 서구 가정로 437 (가정동, 루원시티 SK Leaders' VIEW)</t>
  </si>
  <si>
    <t>에러반복으로기기교체</t>
    <phoneticPr fontId="1" type="noConversion"/>
  </si>
  <si>
    <t>28/계좌/120000/240910</t>
    <phoneticPr fontId="1" type="noConversion"/>
  </si>
  <si>
    <t>28/계좌/120000/241022</t>
    <phoneticPr fontId="1" type="noConversion"/>
  </si>
  <si>
    <t>28/계좌/120000/241120</t>
    <phoneticPr fontId="1" type="noConversion"/>
  </si>
  <si>
    <t xml:space="preserve">	박진공</t>
  </si>
  <si>
    <t>010-2201-7557</t>
  </si>
  <si>
    <t>경기도 수원시 영통구 에듀타운로 101 (이의동, 에듀하임1309오피스텔)</t>
  </si>
  <si>
    <t xml:space="preserve">	백선경</t>
    <phoneticPr fontId="1" type="noConversion"/>
  </si>
  <si>
    <t>010-9268-8634</t>
    <phoneticPr fontId="1" type="noConversion"/>
  </si>
  <si>
    <t>인천광역시 연수구 인천타워대로231번길 97 (송도동, 더샵 송도프라임뷰 20BL)</t>
  </si>
  <si>
    <t>교체 기기</t>
    <phoneticPr fontId="1" type="noConversion"/>
  </si>
  <si>
    <t xml:space="preserve">	이진주</t>
  </si>
  <si>
    <t>010-7562-0730</t>
  </si>
  <si>
    <t>010-7153-6672</t>
  </si>
  <si>
    <t>경기도 화성시 향남읍 상신하길로328번길 21 (서봉마을 사랑으로부영3단지아파트)</t>
  </si>
  <si>
    <t>퀵</t>
  </si>
  <si>
    <t xml:space="preserve">	임선영</t>
  </si>
  <si>
    <t>010-9725-0601</t>
  </si>
  <si>
    <t xml:space="preserve">	경기도 수원시 영통구 망포로48번길 7 (망포동) 205동 402호</t>
  </si>
  <si>
    <t>경기도 수원시 영통구 망포로48번길 7 (망포동) 205동 402호</t>
  </si>
  <si>
    <t>리뷰이벤트</t>
    <phoneticPr fontId="1" type="noConversion"/>
  </si>
  <si>
    <t xml:space="preserve">	최희진</t>
  </si>
  <si>
    <t>010-8400-1250</t>
  </si>
  <si>
    <t>경기도 남양주시 진접읍 주곡로 133 (진접읍, 진접삼부르네상스 더퍼스트)</t>
  </si>
  <si>
    <t>주문취소</t>
    <phoneticPr fontId="1" type="noConversion"/>
  </si>
  <si>
    <t xml:space="preserve">	황지윤</t>
  </si>
  <si>
    <t>010-2070-7211</t>
  </si>
  <si>
    <t xml:space="preserve">	경기도 남양주시 다산중앙로20번길 10-30 (다산동)
201호</t>
  </si>
  <si>
    <t>경기도 남양주시 다산중앙로20번길 10-30 (다산동)</t>
  </si>
  <si>
    <t>14/계좌/70000/240813</t>
    <phoneticPr fontId="1" type="noConversion"/>
  </si>
  <si>
    <t>ABRAHANTES YAILEN( 제이렌 )</t>
  </si>
  <si>
    <t>010-6557-5234</t>
  </si>
  <si>
    <t>010-3450-2379</t>
  </si>
  <si>
    <t>수원시 팔달구 아주로 17,101동 306호</t>
  </si>
  <si>
    <t>광진구1</t>
    <phoneticPr fontId="1" type="noConversion"/>
  </si>
  <si>
    <t>m72</t>
    <phoneticPr fontId="1" type="noConversion"/>
  </si>
  <si>
    <t>AMINOFF ANNA MARI</t>
  </si>
  <si>
    <t>010-4927-2107</t>
  </si>
  <si>
    <t>g360</t>
  </si>
  <si>
    <t>BANDA LUDENA 
DANIKA YESSESKA(다니카)</t>
  </si>
  <si>
    <t>010-2641-6149</t>
    <phoneticPr fontId="1" type="noConversion"/>
  </si>
  <si>
    <t>수원시 팔달구 화산로 24,  113동 403호</t>
  </si>
  <si>
    <t>CHANG KATHY HYOJI/장효지</t>
    <phoneticPr fontId="1" type="noConversion"/>
  </si>
  <si>
    <t>010-5208-0340</t>
  </si>
  <si>
    <t>장안구</t>
    <phoneticPr fontId="1" type="noConversion"/>
  </si>
  <si>
    <t>G0</t>
    <phoneticPr fontId="1" type="noConversion"/>
  </si>
  <si>
    <t>CHAU LAM TU ANH/선종서</t>
    <phoneticPr fontId="1" type="noConversion"/>
  </si>
  <si>
    <t>010-9241-5166</t>
    <phoneticPr fontId="1" type="noConversion"/>
  </si>
  <si>
    <t>수원시 장안구 장안로 211 동신아파트 211동 101호</t>
  </si>
  <si>
    <t>팔달구</t>
    <phoneticPr fontId="1" type="noConversion"/>
  </si>
  <si>
    <t>g116</t>
    <phoneticPr fontId="1" type="noConversion"/>
  </si>
  <si>
    <t>CHE CHENGYU(차성옥)</t>
  </si>
  <si>
    <t>010-3924-6697</t>
  </si>
  <si>
    <t>010-5586-8838</t>
  </si>
  <si>
    <t>수원시 팔달구 고화로9번길 32,203호(매산로2가)</t>
  </si>
  <si>
    <t>s177</t>
  </si>
  <si>
    <t>CHOYOUNHEE</t>
  </si>
  <si>
    <t>010-9011-7642</t>
  </si>
  <si>
    <t>서울특별시 성동구 금호로 100 (금호동1가, 벽산아파트) 305동 1604호</t>
  </si>
  <si>
    <t>CHUNG ALICE JEE</t>
    <phoneticPr fontId="1" type="noConversion"/>
  </si>
  <si>
    <t>010-9000-3881</t>
  </si>
  <si>
    <t>서울특별시 용산구 한남대로 91 (한남동, 나인원 한남) 101동 501호</t>
  </si>
  <si>
    <t>부품 발송 누락으로 대여시작일 9/25일로 변경함</t>
    <phoneticPr fontId="1" type="noConversion"/>
  </si>
  <si>
    <t>Chung Soo Jin/정수진</t>
  </si>
  <si>
    <t>010-5203-6478</t>
  </si>
  <si>
    <t xml:space="preserve"> 경기도 하남시 미사강변동로 50 2813동 2605호</t>
  </si>
  <si>
    <t>28/계좌/120000/240429</t>
    <phoneticPr fontId="1" type="noConversion"/>
  </si>
  <si>
    <t>28/계좌/120000/240527</t>
    <phoneticPr fontId="1" type="noConversion"/>
  </si>
  <si>
    <t>7/계좌/40000/2407801</t>
    <phoneticPr fontId="1" type="noConversion"/>
  </si>
  <si>
    <t>g232</t>
    <phoneticPr fontId="1" type="noConversion"/>
  </si>
  <si>
    <t>CLAVECILLAS SHILA</t>
  </si>
  <si>
    <t>010-4321-0758</t>
  </si>
  <si>
    <t>010-4221-0758</t>
    <phoneticPr fontId="1" type="noConversion"/>
  </si>
  <si>
    <t>수원시 장안구 장안로 211 동신아파트 204동 1407호</t>
  </si>
  <si>
    <t>90/계좌/26000/240624</t>
    <phoneticPr fontId="1" type="noConversion"/>
  </si>
  <si>
    <t>DONG LI(동려)</t>
  </si>
  <si>
    <t>010-6812-8823</t>
  </si>
  <si>
    <t>연체중으로 한달연장비용입완</t>
    <phoneticPr fontId="1" type="noConversion"/>
  </si>
  <si>
    <t>30/계좌/9500/231229</t>
    <phoneticPr fontId="1" type="noConversion"/>
  </si>
  <si>
    <t>g201</t>
    <phoneticPr fontId="1" type="noConversion"/>
  </si>
  <si>
    <t>DUMTHANASARA</t>
  </si>
  <si>
    <t>010-8285-8389</t>
  </si>
  <si>
    <t>경기도 수원시 영통구 대학3로4번길 49,205호</t>
  </si>
  <si>
    <t>g16</t>
    <phoneticPr fontId="1" type="noConversion"/>
  </si>
  <si>
    <t>frlagywjd/이하은</t>
    <phoneticPr fontId="1" type="noConversion"/>
  </si>
  <si>
    <t>010-3326-0720</t>
    <phoneticPr fontId="1" type="noConversion"/>
  </si>
  <si>
    <t>권선구 망포로 13,119동 504호</t>
  </si>
  <si>
    <t>HAN YUJI</t>
  </si>
  <si>
    <t>010-8961-7588</t>
  </si>
  <si>
    <t>경기도 수원시 영통구 권광로260번길 36, 109동 1201호(매탄동, 현대힐스테이트아파트)</t>
  </si>
  <si>
    <t>실제택배발송일과 불일치</t>
    <phoneticPr fontId="1" type="noConversion"/>
  </si>
  <si>
    <t>s94</t>
    <phoneticPr fontId="1" type="noConversion"/>
  </si>
  <si>
    <t>HE XIAOXUE/하효설</t>
    <phoneticPr fontId="1" type="noConversion"/>
  </si>
  <si>
    <t>010-2499-9543</t>
    <phoneticPr fontId="1" type="noConversion"/>
  </si>
  <si>
    <t>010-3789-9543</t>
    <phoneticPr fontId="1" type="noConversion"/>
  </si>
  <si>
    <t>수정구 수진동 3991, 밀란체3차 1102호</t>
  </si>
  <si>
    <t>s430</t>
    <phoneticPr fontId="1" type="noConversion"/>
  </si>
  <si>
    <t>INAGAKI MAIKA/이두희</t>
    <phoneticPr fontId="1" type="noConversion"/>
  </si>
  <si>
    <t>010-2134-9423</t>
  </si>
  <si>
    <t>010-3947-9423</t>
  </si>
  <si>
    <t>서울시 강남구 자곡로 180, A동 424호 (자곡동, 강남유탑유블레스)</t>
  </si>
  <si>
    <t>JIN YAN/김영</t>
  </si>
  <si>
    <t>010-5628-1227</t>
  </si>
  <si>
    <t>JINLAN</t>
  </si>
  <si>
    <t>010-6641-2515</t>
  </si>
  <si>
    <t>인천광역시 부평구 경원대로1367번길 18-3 (부평동, HB엘림캐슬) 1003호</t>
  </si>
  <si>
    <t>7/1이부터 사용하심</t>
    <phoneticPr fontId="1" type="noConversion"/>
  </si>
  <si>
    <t>KIMJEANNY</t>
  </si>
  <si>
    <t>010-9246-5915</t>
    <phoneticPr fontId="1" type="noConversion"/>
  </si>
  <si>
    <t>서울특별시 강남구 영동대로 640 (삼성동, 아이파크삼성) 이스트윙 (102동) 1301</t>
  </si>
  <si>
    <t>퀵입완/젖병받침대2구 1개 서비스함</t>
    <phoneticPr fontId="1" type="noConversion"/>
  </si>
  <si>
    <t>84/스토어/364500/241112</t>
    <phoneticPr fontId="1" type="noConversion"/>
  </si>
  <si>
    <t>84/계좌/339000/250216</t>
    <phoneticPr fontId="1" type="noConversion"/>
  </si>
  <si>
    <t>g68</t>
    <phoneticPr fontId="1" type="noConversion"/>
  </si>
  <si>
    <t>LE THI QUYNH ANH</t>
    <phoneticPr fontId="1" type="noConversion"/>
  </si>
  <si>
    <t>010-5959-0835</t>
  </si>
  <si>
    <t>010-5906-9424</t>
  </si>
  <si>
    <t>수원시 팔달구 중부대로60번길 9, 801호 (인계동)</t>
  </si>
  <si>
    <t>LEE LAUREN ELIZABETH</t>
  </si>
  <si>
    <t>010-4093-5703</t>
  </si>
  <si>
    <t>서울특별시 영등포구 63로 36 (여의도동, 리버타워) 2702호</t>
  </si>
  <si>
    <t>s517</t>
  </si>
  <si>
    <t>LI CHUNNYU</t>
  </si>
  <si>
    <t>010-5874-0403</t>
  </si>
  <si>
    <t>인천광역시 서구 완정로165번길 32 (왕길동, 월드홈타운) 405호</t>
  </si>
  <si>
    <t>LIANTIEMEI/염리매</t>
  </si>
  <si>
    <t>010-4434-8225</t>
  </si>
  <si>
    <t>인천광역시 부평구 부평대로 124 (부평동, 씨티원) 1004</t>
  </si>
  <si>
    <t>G339</t>
    <phoneticPr fontId="1" type="noConversion"/>
  </si>
  <si>
    <t>LIM ROLLAN
(임롤린)</t>
    <phoneticPr fontId="1" type="noConversion"/>
  </si>
  <si>
    <t>010-4538-6205</t>
  </si>
  <si>
    <t>010-4840-6205</t>
  </si>
  <si>
    <t>수원시 장안구 장안로 271 북수원렉스비아 118동 405호</t>
  </si>
  <si>
    <t>중복발송</t>
    <phoneticPr fontId="1" type="noConversion"/>
  </si>
  <si>
    <t>g267</t>
    <phoneticPr fontId="1" type="noConversion"/>
  </si>
  <si>
    <t>보건소 신청일자변경요청함/ 발송누락 퀵</t>
    <phoneticPr fontId="1" type="noConversion"/>
  </si>
  <si>
    <t>30/계좌/9500/240629</t>
    <phoneticPr fontId="1" type="noConversion"/>
  </si>
  <si>
    <t>LIMSOOHA/임하루</t>
  </si>
  <si>
    <t>010-6632-7412</t>
  </si>
  <si>
    <t>7/계좌/40000/231212</t>
    <phoneticPr fontId="1" type="noConversion"/>
  </si>
  <si>
    <t>LIYAN</t>
  </si>
  <si>
    <t>010-7306-0429</t>
  </si>
  <si>
    <t>충청남도 아산시 온중로 22 (용화동, 주공3차아파트) 309동 1205호</t>
  </si>
  <si>
    <t>MIN FLORA</t>
  </si>
  <si>
    <t>010-9376-7151</t>
  </si>
  <si>
    <t>경기도 과천시 과천대로12가길 33 (갈현동, 과천푸르지오오르투스) 101동 501호</t>
  </si>
  <si>
    <t>포장재</t>
    <phoneticPr fontId="1" type="noConversion"/>
  </si>
  <si>
    <t>56/계좌/233000/240917</t>
    <phoneticPr fontId="1" type="noConversion"/>
  </si>
  <si>
    <t>84/계좌/339000/241106</t>
    <phoneticPr fontId="1" type="noConversion"/>
  </si>
  <si>
    <t>56/계좌/233000/250129</t>
    <phoneticPr fontId="1" type="noConversion"/>
  </si>
  <si>
    <t>Narmandakh</t>
    <phoneticPr fontId="1" type="noConversion"/>
  </si>
  <si>
    <t>010-7252-0176</t>
  </si>
  <si>
    <t>경기도 구리시 갈매순환로166번길 46 (갈매동, 금강펜테리움 IX타워 지식산업센터) 금강IX타워 기숙사 939호</t>
  </si>
  <si>
    <t>리뷰이벤트올인원</t>
  </si>
  <si>
    <t>14/계좌/70000/240613</t>
    <phoneticPr fontId="1" type="noConversion"/>
  </si>
  <si>
    <t>14/계좌/70000/240629</t>
    <phoneticPr fontId="1" type="noConversion"/>
  </si>
  <si>
    <t>G6</t>
    <phoneticPr fontId="1" type="noConversion"/>
  </si>
  <si>
    <t>NELSON HANNAH LEIGH/이해나
LEE</t>
    <phoneticPr fontId="1" type="noConversion"/>
  </si>
  <si>
    <t>010-8508-5742</t>
  </si>
  <si>
    <t>정자천로188번길 64 화서역 현대벽산아파트 337동 403호</t>
  </si>
  <si>
    <t>NGO HUYNH PHUONG NGUYEN</t>
    <phoneticPr fontId="1" type="noConversion"/>
  </si>
  <si>
    <t>010-9261-9307</t>
  </si>
  <si>
    <t>경기도 수원시 영통구 동수원로514번길 58-15,202호(매탄동)</t>
  </si>
  <si>
    <t>s272</t>
  </si>
  <si>
    <t>PARK JU HYUNG</t>
  </si>
  <si>
    <t>010-4008-7725</t>
  </si>
  <si>
    <t>서울특별시 동대문구 전농로10길 80 (답십리동, 청솔2차우성아파트) 107동905호</t>
  </si>
  <si>
    <t>30/스토어/40000/240729</t>
    <phoneticPr fontId="1" type="noConversion"/>
  </si>
  <si>
    <t>park mi young/박미영</t>
    <phoneticPr fontId="1" type="noConversion"/>
  </si>
  <si>
    <t>010-9296-2069</t>
  </si>
  <si>
    <t>서울특별시 송파구 올림픽로 135 (잠실동, 리센츠) 240동 604호</t>
  </si>
  <si>
    <t>기기부족배송지연으로 영양제SV</t>
  </si>
  <si>
    <t>s50</t>
    <phoneticPr fontId="1" type="noConversion"/>
  </si>
  <si>
    <t>ROH TRIYAPORN</t>
  </si>
  <si>
    <t>010-3003-2169</t>
  </si>
  <si>
    <t>성남시 분당구 양현로 166번길 20, 동신아파트 908동 1204호</t>
  </si>
  <si>
    <t>SHEN BOWEN김명종</t>
  </si>
  <si>
    <t>010-7189-3451</t>
    <phoneticPr fontId="1" type="noConversion"/>
  </si>
  <si>
    <t>SNOVER GOWOON</t>
  </si>
  <si>
    <t>010-6420-1751</t>
  </si>
  <si>
    <t>서울특별시 동작구 동작대로39가길 55 (동작동, 동작동금강KCC아파트) 103동 2101호</t>
  </si>
  <si>
    <t>14/스토어/72000/240710</t>
    <phoneticPr fontId="1" type="noConversion"/>
  </si>
  <si>
    <t>TE MARINA/조마리나</t>
    <phoneticPr fontId="1" type="noConversion"/>
  </si>
  <si>
    <t>010-2982-3006</t>
  </si>
  <si>
    <t xml:space="preserve">서울시 광진구 뚝섬로22길 79-9, 503호(자양동, 센트럴리버뷰)  </t>
  </si>
  <si>
    <t>락티나</t>
    <phoneticPr fontId="1" type="noConversion"/>
  </si>
  <si>
    <t>광진구락티나</t>
    <phoneticPr fontId="1" type="noConversion"/>
  </si>
  <si>
    <t>서울특별시 동대문구 서울시립대로 75 103동 1402호</t>
  </si>
  <si>
    <t>28/계좌/49000/240303</t>
    <phoneticPr fontId="1" type="noConversion"/>
  </si>
  <si>
    <t>WEN YING</t>
    <phoneticPr fontId="1" type="noConversion"/>
  </si>
  <si>
    <t>010-4734-2002</t>
    <phoneticPr fontId="1" type="noConversion"/>
  </si>
  <si>
    <t>중도해지</t>
    <phoneticPr fontId="1" type="noConversion"/>
  </si>
  <si>
    <t>XU YIN/허은</t>
  </si>
  <si>
    <t>010-7653-2088</t>
  </si>
  <si>
    <t>경기도 안산시 단원구 북촌4길 9 (선부동) 더엘림 302호</t>
  </si>
  <si>
    <t>방문수령</t>
  </si>
  <si>
    <t>14/계좌/70000/231106</t>
    <phoneticPr fontId="1" type="noConversion"/>
  </si>
  <si>
    <t>s500</t>
  </si>
  <si>
    <t>YOONSOYEONKIMBERLY/윤소연</t>
    <phoneticPr fontId="1" type="noConversion"/>
  </si>
  <si>
    <t>010-3713-3029</t>
  </si>
  <si>
    <t>서울특별시 서초구 반포대로 333 (반포동, 래미안 원베일리) 114동 1402호</t>
  </si>
  <si>
    <t>S177</t>
    <phoneticPr fontId="1" type="noConversion"/>
  </si>
  <si>
    <t>YU YINGYING</t>
  </si>
  <si>
    <t>010-9388-3400</t>
    <phoneticPr fontId="1" type="noConversion"/>
  </si>
  <si>
    <t>수정구 위례순환로 17, 3112동 306호</t>
  </si>
  <si>
    <t>S149</t>
    <phoneticPr fontId="1" type="noConversion"/>
  </si>
  <si>
    <t>YUN JESSICA JISU</t>
    <phoneticPr fontId="1" type="noConversion"/>
  </si>
  <si>
    <t>010-9264-7462</t>
  </si>
  <si>
    <t>서울시 중구 순화동 217, 덕수궁롯데캐슬 102동 1603호</t>
  </si>
  <si>
    <t>심포니변경</t>
    <phoneticPr fontId="1" type="noConversion"/>
  </si>
  <si>
    <t>YUN JESSICA JISU</t>
  </si>
  <si>
    <t>12/15일 락티나로 변경함</t>
    <phoneticPr fontId="1" type="noConversion"/>
  </si>
  <si>
    <t>30/카드/110000/231114</t>
    <phoneticPr fontId="1" type="noConversion"/>
  </si>
  <si>
    <t>분당구락티나</t>
    <phoneticPr fontId="1" type="noConversion"/>
  </si>
  <si>
    <t>010-9264-7462</t>
    <phoneticPr fontId="1" type="noConversion"/>
  </si>
  <si>
    <t>1달35,000원카드결제</t>
    <phoneticPr fontId="1" type="noConversion"/>
  </si>
  <si>
    <t>성남재대여</t>
    <phoneticPr fontId="1" type="noConversion"/>
  </si>
  <si>
    <t>s280</t>
    <phoneticPr fontId="1" type="noConversion"/>
  </si>
  <si>
    <t>YUN JESSICA JISU/이정현</t>
    <phoneticPr fontId="1" type="noConversion"/>
  </si>
  <si>
    <t>30/카드/20000/240220</t>
    <phoneticPr fontId="1" type="noConversion"/>
  </si>
  <si>
    <t>90/카드/ 48000/240320</t>
    <phoneticPr fontId="1" type="noConversion"/>
  </si>
  <si>
    <t>90/카드/ 48000/240617</t>
    <phoneticPr fontId="1" type="noConversion"/>
  </si>
  <si>
    <t>90/카드/ 48000/240920</t>
    <phoneticPr fontId="1" type="noConversion"/>
  </si>
  <si>
    <t>ZHAO MEI/조매</t>
    <phoneticPr fontId="1" type="noConversion"/>
  </si>
  <si>
    <t>010-8469-2600</t>
  </si>
  <si>
    <t>인천광역시 부평구 주부토로 201 (갈산동, 대동아파트) 2차 201동 1510호</t>
  </si>
  <si>
    <t>28/계좌</t>
    <phoneticPr fontId="1" type="noConversion"/>
  </si>
  <si>
    <t>14/스토어//</t>
    <phoneticPr fontId="1" type="noConversion"/>
  </si>
  <si>
    <t>권선구</t>
    <phoneticPr fontId="1" type="noConversion"/>
  </si>
  <si>
    <t>g180</t>
    <phoneticPr fontId="1" type="noConversion"/>
  </si>
  <si>
    <t>가랑비</t>
  </si>
  <si>
    <t>010-2521-8861</t>
  </si>
  <si>
    <t>권선구 금곡로 73번길 71,403동 305호</t>
  </si>
  <si>
    <t>30/계좌/9500/240214</t>
    <phoneticPr fontId="1" type="noConversion"/>
  </si>
  <si>
    <t>30/계좌/9500/240314</t>
    <phoneticPr fontId="1" type="noConversion"/>
  </si>
  <si>
    <t>가래훈</t>
  </si>
  <si>
    <t>010-8941-0915</t>
  </si>
  <si>
    <t>인천광역시 미추홀구 숙골로87번길 5 (도화동, 더샵 인천스카이타워 2단지) 202동 4201호</t>
  </si>
  <si>
    <t xml:space="preserve"> c168</t>
    <phoneticPr fontId="1" type="noConversion"/>
  </si>
  <si>
    <t>가미란</t>
  </si>
  <si>
    <t>010-4323-0316</t>
  </si>
  <si>
    <t>서울시 강남구 삼성로 651, 103동 2704호 (삼성동, 래미안라클래시)</t>
  </si>
  <si>
    <t>s587</t>
  </si>
  <si>
    <t>가예은</t>
  </si>
  <si>
    <t>010-9419-9924</t>
    <phoneticPr fontId="1" type="noConversion"/>
  </si>
  <si>
    <t>인천광역시 계양구 봉오대로555번길 5 (효성동, 신한아파트) 102-705</t>
  </si>
  <si>
    <t>간진솔</t>
  </si>
  <si>
    <t>010-2366-5098</t>
  </si>
  <si>
    <t>충청남도 서산시 성연면 성연3로 76 (성연면, 힐스테이트서산아파트) 403동 1701호</t>
  </si>
  <si>
    <t>피스톤 삑소리 이상으로기기교체</t>
    <phoneticPr fontId="1" type="noConversion"/>
  </si>
  <si>
    <t>g71</t>
    <phoneticPr fontId="1" type="noConversion"/>
  </si>
  <si>
    <t>감민경</t>
    <phoneticPr fontId="1" type="noConversion"/>
  </si>
  <si>
    <t>010-9312-1378</t>
    <phoneticPr fontId="1" type="noConversion"/>
  </si>
  <si>
    <t>경기도 수원시 영통구 영통로290번길 25, 518동 505호(영통동, 신나무실 주공아파트)</t>
  </si>
  <si>
    <t>g270</t>
    <phoneticPr fontId="1" type="noConversion"/>
  </si>
  <si>
    <t>감윤경</t>
  </si>
  <si>
    <t>010-9426-8473</t>
  </si>
  <si>
    <t>권선구 호매실로 166번길 63,1902동 1804호</t>
  </si>
  <si>
    <t>강가림</t>
  </si>
  <si>
    <t>010-4946-4477</t>
  </si>
  <si>
    <t>서울시 강남구 봉은사로 302, 101동 1401호 (역삼동)</t>
  </si>
  <si>
    <t>심포니</t>
    <phoneticPr fontId="1" type="noConversion"/>
  </si>
  <si>
    <t>강남심포니</t>
    <phoneticPr fontId="1" type="noConversion"/>
  </si>
  <si>
    <t>010-4191-7813</t>
  </si>
  <si>
    <t>서울시 송파구 잠실동35 트리지움 326동 502호</t>
  </si>
  <si>
    <t>퀵입완/부품추가구매한것 주소지오배송됨/</t>
    <phoneticPr fontId="1" type="noConversion"/>
  </si>
  <si>
    <t>보건소 부품1세트 및 베이직30mm.깔대기키트 추가구매한것 회수 (압력 저하)/ 보건소부품2세트+메델라젖병 반품 완료</t>
    <phoneticPr fontId="1" type="noConversion"/>
  </si>
  <si>
    <t>퀵입완/ 재대여</t>
    <phoneticPr fontId="1" type="noConversion"/>
  </si>
  <si>
    <t>g261</t>
    <phoneticPr fontId="1" type="noConversion"/>
  </si>
  <si>
    <t>강가은</t>
  </si>
  <si>
    <t>010-7310-0905</t>
    <phoneticPr fontId="1" type="noConversion"/>
  </si>
  <si>
    <t>경기도 수원시 영통구 광교호수공원로 80,106동 2102호(원천동,광교아이파크)</t>
  </si>
  <si>
    <t>g362</t>
    <phoneticPr fontId="1" type="noConversion"/>
  </si>
  <si>
    <t>강가인</t>
  </si>
  <si>
    <t>010-9927-4852</t>
  </si>
  <si>
    <t>010-4143-4483</t>
  </si>
  <si>
    <t>경기도 수원시 영통구 망포로47번길 30, 105동 1603호 (망포동, 영통롯데캐슬엘클래스1단지)</t>
  </si>
  <si>
    <t>분당</t>
  </si>
  <si>
    <t>S201</t>
    <phoneticPr fontId="1" type="noConversion"/>
  </si>
  <si>
    <t>강가혜</t>
    <phoneticPr fontId="1" type="noConversion"/>
  </si>
  <si>
    <t>010-4148-7121</t>
  </si>
  <si>
    <t>010-5048-8843</t>
  </si>
  <si>
    <t>성남시 분당구 정자일로 72, 305동 205호</t>
  </si>
  <si>
    <t>분당</t>
    <phoneticPr fontId="1" type="noConversion"/>
  </si>
  <si>
    <t>s117</t>
    <phoneticPr fontId="1" type="noConversion"/>
  </si>
  <si>
    <t>강가희</t>
  </si>
  <si>
    <t>010-3381-4567</t>
  </si>
  <si>
    <t xml:space="preserve">성남시 분당구 백현로 206, 417동 906호 </t>
  </si>
  <si>
    <t>분당락티나</t>
    <phoneticPr fontId="1" type="noConversion"/>
  </si>
  <si>
    <t>락티나기기변경 54,000원한달대여</t>
    <phoneticPr fontId="1" type="noConversion"/>
  </si>
  <si>
    <t>30/계좌/49000/240310</t>
    <phoneticPr fontId="1" type="noConversion"/>
  </si>
  <si>
    <t>강건/조은혜</t>
  </si>
  <si>
    <t>010-2425-6374</t>
  </si>
  <si>
    <t>경기도 성남시 중원구 도촌로7번길 3-7 (도촌동) 401호</t>
  </si>
  <si>
    <t>강경민</t>
  </si>
  <si>
    <t>010-9259-1594</t>
  </si>
  <si>
    <t>서울특별시 성북구 고려대로17가길 64 (안암동1가, 래미안 안암) 110동 301호</t>
  </si>
  <si>
    <t>14/계좌/70000/240724</t>
    <phoneticPr fontId="1" type="noConversion"/>
  </si>
  <si>
    <t>s469</t>
    <phoneticPr fontId="1" type="noConversion"/>
  </si>
  <si>
    <t>강경아</t>
  </si>
  <si>
    <t>010-9246-4127</t>
  </si>
  <si>
    <t>010-4764-2818</t>
  </si>
  <si>
    <t xml:space="preserve">서울시 강남구 도곡로78길 22, 103동 1301호 (대치동, 대치삼성아파트) </t>
  </si>
  <si>
    <t>30/계좌/20000/240716</t>
    <phoneticPr fontId="1" type="noConversion"/>
  </si>
  <si>
    <t>강경우</t>
  </si>
  <si>
    <t>010-4274-9878</t>
  </si>
  <si>
    <t>서울특별시 용산구 독서당로 111 (한남동, 한남더힐) 122동 402호</t>
  </si>
  <si>
    <t>c140</t>
    <phoneticPr fontId="1" type="noConversion"/>
  </si>
  <si>
    <t>강경은</t>
  </si>
  <si>
    <t>010-8873-2417</t>
  </si>
  <si>
    <t>수정구 산성대로 341, 한신아파트 1동 908호</t>
  </si>
  <si>
    <t>강경호</t>
  </si>
  <si>
    <t>010-7237-4314</t>
  </si>
  <si>
    <t>수수료 입금 받고 네이버 대여기간 전체 환불</t>
    <phoneticPr fontId="1" type="noConversion"/>
  </si>
  <si>
    <t>g114</t>
    <phoneticPr fontId="1" type="noConversion"/>
  </si>
  <si>
    <t>강경화</t>
  </si>
  <si>
    <t>010-4899-1427</t>
  </si>
  <si>
    <t>강규린/정희자</t>
  </si>
  <si>
    <t>010-3133-1070</t>
  </si>
  <si>
    <t>울산광역시 북구 아진로 42 (상안동, 쌍용아진그린타운) 101동1004 호</t>
  </si>
  <si>
    <t>수정</t>
  </si>
  <si>
    <t>S292</t>
    <phoneticPr fontId="1" type="noConversion"/>
  </si>
  <si>
    <t>강기순</t>
  </si>
  <si>
    <t>010-5901-9600</t>
  </si>
  <si>
    <t>010-5931-3584</t>
  </si>
  <si>
    <t>강나래</t>
  </si>
  <si>
    <t>010-8477-4067</t>
  </si>
  <si>
    <t>인천광역시 연수구 송도과학로27번길 70 (송도동, 롯데캐슬) 103동 1104호</t>
  </si>
  <si>
    <t>14/스토어/72000/240318</t>
    <phoneticPr fontId="1" type="noConversion"/>
  </si>
  <si>
    <t>14/스토어/72000/240401</t>
    <phoneticPr fontId="1" type="noConversion"/>
  </si>
  <si>
    <t>14/스토어/72000/240415</t>
    <phoneticPr fontId="1" type="noConversion"/>
  </si>
  <si>
    <t>21/계좌/91000/240430</t>
    <phoneticPr fontId="1" type="noConversion"/>
  </si>
  <si>
    <t>21/계좌/91000/240520</t>
    <phoneticPr fontId="1" type="noConversion"/>
  </si>
  <si>
    <t>21/계좌/91000/240611</t>
    <phoneticPr fontId="1" type="noConversion"/>
  </si>
  <si>
    <t>14/계좌/70000/240702</t>
    <phoneticPr fontId="1" type="noConversion"/>
  </si>
  <si>
    <t>강나루</t>
  </si>
  <si>
    <t>010-9033-5714</t>
  </si>
  <si>
    <t>세종특별자치시 나성북1로 51 601동 4102호</t>
  </si>
  <si>
    <t>강나연</t>
  </si>
  <si>
    <t>010-4785-9973</t>
  </si>
  <si>
    <t>10///서비스</t>
    <phoneticPr fontId="1" type="noConversion"/>
  </si>
  <si>
    <t>강나영</t>
  </si>
  <si>
    <t>010-3068-7327</t>
  </si>
  <si>
    <t>경기도 수원시 영통구 봉영로1770번길 21, 203동 705호(영통동, 황골마을 신명아파트)</t>
  </si>
  <si>
    <t>락타나</t>
    <phoneticPr fontId="1" type="noConversion"/>
  </si>
  <si>
    <t>직접수령</t>
    <phoneticPr fontId="1" type="noConversion"/>
  </si>
  <si>
    <t>영통구락티나</t>
    <phoneticPr fontId="1" type="noConversion"/>
  </si>
  <si>
    <t>?????</t>
    <phoneticPr fontId="1" type="noConversion"/>
  </si>
  <si>
    <t>g155</t>
    <phoneticPr fontId="1" type="noConversion"/>
  </si>
  <si>
    <t>010-9231-6442</t>
  </si>
  <si>
    <t>010-6302-7390</t>
  </si>
  <si>
    <t>수원시 장안구 화산로85 화서역푸르지오 더에듀포레 101동 304호</t>
  </si>
  <si>
    <t>30/계좌/9500/240624</t>
    <phoneticPr fontId="1" type="noConversion"/>
  </si>
  <si>
    <t>010-4748-6554</t>
  </si>
  <si>
    <t>경기도 용인시 기흥구 동백죽전대로 507 (동백동) 107동 2103호</t>
  </si>
  <si>
    <t>42/계좌/92000/240707</t>
    <phoneticPr fontId="1" type="noConversion"/>
  </si>
  <si>
    <t>7/계좌/20000/240818</t>
    <phoneticPr fontId="1" type="noConversion"/>
  </si>
  <si>
    <t>010-2671-4940</t>
  </si>
  <si>
    <t>서울특별시 송파구 잠실로 88 (잠실동, 레이크팰리스) 130동 2002호</t>
  </si>
  <si>
    <t>중도해지/ 유축기수거시 반품물품 확인하여 스토어 반품처리할것</t>
    <phoneticPr fontId="1" type="noConversion"/>
  </si>
  <si>
    <t>유축기수거 시 박스째 과장전달</t>
    <phoneticPr fontId="1" type="noConversion"/>
  </si>
  <si>
    <t>강다능</t>
  </si>
  <si>
    <t>010-2349-5528</t>
  </si>
  <si>
    <t>수원시 광교호수로 277, 중흥에스클래스 107동 1206호</t>
  </si>
  <si>
    <t>분당심포니</t>
    <phoneticPr fontId="1" type="noConversion"/>
  </si>
  <si>
    <t>경기도 수원시 영통구  광교호수공원로 277 광교에스클래스 107동 1206호</t>
  </si>
  <si>
    <t>성남시재대여</t>
    <phoneticPr fontId="1" type="noConversion"/>
  </si>
  <si>
    <t>S524</t>
    <phoneticPr fontId="1" type="noConversion"/>
  </si>
  <si>
    <t>강다솔</t>
  </si>
  <si>
    <t>010-2554-8129</t>
  </si>
  <si>
    <t>서울특별시 송파구 송이로31길 56 (문정동, 문정시영아파트) 2동 506호 (경비실앞택배보관대)</t>
  </si>
  <si>
    <t>g150</t>
    <phoneticPr fontId="1" type="noConversion"/>
  </si>
  <si>
    <t>강다영</t>
  </si>
  <si>
    <t>010-9247-8902</t>
  </si>
  <si>
    <t>경기도 수원시 영통구 영통로 232, 802동 1305호 (영통동, 벽적골 두산아파트)</t>
  </si>
  <si>
    <t>60/계좌///</t>
    <phoneticPr fontId="1" type="noConversion"/>
  </si>
  <si>
    <t>010-9289-6467</t>
  </si>
  <si>
    <t>경기도 수원시 영통구 봉영로1482번길 18,104동 1604호(영통동,영통3차 풍림아이원아파트)</t>
  </si>
  <si>
    <t>g356</t>
    <phoneticPr fontId="1" type="noConversion"/>
  </si>
  <si>
    <t>강다은</t>
  </si>
  <si>
    <t>010-5711-3485</t>
  </si>
  <si>
    <t>s463</t>
    <phoneticPr fontId="1" type="noConversion"/>
  </si>
  <si>
    <t>강다혜</t>
  </si>
  <si>
    <t>010-9700-5229</t>
  </si>
  <si>
    <t>010-6233-0039</t>
  </si>
  <si>
    <t>서울시 광진구 면목로 37, 603호 (군자동)</t>
  </si>
  <si>
    <t>강달해</t>
  </si>
  <si>
    <t>010-8279-0718</t>
  </si>
  <si>
    <t>서울특별시 동작구 동작대로45길 10 (동작동, 이수스위첸포레힐즈아파트) 101동 502호</t>
  </si>
  <si>
    <t>강도연</t>
  </si>
  <si>
    <t>010-3361-1367</t>
  </si>
  <si>
    <t>서울특별시 성동구 매봉길 15 (옥수동, 래미안 옥수 리버젠) 111동 1301호</t>
  </si>
  <si>
    <t>g234</t>
    <phoneticPr fontId="1" type="noConversion"/>
  </si>
  <si>
    <t>강려영</t>
  </si>
  <si>
    <t>010-7912-4832</t>
  </si>
  <si>
    <t>경기도 수원시 영통구 매영로 10,5동 608호(매탄동,삼성2차아파트)</t>
  </si>
  <si>
    <t>강루하</t>
  </si>
  <si>
    <t>010-6304-8824</t>
  </si>
  <si>
    <t>서울특별시 관악구 장군봉13길 14 (봉천동) 중앙하이츠102동 604호</t>
  </si>
  <si>
    <t>강리경</t>
  </si>
  <si>
    <t>010-7184-9603</t>
  </si>
  <si>
    <t>21/계좌/91000/231030</t>
    <phoneticPr fontId="1" type="noConversion"/>
  </si>
  <si>
    <t>s229</t>
    <phoneticPr fontId="1" type="noConversion"/>
  </si>
  <si>
    <t>010-3088-5380</t>
  </si>
  <si>
    <t>010-9457-0530</t>
  </si>
  <si>
    <t>서울시 강남구 영동대로 22, 806동 2314호 (일원동, 디에이치자이개포)</t>
  </si>
  <si>
    <t>강미경</t>
  </si>
  <si>
    <t>010-3157-0830</t>
  </si>
  <si>
    <t>경기도 용인시 기흥구 구갈로28번길 32 (구갈동, 동부아파트) 103동 605호</t>
  </si>
  <si>
    <t>리저완/리뷰기간지급X</t>
    <phoneticPr fontId="1" type="noConversion"/>
  </si>
  <si>
    <t>G317</t>
    <phoneticPr fontId="1" type="noConversion"/>
  </si>
  <si>
    <t>강미란</t>
  </si>
  <si>
    <t>010-9196-0430</t>
  </si>
  <si>
    <t>권선구 금곡로 20,608동 701호</t>
  </si>
  <si>
    <t>강미리</t>
  </si>
  <si>
    <t>010-8468-1316</t>
  </si>
  <si>
    <t>인천광역시 부평구 경인로 899 (부평동, 힐탑) 811호</t>
  </si>
  <si>
    <t>21/계좌/91000/240910</t>
    <phoneticPr fontId="1" type="noConversion"/>
  </si>
  <si>
    <t>강미서</t>
  </si>
  <si>
    <t>010-2436-0026</t>
    <phoneticPr fontId="1" type="noConversion"/>
  </si>
  <si>
    <t>서울특별시 금천구 시흥대로 291 (독산동, 금천롯데캐슬골드파크3차) 306동 2405</t>
  </si>
  <si>
    <t>리뷰/모유저장팩/ 프리스타일대여중이면서 심포니1대 추가 대여하여 2주서비스 드림/ 장기연장결제로 2주서비스드림</t>
    <phoneticPr fontId="1" type="noConversion"/>
  </si>
  <si>
    <t>28/스토어/130000/240605</t>
    <phoneticPr fontId="1" type="noConversion"/>
  </si>
  <si>
    <t>14///</t>
    <phoneticPr fontId="1" type="noConversion"/>
  </si>
  <si>
    <t>56/스토어/261000/240618</t>
    <phoneticPr fontId="1" type="noConversion"/>
  </si>
  <si>
    <t>84/스토어/374500/240926</t>
    <phoneticPr fontId="1" type="noConversion"/>
  </si>
  <si>
    <t>84/스토어/374500/250106</t>
    <phoneticPr fontId="1" type="noConversion"/>
  </si>
  <si>
    <t>f5</t>
  </si>
  <si>
    <t>010-2436-0026</t>
  </si>
  <si>
    <t>심포니와 프리스타일 기기 기간추가결제하심으로 만기일 맞춰 드림/장기연장결제로 2주서비스드림</t>
    <phoneticPr fontId="1" type="noConversion"/>
  </si>
  <si>
    <t>90///</t>
    <phoneticPr fontId="1" type="noConversion"/>
  </si>
  <si>
    <t>11///</t>
    <phoneticPr fontId="1" type="noConversion"/>
  </si>
  <si>
    <t>90/스토어/113000/240926</t>
    <phoneticPr fontId="1" type="noConversion"/>
  </si>
  <si>
    <t>90/스토어/120000/250106</t>
    <phoneticPr fontId="1" type="noConversion"/>
  </si>
  <si>
    <t>84/스토어/365000/240617</t>
    <phoneticPr fontId="1" type="noConversion"/>
  </si>
  <si>
    <t>S392</t>
    <phoneticPr fontId="1" type="noConversion"/>
  </si>
  <si>
    <t>강미선</t>
  </si>
  <si>
    <t>010-7232-3497</t>
  </si>
  <si>
    <t>010-6628-4579</t>
  </si>
  <si>
    <t>수정구 수정로 251번길 26, 신원빌리지 105동 201호</t>
  </si>
  <si>
    <t>직접수령취소후 택배</t>
    <phoneticPr fontId="1" type="noConversion"/>
  </si>
  <si>
    <t>강미선/윤완재</t>
    <phoneticPr fontId="1" type="noConversion"/>
  </si>
  <si>
    <t>010-8284-4102</t>
  </si>
  <si>
    <t>권선구 정조로 544번길 49,302호</t>
  </si>
  <si>
    <t>오늘직접수령</t>
  </si>
  <si>
    <t>강미승</t>
  </si>
  <si>
    <t>010-8853-1950</t>
  </si>
  <si>
    <t>경기도 용인시 수지구 풍덕천로171번길 9 (풍덕천동, 수지파크푸르지오) 104동404호</t>
  </si>
  <si>
    <t>강미옥/문건호</t>
  </si>
  <si>
    <t>010-6850-7257</t>
  </si>
  <si>
    <t>서울특별시 용산구 대사관로12길 13 (한남동, 프리베빌라) B03 동현관 1234 비밀번호</t>
  </si>
  <si>
    <t>퍼스널핏압력원1개 대여중</t>
    <phoneticPr fontId="1" type="noConversion"/>
  </si>
  <si>
    <t>유추기 수거 시 압력원 있는지 장부에 기록할것</t>
    <phoneticPr fontId="1" type="noConversion"/>
  </si>
  <si>
    <t>g82</t>
    <phoneticPr fontId="1" type="noConversion"/>
  </si>
  <si>
    <t>강미진</t>
  </si>
  <si>
    <t>010-9180-8522</t>
  </si>
  <si>
    <t>경기도 수원시 영통구 도청로 65, 5406동 1903호</t>
  </si>
  <si>
    <t>s425</t>
    <phoneticPr fontId="1" type="noConversion"/>
  </si>
  <si>
    <t>강미해</t>
  </si>
  <si>
    <t>010-4734-0402</t>
  </si>
  <si>
    <t>010-5226-6300</t>
  </si>
  <si>
    <t>서울시 강남구 봉은사로57길 14, 202호 (삼성동, 행복한집2)</t>
  </si>
  <si>
    <t>강미헌</t>
  </si>
  <si>
    <t>010-9537-7710</t>
  </si>
  <si>
    <t>서울시 광진구 구의강변로 94, 603동 804호(구의동, 현대아파트)</t>
  </si>
  <si>
    <t>강미혜</t>
  </si>
  <si>
    <t>010-5257-1086</t>
  </si>
  <si>
    <t>경기도 파주시 문산읍 사임당로 7 (문산읍, 파주문산역1차 동문 굿모닝힐) 101동 1302호</t>
  </si>
  <si>
    <t>강남</t>
    <phoneticPr fontId="1" type="noConversion"/>
  </si>
  <si>
    <t>s482</t>
    <phoneticPr fontId="1" type="noConversion"/>
  </si>
  <si>
    <t>강민경</t>
  </si>
  <si>
    <t>010-2007-1079</t>
  </si>
  <si>
    <t>010-3579-6384</t>
  </si>
  <si>
    <t>서울시 강남구 개포로 310, 172동 101호 (개포동, 디에이치퍼스티어아이파크)</t>
  </si>
  <si>
    <t>05월 24일</t>
  </si>
  <si>
    <t>s183</t>
    <phoneticPr fontId="1" type="noConversion"/>
  </si>
  <si>
    <t>010-6434-9489</t>
  </si>
  <si>
    <t>010-4584-8409</t>
  </si>
  <si>
    <t>경기도 성남시 중원구 희망로 415, 105동 1201호 (중앙동, 롯데캐슬아파트)</t>
  </si>
  <si>
    <t>강민균</t>
  </si>
  <si>
    <t>010-9900-4681</t>
  </si>
  <si>
    <t>경기도 용인시 수지구 포은대로 388 (풍덕천동) 힐스테이트 101동 702호</t>
  </si>
  <si>
    <t>강민서</t>
  </si>
  <si>
    <t>010-5790-0430</t>
  </si>
  <si>
    <t>010-5191-6448</t>
    <phoneticPr fontId="1" type="noConversion"/>
  </si>
  <si>
    <t>수원시 장안구 하률로46번길 22 천천동 삼호진덕아파트 203동 1505호</t>
  </si>
  <si>
    <t>직접반납</t>
    <phoneticPr fontId="1" type="noConversion"/>
  </si>
  <si>
    <t>90/계좌/26000/240314</t>
    <phoneticPr fontId="1" type="noConversion"/>
  </si>
  <si>
    <t>010-3650-9527</t>
  </si>
  <si>
    <t>경기도 화성시 병점4로 102 (진안동, 진안골마을주공아파트) 1006동 1302호</t>
  </si>
  <si>
    <t>010-7338-3467</t>
  </si>
  <si>
    <t>서울특별시 강서구 까치산로4길 75-51 (화곡동, 성진타운) 302호</t>
  </si>
  <si>
    <t>리뷰이벤트 올인원</t>
  </si>
  <si>
    <t>14/스토어/72000/240611</t>
    <phoneticPr fontId="1" type="noConversion"/>
  </si>
  <si>
    <t>14/스토어/72000/240625</t>
    <phoneticPr fontId="1" type="noConversion"/>
  </si>
  <si>
    <t>21/스토어/105000/240709</t>
    <phoneticPr fontId="1" type="noConversion"/>
  </si>
  <si>
    <t>강민수</t>
  </si>
  <si>
    <t>010-5007-9869</t>
  </si>
  <si>
    <t>010-7154-7555</t>
    <phoneticPr fontId="1" type="noConversion"/>
  </si>
  <si>
    <t>압력전달안됨으로 유축기 환불하기로함/ 10,000배송비입완</t>
    <phoneticPr fontId="1" type="noConversion"/>
  </si>
  <si>
    <t>유축기와부품 수거되면 환불진행건으로 유축기와 부품과장에게 전달</t>
    <phoneticPr fontId="1" type="noConversion"/>
  </si>
  <si>
    <t>s372</t>
    <phoneticPr fontId="1" type="noConversion"/>
  </si>
  <si>
    <t>010-2257-1358</t>
  </si>
  <si>
    <t>010-7113-3960</t>
  </si>
  <si>
    <t>서울시 강남구 삼성로 14, 421동 1503호 (개포동, 개포자이프레지던스)</t>
  </si>
  <si>
    <t>90/계좌/48000/240917</t>
    <phoneticPr fontId="1" type="noConversion"/>
  </si>
  <si>
    <t>60/계좌/35000/241219</t>
    <phoneticPr fontId="1" type="noConversion"/>
  </si>
  <si>
    <t>90/계좌/48000/250225</t>
    <phoneticPr fontId="1" type="noConversion"/>
  </si>
  <si>
    <t>강민영</t>
    <phoneticPr fontId="1" type="noConversion"/>
  </si>
  <si>
    <t>010-3545-4019</t>
    <phoneticPr fontId="1" type="noConversion"/>
  </si>
  <si>
    <t>성남시 분당구 중앙공원로 17,  327-802</t>
  </si>
  <si>
    <t>메델라변경</t>
    <phoneticPr fontId="1" type="noConversion"/>
  </si>
  <si>
    <t>*락티나 요청함</t>
    <phoneticPr fontId="1" type="noConversion"/>
  </si>
  <si>
    <t>30/계좌</t>
    <phoneticPr fontId="1" type="noConversion"/>
  </si>
  <si>
    <t>강민영</t>
  </si>
  <si>
    <t>010-6425-8661</t>
  </si>
  <si>
    <t>서울특별시 송파구 위례송파로 80 (거여동, 호반써밋 2차 아파트) 1404동 901호</t>
  </si>
  <si>
    <t>리저완/퍼스널핏호스수거되면 스토어구매확정취소처리함</t>
    <phoneticPr fontId="1" type="noConversion"/>
  </si>
  <si>
    <t>유축기박스째과장전달</t>
    <phoneticPr fontId="1" type="noConversion"/>
  </si>
  <si>
    <t>c40</t>
    <phoneticPr fontId="1" type="noConversion"/>
  </si>
  <si>
    <t>강민정</t>
  </si>
  <si>
    <t>010-5338-1690</t>
  </si>
  <si>
    <t>서울시 강남구 삼성로 651, (래미안 라클래시) 102동 1902호</t>
  </si>
  <si>
    <t>30/ 계좌///</t>
    <phoneticPr fontId="1" type="noConversion"/>
  </si>
  <si>
    <t>30/계좌/14000/</t>
    <phoneticPr fontId="1" type="noConversion"/>
  </si>
  <si>
    <t>s282</t>
    <phoneticPr fontId="1" type="noConversion"/>
  </si>
  <si>
    <t>s8</t>
    <phoneticPr fontId="1" type="noConversion"/>
  </si>
  <si>
    <t>7///</t>
    <phoneticPr fontId="1" type="noConversion"/>
  </si>
  <si>
    <t>네이버스토어</t>
    <phoneticPr fontId="1" type="noConversion"/>
  </si>
  <si>
    <t>리뷰저장팩</t>
  </si>
  <si>
    <t>플러스</t>
    <phoneticPr fontId="1" type="noConversion"/>
  </si>
  <si>
    <t>m67</t>
    <phoneticPr fontId="1" type="noConversion"/>
  </si>
  <si>
    <t>플러스</t>
  </si>
  <si>
    <t>14///서비스</t>
    <phoneticPr fontId="1" type="noConversion"/>
  </si>
  <si>
    <t>기기번호 확인</t>
  </si>
  <si>
    <t>s200</t>
    <phoneticPr fontId="1" type="noConversion"/>
  </si>
  <si>
    <t>7///서비스</t>
    <phoneticPr fontId="1" type="noConversion"/>
  </si>
  <si>
    <t>s21</t>
    <phoneticPr fontId="1" type="noConversion"/>
  </si>
  <si>
    <t>06월 26일</t>
  </si>
  <si>
    <t>g170</t>
    <phoneticPr fontId="1" type="noConversion"/>
  </si>
  <si>
    <t>S</t>
  </si>
  <si>
    <t>c41</t>
    <phoneticPr fontId="1" type="noConversion"/>
  </si>
  <si>
    <t>g311</t>
    <phoneticPr fontId="1" type="noConversion"/>
  </si>
  <si>
    <t>g349</t>
    <phoneticPr fontId="1" type="noConversion"/>
  </si>
  <si>
    <t>g105</t>
    <phoneticPr fontId="1" type="noConversion"/>
  </si>
  <si>
    <t>s272</t>
    <phoneticPr fontId="1" type="noConversion"/>
  </si>
  <si>
    <t>10///</t>
    <phoneticPr fontId="1" type="noConversion"/>
  </si>
  <si>
    <t>G352</t>
    <phoneticPr fontId="1" type="noConversion"/>
  </si>
  <si>
    <t>g323</t>
    <phoneticPr fontId="1" type="noConversion"/>
  </si>
  <si>
    <t>g62</t>
    <phoneticPr fontId="1" type="noConversion"/>
  </si>
  <si>
    <t>분당구심포니</t>
    <phoneticPr fontId="1" type="noConversion"/>
  </si>
  <si>
    <t>g325</t>
    <phoneticPr fontId="1" type="noConversion"/>
  </si>
  <si>
    <t>s132</t>
    <phoneticPr fontId="1" type="noConversion"/>
  </si>
  <si>
    <t>s386</t>
    <phoneticPr fontId="1" type="noConversion"/>
  </si>
  <si>
    <t>s341</t>
    <phoneticPr fontId="1" type="noConversion"/>
  </si>
  <si>
    <t>s303</t>
    <phoneticPr fontId="1" type="noConversion"/>
  </si>
  <si>
    <t>c173</t>
    <phoneticPr fontId="1" type="noConversion"/>
  </si>
  <si>
    <t>c32</t>
    <phoneticPr fontId="1" type="noConversion"/>
  </si>
  <si>
    <t>g77</t>
    <phoneticPr fontId="1" type="noConversion"/>
  </si>
  <si>
    <t>30/계좌/20000/241110</t>
    <phoneticPr fontId="1" type="noConversion"/>
  </si>
  <si>
    <t>f1</t>
  </si>
  <si>
    <t>s331</t>
    <phoneticPr fontId="1" type="noConversion"/>
  </si>
  <si>
    <t>김연규</t>
  </si>
  <si>
    <t>010-6713-6773</t>
  </si>
  <si>
    <t>경기도 수원시 장안구 장안로 271 (정자동) 북수원자이렉스비아 119동 701호</t>
  </si>
  <si>
    <t>14/스토어/72000/240808</t>
    <phoneticPr fontId="1" type="noConversion"/>
  </si>
  <si>
    <t>김연수</t>
  </si>
  <si>
    <t>010-5251-1224</t>
  </si>
  <si>
    <t>S87</t>
    <phoneticPr fontId="1" type="noConversion"/>
  </si>
  <si>
    <t>010-4266-4839</t>
  </si>
  <si>
    <t>수정구 위례동이로 24, 이편한세상테라스 5915동 109호</t>
  </si>
  <si>
    <t>010-8335-4800</t>
  </si>
  <si>
    <t>경기도 안양시 동안구 동안로 11 (호계동, 무궁화코오롱,건영아파트) 709동 103호</t>
  </si>
  <si>
    <t>김연옥</t>
  </si>
  <si>
    <t>010-8255-2747</t>
    <phoneticPr fontId="1" type="noConversion"/>
  </si>
  <si>
    <t>경기도 광명시 일직동 519 광명역푸르지오  102동 803호</t>
  </si>
  <si>
    <t>김연우</t>
  </si>
  <si>
    <t>010-5934-9996</t>
  </si>
  <si>
    <t>010-5259-9996</t>
  </si>
  <si>
    <t>성남시 분당구 판교대장로5길 30, 더샾 포레스트 1208동 102호</t>
  </si>
  <si>
    <t>*당일 직접수령</t>
  </si>
  <si>
    <t>김연정</t>
  </si>
  <si>
    <t>010-5181-7889</t>
  </si>
  <si>
    <t>인천광역시 부평구 산청로 97 (청천동, e편한세상부평그랑힐스) 219동 3001호</t>
  </si>
  <si>
    <t>김연주</t>
  </si>
  <si>
    <t>010-8867-0011</t>
  </si>
  <si>
    <t>서울시 서대문구 수색로2길 39 DMC금호리첸시아 101동 2704호</t>
  </si>
  <si>
    <t>14/계좌/70000/240126</t>
    <phoneticPr fontId="1" type="noConversion"/>
  </si>
  <si>
    <t>010-8548-3357</t>
  </si>
  <si>
    <t>서울시 광진구 광나루로46길 21, 101동 506호(구의동, 현진에버빌아파트)</t>
  </si>
  <si>
    <t>010-5711-2508</t>
  </si>
  <si>
    <t>경기도 수원시 영통구 영통로89번길 83, 101동 701호 (망포동, 영통 자이아파트)</t>
  </si>
  <si>
    <t>S43</t>
    <phoneticPr fontId="1" type="noConversion"/>
  </si>
  <si>
    <t>김연지</t>
  </si>
  <si>
    <t>010-6656-8823</t>
  </si>
  <si>
    <t>010-2785-1003</t>
  </si>
  <si>
    <t>경기도 안양시 동안구 비산로 22 (비산동) 평촌자이아이파크101동2203호</t>
  </si>
  <si>
    <t>g153</t>
    <phoneticPr fontId="1" type="noConversion"/>
  </si>
  <si>
    <t>010-3371-4107</t>
  </si>
  <si>
    <t>권선구 호매실로 166번길 63,1911동 1601호</t>
  </si>
  <si>
    <t>김연진</t>
  </si>
  <si>
    <t>010-7227-4339</t>
  </si>
  <si>
    <t>김연진</t>
    <phoneticPr fontId="1" type="noConversion"/>
  </si>
  <si>
    <t>010-6449-9294</t>
    <phoneticPr fontId="1" type="noConversion"/>
  </si>
  <si>
    <t>010-5428-9089</t>
  </si>
  <si>
    <t>경기도 수원시 팔달구 고등로 13, 302동 1101호(고등동, 수원역푸르지오더스마트)</t>
  </si>
  <si>
    <t>김연홍</t>
  </si>
  <si>
    <t>010-5703-2208</t>
  </si>
  <si>
    <t>인천광역시 남동구 미래로 39 (구월동) 더클래스1차 1103호</t>
  </si>
  <si>
    <t>퀵입완/ 리뷰저장팩/ 유축중 압력놀아짐 전원꺼짐으로 기기교체</t>
    <phoneticPr fontId="1" type="noConversion"/>
  </si>
  <si>
    <t>김연희</t>
  </si>
  <si>
    <t>010-3086-1866</t>
  </si>
  <si>
    <t>010-2248-8844</t>
  </si>
  <si>
    <t>경기도 수원시 영통구 동수원로 432, 4동 1405호</t>
  </si>
  <si>
    <t>g307</t>
    <phoneticPr fontId="1" type="noConversion"/>
  </si>
  <si>
    <t>010-8883-9001</t>
  </si>
  <si>
    <t>권선구 세지로 66번길 33-1,303호</t>
  </si>
  <si>
    <t>010-7590-8978</t>
  </si>
  <si>
    <t>서울특별시 강남구 삼성로 14 (개포동, 개포자이 프레지던스) 413-1203</t>
  </si>
  <si>
    <t>010-5513-0685</t>
    <phoneticPr fontId="1" type="noConversion"/>
  </si>
  <si>
    <t>대여시작일2/13-&gt;2/20일로 톡톡별경요청/ 2/29일카드분실이라고 연락옴</t>
    <phoneticPr fontId="1" type="noConversion"/>
  </si>
  <si>
    <t>유축기반납시 ST카드 2개 회수 예정으로 회수되면 과장에게 알려주기</t>
    <phoneticPr fontId="1" type="noConversion"/>
  </si>
  <si>
    <t>7/계좌/40000/240304</t>
    <phoneticPr fontId="1" type="noConversion"/>
  </si>
  <si>
    <t>010-4595-8311</t>
  </si>
  <si>
    <t>경기도 의정부시 동일로 397 (장암동, 장암1단지주공· 장암2단지주공아파트) 211동 308호</t>
  </si>
  <si>
    <t>14/스토어/72000/240618</t>
    <phoneticPr fontId="1" type="noConversion"/>
  </si>
  <si>
    <t>14/스토어/72000/240702</t>
    <phoneticPr fontId="1" type="noConversion"/>
  </si>
  <si>
    <t>s182</t>
    <phoneticPr fontId="1" type="noConversion"/>
  </si>
  <si>
    <t>010-7173-5554</t>
  </si>
  <si>
    <t>010-4377-4887</t>
  </si>
  <si>
    <t>서울시 강남구 삼성로 629, 304동 2405호 (삼성동, 삼성동센트럴아이파크)</t>
  </si>
  <si>
    <t>전원안켜짐기기교체</t>
    <phoneticPr fontId="1" type="noConversion"/>
  </si>
  <si>
    <t>s216</t>
    <phoneticPr fontId="1" type="noConversion"/>
  </si>
  <si>
    <t>심포니 변경/포장재</t>
    <phoneticPr fontId="1" type="noConversion"/>
  </si>
  <si>
    <t>15/계좌/50000/240726</t>
    <phoneticPr fontId="1" type="noConversion"/>
  </si>
  <si>
    <t>G354</t>
    <phoneticPr fontId="1" type="noConversion"/>
  </si>
  <si>
    <t>010-8744-0457</t>
  </si>
  <si>
    <t>010-2732-9680</t>
  </si>
  <si>
    <t>경기도 수원시 영통구 권광로260번길 36,104동 502호</t>
  </si>
  <si>
    <t>60/계좌/18500/240728</t>
    <phoneticPr fontId="1" type="noConversion"/>
  </si>
  <si>
    <t>60/계좌/18500/240926</t>
    <phoneticPr fontId="1" type="noConversion"/>
  </si>
  <si>
    <t>010-7271-7902</t>
  </si>
  <si>
    <t>서울특별시 동작구 양녕로22나길 46 (상도동) 201호</t>
  </si>
  <si>
    <t>010-6439-2034</t>
  </si>
  <si>
    <t>010-3775-7341</t>
  </si>
  <si>
    <t>수정구수정로 319, 134동 2505동 (산성역포레스티아)</t>
  </si>
  <si>
    <t>김영경</t>
  </si>
  <si>
    <t>010-3828-1237</t>
  </si>
  <si>
    <t>성남시 분당구 내정로 55, 322동 901호</t>
  </si>
  <si>
    <t>010-9916-6114</t>
  </si>
  <si>
    <t>수원시 장안구 정조로934번길 82 대광빌라 302호</t>
  </si>
  <si>
    <t>김영광</t>
    <phoneticPr fontId="1" type="noConversion"/>
  </si>
  <si>
    <t>010-2898-0732</t>
  </si>
  <si>
    <t>경기도 용인시 기흥구 서그내로16번길 14 (서천동, 서그내마을 서천아이파크) 106동 703호</t>
  </si>
  <si>
    <t>김영란</t>
  </si>
  <si>
    <t>010-4807-6793</t>
  </si>
  <si>
    <t>G200</t>
    <phoneticPr fontId="1" type="noConversion"/>
  </si>
  <si>
    <t>김영림</t>
  </si>
  <si>
    <t>010-3430-6109</t>
  </si>
  <si>
    <t>용인시 수지구 포은대로 231,203동 302호</t>
  </si>
  <si>
    <t>C187</t>
    <phoneticPr fontId="1" type="noConversion"/>
  </si>
  <si>
    <t>010-5465-8048</t>
  </si>
  <si>
    <t>010-2017-3442</t>
  </si>
  <si>
    <t>권선구 세지로 4번길 25-6,201호(세류동,삼성빌)</t>
  </si>
  <si>
    <t>60/계좌/18000/241024</t>
    <phoneticPr fontId="1" type="noConversion"/>
  </si>
  <si>
    <t>김영미</t>
  </si>
  <si>
    <t>010-9336-6229</t>
    <phoneticPr fontId="1" type="noConversion"/>
  </si>
  <si>
    <t>경기도 안산시 상록구 본오동911-8번지 302호</t>
  </si>
  <si>
    <t>010-2288-8007</t>
  </si>
  <si>
    <t>권선구 동수원로 145번길 24,202동 202호</t>
  </si>
  <si>
    <t>010-9807-8758</t>
  </si>
  <si>
    <t>010-4343-0060</t>
  </si>
  <si>
    <t>경기도 수원시 영통구 영통로498, 142동 403호(영통동, 황골마을 주공아파트)</t>
  </si>
  <si>
    <t>60/계좌/18000/240808</t>
    <phoneticPr fontId="1" type="noConversion"/>
  </si>
  <si>
    <t>김영민</t>
  </si>
  <si>
    <t>010-7115-9029</t>
  </si>
  <si>
    <t>광주광역시 동구 경양로 234 (계림동, 그랜드센트럴) 102동 503호</t>
  </si>
  <si>
    <t>14/스토어/72000/240513</t>
    <phoneticPr fontId="1" type="noConversion"/>
  </si>
  <si>
    <t>14/스토어/72000/240527</t>
    <phoneticPr fontId="1" type="noConversion"/>
  </si>
  <si>
    <t>14/스토어/72000/240610</t>
    <phoneticPr fontId="1" type="noConversion"/>
  </si>
  <si>
    <t>김영범</t>
  </si>
  <si>
    <t>010-4767-5374</t>
  </si>
  <si>
    <t>010-8960-3435</t>
    <phoneticPr fontId="1" type="noConversion"/>
  </si>
  <si>
    <t>부산광역시 동구 자성로 2 (좌천동, 부산항 일동미라주 더오션 (1지구)) 103-401</t>
  </si>
  <si>
    <t>30/스토어/50000/241101</t>
    <phoneticPr fontId="1" type="noConversion"/>
  </si>
  <si>
    <t>김영송</t>
  </si>
  <si>
    <t>010-3422-6040</t>
  </si>
  <si>
    <t>수원시 장안구 이목로24 sk스카이뷰아파트 103동 2304호</t>
  </si>
  <si>
    <t>김영숙</t>
  </si>
  <si>
    <t>010-5492-4925</t>
  </si>
  <si>
    <t>김영아</t>
  </si>
  <si>
    <t>010-3639-7988</t>
  </si>
  <si>
    <t>서울시 강남구 역삼로 171, 101동 804호 (역삼동, 브라운스톤역삼아파트)</t>
  </si>
  <si>
    <t>010-4653-5910</t>
  </si>
  <si>
    <t>서울특별시 중구 퇴계로90길 74 (신당동, 래미안신당하이베르아파트) 102동 501호</t>
  </si>
  <si>
    <t>14/스토어/71500/240918</t>
    <phoneticPr fontId="1" type="noConversion"/>
  </si>
  <si>
    <t>14/스토어/71500/241002</t>
    <phoneticPr fontId="1" type="noConversion"/>
  </si>
  <si>
    <t>g274</t>
    <phoneticPr fontId="1" type="noConversion"/>
  </si>
  <si>
    <t>김영애</t>
  </si>
  <si>
    <t>010-5058-0614</t>
  </si>
  <si>
    <t>김영욱</t>
  </si>
  <si>
    <t>010-2538-5542</t>
  </si>
  <si>
    <t>서울특별시 서초구 태봉로2길 10 (우면동, 서초네이처힐7단지) 701동 302호</t>
  </si>
  <si>
    <t>김영은</t>
  </si>
  <si>
    <t>010-5205-6380</t>
  </si>
  <si>
    <t>010-6868-2247</t>
  </si>
  <si>
    <t>42/계좌/179000/240306</t>
    <phoneticPr fontId="1" type="noConversion"/>
  </si>
  <si>
    <t>010-9313-1668</t>
  </si>
  <si>
    <t>경기 수원시 장안구 대평로27 화서역 파크푸르지오 111동 801호</t>
  </si>
  <si>
    <t>더헬리아조리원2주/중복발송으로 기기회수</t>
    <phoneticPr fontId="1" type="noConversion"/>
  </si>
  <si>
    <t>더헬리아조리원2주/</t>
    <phoneticPr fontId="1" type="noConversion"/>
  </si>
  <si>
    <t>14/계좌/40000/040305</t>
    <phoneticPr fontId="1" type="noConversion"/>
  </si>
  <si>
    <t>14/계좌/36000/240315</t>
    <phoneticPr fontId="1" type="noConversion"/>
  </si>
  <si>
    <t>s467</t>
    <phoneticPr fontId="1" type="noConversion"/>
  </si>
  <si>
    <t>010-2237-7036</t>
  </si>
  <si>
    <t>수정구 희망로 531, 산성역자이푸르지오 303동 1902호</t>
  </si>
  <si>
    <t>김영은/신현민</t>
  </si>
  <si>
    <t>010-2638-9301</t>
  </si>
  <si>
    <t>인천광역시 서구 가정로 387 (신현동, 루원이편한세상하늘채) 106동1302호</t>
  </si>
  <si>
    <t>14/스토어/72000/240827</t>
    <phoneticPr fontId="1" type="noConversion"/>
  </si>
  <si>
    <t>G147</t>
    <phoneticPr fontId="1" type="noConversion"/>
  </si>
  <si>
    <t>김영은/이대화</t>
    <phoneticPr fontId="1" type="noConversion"/>
  </si>
  <si>
    <t>010-5126-2757</t>
  </si>
  <si>
    <t>010-5744-2238</t>
  </si>
  <si>
    <t>경기도 수원시 영통구 광교호수공원로 277, 110동 3601호</t>
  </si>
  <si>
    <t>60/계좌/18000/240710</t>
    <phoneticPr fontId="1" type="noConversion"/>
  </si>
  <si>
    <t>김영인</t>
  </si>
  <si>
    <t>010-9181-9369</t>
  </si>
  <si>
    <t>경기도 성남시 분당구 판교원로 255 (판교동, 판교원마을상록아파트) 805동 1101호</t>
  </si>
  <si>
    <t>김영임</t>
  </si>
  <si>
    <t>010-7999-8197</t>
  </si>
  <si>
    <t>서울특별시 동작구 동작대로29길 119 (사당동, 극동아파트) 112동 1007호</t>
  </si>
  <si>
    <t>7일비용12일입금후 추가로 12주비용14일입금함/모유생성유도기구입함</t>
    <phoneticPr fontId="1" type="noConversion"/>
  </si>
  <si>
    <t>모유생성유도기 부품누락으로 재발송함/ 누락된부품유축기 반납시 회수예정으로 과장에게전달</t>
    <phoneticPr fontId="1" type="noConversion"/>
  </si>
  <si>
    <t>28/계좌/120000/231113</t>
    <phoneticPr fontId="1" type="noConversion"/>
  </si>
  <si>
    <t>28/계좌/120000/231214</t>
    <phoneticPr fontId="1" type="noConversion"/>
  </si>
  <si>
    <t>김영주</t>
  </si>
  <si>
    <t>010-9700-9369</t>
  </si>
  <si>
    <t>성남시 분당구 정자로 144, 405동 1802호(정든마을,우성4단지)</t>
  </si>
  <si>
    <t>내정로55 303-1003</t>
  </si>
  <si>
    <t>30/계좌/99000/240604</t>
    <phoneticPr fontId="1" type="noConversion"/>
  </si>
  <si>
    <t>30/계좌/99000/240714</t>
    <phoneticPr fontId="1" type="noConversion"/>
  </si>
  <si>
    <t>010-8932-1213</t>
  </si>
  <si>
    <t>경기도 평택시 이충로 72 (이충동, LIG아파트) 107동 1202호</t>
  </si>
  <si>
    <t>s456</t>
  </si>
  <si>
    <t>김영준/김현성</t>
  </si>
  <si>
    <t>010-5011-1782</t>
  </si>
  <si>
    <t>서울특별시 강남구 테헤란로4길 46 (역삼동, 쌍용플래티넘밸류) 101동 1202호</t>
  </si>
  <si>
    <t>김영지</t>
  </si>
  <si>
    <t>010-2078-5967</t>
  </si>
  <si>
    <t>수원시 팔달구 효원로93번길 33,107동 806호</t>
  </si>
  <si>
    <t>010-3433-4488</t>
  </si>
  <si>
    <t>경기도 화성시 동탄대로12길 17 (오산동, 반도유보라 아이비파크 3) 1806-1301</t>
  </si>
  <si>
    <t>S581</t>
    <phoneticPr fontId="1" type="noConversion"/>
  </si>
  <si>
    <t>김영진</t>
  </si>
  <si>
    <t>010-8861-9422</t>
  </si>
  <si>
    <t>010-9303-1459</t>
  </si>
  <si>
    <t>성남시 분당구 불정로195 609동 603호(정든마을 우성@)</t>
  </si>
  <si>
    <t>s50</t>
  </si>
  <si>
    <t>김영찬</t>
  </si>
  <si>
    <t>010-6863-4203</t>
  </si>
  <si>
    <t>g187</t>
    <phoneticPr fontId="1" type="noConversion"/>
  </si>
  <si>
    <t>김영혜</t>
  </si>
  <si>
    <t>010-3000-8588</t>
  </si>
  <si>
    <t>수원시 팔달구 화산로57,142동 506호(화서동,꽃뫼버들마을진흥아파트)</t>
  </si>
  <si>
    <t>010-7737-4285</t>
  </si>
  <si>
    <t xml:space="preserve">서울시 송파구 올림픽로 99, 153동 203호 (잠실동, 잠실엘스) </t>
  </si>
  <si>
    <t>보건소부품1세트 불량으로 회수 필요</t>
    <phoneticPr fontId="1" type="noConversion"/>
  </si>
  <si>
    <t>김영화</t>
  </si>
  <si>
    <t>010-4729-3191</t>
  </si>
  <si>
    <t>90/계좌/50000/231025</t>
    <phoneticPr fontId="1" type="noConversion"/>
  </si>
  <si>
    <t>90/계좌/50000/240123</t>
    <phoneticPr fontId="1" type="noConversion"/>
  </si>
  <si>
    <t>김영희</t>
    <phoneticPr fontId="1" type="noConversion"/>
  </si>
  <si>
    <t>010-3776-0300</t>
    <phoneticPr fontId="1" type="noConversion"/>
  </si>
  <si>
    <t xml:space="preserve">성남시 분당구 야탑동 양현로 507, 304동 1002호 </t>
  </si>
  <si>
    <t>심포니로 변경하여 대여</t>
    <phoneticPr fontId="1" type="noConversion"/>
  </si>
  <si>
    <t>G277</t>
    <phoneticPr fontId="1" type="noConversion"/>
  </si>
  <si>
    <t>김예경</t>
    <phoneticPr fontId="1" type="noConversion"/>
  </si>
  <si>
    <t xml:space="preserve">경기도 수원시 영통구 매영로247번길 29, 106동 106호 </t>
  </si>
  <si>
    <t>김예나</t>
  </si>
  <si>
    <t>010-4600-8217</t>
    <phoneticPr fontId="1" type="noConversion"/>
  </si>
  <si>
    <t>택배분실</t>
    <phoneticPr fontId="1" type="noConversion"/>
  </si>
  <si>
    <t>G138</t>
    <phoneticPr fontId="1" type="noConversion"/>
  </si>
  <si>
    <t>시밀레기기변경9000원 입완</t>
    <phoneticPr fontId="1" type="noConversion"/>
  </si>
  <si>
    <t>010-2475-2737</t>
  </si>
  <si>
    <t>강남구 언주로 30길 57, 타워팰리스 F동 3708</t>
  </si>
  <si>
    <t>30/계좌/20000/240429</t>
    <phoneticPr fontId="1" type="noConversion"/>
  </si>
  <si>
    <t>010-7131-9305</t>
  </si>
  <si>
    <t>서울특별시 서대문구 이화여대8길 62 (북아현동, 두산아파트) 105동 704</t>
  </si>
  <si>
    <t>김예람</t>
  </si>
  <si>
    <t>010-4042-1519</t>
  </si>
  <si>
    <t>경기도 오산시 오산대역로 232 (수청동, 오산대역 엘크루) 1903동 1901호  *[1층현관비번 #19010703#]</t>
  </si>
  <si>
    <t>김예랑</t>
  </si>
  <si>
    <t>010-2047-9273</t>
  </si>
  <si>
    <t>경기도 화성시 동탄순환대로26길 81 (영천동, 동탄 행복마을 푸르지오) 457동 901호</t>
  </si>
  <si>
    <t>반납접수 후 연장 접수 /현금영수증</t>
    <phoneticPr fontId="1" type="noConversion"/>
  </si>
  <si>
    <t>28/계좌/120000/240413</t>
    <phoneticPr fontId="1" type="noConversion"/>
  </si>
  <si>
    <t>s521</t>
    <phoneticPr fontId="1" type="noConversion"/>
  </si>
  <si>
    <t>김예린</t>
  </si>
  <si>
    <t>010-7907-6678</t>
  </si>
  <si>
    <t>010-7925-9296</t>
  </si>
  <si>
    <t>경기도 성남시 중원구 은행로87번길 20, 지하층 1층 (은행동, 영신빌라)</t>
  </si>
  <si>
    <t>김예림</t>
  </si>
  <si>
    <t>010-3145-6376</t>
  </si>
  <si>
    <t xml:space="preserve">서울시 강남구 역삼로 307, 202동 302호 (역삼동, 역삼아이파크) </t>
  </si>
  <si>
    <t>김예림</t>
    <phoneticPr fontId="1" type="noConversion"/>
  </si>
  <si>
    <t>010-6331-2008</t>
    <phoneticPr fontId="1" type="noConversion"/>
  </si>
  <si>
    <t>010-4737-6796</t>
  </si>
  <si>
    <t>90/계좌/26000/240212</t>
  </si>
  <si>
    <t>010-3221-3127</t>
  </si>
  <si>
    <t>010-5300-5742</t>
  </si>
  <si>
    <t>성남시 분당구 불곡북로 37번길 10-2, 101호</t>
  </si>
  <si>
    <t>g262</t>
    <phoneticPr fontId="1" type="noConversion"/>
  </si>
  <si>
    <t>010-4227-0830</t>
  </si>
  <si>
    <t>010-9723-3132</t>
  </si>
  <si>
    <t>경기도 수원시 영통구 봉영로 1432-36, 201동 704호(망포동,e편한세상영통2차)</t>
  </si>
  <si>
    <t>s564</t>
    <phoneticPr fontId="1" type="noConversion"/>
  </si>
  <si>
    <t>김예림/전재웅</t>
    <phoneticPr fontId="1" type="noConversion"/>
  </si>
  <si>
    <t>010-2006-4330</t>
  </si>
  <si>
    <t>010-8847-8603</t>
  </si>
  <si>
    <t>수정구 위례광장로 97, 3206동 805호</t>
  </si>
  <si>
    <t>30/계좌/20000/241118</t>
    <phoneticPr fontId="1" type="noConversion"/>
  </si>
  <si>
    <t>010-8418-6144</t>
  </si>
  <si>
    <t>010-7148-1375</t>
  </si>
  <si>
    <t>서울시 강남구 테헤란로44길 26, 102동 3201호 (역삼동, 강남센트럴아이파크)</t>
  </si>
  <si>
    <t>30/계좌/20000/241210</t>
    <phoneticPr fontId="1" type="noConversion"/>
  </si>
  <si>
    <t>김예림/서창덕</t>
    <phoneticPr fontId="1" type="noConversion"/>
  </si>
  <si>
    <t>010-5110-9340</t>
  </si>
  <si>
    <t>S529</t>
    <phoneticPr fontId="1" type="noConversion"/>
  </si>
  <si>
    <t>김예빈</t>
  </si>
  <si>
    <t>010-7723-0757</t>
  </si>
  <si>
    <t>010-7141-7273</t>
  </si>
  <si>
    <t>성남시 분당구 산운로 98, 806동 1401호</t>
  </si>
  <si>
    <t>김예서</t>
  </si>
  <si>
    <t>010-4475-8420</t>
    <phoneticPr fontId="1" type="noConversion"/>
  </si>
  <si>
    <t>경기도 양평군 용문면 용문로 845 (용문면) 금파빌 101호</t>
  </si>
  <si>
    <t>NORMAL</t>
  </si>
  <si>
    <t>SELECT</t>
  </si>
  <si>
    <t>대여</t>
  </si>
  <si>
    <t>PLUS</t>
  </si>
  <si>
    <t>STANDARD</t>
  </si>
  <si>
    <t>S</t>
    <phoneticPr fontId="1" type="noConversion"/>
  </si>
  <si>
    <t>?</t>
    <phoneticPr fontId="1" type="noConversion"/>
  </si>
  <si>
    <t>1324808/1537728</t>
    <phoneticPr fontId="1" type="noConversion"/>
  </si>
  <si>
    <t xml:space="preserve">STANDARD </t>
  </si>
  <si>
    <t>제품명</t>
    <phoneticPr fontId="1" type="noConversion"/>
  </si>
  <si>
    <t>PLUS</t>
    <phoneticPr fontId="1" type="noConversion"/>
  </si>
  <si>
    <t>STANDARD</t>
    <phoneticPr fontId="1" type="noConversion"/>
  </si>
  <si>
    <t>plus</t>
  </si>
  <si>
    <t>○락티나</t>
    <phoneticPr fontId="1" type="noConversion"/>
  </si>
  <si>
    <t>○락티나</t>
  </si>
  <si>
    <t>s</t>
    <phoneticPr fontId="1" type="noConversion"/>
  </si>
  <si>
    <t>p</t>
    <phoneticPr fontId="1" type="noConversion"/>
  </si>
  <si>
    <t>1242352/1237625</t>
    <phoneticPr fontId="1" type="noConversion"/>
  </si>
  <si>
    <t>1536373/1358476</t>
    <phoneticPr fontId="1" type="noConversion"/>
  </si>
  <si>
    <t>P</t>
    <phoneticPr fontId="1" type="noConversion"/>
  </si>
  <si>
    <t>1298415/1324808</t>
    <phoneticPr fontId="1" type="noConversion"/>
  </si>
  <si>
    <t>끝자리39</t>
    <phoneticPr fontId="1" type="noConversion"/>
  </si>
  <si>
    <t>1?55680</t>
    <phoneticPr fontId="1" type="noConversion"/>
  </si>
  <si>
    <t>중복제거</t>
  </si>
  <si>
    <t>기기번호</t>
  </si>
  <si>
    <t>기종</t>
  </si>
  <si>
    <t>대여/구매</t>
  </si>
  <si>
    <t>에러횟수</t>
  </si>
  <si>
    <t>기기번호</t>
    <phoneticPr fontId="1" type="noConversion"/>
  </si>
  <si>
    <t>대여/구매</t>
    <phoneticPr fontId="1" type="noConversion"/>
  </si>
  <si>
    <t>s</t>
  </si>
  <si>
    <t>구입</t>
  </si>
  <si>
    <t>SELECT</t>
    <phoneticPr fontId="1" type="noConversion"/>
  </si>
  <si>
    <t>p</t>
  </si>
  <si>
    <t>P</t>
  </si>
  <si>
    <t>NORMAL</t>
    <phoneticPr fontId="1" type="noConversion"/>
  </si>
  <si>
    <t>P / S</t>
  </si>
  <si>
    <t>P / S</t>
    <phoneticPr fontId="1" type="noConversion"/>
  </si>
  <si>
    <t>340376</t>
  </si>
  <si>
    <t>362967</t>
  </si>
  <si>
    <t>366782</t>
  </si>
  <si>
    <t>375309</t>
  </si>
  <si>
    <t>375607</t>
  </si>
  <si>
    <t>379004</t>
  </si>
  <si>
    <t>392330</t>
  </si>
  <si>
    <t>833243</t>
  </si>
  <si>
    <t>833251</t>
  </si>
  <si>
    <t>835822</t>
  </si>
  <si>
    <t>836785</t>
  </si>
  <si>
    <t>837009</t>
  </si>
  <si>
    <t>837308</t>
  </si>
  <si>
    <t>838768</t>
  </si>
  <si>
    <t>844529</t>
  </si>
  <si>
    <t>838495</t>
  </si>
  <si>
    <t>843567</t>
  </si>
  <si>
    <t>858600</t>
  </si>
  <si>
    <t>860046</t>
  </si>
  <si>
    <t>861170</t>
  </si>
  <si>
    <t>848722</t>
  </si>
  <si>
    <t>867013</t>
  </si>
  <si>
    <t>869546</t>
  </si>
  <si>
    <t>873561</t>
  </si>
  <si>
    <t>873575</t>
  </si>
  <si>
    <t>873824</t>
  </si>
  <si>
    <t>874415</t>
  </si>
  <si>
    <t>874826</t>
  </si>
  <si>
    <t>874827</t>
  </si>
  <si>
    <t>874830</t>
  </si>
  <si>
    <t>876409</t>
  </si>
  <si>
    <t>877683</t>
  </si>
  <si>
    <t>878146</t>
  </si>
  <si>
    <t>878157</t>
  </si>
  <si>
    <t>875471</t>
  </si>
  <si>
    <t>879332</t>
  </si>
  <si>
    <t>?</t>
  </si>
  <si>
    <t>끝자리39</t>
  </si>
  <si>
    <t>1?55680</t>
  </si>
  <si>
    <t>1242352/1237625</t>
  </si>
  <si>
    <t>1298415/1324808</t>
  </si>
  <si>
    <t>1536373/1358476</t>
  </si>
  <si>
    <t>이일호</t>
    <phoneticPr fontId="1" type="noConversion"/>
  </si>
  <si>
    <t>010-1234-5678</t>
    <phoneticPr fontId="1" type="noConversion"/>
  </si>
  <si>
    <t>010-1234-5679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</si>
</sst>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0_);[Red]\(0\)"/>
    <numFmt numFmtId="177" formatCode="mm&quot;월&quot;\ dd&quot;일&quot;"/>
    <numFmt numFmtId="178" formatCode="0_ "/>
    <numFmt numFmtId="179" formatCode="yyyy/mm/dd;@"/>
    <numFmt numFmtId="180" formatCode="0&quot;회&quot;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indexed="8"/>
      <name val="맑은 고딕"/>
      <family val="2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13"/>
      <name val="맑은 고딕"/>
      <family val="3"/>
      <charset val="129"/>
      <scheme val="major"/>
    </font>
    <font>
      <sz val="13"/>
      <color theme="1"/>
      <name val="맑은 고딕"/>
      <family val="3"/>
      <charset val="129"/>
      <scheme val="minor"/>
    </font>
    <font>
      <b/>
      <sz val="14"/>
      <name val="한컴산뜻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ajor"/>
    </font>
    <font>
      <b/>
      <sz val="13"/>
      <name val="한컴산뜻돋움"/>
      <family val="3"/>
      <charset val="129"/>
    </font>
    <font>
      <sz val="13"/>
      <name val="맑은 고딕"/>
      <family val="3"/>
      <scheme val="major"/>
    </font>
    <font>
      <sz val="12"/>
      <color indexed="8"/>
      <name val="굴림"/>
      <family val="3"/>
      <charset val="129"/>
    </font>
    <font>
      <sz val="9"/>
      <color indexed="81"/>
      <name val="Tahoma"/>
      <family val="2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4"/>
      <color rgb="FF4D5159"/>
      <name val="맑은 고딕"/>
      <family val="3"/>
      <charset val="129"/>
      <scheme val="major"/>
    </font>
    <font>
      <sz val="14"/>
      <color rgb="FF4D5159"/>
      <name val="맑은 고딕"/>
      <family val="3"/>
      <charset val="129"/>
      <scheme val="minor"/>
    </font>
    <font>
      <sz val="14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6"/>
      <color rgb="FF000000"/>
      <name val="한컴산뜻돋움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4" fillId="0" borderId="0">
      <alignment vertical="center"/>
    </xf>
    <xf numFmtId="0" fontId="19" fillId="0" borderId="0"/>
    <xf numFmtId="0" fontId="15" fillId="0" borderId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6" fillId="0" borderId="0">
      <alignment vertical="center"/>
    </xf>
  </cellStyleXfs>
  <cellXfs count="185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12" fillId="6" borderId="0" xfId="0" applyNumberFormat="1" applyFont="1" applyFill="1" applyAlignment="1" applyProtection="1">
      <alignment horizontal="center" vertical="center" wrapText="1" shrinkToFit="1"/>
      <protection locked="0"/>
    </xf>
    <xf numFmtId="0" fontId="8" fillId="4" borderId="0" xfId="0" applyFont="1" applyFill="1" applyAlignment="1" applyProtection="1">
      <alignment horizontal="center" vertical="center" wrapText="1" shrinkToFit="1"/>
      <protection locked="0"/>
    </xf>
    <xf numFmtId="176" fontId="26" fillId="0" borderId="0" xfId="0" applyNumberFormat="1" applyFont="1" applyAlignment="1" applyProtection="1">
      <alignment horizontal="center" vertical="center" wrapText="1" shrinkToFit="1"/>
      <protection locked="0"/>
    </xf>
    <xf numFmtId="49" fontId="26" fillId="0" borderId="0" xfId="0" applyNumberFormat="1" applyFont="1" applyAlignment="1" applyProtection="1">
      <alignment horizontal="center" vertical="center" wrapText="1" shrinkToFit="1"/>
      <protection locked="0"/>
    </xf>
    <xf numFmtId="49" fontId="26" fillId="0" borderId="4" xfId="0" applyNumberFormat="1" applyFont="1" applyBorder="1" applyAlignment="1" applyProtection="1">
      <alignment horizontal="center" vertical="center" wrapText="1" shrinkToFit="1"/>
      <protection locked="0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0" fontId="25" fillId="0" borderId="0" xfId="6" applyFont="1" applyAlignment="1">
      <alignment horizontal="center" wrapText="1"/>
    </xf>
    <xf numFmtId="0" fontId="23" fillId="0" borderId="4" xfId="0" applyFont="1" applyBorder="1" applyAlignment="1">
      <alignment horizontal="center" vertical="center" wrapText="1"/>
    </xf>
    <xf numFmtId="0" fontId="25" fillId="8" borderId="0" xfId="8" applyFont="1" applyFill="1" applyAlignment="1">
      <alignment horizontal="center" vertical="center"/>
    </xf>
    <xf numFmtId="0" fontId="25" fillId="8" borderId="2" xfId="8" applyFont="1" applyFill="1" applyBorder="1" applyAlignment="1">
      <alignment horizontal="center" vertical="center"/>
    </xf>
    <xf numFmtId="0" fontId="25" fillId="8" borderId="3" xfId="8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>
      <alignment vertical="center"/>
    </xf>
    <xf numFmtId="49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4" borderId="0" xfId="0" applyFont="1" applyFill="1">
      <alignment vertical="center"/>
    </xf>
    <xf numFmtId="0" fontId="7" fillId="0" borderId="0" xfId="0" applyFont="1" applyAlignment="1">
      <alignment vertical="center" wrapText="1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34" fillId="0" borderId="0" xfId="0" applyFont="1">
      <alignment vertical="center"/>
    </xf>
    <xf numFmtId="0" fontId="23" fillId="0" borderId="6" xfId="0" applyFont="1" applyBorder="1" applyAlignment="1">
      <alignment horizontal="center" vertical="center" wrapText="1"/>
    </xf>
    <xf numFmtId="176" fontId="26" fillId="0" borderId="5" xfId="0" applyNumberFormat="1" applyFont="1" applyBorder="1" applyAlignment="1" applyProtection="1">
      <alignment horizontal="center" vertical="center" wrapText="1" shrinkToFit="1"/>
      <protection locked="0"/>
    </xf>
    <xf numFmtId="0" fontId="23" fillId="0" borderId="5" xfId="0" applyFont="1" applyBorder="1" applyAlignment="1">
      <alignment horizontal="center" vertical="center" wrapText="1"/>
    </xf>
    <xf numFmtId="0" fontId="25" fillId="0" borderId="5" xfId="6" applyFont="1" applyBorder="1" applyAlignment="1">
      <alignment horizontal="center" wrapText="1"/>
    </xf>
    <xf numFmtId="176" fontId="24" fillId="0" borderId="5" xfId="0" applyNumberFormat="1" applyFont="1" applyBorder="1" applyAlignment="1" applyProtection="1">
      <alignment horizontal="center" vertical="center" wrapText="1" shrinkToFit="1"/>
      <protection locked="0"/>
    </xf>
    <xf numFmtId="49" fontId="26" fillId="0" borderId="5" xfId="0" applyNumberFormat="1" applyFont="1" applyBorder="1" applyAlignment="1" applyProtection="1">
      <alignment horizontal="center" vertical="center" wrapText="1" shrinkToFit="1"/>
      <protection locked="0"/>
    </xf>
    <xf numFmtId="0" fontId="27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10" fillId="4" borderId="0" xfId="0" applyNumberFormat="1" applyFont="1" applyFill="1" applyAlignment="1" applyProtection="1">
      <alignment horizontal="center" vertical="center" wrapText="1" shrinkToFit="1"/>
      <protection locked="0"/>
    </xf>
    <xf numFmtId="176" fontId="10" fillId="2" borderId="0" xfId="0" applyNumberFormat="1" applyFont="1" applyFill="1" applyAlignment="1" applyProtection="1">
      <alignment horizontal="center" vertical="center" wrapText="1" shrinkToFit="1"/>
      <protection locked="0"/>
    </xf>
    <xf numFmtId="49" fontId="10" fillId="2" borderId="0" xfId="0" applyNumberFormat="1" applyFont="1" applyFill="1" applyAlignment="1" applyProtection="1">
      <alignment horizontal="center" vertical="center" wrapText="1" shrinkToFit="1"/>
      <protection locked="0"/>
    </xf>
    <xf numFmtId="49" fontId="10" fillId="4" borderId="0" xfId="0" applyNumberFormat="1" applyFont="1" applyFill="1" applyAlignment="1" applyProtection="1">
      <alignment horizontal="center" vertical="center" wrapText="1" shrinkToFit="1"/>
      <protection locked="0"/>
    </xf>
    <xf numFmtId="14" fontId="10" fillId="4" borderId="0" xfId="0" applyNumberFormat="1" applyFont="1" applyFill="1" applyAlignment="1" applyProtection="1">
      <alignment horizontal="center" vertical="center" wrapText="1" shrinkToFit="1"/>
      <protection locked="0"/>
    </xf>
    <xf numFmtId="0" fontId="10" fillId="4" borderId="0" xfId="0" applyFont="1" applyFill="1" applyAlignment="1" applyProtection="1">
      <alignment horizontal="center" vertical="center" wrapText="1" shrinkToFit="1"/>
      <protection locked="0"/>
    </xf>
    <xf numFmtId="180" fontId="10" fillId="2" borderId="0" xfId="0" applyNumberFormat="1" applyFont="1" applyFill="1" applyAlignment="1" applyProtection="1">
      <alignment horizontal="center" vertical="center" wrapText="1" shrinkToFit="1"/>
      <protection locked="0"/>
    </xf>
    <xf numFmtId="14" fontId="9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176" fontId="10" fillId="11" borderId="0" xfId="0" applyNumberFormat="1" applyFont="1" applyFill="1" applyAlignment="1" applyProtection="1">
      <alignment horizontal="center" vertical="center" wrapText="1" shrinkToFit="1"/>
      <protection locked="0"/>
    </xf>
    <xf numFmtId="0" fontId="10" fillId="4" borderId="0" xfId="0" applyFont="1" applyFill="1" applyAlignment="1" applyProtection="1">
      <alignment horizontal="center" vertical="center" shrinkToFit="1"/>
      <protection locked="0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80" fontId="8" fillId="0" borderId="0" xfId="0" applyNumberFormat="1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4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14" fontId="10" fillId="9" borderId="0" xfId="0" applyNumberFormat="1" applyFont="1" applyFill="1" applyAlignment="1">
      <alignment horizontal="center" vertical="center"/>
    </xf>
    <xf numFmtId="14" fontId="8" fillId="9" borderId="0" xfId="0" applyNumberFormat="1" applyFont="1" applyFill="1" applyAlignment="1">
      <alignment horizontal="center" vertical="center"/>
    </xf>
    <xf numFmtId="14" fontId="9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14" fontId="10" fillId="6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14" fontId="9" fillId="2" borderId="0" xfId="0" applyNumberFormat="1" applyFont="1" applyFill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177" fontId="8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 shrinkToFit="1"/>
    </xf>
    <xf numFmtId="14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wrapText="1" shrinkToFit="1"/>
    </xf>
    <xf numFmtId="0" fontId="8" fillId="4" borderId="0" xfId="0" applyFont="1" applyFill="1" applyAlignment="1">
      <alignment horizontal="center" vertical="center"/>
    </xf>
    <xf numFmtId="0" fontId="8" fillId="2" borderId="0" xfId="0" applyFont="1" applyFill="1" applyAlignment="1" applyProtection="1">
      <alignment horizontal="center" vertical="center" shrinkToFit="1"/>
      <protection locked="0"/>
    </xf>
    <xf numFmtId="14" fontId="10" fillId="2" borderId="0" xfId="0" applyNumberFormat="1" applyFont="1" applyFill="1" applyAlignment="1" applyProtection="1">
      <alignment horizontal="center" vertical="center" shrinkToFit="1"/>
      <protection locked="0"/>
    </xf>
    <xf numFmtId="0" fontId="8" fillId="2" borderId="0" xfId="0" applyFont="1" applyFill="1" applyAlignment="1">
      <alignment horizontal="center" vertical="center" shrinkToFit="1"/>
    </xf>
    <xf numFmtId="0" fontId="8" fillId="6" borderId="0" xfId="0" applyFont="1" applyFill="1" applyAlignment="1" applyProtection="1">
      <alignment horizontal="center" vertical="center" shrinkToFit="1"/>
      <protection locked="0"/>
    </xf>
    <xf numFmtId="14" fontId="10" fillId="6" borderId="0" xfId="0" applyNumberFormat="1" applyFont="1" applyFill="1" applyAlignment="1" applyProtection="1">
      <alignment horizontal="center" vertical="center" shrinkToFit="1"/>
      <protection locked="0"/>
    </xf>
    <xf numFmtId="176" fontId="10" fillId="6" borderId="0" xfId="0" applyNumberFormat="1" applyFont="1" applyFill="1" applyAlignment="1" applyProtection="1">
      <alignment horizontal="center" vertical="center" wrapText="1" shrinkToFit="1"/>
      <protection locked="0"/>
    </xf>
    <xf numFmtId="0" fontId="8" fillId="4" borderId="0" xfId="0" applyFont="1" applyFill="1" applyAlignment="1" applyProtection="1">
      <alignment horizontal="center" vertical="center" shrinkToFit="1"/>
      <protection locked="0"/>
    </xf>
    <xf numFmtId="14" fontId="10" fillId="4" borderId="0" xfId="0" applyNumberFormat="1" applyFont="1" applyFill="1" applyAlignment="1" applyProtection="1">
      <alignment horizontal="center" vertical="center" shrinkToFit="1"/>
      <protection locked="0"/>
    </xf>
    <xf numFmtId="0" fontId="8" fillId="3" borderId="0" xfId="0" applyFont="1" applyFill="1" applyAlignment="1" applyProtection="1">
      <alignment horizontal="center" vertical="center" shrinkToFit="1"/>
      <protection locked="0"/>
    </xf>
    <xf numFmtId="0" fontId="10" fillId="3" borderId="0" xfId="0" applyFont="1" applyFill="1" applyAlignment="1" applyProtection="1">
      <alignment horizontal="center" vertical="center" shrinkToFit="1"/>
      <protection locked="0"/>
    </xf>
    <xf numFmtId="14" fontId="10" fillId="3" borderId="0" xfId="0" applyNumberFormat="1" applyFont="1" applyFill="1" applyAlignment="1" applyProtection="1">
      <alignment horizontal="center" vertical="center" shrinkToFit="1"/>
      <protection locked="0"/>
    </xf>
    <xf numFmtId="176" fontId="10" fillId="3" borderId="0" xfId="0" applyNumberFormat="1" applyFont="1" applyFill="1" applyAlignment="1" applyProtection="1">
      <alignment horizontal="center" vertical="center" wrapText="1" shrinkToFit="1"/>
      <protection locked="0"/>
    </xf>
    <xf numFmtId="14" fontId="10" fillId="0" borderId="0" xfId="0" applyNumberFormat="1" applyFont="1" applyAlignment="1" applyProtection="1">
      <alignment horizontal="center" vertical="center" shrinkToFit="1"/>
      <protection locked="0"/>
    </xf>
    <xf numFmtId="176" fontId="10" fillId="0" borderId="0" xfId="0" applyNumberFormat="1" applyFont="1" applyAlignment="1" applyProtection="1">
      <alignment horizontal="center" vertical="center" wrapText="1" shrinkToFit="1"/>
      <protection locked="0"/>
    </xf>
    <xf numFmtId="0" fontId="8" fillId="5" borderId="0" xfId="0" applyFont="1" applyFill="1" applyAlignment="1">
      <alignment horizontal="center" vertical="center"/>
    </xf>
    <xf numFmtId="0" fontId="8" fillId="0" borderId="0" xfId="0" applyFont="1" applyAlignment="1" applyProtection="1">
      <alignment horizontal="center" vertical="center" shrinkToFit="1"/>
      <protection locked="0"/>
    </xf>
    <xf numFmtId="14" fontId="8" fillId="8" borderId="0" xfId="0" applyNumberFormat="1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/>
    </xf>
    <xf numFmtId="0" fontId="7" fillId="0" borderId="7" xfId="0" applyFont="1" applyBorder="1">
      <alignment vertical="center"/>
    </xf>
    <xf numFmtId="0" fontId="7" fillId="1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49" fontId="7" fillId="10" borderId="0" xfId="0" applyNumberFormat="1" applyFont="1" applyFill="1" applyAlignment="1">
      <alignment horizontal="center"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vertical="center" wrapText="1"/>
    </xf>
    <xf numFmtId="180" fontId="7" fillId="10" borderId="0" xfId="0" applyNumberFormat="1" applyFont="1" applyFill="1" applyAlignment="1">
      <alignment horizontal="center" vertical="center"/>
    </xf>
    <xf numFmtId="0" fontId="7" fillId="10" borderId="0" xfId="0" applyFont="1" applyFill="1">
      <alignment vertical="center"/>
    </xf>
    <xf numFmtId="0" fontId="14" fillId="4" borderId="9" xfId="0" applyFont="1" applyFill="1" applyBorder="1" applyAlignment="1" applyProtection="1">
      <alignment horizontal="center" vertical="center" wrapText="1" shrinkToFit="1"/>
      <protection locked="0"/>
    </xf>
    <xf numFmtId="14" fontId="7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7" fillId="0" borderId="8" xfId="0" applyFont="1" applyBorder="1">
      <alignment vertical="center"/>
    </xf>
    <xf numFmtId="179" fontId="10" fillId="4" borderId="0" xfId="0" applyNumberFormat="1" applyFont="1" applyFill="1" applyAlignment="1" applyProtection="1">
      <alignment horizontal="center" vertical="center" wrapText="1" shrinkToFit="1"/>
      <protection locked="0"/>
    </xf>
    <xf numFmtId="49" fontId="11" fillId="3" borderId="0" xfId="0" applyNumberFormat="1" applyFont="1" applyFill="1" applyAlignment="1" applyProtection="1">
      <alignment horizontal="center" vertical="center" shrinkToFit="1"/>
      <protection locked="0"/>
    </xf>
    <xf numFmtId="49" fontId="8" fillId="6" borderId="0" xfId="0" applyNumberFormat="1" applyFont="1" applyFill="1" applyAlignment="1">
      <alignment horizontal="center" vertical="center"/>
    </xf>
    <xf numFmtId="49" fontId="10" fillId="6" borderId="0" xfId="0" applyNumberFormat="1" applyFont="1" applyFill="1" applyAlignment="1" applyProtection="1">
      <alignment horizontal="center" vertical="center" shrinkToFit="1"/>
      <protection locked="0"/>
    </xf>
    <xf numFmtId="49" fontId="10" fillId="3" borderId="0" xfId="0" applyNumberFormat="1" applyFont="1" applyFill="1" applyAlignment="1" applyProtection="1">
      <alignment horizontal="center" vertical="center" shrinkToFit="1"/>
      <protection locked="0"/>
    </xf>
    <xf numFmtId="49" fontId="8" fillId="9" borderId="0" xfId="0" applyNumberFormat="1" applyFont="1" applyFill="1" applyAlignment="1">
      <alignment horizontal="center" vertical="center"/>
    </xf>
    <xf numFmtId="49" fontId="8" fillId="3" borderId="0" xfId="0" applyNumberFormat="1" applyFont="1" applyFill="1" applyAlignment="1" applyProtection="1">
      <alignment horizontal="center" vertical="center" shrinkToFit="1"/>
      <protection locked="0"/>
    </xf>
    <xf numFmtId="49" fontId="10" fillId="4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7" borderId="0" xfId="0" applyNumberFormat="1" applyFont="1" applyFill="1" applyAlignment="1" applyProtection="1">
      <alignment horizontal="center" vertical="center" shrinkToFit="1"/>
      <protection locked="0"/>
    </xf>
    <xf numFmtId="49" fontId="8" fillId="6" borderId="0" xfId="0" applyNumberFormat="1" applyFont="1" applyFill="1" applyAlignment="1" applyProtection="1">
      <alignment horizontal="center" vertical="center" shrinkToFit="1"/>
      <protection locked="0"/>
    </xf>
    <xf numFmtId="49" fontId="8" fillId="0" borderId="0" xfId="0" applyNumberFormat="1" applyFont="1" applyAlignment="1" applyProtection="1">
      <alignment horizontal="center" vertical="center" shrinkToFit="1"/>
      <protection locked="0"/>
    </xf>
    <xf numFmtId="49" fontId="8" fillId="9" borderId="0" xfId="0" applyNumberFormat="1" applyFont="1" applyFill="1" applyAlignment="1">
      <alignment horizontal="center" vertical="center" shrinkToFit="1"/>
    </xf>
    <xf numFmtId="49" fontId="35" fillId="0" borderId="0" xfId="0" applyNumberFormat="1" applyFont="1" applyAlignment="1">
      <alignment horizontal="center" vertical="center"/>
    </xf>
    <xf numFmtId="0" fontId="32" fillId="4" borderId="0" xfId="0" applyFont="1" applyFill="1" applyAlignment="1" applyProtection="1">
      <alignment horizontal="center" vertical="center" wrapText="1" shrinkToFit="1"/>
      <protection locked="0"/>
    </xf>
    <xf numFmtId="0" fontId="11" fillId="3" borderId="0" xfId="0" applyFont="1" applyFill="1" applyAlignment="1" applyProtection="1">
      <alignment horizontal="center" vertical="center" shrinkToFit="1"/>
      <protection locked="0"/>
    </xf>
    <xf numFmtId="0" fontId="10" fillId="6" borderId="0" xfId="0" applyFont="1" applyFill="1" applyAlignment="1" applyProtection="1">
      <alignment horizontal="center" vertical="center" shrinkToFit="1"/>
      <protection locked="0"/>
    </xf>
    <xf numFmtId="0" fontId="31" fillId="0" borderId="0" xfId="0" applyFont="1" applyAlignment="1">
      <alignment horizontal="center" vertical="center"/>
    </xf>
    <xf numFmtId="14" fontId="11" fillId="2" borderId="0" xfId="0" applyNumberFormat="1" applyFont="1" applyFill="1" applyAlignment="1" applyProtection="1">
      <alignment horizontal="center" vertical="center" wrapText="1" shrinkToFit="1"/>
      <protection locked="0"/>
    </xf>
    <xf numFmtId="176" fontId="12" fillId="0" borderId="10" xfId="0" applyNumberFormat="1" applyFont="1" applyBorder="1" applyAlignment="1" applyProtection="1">
      <alignment horizontal="center" vertical="center" wrapText="1" shrinkToFit="1"/>
      <protection locked="0"/>
    </xf>
    <xf numFmtId="49" fontId="12" fillId="0" borderId="10" xfId="0" applyNumberFormat="1" applyFont="1" applyBorder="1" applyAlignment="1" applyProtection="1">
      <alignment horizontal="center" vertical="center" wrapText="1" shrinkToFit="1"/>
      <protection locked="0"/>
    </xf>
    <xf numFmtId="0" fontId="23" fillId="0" borderId="10" xfId="0" applyFont="1" applyBorder="1" applyAlignment="1">
      <alignment horizontal="center" vertical="center" wrapText="1"/>
    </xf>
    <xf numFmtId="176" fontId="12" fillId="2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2" fillId="2" borderId="10" xfId="0" applyNumberFormat="1" applyFont="1" applyFill="1" applyBorder="1" applyAlignment="1" applyProtection="1">
      <alignment horizontal="center" vertical="center" wrapText="1" shrinkToFit="1"/>
      <protection locked="0"/>
    </xf>
    <xf numFmtId="176" fontId="26" fillId="0" borderId="10" xfId="0" applyNumberFormat="1" applyFont="1" applyBorder="1" applyAlignment="1" applyProtection="1">
      <alignment horizontal="center" vertical="center" wrapText="1" shrinkToFit="1"/>
      <protection locked="0"/>
    </xf>
    <xf numFmtId="176" fontId="12" fillId="4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2" fillId="4" borderId="10" xfId="0" applyNumberFormat="1" applyFont="1" applyFill="1" applyBorder="1" applyAlignment="1" applyProtection="1">
      <alignment horizontal="center" vertical="center" wrapText="1" shrinkToFit="1"/>
      <protection locked="0"/>
    </xf>
    <xf numFmtId="176" fontId="12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2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176" fontId="12" fillId="3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2" borderId="10" xfId="0" applyFont="1" applyFill="1" applyBorder="1" applyAlignment="1" applyProtection="1">
      <alignment horizontal="center" vertical="center" wrapText="1" shrinkToFit="1"/>
      <protection locked="0"/>
    </xf>
    <xf numFmtId="0" fontId="12" fillId="2" borderId="10" xfId="0" applyFont="1" applyFill="1" applyBorder="1" applyAlignment="1" applyProtection="1">
      <alignment horizontal="center" vertical="center" wrapText="1" shrinkToFit="1"/>
      <protection locked="0"/>
    </xf>
    <xf numFmtId="0" fontId="24" fillId="0" borderId="10" xfId="0" applyFont="1" applyBorder="1" applyAlignment="1">
      <alignment horizontal="center" vertical="center" wrapText="1"/>
    </xf>
    <xf numFmtId="0" fontId="25" fillId="0" borderId="10" xfId="6" applyFont="1" applyBorder="1" applyAlignment="1">
      <alignment horizontal="center" wrapText="1"/>
    </xf>
    <xf numFmtId="176" fontId="24" fillId="0" borderId="10" xfId="0" applyNumberFormat="1" applyFont="1" applyBorder="1" applyAlignment="1" applyProtection="1">
      <alignment horizontal="center" vertical="center" wrapText="1" shrinkToFit="1"/>
      <protection locked="0"/>
    </xf>
    <xf numFmtId="0" fontId="28" fillId="0" borderId="10" xfId="0" applyFont="1" applyBorder="1" applyAlignment="1">
      <alignment horizontal="center" vertical="center"/>
    </xf>
    <xf numFmtId="0" fontId="17" fillId="3" borderId="10" xfId="0" applyFont="1" applyFill="1" applyBorder="1" applyAlignment="1" applyProtection="1">
      <alignment horizontal="center" vertical="center" wrapText="1" shrinkToFit="1"/>
      <protection locked="0"/>
    </xf>
    <xf numFmtId="0" fontId="23" fillId="0" borderId="11" xfId="0" applyFont="1" applyBorder="1" applyAlignment="1">
      <alignment horizontal="center" vertical="center" wrapText="1"/>
    </xf>
    <xf numFmtId="49" fontId="26" fillId="0" borderId="11" xfId="0" applyNumberFormat="1" applyFont="1" applyBorder="1" applyAlignment="1" applyProtection="1">
      <alignment horizontal="center" vertical="center" wrapText="1" shrinkToFit="1"/>
      <protection locked="0"/>
    </xf>
    <xf numFmtId="0" fontId="27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176" fontId="26" fillId="0" borderId="12" xfId="0" applyNumberFormat="1" applyFont="1" applyBorder="1" applyAlignment="1" applyProtection="1">
      <alignment horizontal="center" vertical="center" wrapText="1" shrinkToFit="1"/>
      <protection locked="0"/>
    </xf>
    <xf numFmtId="176" fontId="16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4" fillId="0" borderId="12" xfId="0" applyFont="1" applyBorder="1" applyAlignment="1">
      <alignment horizontal="center" vertical="center" wrapText="1"/>
    </xf>
    <xf numFmtId="176" fontId="13" fillId="3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5" fillId="0" borderId="12" xfId="6" applyFont="1" applyBorder="1" applyAlignment="1">
      <alignment horizontal="center" wrapText="1"/>
    </xf>
    <xf numFmtId="176" fontId="24" fillId="0" borderId="12" xfId="0" applyNumberFormat="1" applyFont="1" applyBorder="1" applyAlignment="1" applyProtection="1">
      <alignment horizontal="center" vertical="center" wrapText="1" shrinkToFit="1"/>
      <protection locked="0"/>
    </xf>
    <xf numFmtId="0" fontId="27" fillId="0" borderId="10" xfId="0" applyFont="1" applyBorder="1" applyAlignment="1">
      <alignment horizontal="center" vertical="center"/>
    </xf>
    <xf numFmtId="49" fontId="26" fillId="0" borderId="10" xfId="0" applyNumberFormat="1" applyFont="1" applyBorder="1" applyAlignment="1" applyProtection="1">
      <alignment horizontal="center" vertical="center" wrapText="1" shrinkToFit="1"/>
      <protection locked="0"/>
    </xf>
    <xf numFmtId="0" fontId="17" fillId="6" borderId="10" xfId="0" applyFont="1" applyFill="1" applyBorder="1" applyAlignment="1" applyProtection="1">
      <alignment horizontal="center" vertical="center" wrapText="1" shrinkToFit="1"/>
      <protection locked="0"/>
    </xf>
    <xf numFmtId="176" fontId="18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6" borderId="10" xfId="0" applyFont="1" applyFill="1" applyBorder="1" applyAlignment="1" applyProtection="1">
      <alignment horizontal="center" vertical="center" wrapText="1" shrinkToFit="1"/>
      <protection locked="0"/>
    </xf>
    <xf numFmtId="0" fontId="29" fillId="0" borderId="10" xfId="4" applyFont="1" applyBorder="1" applyAlignment="1">
      <alignment horizontal="center" vertical="center"/>
    </xf>
    <xf numFmtId="0" fontId="29" fillId="0" borderId="10" xfId="7" applyFont="1" applyBorder="1" applyAlignment="1">
      <alignment horizontal="center"/>
    </xf>
    <xf numFmtId="0" fontId="29" fillId="0" borderId="10" xfId="3" applyFont="1" applyBorder="1" applyAlignment="1">
      <alignment horizontal="center" vertical="center"/>
    </xf>
    <xf numFmtId="0" fontId="29" fillId="0" borderId="10" xfId="3" applyFont="1" applyBorder="1" applyAlignment="1">
      <alignment horizontal="center" vertical="center" shrinkToFit="1"/>
    </xf>
    <xf numFmtId="178" fontId="30" fillId="0" borderId="10" xfId="2" applyNumberFormat="1" applyFont="1" applyBorder="1" applyAlignment="1">
      <alignment horizontal="center" wrapText="1"/>
    </xf>
    <xf numFmtId="176" fontId="29" fillId="0" borderId="10" xfId="0" applyNumberFormat="1" applyFont="1" applyBorder="1" applyAlignment="1">
      <alignment horizontal="center" vertical="center"/>
    </xf>
    <xf numFmtId="0" fontId="16" fillId="6" borderId="10" xfId="0" applyFont="1" applyFill="1" applyBorder="1" applyAlignment="1" applyProtection="1">
      <alignment horizontal="center" vertical="center" wrapText="1" shrinkToFit="1"/>
      <protection locked="0"/>
    </xf>
    <xf numFmtId="0" fontId="29" fillId="0" borderId="10" xfId="4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8" fillId="0" borderId="10" xfId="0" applyFont="1" applyBorder="1">
      <alignment vertical="center"/>
    </xf>
    <xf numFmtId="14" fontId="10" fillId="4" borderId="10" xfId="0" applyNumberFormat="1" applyFont="1" applyFill="1" applyBorder="1" applyAlignment="1" applyProtection="1">
      <alignment horizontal="center" vertical="center" wrapText="1" shrinkToFit="1"/>
      <protection locked="0"/>
    </xf>
    <xf numFmtId="14" fontId="10" fillId="4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4" borderId="10" xfId="0" applyFont="1" applyFill="1" applyBorder="1" applyAlignment="1" applyProtection="1">
      <alignment horizontal="center" vertical="center" wrapText="1" shrinkToFit="1"/>
      <protection locked="0"/>
    </xf>
    <xf numFmtId="0" fontId="7" fillId="0" borderId="10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10" borderId="10" xfId="0" applyFont="1" applyFill="1" applyBorder="1">
      <alignment vertical="center"/>
    </xf>
    <xf numFmtId="0" fontId="7" fillId="10" borderId="12" xfId="0" applyFont="1" applyFill="1" applyBorder="1">
      <alignment vertical="center"/>
    </xf>
  </cellXfs>
  <cellStyles count="10">
    <cellStyle name="쉼표 [0] 2 97" xfId="5" xr:uid="{5639D63D-250D-47E1-9B87-41F03EAA83E8}"/>
    <cellStyle name="표준" xfId="0" builtinId="0"/>
    <cellStyle name="표준 2" xfId="1" xr:uid="{C6D8546D-20B4-44A4-B4DB-6BE37CA0BF3B}"/>
    <cellStyle name="표준 3" xfId="9" xr:uid="{6A231FCA-1887-4AA2-985F-0C5E5D640B0C}"/>
    <cellStyle name="표준 3 2" xfId="4" xr:uid="{DC5EA4CF-9B43-4AE6-BD62-48F339616075}"/>
    <cellStyle name="표준 5" xfId="3" xr:uid="{7DCDE2F6-A685-4920-B986-6DB2B917370B}"/>
    <cellStyle name="표준_Sheet11" xfId="2" xr:uid="{7927EE12-C705-4D63-8D59-5CA4B7FED79A}"/>
    <cellStyle name="표준_Sheet5" xfId="7" xr:uid="{BA1092C1-1E65-4D07-B0B3-EC90D9AC0B5A}"/>
    <cellStyle name="표준_Sheet6" xfId="8" xr:uid="{BA724504-3B60-46BD-AE6D-5C459C5E3469}"/>
    <cellStyle name="표준_Sheet9" xfId="6" xr:uid="{0AAA8D2F-9E66-41C1-9203-71704AB16844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numFmt numFmtId="180" formatCode="0&quot;회&quot;"/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numFmt numFmtId="179" formatCode="yyyy/mm/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맑은 고딕"/>
        <family val="3"/>
        <charset val="129"/>
        <scheme val="minor"/>
      </font>
      <numFmt numFmtId="19" formatCode="yyyy/mm/dd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C8C8749D-4F7A-4C35-8A17-8CE15E2E8252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  <tableStyle name="Light Style 1 - Accent 1" table="0" count="7" xr9:uid="{CEA069AD-5A50-42C1-83D8-E7259BC02907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</tableStyles>
  <colors>
    <mruColors>
      <color rgb="FFFF0066"/>
      <color rgb="FF0DF5FB"/>
      <color rgb="FFC907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143116</xdr:colOff>
      <xdr:row>0</xdr:row>
      <xdr:rowOff>53788</xdr:rowOff>
    </xdr:from>
    <xdr:to>
      <xdr:col>11</xdr:col>
      <xdr:colOff>1012532</xdr:colOff>
      <xdr:row>0</xdr:row>
      <xdr:rowOff>412376</xdr:rowOff>
    </xdr:to>
    <xdr:sp macro="[0]!토탈" textlink="">
      <xdr:nvSpPr>
        <xdr:cNvPr id="2" name="직사각형 1">
          <a:extLst>
            <a:ext uri="{FF2B5EF4-FFF2-40B4-BE49-F238E27FC236}">
              <a16:creationId xmlns:a16="http://schemas.microsoft.com/office/drawing/2014/main" id="{94600DDC-1FA6-0972-3DC5-61FCE02FA03C}"/>
            </a:ext>
          </a:extLst>
        </xdr:cNvPr>
        <xdr:cNvSpPr/>
      </xdr:nvSpPr>
      <xdr:spPr>
        <a:xfrm>
          <a:off x="13233187" y="53788"/>
          <a:ext cx="869416" cy="35858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1100">
              <a:solidFill>
                <a:schemeClr val="lt1"/>
              </a:solidFill>
              <a:latin typeface="+mn-lt"/>
              <a:ea typeface="+mn-lt"/>
              <a:cs typeface="+mn-lt"/>
            </a:rPr>
            <a:t>1.</a:t>
          </a:r>
          <a:r>
            <a:rPr lang="ko-KR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날짜통합</a:t>
          </a:r>
        </a:p>
      </xdr:txBody>
    </xdr:sp>
    <xdr:clientData/>
  </xdr:twoCellAnchor>
  <xdr:twoCellAnchor>
    <xdr:from>
      <xdr:col>11</xdr:col>
      <xdr:colOff>1208477</xdr:colOff>
      <xdr:row>0</xdr:row>
      <xdr:rowOff>68036</xdr:rowOff>
    </xdr:from>
    <xdr:to>
      <xdr:col>11</xdr:col>
      <xdr:colOff>2060123</xdr:colOff>
      <xdr:row>0</xdr:row>
      <xdr:rowOff>426624</xdr:rowOff>
    </xdr:to>
    <xdr:sp macro="[0]!SaveFilteredSheetsAsIndividualFiles" textlink="">
      <xdr:nvSpPr>
        <xdr:cNvPr id="3" name="직사각형 2">
          <a:extLst>
            <a:ext uri="{FF2B5EF4-FFF2-40B4-BE49-F238E27FC236}">
              <a16:creationId xmlns:a16="http://schemas.microsoft.com/office/drawing/2014/main" id="{91F98504-29B8-F5E1-F690-BCA9FD079845}"/>
            </a:ext>
          </a:extLst>
        </xdr:cNvPr>
        <xdr:cNvSpPr/>
      </xdr:nvSpPr>
      <xdr:spPr>
        <a:xfrm>
          <a:off x="14298548" y="68036"/>
          <a:ext cx="851646" cy="3585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2.</a:t>
          </a:r>
          <a:r>
            <a:rPr lang="ko-KR" altLang="en-US" sz="1100">
              <a:solidFill>
                <a:sysClr val="windowText" lastClr="000000"/>
              </a:solidFill>
            </a:rPr>
            <a:t>파일출력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4527990</xdr:colOff>
      <xdr:row>0</xdr:row>
      <xdr:rowOff>71106</xdr:rowOff>
    </xdr:from>
    <xdr:to>
      <xdr:col>11</xdr:col>
      <xdr:colOff>5832763</xdr:colOff>
      <xdr:row>0</xdr:row>
      <xdr:rowOff>429695</xdr:rowOff>
    </xdr:to>
    <xdr:sp macro="[0]!CompareAndInsertValues" textlink="">
      <xdr:nvSpPr>
        <xdr:cNvPr id="4" name="사각형: 빗면 3">
          <a:extLst>
            <a:ext uri="{FF2B5EF4-FFF2-40B4-BE49-F238E27FC236}">
              <a16:creationId xmlns:a16="http://schemas.microsoft.com/office/drawing/2014/main" id="{2A142536-5DB2-8FE9-5ECE-C4029073F639}"/>
            </a:ext>
          </a:extLst>
        </xdr:cNvPr>
        <xdr:cNvSpPr/>
      </xdr:nvSpPr>
      <xdr:spPr>
        <a:xfrm>
          <a:off x="16927808" y="71106"/>
          <a:ext cx="1304773" cy="358589"/>
        </a:xfrm>
        <a:prstGeom prst="bevel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반납회수</a:t>
          </a:r>
          <a:r>
            <a:rPr lang="en-US" altLang="ko-KR" sz="1100"/>
            <a:t>(</a:t>
          </a:r>
          <a:r>
            <a:rPr lang="ko-KR" altLang="en-US" sz="1100"/>
            <a:t>롯택</a:t>
          </a:r>
          <a:r>
            <a:rPr lang="en-US" altLang="ko-KR" sz="1100"/>
            <a:t>)</a:t>
          </a:r>
        </a:p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143116</xdr:colOff>
      <xdr:row>1</xdr:row>
      <xdr:rowOff>53788</xdr:rowOff>
    </xdr:from>
    <xdr:to>
      <xdr:col>11</xdr:col>
      <xdr:colOff>1012532</xdr:colOff>
      <xdr:row>1</xdr:row>
      <xdr:rowOff>412376</xdr:rowOff>
    </xdr:to>
    <xdr:sp macro="[0]!토탈" textlink="">
      <xdr:nvSpPr>
        <xdr:cNvPr id="5" name="직사각형 4">
          <a:extLst>
            <a:ext uri="{FF2B5EF4-FFF2-40B4-BE49-F238E27FC236}">
              <a16:creationId xmlns:a16="http://schemas.microsoft.com/office/drawing/2014/main" id="{B597F319-BF43-495D-A9DA-E93216B956D4}"/>
            </a:ext>
          </a:extLst>
        </xdr:cNvPr>
        <xdr:cNvSpPr/>
      </xdr:nvSpPr>
      <xdr:spPr>
        <a:xfrm>
          <a:off x="15835944" y="53788"/>
          <a:ext cx="869416" cy="33001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1100">
              <a:solidFill>
                <a:schemeClr val="lt1"/>
              </a:solidFill>
              <a:latin typeface="+mn-lt"/>
              <a:ea typeface="+mn-lt"/>
              <a:cs typeface="+mn-lt"/>
            </a:rPr>
            <a:t>1.</a:t>
          </a:r>
          <a:r>
            <a:rPr lang="ko-KR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날짜통합</a:t>
          </a:r>
        </a:p>
      </xdr:txBody>
    </xdr:sp>
    <xdr:clientData/>
  </xdr:twoCellAnchor>
  <xdr:twoCellAnchor>
    <xdr:from>
      <xdr:col>11</xdr:col>
      <xdr:colOff>1208477</xdr:colOff>
      <xdr:row>1</xdr:row>
      <xdr:rowOff>68036</xdr:rowOff>
    </xdr:from>
    <xdr:to>
      <xdr:col>11</xdr:col>
      <xdr:colOff>2060123</xdr:colOff>
      <xdr:row>1</xdr:row>
      <xdr:rowOff>426624</xdr:rowOff>
    </xdr:to>
    <xdr:sp macro="[0]!SaveFilteredSheetsAsIndividualFiles" textlink="">
      <xdr:nvSpPr>
        <xdr:cNvPr id="6" name="직사각형 5">
          <a:extLst>
            <a:ext uri="{FF2B5EF4-FFF2-40B4-BE49-F238E27FC236}">
              <a16:creationId xmlns:a16="http://schemas.microsoft.com/office/drawing/2014/main" id="{7058843D-E31F-48B2-9B17-8EE5D2EB0C80}"/>
            </a:ext>
          </a:extLst>
        </xdr:cNvPr>
        <xdr:cNvSpPr/>
      </xdr:nvSpPr>
      <xdr:spPr>
        <a:xfrm>
          <a:off x="16901305" y="68036"/>
          <a:ext cx="851646" cy="31096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2.</a:t>
          </a:r>
          <a:r>
            <a:rPr lang="ko-KR" altLang="en-US" sz="1100">
              <a:solidFill>
                <a:sysClr val="windowText" lastClr="000000"/>
              </a:solidFill>
            </a:rPr>
            <a:t>파일출력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4527990</xdr:colOff>
      <xdr:row>1</xdr:row>
      <xdr:rowOff>71106</xdr:rowOff>
    </xdr:from>
    <xdr:to>
      <xdr:col>11</xdr:col>
      <xdr:colOff>5832763</xdr:colOff>
      <xdr:row>1</xdr:row>
      <xdr:rowOff>429695</xdr:rowOff>
    </xdr:to>
    <xdr:sp macro="[0]!CompareAndInsertValues" textlink="">
      <xdr:nvSpPr>
        <xdr:cNvPr id="7" name="사각형: 빗면 6">
          <a:extLst>
            <a:ext uri="{FF2B5EF4-FFF2-40B4-BE49-F238E27FC236}">
              <a16:creationId xmlns:a16="http://schemas.microsoft.com/office/drawing/2014/main" id="{00E76484-638A-48C9-87A8-ACD2D7A6DF13}"/>
            </a:ext>
          </a:extLst>
        </xdr:cNvPr>
        <xdr:cNvSpPr/>
      </xdr:nvSpPr>
      <xdr:spPr>
        <a:xfrm>
          <a:off x="20220818" y="71106"/>
          <a:ext cx="1304773" cy="310964"/>
        </a:xfrm>
        <a:prstGeom prst="bevel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반납회수</a:t>
          </a:r>
          <a:r>
            <a:rPr lang="en-US" altLang="ko-KR" sz="1100"/>
            <a:t>(</a:t>
          </a:r>
          <a:r>
            <a:rPr lang="ko-KR" altLang="en-US" sz="1100"/>
            <a:t>롯택</a:t>
          </a:r>
          <a:r>
            <a:rPr lang="en-US" altLang="ko-KR" sz="1100"/>
            <a:t>)</a:t>
          </a:r>
        </a:p>
        <a:p>
          <a:pPr algn="ctr"/>
          <a:endParaRPr lang="ko-KR" alt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무실 사" id="{C3E95B26-B660-4B64-AB57-4E2FB6714BF1}" userId="1d53987ffdec2e8c" providerId="Windows Live"/>
  <person displayName="류 준희" id="{22C9EE40-D669-48B3-A499-B01306E0732C}" userId="286f8311ea369b6d" providerId="Windows Live"/>
  <person displayName="장 대윤" id="{CEF62DC2-02E0-4A81-B486-9FA178FCF50D}" userId="93f046de02bc4d5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38FEB-E794-4432-8843-F8B1A6949B00}" name="RentalTable" displayName="RentalTable" ref="A1:AK251" totalsRowShown="0" headerRowDxfId="44" dataDxfId="43" tableBorderDxfId="42">
  <autoFilter ref="A1:AK251" xr:uid="{FE138FEB-E794-4432-8843-F8B1A6949B00}"/>
  <tableColumns count="37">
    <tableColumn id="1" xr3:uid="{D6597049-974F-432D-82A7-EC5E2F62402A}" name="거래처분류" dataDxfId="41"/>
    <tableColumn id="2" xr3:uid="{C9A8FA20-212F-4448-A2C1-294CF3C2BB00}" name="상태" dataDxfId="40">
      <calculatedColumnFormula>IF(LEN(Q2)&gt;0,"회수완료",IF(TODAY()-3=O2,"만기3일전",IF(LEN(P2)&gt;0,"회수중",IF(AND(O2&lt;TODAY(),P2=""),"만기지남",IF(AND(TODAY()&gt;=M2,TODAY()&lt;=O2),"대여중","발송전")))))</calculatedColumnFormula>
    </tableColumn>
    <tableColumn id="3" xr3:uid="{DB882565-405E-4A74-ABA8-707F011034B7}" name="안내분류" dataDxfId="39">
      <calculatedColumnFormula>IFERROR(VLOOKUP(A2,#REF!,2,FALSE),"해당x")</calculatedColumnFormula>
    </tableColumn>
    <tableColumn id="4" xr3:uid="{B6A7DA8D-8E36-4B99-A642-1CFE56355EF4}" name="구매/렌탈" dataDxfId="38">
      <calculatedColumnFormula>IFERROR(VLOOKUP($E2,#REF!,MATCH(D$1,#REF!,0)-1,FALSE),"")</calculatedColumnFormula>
    </tableColumn>
    <tableColumn id="5" xr3:uid="{CF217AC6-26AE-40AB-BD5A-8F60514F0FBF}" name="기기 번호" dataDxfId="37"/>
    <tableColumn id="6" xr3:uid="{6F5D8BF4-AD13-461D-BDD1-7FB4E416EEE2}" name="기종" dataDxfId="36">
      <calculatedColumnFormula>IFERROR(VLOOKUP($E2,#REF!,MATCH(F$1,#REF!,0)-1,FALSE),"")</calculatedColumnFormula>
    </tableColumn>
    <tableColumn id="7" xr3:uid="{42599A0D-58CD-4E37-B0DD-00C6186C8F9F}" name="에러횟수" dataDxfId="35">
      <calculatedColumnFormula>IFERROR(VLOOKUP($E2,#REF!,MATCH(G$1,#REF!,0)-1,FALSE),"")</calculatedColumnFormula>
    </tableColumn>
    <tableColumn id="8" xr3:uid="{71ED697E-DEAB-4A55-B10C-921951611A60}" name="제품명" dataDxfId="34">
      <calculatedColumnFormula>IFERROR(INDEX(#REF!,MATCH($E2,#REF!,0),1),"")</calculatedColumnFormula>
    </tableColumn>
    <tableColumn id="9" xr3:uid="{D5234F6D-7B88-4C43-AB53-A1136302762B}" name="수취인명" dataDxfId="33"/>
    <tableColumn id="10" xr3:uid="{9E337AB1-A2CA-4525-B162-96F8D702AC97}" name="연락처1" dataDxfId="32"/>
    <tableColumn id="11" xr3:uid="{BCD9ADDC-68BB-4060-962C-1C7A591F837F}" name="연락처2" dataDxfId="31"/>
    <tableColumn id="12" xr3:uid="{77413B3F-3B6C-4B86-8D77-83AD3E4D6027}" name="계약자 주소" dataDxfId="30"/>
    <tableColumn id="13" xr3:uid="{5E7D5BBD-3444-46D3-BE02-92B379CAAA32}" name="택배발송일" dataDxfId="29"/>
    <tableColumn id="14" xr3:uid="{9762981F-108C-4603-932D-2967541A4A16}" name="시작일" dataDxfId="28"/>
    <tableColumn id="15" xr3:uid="{2D2FD670-8C07-4810-B89C-EAEC8FCAB377}" name="종료일" dataDxfId="27">
      <calculatedColumnFormula>IFERROR(N2+SumPart(V2:AK2,1), "")</calculatedColumnFormula>
    </tableColumn>
    <tableColumn id="16" xr3:uid="{D02481B0-04A8-4B7C-9D3E-693F685DDE41}" name="반납요청일" dataDxfId="26"/>
    <tableColumn id="17" xr3:uid="{42CABA95-524E-4F51-BAF6-32F41A779DD9}" name="반납완료일" dataDxfId="25"/>
    <tableColumn id="18" xr3:uid="{F31FEA96-4CDA-43DA-97B4-5F735B8C816C}" name="특이사항" dataDxfId="24"/>
    <tableColumn id="19" xr3:uid="{82D271A4-5096-47FF-863E-AFA3E44C4ADB}" name="특이사항2" dataDxfId="23"/>
    <tableColumn id="20" xr3:uid="{A6CB1E9C-8213-4E58-B29E-2DF654B3AB50}" name="총연장_x000a_횟수" dataDxfId="22">
      <calculatedColumnFormula>COUNTA(V2:AK2)-1</calculatedColumnFormula>
    </tableColumn>
    <tableColumn id="21" xr3:uid="{E8F428E1-427C-4506-8FA3-79DEF8B2C1BD}" name="신청일" dataDxfId="21"/>
    <tableColumn id="22" xr3:uid="{D779FF41-C5F2-40B5-B379-4D0581E86772}" name="0차연장" dataDxfId="20"/>
    <tableColumn id="23" xr3:uid="{A750B76F-275D-42CF-8E47-68CD1EA97A02}" name="1차연장" dataDxfId="19"/>
    <tableColumn id="24" xr3:uid="{8A7099F6-B7FE-4A7D-99D7-644FD85D53D6}" name="90/계좌/26000/240604" dataDxfId="18"/>
    <tableColumn id="25" xr3:uid="{2AC71C27-193B-4897-ABE9-F8005561C25C}" name="3차연장" dataDxfId="17"/>
    <tableColumn id="26" xr3:uid="{F3E501F9-723C-4DA8-AE36-A8EC18EE77CD}" name="4차연장" dataDxfId="16"/>
    <tableColumn id="27" xr3:uid="{AA2B6A51-1B58-4A0A-BCC4-4DBD3D80D193}" name="5차연장" dataDxfId="15"/>
    <tableColumn id="28" xr3:uid="{1536A395-FEFA-4A77-B6BE-6AE06BCFCA54}" name="6차연장" dataDxfId="14"/>
    <tableColumn id="29" xr3:uid="{9E036675-C052-47A5-BE9C-89B135532683}" name="7차연장" dataDxfId="13"/>
    <tableColumn id="30" xr3:uid="{BF43E678-DD53-4EF9-8627-BA7F89572A8A}" name="8차연장" dataDxfId="12"/>
    <tableColumn id="31" xr3:uid="{612DCF8E-9726-46FF-AC11-8BC0855BE15E}" name="9차연장" dataDxfId="11"/>
    <tableColumn id="32" xr3:uid="{3AE2D751-552E-42C2-B9F7-838A28701CD0}" name="10차연장" dataDxfId="10"/>
    <tableColumn id="33" xr3:uid="{5FCBBF88-1F82-4D45-8012-A6932B98CF8A}" name="11차연장" dataDxfId="9"/>
    <tableColumn id="34" xr3:uid="{5480761B-DB09-496C-9061-9D4860D38609}" name="12차연장" dataDxfId="8"/>
    <tableColumn id="35" xr3:uid="{802C8F61-2A7A-4C43-A2BC-B45C80ECA9C4}" name="13차연장" dataDxfId="7"/>
    <tableColumn id="36" xr3:uid="{526C087D-955F-411E-975A-D5D0ACE4A545}" name="14차연장" dataDxfId="6"/>
    <tableColumn id="37" xr3:uid="{4E618105-F663-4100-83C6-EB54FDBACDCA}" name="15차연장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9-11T01:43:23.35" personId="{C3E95B26-B660-4B64-AB57-4E2FB6714BF1}" id="{95A84B5B-29EE-444B-BDC5-597ED3456175}">
    <text>*띄어쓰기 X
*</text>
  </threadedComment>
  <threadedComment ref="N1" dT="2023-08-14T07:56:28.52" personId="{C3E95B26-B660-4B64-AB57-4E2FB6714BF1}" id="{A553A403-2EC8-4689-8A8C-867C43225BD5}">
    <text>Alt+a / e / n /n / d/ f</text>
  </threadedComment>
  <threadedComment ref="Q1" dT="2023-04-22T15:16:20.45" personId="{CEF62DC2-02E0-4A81-B486-9FA178FCF50D}" id="{02D939FF-972E-4DEA-B4C9-67F47BB2E2C5}">
    <text>일일반납장부 확인 후 해당 건 입력</text>
  </threadedComment>
  <threadedComment ref="V1" dT="2023-08-14T01:30:20.70" personId="{C3E95B26-B660-4B64-AB57-4E2FB6714BF1}" id="{AE36694A-36A7-4E22-878E-EFBF9AE85AB9}">
    <text>대여일/결제방식(계좌/스토어)/금액/메모</text>
  </threadedComment>
  <threadedComment ref="V1" dT="2023-09-09T16:59:06.48" personId="{22C9EE40-D669-48B3-A499-B01306E0732C}" id="{62BB606B-F531-4A3B-BD43-F8E2F316928F}" parentId="{AE36694A-36A7-4E22-878E-EFBF9AE85AB9}">
    <text>금액 입력시 "원" 붙이지 말것. 
Ex)
20000 -&gt; o
20000원 -&gt;X</text>
  </threadedComment>
  <threadedComment ref="W1" dT="2023-08-14T01:30:25.86" personId="{C3E95B26-B660-4B64-AB57-4E2FB6714BF1}" id="{78541FBA-5814-4E25-8CB5-DE2FE21DD15F}">
    <text>대여일/결제방식(계좌or스토어)/금액/메모  내용이 없어도 / / / 3개 들어 있어야 합니다.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3-07-15T05:11:18.68" personId="{CEF62DC2-02E0-4A81-B486-9FA178FCF50D}" id="{2D0E1E39-6223-4F45-932F-F9BE2966AA26}">
    <text>심포니 기계만 에러 횟수 존재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8480-BF8A-4310-A946-DF5CE21713C9}">
  <sheetPr codeName="Sheet6">
    <tabColor rgb="FFFF0000"/>
  </sheetPr>
  <dimension ref="A1:AT251"/>
  <sheetViews>
    <sheetView tabSelected="1" topLeftCell="E1" zoomScale="61" zoomScaleNormal="61" workbookViewId="0">
      <pane ySplit="1" topLeftCell="A2" activePane="bottomLeft" state="frozen"/>
      <selection activeCell="F22" activeCellId="16" sqref="A16:XFD19 K15:XFD15 A15:I15 I13:XFD14 A14:G14 A13:F13 I12:XFD12 A12:G12 A10:XFD11 M9:XFD9 A9:K9 A2:XFD8 E28 D31 H20 E20 F22"/>
      <selection pane="bottomLeft" activeCell="J4" sqref="J4"/>
    </sheetView>
  </sheetViews>
  <sheetFormatPr defaultColWidth="9" defaultRowHeight="30" customHeight="1" x14ac:dyDescent="0.3"/>
  <cols>
    <col min="1" max="1" width="22.375" style="20" bestFit="1" customWidth="1"/>
    <col min="2" max="2" width="26.875" style="20" bestFit="1" customWidth="1"/>
    <col min="3" max="3" width="22.375" style="20" bestFit="1" customWidth="1"/>
    <col min="4" max="4" width="9.5" style="25" bestFit="1" customWidth="1"/>
    <col min="5" max="5" width="12.625" style="2" bestFit="1" customWidth="1"/>
    <col min="6" max="6" width="14.5" style="20" bestFit="1" customWidth="1"/>
    <col min="7" max="7" width="12.5" style="20" bestFit="1" customWidth="1"/>
    <col min="8" max="8" width="12.875" style="20" bestFit="1" customWidth="1"/>
    <col min="9" max="9" width="26.875" style="20" bestFit="1" customWidth="1"/>
    <col min="10" max="10" width="22.375" style="22" bestFit="1" customWidth="1"/>
    <col min="11" max="11" width="23.125" style="22" customWidth="1"/>
    <col min="12" max="12" width="92.75" style="20" customWidth="1"/>
    <col min="13" max="13" width="26.875" style="23" bestFit="1" customWidth="1"/>
    <col min="14" max="14" width="16.75" style="23" customWidth="1"/>
    <col min="15" max="15" width="16.75" style="31" bestFit="1" customWidth="1"/>
    <col min="16" max="16" width="21.75" style="98" bestFit="1" customWidth="1"/>
    <col min="17" max="17" width="21.75" style="23" bestFit="1" customWidth="1"/>
    <col min="18" max="18" width="26.875" style="27" bestFit="1" customWidth="1"/>
    <col min="19" max="19" width="26.875" style="28" bestFit="1" customWidth="1"/>
    <col min="20" max="20" width="15.875" style="24" customWidth="1"/>
    <col min="21" max="21" width="15.75" style="23" bestFit="1" customWidth="1"/>
    <col min="22" max="25" width="26.875" style="19" bestFit="1" customWidth="1"/>
    <col min="26" max="30" width="26.875" style="21" bestFit="1" customWidth="1"/>
    <col min="31" max="31" width="25" style="111" bestFit="1" customWidth="1"/>
    <col min="32" max="32" width="26.875" style="99" bestFit="1" customWidth="1"/>
    <col min="33" max="33" width="12.375" style="99" bestFit="1" customWidth="1"/>
    <col min="34" max="34" width="11.25" style="99" bestFit="1" customWidth="1"/>
    <col min="35" max="35" width="26.875" style="99" bestFit="1" customWidth="1"/>
    <col min="36" max="37" width="11" style="99" bestFit="1" customWidth="1"/>
    <col min="38" max="44" width="9" style="18"/>
    <col min="47" max="16384" width="9" style="18"/>
  </cols>
  <sheetData>
    <row r="1" spans="1:46" s="26" customFormat="1" ht="30" customHeight="1" x14ac:dyDescent="0.3">
      <c r="A1" s="43" t="s">
        <v>24</v>
      </c>
      <c r="B1" s="44" t="s">
        <v>25</v>
      </c>
      <c r="C1" s="44" t="s">
        <v>26</v>
      </c>
      <c r="D1" s="44" t="s">
        <v>27</v>
      </c>
      <c r="E1" s="4" t="s">
        <v>28</v>
      </c>
      <c r="F1" s="45" t="s">
        <v>29</v>
      </c>
      <c r="G1" s="44" t="s">
        <v>30</v>
      </c>
      <c r="H1" s="44" t="s">
        <v>31</v>
      </c>
      <c r="I1" s="126" t="s">
        <v>32</v>
      </c>
      <c r="J1" s="46" t="s">
        <v>33</v>
      </c>
      <c r="K1" s="46" t="s">
        <v>34</v>
      </c>
      <c r="L1" s="54" t="s">
        <v>35</v>
      </c>
      <c r="M1" s="47" t="s">
        <v>0</v>
      </c>
      <c r="N1" s="47" t="s">
        <v>2</v>
      </c>
      <c r="O1" s="130" t="s">
        <v>36</v>
      </c>
      <c r="P1" s="112" t="s">
        <v>5</v>
      </c>
      <c r="Q1" s="47" t="s">
        <v>6</v>
      </c>
      <c r="R1" s="43" t="s">
        <v>4</v>
      </c>
      <c r="S1" s="48" t="s">
        <v>37</v>
      </c>
      <c r="T1" s="49" t="s">
        <v>38</v>
      </c>
      <c r="U1" s="47" t="s">
        <v>1</v>
      </c>
      <c r="V1" s="48" t="s">
        <v>3</v>
      </c>
      <c r="W1" s="48" t="s">
        <v>39</v>
      </c>
      <c r="X1" s="27" t="s">
        <v>40</v>
      </c>
      <c r="Y1" s="48" t="s">
        <v>41</v>
      </c>
      <c r="Z1" s="48" t="s">
        <v>42</v>
      </c>
      <c r="AA1" s="48" t="s">
        <v>43</v>
      </c>
      <c r="AB1" s="48" t="s">
        <v>44</v>
      </c>
      <c r="AC1" s="48" t="s">
        <v>45</v>
      </c>
      <c r="AD1" s="48" t="s">
        <v>46</v>
      </c>
      <c r="AE1" s="47" t="s">
        <v>47</v>
      </c>
      <c r="AF1" s="175" t="s">
        <v>48</v>
      </c>
      <c r="AG1" s="175" t="s">
        <v>49</v>
      </c>
      <c r="AH1" s="175" t="s">
        <v>50</v>
      </c>
      <c r="AI1" s="175" t="s">
        <v>51</v>
      </c>
      <c r="AJ1" s="175" t="s">
        <v>52</v>
      </c>
      <c r="AK1" s="176" t="s">
        <v>53</v>
      </c>
      <c r="AL1" s="108"/>
      <c r="AM1" s="177"/>
      <c r="AN1" s="177"/>
      <c r="AO1" s="177"/>
      <c r="AP1" s="177"/>
      <c r="AQ1" s="177"/>
      <c r="AR1" s="177"/>
      <c r="AS1" s="177"/>
      <c r="AT1" s="177"/>
    </row>
    <row r="2" spans="1:46" ht="30" customHeight="1" x14ac:dyDescent="0.3">
      <c r="A2" s="20" t="s">
        <v>12</v>
      </c>
      <c r="B2" s="20" t="str">
        <f t="shared" ref="B2:B65" ca="1" si="0">IF(LEN(Q2)&gt;0,"회수완료",IF(TODAY()-3=O2,"만기3일전",IF(LEN(P2)&gt;0,"회수중",IF(AND(O2&lt;TODAY(),P2=""),"만기지남",IF(AND(TODAY()&gt;=M2,TODAY()&lt;=O2),"대여중","발송전")))))</f>
        <v>회수완료</v>
      </c>
      <c r="C2" s="20" t="str">
        <f>IFERROR(VLOOKUP(A2,#REF!,2,FALSE),"해당x")</f>
        <v>해당x</v>
      </c>
      <c r="D2" s="25" t="str">
        <f>IFERROR(VLOOKUP($E2,#REF!,MATCH(D$1,#REF!,0)-1,FALSE),"")</f>
        <v/>
      </c>
      <c r="E2" s="2" t="s">
        <v>54</v>
      </c>
      <c r="F2" s="20" t="str">
        <f>IFERROR(VLOOKUP($E2,#REF!,MATCH(F$1,#REF!,0)-1,FALSE),"")</f>
        <v/>
      </c>
      <c r="G2" s="20" t="str">
        <f>IFERROR(VLOOKUP($E2,#REF!,MATCH(G$1,#REF!,0)-1,FALSE),"")</f>
        <v/>
      </c>
      <c r="H2" s="20" t="str">
        <f>IFERROR(INDEX(#REF!,MATCH($E2,#REF!,0),1),"")</f>
        <v/>
      </c>
      <c r="I2" s="20" t="s">
        <v>55</v>
      </c>
      <c r="J2" s="22" t="s">
        <v>1123</v>
      </c>
      <c r="L2" s="20" t="s">
        <v>56</v>
      </c>
      <c r="M2" s="23">
        <v>45222</v>
      </c>
      <c r="N2" s="23">
        <v>45224</v>
      </c>
      <c r="O2" s="31">
        <v>45809</v>
      </c>
      <c r="P2" s="23">
        <v>45247</v>
      </c>
      <c r="Q2" s="23">
        <v>45250</v>
      </c>
      <c r="T2" s="24">
        <f t="shared" ref="T2:T65" si="1">COUNTA(V2:AK2)-1</f>
        <v>0</v>
      </c>
      <c r="U2" s="23">
        <v>45222</v>
      </c>
      <c r="V2" s="20">
        <v>30</v>
      </c>
      <c r="W2" s="20"/>
      <c r="X2" s="20"/>
      <c r="Y2" s="20"/>
      <c r="Z2" s="18"/>
      <c r="AA2" s="18"/>
      <c r="AB2" s="18"/>
      <c r="AC2" s="18"/>
      <c r="AD2" s="18"/>
      <c r="AE2" s="18"/>
      <c r="AF2" s="178"/>
      <c r="AG2" s="178"/>
      <c r="AH2" s="178"/>
      <c r="AI2" s="178"/>
      <c r="AJ2" s="178"/>
      <c r="AK2" s="179"/>
    </row>
    <row r="3" spans="1:46" ht="30" customHeight="1" x14ac:dyDescent="0.3">
      <c r="A3" s="20" t="s">
        <v>15</v>
      </c>
      <c r="B3" s="20" t="str">
        <f t="shared" ca="1" si="0"/>
        <v>대여중</v>
      </c>
      <c r="C3" s="20" t="str">
        <f>IFERROR(VLOOKUP(A3,#REF!,2,FALSE),"해당x")</f>
        <v>해당x</v>
      </c>
      <c r="D3" s="25" t="str">
        <f>IFERROR(VLOOKUP($E3,#REF!,MATCH(D$1,#REF!,0)-1,FALSE),"")</f>
        <v/>
      </c>
      <c r="E3" s="2" t="s">
        <v>57</v>
      </c>
      <c r="F3" s="20" t="str">
        <f>IFERROR(VLOOKUP($E3,#REF!,MATCH(F$1,#REF!,0)-1,FALSE),"")</f>
        <v/>
      </c>
      <c r="G3" s="20" t="str">
        <f>IFERROR(VLOOKUP($E3,#REF!,MATCH(G$1,#REF!,0)-1,FALSE),"")</f>
        <v/>
      </c>
      <c r="H3" s="20" t="str">
        <f>IFERROR(INDEX(#REF!,MATCH($E3,#REF!,0),1),"")</f>
        <v/>
      </c>
      <c r="I3" s="20" t="s">
        <v>1121</v>
      </c>
      <c r="J3" s="22" t="s">
        <v>1122</v>
      </c>
      <c r="K3" s="20"/>
      <c r="L3" s="20" t="s">
        <v>56</v>
      </c>
      <c r="M3" s="23">
        <v>45397</v>
      </c>
      <c r="N3" s="23">
        <v>45399</v>
      </c>
      <c r="O3" s="31">
        <v>45809</v>
      </c>
      <c r="P3" s="23"/>
      <c r="T3" s="24">
        <f t="shared" si="1"/>
        <v>0</v>
      </c>
      <c r="U3" s="23">
        <v>45397</v>
      </c>
      <c r="V3" s="20">
        <v>30</v>
      </c>
      <c r="W3" s="20"/>
      <c r="X3" s="20"/>
      <c r="Y3" s="20"/>
      <c r="Z3" s="18"/>
      <c r="AA3" s="18"/>
      <c r="AB3" s="18"/>
      <c r="AC3" s="18"/>
      <c r="AD3" s="18"/>
      <c r="AE3" s="18"/>
      <c r="AF3" s="178"/>
      <c r="AG3" s="178"/>
      <c r="AH3" s="178"/>
      <c r="AI3" s="178"/>
      <c r="AJ3" s="178"/>
      <c r="AK3" s="179"/>
    </row>
    <row r="4" spans="1:46" ht="30" customHeight="1" x14ac:dyDescent="0.3">
      <c r="A4" s="2" t="s">
        <v>16</v>
      </c>
      <c r="B4" s="20" t="str">
        <f t="shared" ca="1" si="0"/>
        <v>대여중</v>
      </c>
      <c r="C4" s="53" t="str">
        <f>IFERROR(VLOOKUP(A4,#REF!,2,FALSE),"해당x")</f>
        <v>해당x</v>
      </c>
      <c r="D4" s="25" t="str">
        <f>IFERROR(VLOOKUP($E4,#REF!,MATCH(D$1,#REF!,0)-1,FALSE),"")</f>
        <v/>
      </c>
      <c r="E4" s="87">
        <v>694485</v>
      </c>
      <c r="F4" s="20" t="str">
        <f>IFERROR(VLOOKUP($E4,#REF!,MATCH(F$1,#REF!,0)-1,FALSE),"")</f>
        <v/>
      </c>
      <c r="G4" s="2" t="str">
        <f>IFERROR(VLOOKUP($E4,#REF!,MATCH(G$1,#REF!,0)-1,FALSE),"")</f>
        <v/>
      </c>
      <c r="H4" s="20" t="str">
        <f>IFERROR(INDEX(#REF!,MATCH($E4,#REF!,0),1),"")</f>
        <v/>
      </c>
      <c r="I4" s="127" t="s">
        <v>58</v>
      </c>
      <c r="J4" s="113" t="s">
        <v>59</v>
      </c>
      <c r="L4" s="127" t="s">
        <v>60</v>
      </c>
      <c r="M4" s="89">
        <v>45089</v>
      </c>
      <c r="N4" s="89">
        <v>45091</v>
      </c>
      <c r="O4" s="31">
        <v>45809</v>
      </c>
      <c r="P4" s="89"/>
      <c r="Q4" s="89"/>
      <c r="R4" s="90"/>
      <c r="S4" s="56"/>
      <c r="T4" s="57">
        <f t="shared" si="1"/>
        <v>0</v>
      </c>
      <c r="U4" s="2"/>
      <c r="V4" s="2">
        <v>28</v>
      </c>
      <c r="W4" s="2"/>
      <c r="X4" s="2"/>
      <c r="Y4" s="2"/>
      <c r="Z4" s="1"/>
      <c r="AA4" s="1"/>
      <c r="AB4" s="1"/>
      <c r="AC4" s="1"/>
      <c r="AD4" s="1"/>
      <c r="AE4" s="1"/>
      <c r="AF4" s="174"/>
      <c r="AG4" s="174"/>
      <c r="AH4" s="174"/>
      <c r="AI4" s="174"/>
      <c r="AJ4" s="174"/>
      <c r="AK4" s="180"/>
    </row>
    <row r="5" spans="1:46" ht="30" customHeight="1" x14ac:dyDescent="0.3">
      <c r="A5" s="2" t="s">
        <v>11</v>
      </c>
      <c r="B5" s="20" t="str">
        <f t="shared" ca="1" si="0"/>
        <v>발송전</v>
      </c>
      <c r="C5" s="53" t="str">
        <f>IFERROR(VLOOKUP(A5,#REF!,2,FALSE),"해당x")</f>
        <v>해당x</v>
      </c>
      <c r="D5" s="25" t="str">
        <f>IFERROR(VLOOKUP($E5,#REF!,MATCH(D$1,#REF!,0)-1,FALSE),"")</f>
        <v/>
      </c>
      <c r="E5" s="58" t="s">
        <v>61</v>
      </c>
      <c r="F5" s="20" t="str">
        <f>IFERROR(VLOOKUP($E5,#REF!,MATCH(F$1,#REF!,0)-1,FALSE),"")</f>
        <v/>
      </c>
      <c r="G5" s="2" t="str">
        <f>IFERROR(VLOOKUP($E5,#REF!,MATCH(G$1,#REF!,0)-1,FALSE),"")</f>
        <v/>
      </c>
      <c r="H5" s="20" t="str">
        <f>IFERROR(INDEX(#REF!,MATCH($E5,#REF!,0),1),"")</f>
        <v/>
      </c>
      <c r="I5" s="58" t="s">
        <v>62</v>
      </c>
      <c r="J5" s="114" t="s">
        <v>63</v>
      </c>
      <c r="L5" s="58" t="s">
        <v>64</v>
      </c>
      <c r="M5" s="23" t="s">
        <v>65</v>
      </c>
      <c r="N5" s="59">
        <v>45089</v>
      </c>
      <c r="O5" s="31">
        <v>45810</v>
      </c>
      <c r="P5" s="69"/>
      <c r="Q5" s="69"/>
      <c r="R5" s="70"/>
      <c r="S5" s="56"/>
      <c r="T5" s="57">
        <f t="shared" si="1"/>
        <v>0</v>
      </c>
      <c r="U5" s="59">
        <v>45084</v>
      </c>
      <c r="V5" s="2">
        <v>30</v>
      </c>
      <c r="W5" s="2"/>
      <c r="X5" s="2"/>
      <c r="Y5" s="2"/>
      <c r="Z5" s="1"/>
      <c r="AA5" s="1"/>
      <c r="AB5" s="1"/>
      <c r="AC5" s="1"/>
      <c r="AD5" s="1"/>
      <c r="AE5" s="1"/>
      <c r="AF5" s="174"/>
      <c r="AG5" s="174"/>
      <c r="AH5" s="174"/>
      <c r="AI5" s="174"/>
      <c r="AJ5" s="174"/>
      <c r="AK5" s="180"/>
    </row>
    <row r="6" spans="1:46" ht="30" customHeight="1" x14ac:dyDescent="0.3">
      <c r="A6" s="20" t="s">
        <v>13</v>
      </c>
      <c r="B6" s="20" t="str">
        <f t="shared" ca="1" si="0"/>
        <v>대여중</v>
      </c>
      <c r="C6" s="20" t="str">
        <f>IFERROR(VLOOKUP(A6,#REF!,2,FALSE),"해당x")</f>
        <v>해당x</v>
      </c>
      <c r="D6" s="25" t="str">
        <f>IFERROR(VLOOKUP($E6,#REF!,MATCH(D$1,#REF!,0)-1,FALSE),"")</f>
        <v/>
      </c>
      <c r="E6" s="2" t="s">
        <v>66</v>
      </c>
      <c r="F6" s="20" t="str">
        <f>IFERROR(VLOOKUP($E6,#REF!,MATCH(F$1,#REF!,0)-1,FALSE),"")</f>
        <v/>
      </c>
      <c r="G6" s="20" t="str">
        <f>IFERROR(VLOOKUP($E6,#REF!,MATCH(G$1,#REF!,0)-1,FALSE),"")</f>
        <v/>
      </c>
      <c r="H6" s="20" t="str">
        <f>IFERROR(INDEX(#REF!,MATCH($E6,#REF!,0),1),"")</f>
        <v/>
      </c>
      <c r="I6" s="20" t="s">
        <v>67</v>
      </c>
      <c r="J6" s="22" t="s">
        <v>68</v>
      </c>
      <c r="L6" s="20" t="s">
        <v>69</v>
      </c>
      <c r="M6" s="23">
        <v>45345</v>
      </c>
      <c r="N6" s="23">
        <v>45348</v>
      </c>
      <c r="O6" s="31">
        <v>45811</v>
      </c>
      <c r="P6" s="23"/>
      <c r="T6" s="24">
        <f t="shared" si="1"/>
        <v>0</v>
      </c>
      <c r="U6" s="23">
        <v>45345</v>
      </c>
      <c r="V6" s="20">
        <v>30</v>
      </c>
      <c r="W6" s="20"/>
      <c r="X6" s="20"/>
      <c r="Y6" s="20"/>
      <c r="Z6" s="18"/>
      <c r="AA6" s="18"/>
      <c r="AB6" s="18"/>
      <c r="AC6" s="18"/>
      <c r="AD6" s="18"/>
      <c r="AE6" s="18"/>
      <c r="AF6" s="178"/>
      <c r="AG6" s="178"/>
      <c r="AH6" s="178"/>
      <c r="AI6" s="178"/>
      <c r="AJ6" s="178"/>
      <c r="AK6" s="179"/>
    </row>
    <row r="7" spans="1:46" ht="30" customHeight="1" x14ac:dyDescent="0.3">
      <c r="A7" s="20" t="s">
        <v>7</v>
      </c>
      <c r="B7" s="20" t="str">
        <f t="shared" ca="1" si="0"/>
        <v>대여중</v>
      </c>
      <c r="C7" s="20" t="str">
        <f>IFERROR(VLOOKUP(A7,#REF!,2,FALSE),"해당x")</f>
        <v>해당x</v>
      </c>
      <c r="D7" s="25" t="str">
        <f>IFERROR(VLOOKUP($E7,#REF!,MATCH(D$1,#REF!,0)-1,FALSE),"")</f>
        <v/>
      </c>
      <c r="E7" s="2" t="s">
        <v>70</v>
      </c>
      <c r="F7" s="20" t="str">
        <f>IFERROR(VLOOKUP($E7,#REF!,MATCH(F$1,#REF!,0)-1,FALSE),"")</f>
        <v/>
      </c>
      <c r="G7" s="20" t="str">
        <f>IFERROR(VLOOKUP($E7,#REF!,MATCH(G$1,#REF!,0)-1,FALSE),"")</f>
        <v/>
      </c>
      <c r="H7" s="20" t="str">
        <f>IFERROR(INDEX(#REF!,MATCH($E7,#REF!,0),1),"")</f>
        <v/>
      </c>
      <c r="I7" s="20" t="s">
        <v>71</v>
      </c>
      <c r="J7" s="22" t="s">
        <v>72</v>
      </c>
      <c r="L7" s="20" t="s">
        <v>73</v>
      </c>
      <c r="M7" s="23">
        <v>45279</v>
      </c>
      <c r="N7" s="23">
        <v>45282</v>
      </c>
      <c r="O7" s="31">
        <v>45812</v>
      </c>
      <c r="P7" s="23"/>
      <c r="T7" s="24">
        <f t="shared" si="1"/>
        <v>0</v>
      </c>
      <c r="U7" s="23">
        <v>45278</v>
      </c>
      <c r="V7" s="20">
        <v>30</v>
      </c>
      <c r="W7" s="20"/>
      <c r="X7" s="20"/>
      <c r="Y7" s="20"/>
      <c r="Z7" s="18"/>
      <c r="AA7" s="18"/>
      <c r="AB7" s="18"/>
      <c r="AC7" s="18"/>
      <c r="AD7" s="18"/>
      <c r="AE7" s="18"/>
      <c r="AF7" s="178"/>
      <c r="AG7" s="178"/>
      <c r="AH7" s="178"/>
      <c r="AI7" s="178"/>
      <c r="AJ7" s="178"/>
      <c r="AK7" s="179"/>
    </row>
    <row r="8" spans="1:46" ht="30" customHeight="1" x14ac:dyDescent="0.3">
      <c r="A8" s="2" t="s">
        <v>14</v>
      </c>
      <c r="B8" s="20" t="str">
        <f t="shared" ca="1" si="0"/>
        <v>발송전</v>
      </c>
      <c r="C8" s="53" t="str">
        <f>IFERROR(VLOOKUP(A8,#REF!,2,FALSE),"해당x")</f>
        <v>해당x</v>
      </c>
      <c r="D8" s="25" t="str">
        <f>IFERROR(VLOOKUP($E8,#REF!,MATCH(D$1,#REF!,0)-1,FALSE),"")</f>
        <v/>
      </c>
      <c r="E8" s="66" t="s">
        <v>74</v>
      </c>
      <c r="F8" s="20" t="str">
        <f>IFERROR(VLOOKUP($E8,#REF!,MATCH(F$1,#REF!,0)-1,FALSE),"")</f>
        <v/>
      </c>
      <c r="G8" s="2" t="str">
        <f>IFERROR(VLOOKUP($E8,#REF!,MATCH(G$1,#REF!,0)-1,FALSE),"")</f>
        <v/>
      </c>
      <c r="H8" s="20" t="str">
        <f>IFERROR(INDEX(#REF!,MATCH($E8,#REF!,0),1),"")</f>
        <v/>
      </c>
      <c r="I8" s="66" t="s">
        <v>75</v>
      </c>
      <c r="J8" s="110" t="s">
        <v>76</v>
      </c>
      <c r="K8" s="66" t="s">
        <v>77</v>
      </c>
      <c r="L8" s="81" t="s">
        <v>78</v>
      </c>
      <c r="M8" s="23" t="s">
        <v>65</v>
      </c>
      <c r="N8" s="72">
        <v>45089</v>
      </c>
      <c r="O8" s="31">
        <v>45813</v>
      </c>
      <c r="P8" s="72"/>
      <c r="Q8" s="72"/>
      <c r="R8" s="73">
        <v>13194</v>
      </c>
      <c r="S8" s="56"/>
      <c r="T8" s="57">
        <f t="shared" si="1"/>
        <v>1</v>
      </c>
      <c r="U8" s="72">
        <v>45085</v>
      </c>
      <c r="V8" s="2">
        <v>30</v>
      </c>
      <c r="W8" s="2">
        <v>30</v>
      </c>
      <c r="X8" s="2"/>
      <c r="Y8" s="2"/>
      <c r="Z8" s="1"/>
      <c r="AA8" s="1"/>
      <c r="AB8" s="1"/>
      <c r="AC8" s="1"/>
      <c r="AD8" s="1"/>
      <c r="AE8" s="1"/>
      <c r="AF8" s="174"/>
      <c r="AG8" s="174"/>
      <c r="AH8" s="174"/>
      <c r="AI8" s="174"/>
      <c r="AJ8" s="174"/>
      <c r="AK8" s="180"/>
    </row>
    <row r="9" spans="1:46" ht="30" customHeight="1" x14ac:dyDescent="0.3">
      <c r="A9" s="20" t="s">
        <v>79</v>
      </c>
      <c r="B9" s="20" t="str">
        <f t="shared" ca="1" si="0"/>
        <v>대여중</v>
      </c>
      <c r="C9" s="20" t="str">
        <f>IFERROR(VLOOKUP(A9,#REF!,2,FALSE),"해당x")</f>
        <v>해당x</v>
      </c>
      <c r="D9" s="25" t="str">
        <f>IFERROR(VLOOKUP($E9,#REF!,MATCH(D$1,#REF!,0)-1,FALSE),"")</f>
        <v/>
      </c>
      <c r="E9" s="2" t="s">
        <v>80</v>
      </c>
      <c r="F9" s="20" t="str">
        <f>IFERROR(VLOOKUP($E9,#REF!,MATCH(F$1,#REF!,0)-1,FALSE),"")</f>
        <v/>
      </c>
      <c r="G9" s="20" t="str">
        <f>IFERROR(VLOOKUP($E9,#REF!,MATCH(G$1,#REF!,0)-1,FALSE),"")</f>
        <v/>
      </c>
      <c r="H9" s="20" t="str">
        <f>IFERROR(INDEX(#REF!,MATCH($E9,#REF!,0),1),"")</f>
        <v/>
      </c>
      <c r="I9" s="20" t="s">
        <v>81</v>
      </c>
      <c r="J9" s="22" t="s">
        <v>82</v>
      </c>
      <c r="K9" s="22" t="s">
        <v>83</v>
      </c>
      <c r="L9" s="20" t="s">
        <v>84</v>
      </c>
      <c r="M9" s="23">
        <v>45513</v>
      </c>
      <c r="N9" s="23">
        <v>45518</v>
      </c>
      <c r="O9" s="31">
        <v>45814</v>
      </c>
      <c r="P9" s="23"/>
      <c r="R9" s="27" t="s">
        <v>85</v>
      </c>
      <c r="S9" s="28" t="s">
        <v>86</v>
      </c>
      <c r="T9" s="24">
        <f t="shared" si="1"/>
        <v>1</v>
      </c>
      <c r="U9" s="23">
        <v>45513</v>
      </c>
      <c r="V9" s="20">
        <v>30</v>
      </c>
      <c r="W9" s="20" t="s">
        <v>87</v>
      </c>
      <c r="X9" s="20"/>
      <c r="Y9" s="20"/>
      <c r="Z9" s="18"/>
      <c r="AA9" s="18"/>
      <c r="AB9" s="18"/>
      <c r="AC9" s="18"/>
      <c r="AD9" s="18"/>
      <c r="AE9" s="18"/>
      <c r="AF9" s="178"/>
      <c r="AG9" s="178"/>
      <c r="AH9" s="178"/>
      <c r="AI9" s="178"/>
      <c r="AJ9" s="178"/>
      <c r="AK9" s="179"/>
    </row>
    <row r="10" spans="1:46" ht="30" customHeight="1" x14ac:dyDescent="0.3">
      <c r="A10" s="20" t="s">
        <v>88</v>
      </c>
      <c r="B10" s="20" t="str">
        <f t="shared" ca="1" si="0"/>
        <v>대여중</v>
      </c>
      <c r="C10" s="20" t="str">
        <f>IFERROR(VLOOKUP(A10,#REF!,2,FALSE),"해당x")</f>
        <v>해당x</v>
      </c>
      <c r="D10" s="25" t="str">
        <f>IFERROR(VLOOKUP($E10,#REF!,MATCH(D$1,#REF!,0)-1,FALSE),"")</f>
        <v/>
      </c>
      <c r="E10" s="2" t="s">
        <v>89</v>
      </c>
      <c r="F10" s="20" t="str">
        <f>IFERROR(VLOOKUP($E10,#REF!,MATCH(F$1,#REF!,0)-1,FALSE),"")</f>
        <v/>
      </c>
      <c r="G10" s="20" t="str">
        <f>IFERROR(VLOOKUP($E10,#REF!,MATCH(G$1,#REF!,0)-1,FALSE),"")</f>
        <v/>
      </c>
      <c r="H10" s="20" t="str">
        <f>IFERROR(INDEX(#REF!,MATCH($E10,#REF!,0),1),"")</f>
        <v/>
      </c>
      <c r="I10" s="20" t="s">
        <v>81</v>
      </c>
      <c r="J10" s="22" t="s">
        <v>82</v>
      </c>
      <c r="K10" s="22" t="s">
        <v>83</v>
      </c>
      <c r="L10" s="20" t="s">
        <v>84</v>
      </c>
      <c r="M10" s="23">
        <v>45583</v>
      </c>
      <c r="N10" s="23">
        <v>45518</v>
      </c>
      <c r="O10" s="31">
        <v>45815</v>
      </c>
      <c r="P10" s="23"/>
      <c r="T10" s="24">
        <f t="shared" si="1"/>
        <v>2</v>
      </c>
      <c r="U10" s="23">
        <v>45513</v>
      </c>
      <c r="V10" s="20">
        <v>30</v>
      </c>
      <c r="W10" s="20" t="s">
        <v>87</v>
      </c>
      <c r="X10" s="20" t="s">
        <v>90</v>
      </c>
      <c r="Y10" s="20"/>
      <c r="Z10" s="18"/>
      <c r="AA10" s="18"/>
      <c r="AB10" s="18"/>
      <c r="AC10" s="18"/>
      <c r="AD10" s="18"/>
      <c r="AE10" s="18"/>
      <c r="AF10" s="178"/>
      <c r="AG10" s="178"/>
      <c r="AH10" s="178"/>
      <c r="AI10" s="178"/>
      <c r="AJ10" s="178"/>
      <c r="AK10" s="179"/>
    </row>
    <row r="11" spans="1:46" ht="30" customHeight="1" x14ac:dyDescent="0.3">
      <c r="A11" s="20" t="s">
        <v>91</v>
      </c>
      <c r="B11" s="20" t="str">
        <f t="shared" ca="1" si="0"/>
        <v>대여중</v>
      </c>
      <c r="C11" s="20" t="str">
        <f>IFERROR(VLOOKUP(A11,#REF!,2,FALSE),"해당x")</f>
        <v>해당x</v>
      </c>
      <c r="D11" s="25" t="str">
        <f>IFERROR(VLOOKUP($E11,#REF!,MATCH(D$1,#REF!,0)-1,FALSE),"")</f>
        <v/>
      </c>
      <c r="E11" s="2" t="s">
        <v>92</v>
      </c>
      <c r="F11" s="20" t="str">
        <f>IFERROR(VLOOKUP($E11,#REF!,MATCH(F$1,#REF!,0)-1,FALSE),"")</f>
        <v/>
      </c>
      <c r="G11" s="20" t="str">
        <f>IFERROR(VLOOKUP($E11,#REF!,MATCH(G$1,#REF!,0)-1,FALSE),"")</f>
        <v/>
      </c>
      <c r="H11" s="20" t="str">
        <f>IFERROR(INDEX(#REF!,MATCH($E11,#REF!,0),1),"")</f>
        <v/>
      </c>
      <c r="I11" s="20" t="s">
        <v>93</v>
      </c>
      <c r="J11" s="22" t="s">
        <v>94</v>
      </c>
      <c r="K11" s="22" t="s">
        <v>95</v>
      </c>
      <c r="L11" s="20" t="s">
        <v>96</v>
      </c>
      <c r="M11" s="23">
        <v>45509</v>
      </c>
      <c r="N11" s="23">
        <v>45512</v>
      </c>
      <c r="O11" s="31">
        <v>45816</v>
      </c>
      <c r="P11" s="23"/>
      <c r="T11" s="24">
        <f t="shared" si="1"/>
        <v>0</v>
      </c>
      <c r="U11" s="23">
        <v>45505</v>
      </c>
      <c r="V11" s="20">
        <v>30</v>
      </c>
      <c r="W11" s="20"/>
      <c r="X11" s="20"/>
      <c r="Y11" s="20"/>
      <c r="Z11" s="18"/>
      <c r="AA11" s="18"/>
      <c r="AB11" s="18"/>
      <c r="AC11" s="18"/>
      <c r="AD11" s="18"/>
      <c r="AE11" s="18"/>
      <c r="AF11" s="178"/>
      <c r="AG11" s="178"/>
      <c r="AH11" s="178"/>
      <c r="AI11" s="178"/>
      <c r="AJ11" s="178"/>
      <c r="AK11" s="179"/>
    </row>
    <row r="12" spans="1:46" ht="30" customHeight="1" x14ac:dyDescent="0.3">
      <c r="A12" s="20" t="s">
        <v>79</v>
      </c>
      <c r="B12" s="20" t="str">
        <f t="shared" ca="1" si="0"/>
        <v>대여중</v>
      </c>
      <c r="C12" s="20" t="str">
        <f>IFERROR(VLOOKUP(A12,#REF!,2,FALSE),"해당x")</f>
        <v>해당x</v>
      </c>
      <c r="D12" s="25" t="str">
        <f>IFERROR(VLOOKUP($E12,#REF!,MATCH(D$1,#REF!,0)-1,FALSE),"")</f>
        <v/>
      </c>
      <c r="E12" s="2" t="s">
        <v>97</v>
      </c>
      <c r="F12" s="20" t="str">
        <f>IFERROR(VLOOKUP($E12,#REF!,MATCH(F$1,#REF!,0)-1,FALSE),"")</f>
        <v/>
      </c>
      <c r="G12" s="20" t="str">
        <f>IFERROR(VLOOKUP($E12,#REF!,MATCH(G$1,#REF!,0)-1,FALSE),"")</f>
        <v/>
      </c>
      <c r="H12" s="20" t="str">
        <f>IFERROR(INDEX(#REF!,MATCH($E12,#REF!,0),1),"")</f>
        <v/>
      </c>
      <c r="I12" s="20" t="s">
        <v>98</v>
      </c>
      <c r="J12" s="22" t="s">
        <v>99</v>
      </c>
      <c r="K12" s="22" t="s">
        <v>100</v>
      </c>
      <c r="L12" s="20" t="s">
        <v>101</v>
      </c>
      <c r="M12" s="23">
        <v>45569</v>
      </c>
      <c r="N12" s="23">
        <v>45573</v>
      </c>
      <c r="O12" s="31">
        <v>45817</v>
      </c>
      <c r="P12" s="23"/>
      <c r="T12" s="24">
        <f t="shared" si="1"/>
        <v>0</v>
      </c>
      <c r="U12" s="23">
        <v>45569</v>
      </c>
      <c r="V12" s="20">
        <v>30</v>
      </c>
      <c r="W12" s="20"/>
      <c r="X12" s="20"/>
      <c r="Y12" s="20"/>
      <c r="Z12" s="18"/>
      <c r="AA12" s="18"/>
      <c r="AB12" s="18"/>
      <c r="AC12" s="18"/>
      <c r="AD12" s="18"/>
      <c r="AE12" s="18"/>
      <c r="AF12" s="178"/>
      <c r="AG12" s="178"/>
      <c r="AH12" s="178"/>
      <c r="AI12" s="178"/>
      <c r="AJ12" s="178"/>
      <c r="AK12" s="179"/>
    </row>
    <row r="13" spans="1:46" ht="30" customHeight="1" x14ac:dyDescent="0.3">
      <c r="A13" s="20" t="s">
        <v>79</v>
      </c>
      <c r="B13" s="20" t="str">
        <f t="shared" ca="1" si="0"/>
        <v>대여중</v>
      </c>
      <c r="C13" s="20" t="str">
        <f>IFERROR(VLOOKUP(A13,#REF!,2,FALSE),"해당x")</f>
        <v>해당x</v>
      </c>
      <c r="D13" s="25" t="str">
        <f>IFERROR(VLOOKUP($E13,#REF!,MATCH(D$1,#REF!,0)-1,FALSE),"")</f>
        <v/>
      </c>
      <c r="E13" s="2" t="s">
        <v>102</v>
      </c>
      <c r="F13" s="20" t="str">
        <f>IFERROR(VLOOKUP($E13,#REF!,MATCH(F$1,#REF!,0)-1,FALSE),"")</f>
        <v/>
      </c>
      <c r="G13" s="20" t="str">
        <f>IFERROR(VLOOKUP($E13,#REF!,MATCH(G$1,#REF!,0)-1,FALSE),"")</f>
        <v/>
      </c>
      <c r="H13" s="20" t="str">
        <f>IFERROR(INDEX(#REF!,MATCH($E13,#REF!,0),1),"")</f>
        <v/>
      </c>
      <c r="I13" s="20" t="s">
        <v>103</v>
      </c>
      <c r="J13" s="22" t="s">
        <v>104</v>
      </c>
      <c r="L13" s="20" t="s">
        <v>105</v>
      </c>
      <c r="M13" s="23">
        <v>45411</v>
      </c>
      <c r="N13" s="23">
        <v>45413</v>
      </c>
      <c r="O13" s="31">
        <v>45818</v>
      </c>
      <c r="P13" s="23"/>
      <c r="T13" s="24">
        <f t="shared" si="1"/>
        <v>0</v>
      </c>
      <c r="U13" s="23">
        <v>45411</v>
      </c>
      <c r="V13" s="20">
        <v>30</v>
      </c>
      <c r="W13" s="20"/>
      <c r="X13" s="20"/>
      <c r="Y13" s="20"/>
      <c r="Z13" s="18"/>
      <c r="AA13" s="18"/>
      <c r="AB13" s="18"/>
      <c r="AC13" s="18"/>
      <c r="AD13" s="18"/>
      <c r="AE13" s="18"/>
      <c r="AF13" s="178"/>
      <c r="AG13" s="178"/>
      <c r="AH13" s="178"/>
      <c r="AI13" s="178"/>
      <c r="AJ13" s="178"/>
      <c r="AK13" s="179"/>
    </row>
    <row r="14" spans="1:46" ht="30" customHeight="1" x14ac:dyDescent="0.3">
      <c r="A14" s="20" t="s">
        <v>91</v>
      </c>
      <c r="B14" s="20" t="str">
        <f t="shared" ca="1" si="0"/>
        <v>대여중</v>
      </c>
      <c r="C14" s="20" t="str">
        <f>IFERROR(VLOOKUP(A14,#REF!,2,FALSE),"해당x")</f>
        <v>해당x</v>
      </c>
      <c r="D14" s="25" t="str">
        <f>IFERROR(VLOOKUP($E14,#REF!,MATCH(D$1,#REF!,0)-1,FALSE),"")</f>
        <v/>
      </c>
      <c r="E14" s="2" t="s">
        <v>106</v>
      </c>
      <c r="F14" s="20" t="str">
        <f>IFERROR(VLOOKUP($E14,#REF!,MATCH(F$1,#REF!,0)-1,FALSE),"")</f>
        <v/>
      </c>
      <c r="G14" s="20" t="str">
        <f>IFERROR(VLOOKUP($E14,#REF!,MATCH(G$1,#REF!,0)-1,FALSE),"")</f>
        <v/>
      </c>
      <c r="H14" s="20" t="str">
        <f>IFERROR(INDEX(#REF!,MATCH($E14,#REF!,0),1),"")</f>
        <v/>
      </c>
      <c r="I14" s="20" t="s">
        <v>107</v>
      </c>
      <c r="J14" s="22" t="s">
        <v>108</v>
      </c>
      <c r="L14" s="20" t="s">
        <v>109</v>
      </c>
      <c r="M14" s="23">
        <v>45335</v>
      </c>
      <c r="N14" s="23">
        <v>45335</v>
      </c>
      <c r="O14" s="31">
        <v>45819</v>
      </c>
      <c r="P14" s="23"/>
      <c r="R14" s="27" t="s">
        <v>110</v>
      </c>
      <c r="T14" s="24">
        <f t="shared" si="1"/>
        <v>1</v>
      </c>
      <c r="U14" s="23">
        <v>45329</v>
      </c>
      <c r="V14" s="20">
        <v>30</v>
      </c>
      <c r="W14" s="27" t="s">
        <v>111</v>
      </c>
      <c r="X14" s="20"/>
      <c r="Y14" s="20"/>
      <c r="Z14" s="18"/>
      <c r="AA14" s="18"/>
      <c r="AB14" s="18"/>
      <c r="AC14" s="18"/>
      <c r="AD14" s="18"/>
      <c r="AE14" s="18"/>
      <c r="AF14" s="178"/>
      <c r="AG14" s="178"/>
      <c r="AH14" s="178"/>
      <c r="AI14" s="178"/>
      <c r="AJ14" s="178"/>
      <c r="AK14" s="179"/>
    </row>
    <row r="15" spans="1:46" ht="30" customHeight="1" x14ac:dyDescent="0.3">
      <c r="A15" s="20" t="s">
        <v>13</v>
      </c>
      <c r="B15" s="20" t="str">
        <f t="shared" ca="1" si="0"/>
        <v>회수완료</v>
      </c>
      <c r="C15" s="20" t="str">
        <f>IFERROR(VLOOKUP(A15,#REF!,2,FALSE),"해당x")</f>
        <v>해당x</v>
      </c>
      <c r="D15" s="25" t="str">
        <f>IFERROR(VLOOKUP($E15,#REF!,MATCH(D$1,#REF!,0)-1,FALSE),"")</f>
        <v/>
      </c>
      <c r="E15" s="2" t="s">
        <v>112</v>
      </c>
      <c r="F15" s="20" t="str">
        <f>IFERROR(VLOOKUP($E15,#REF!,MATCH(F$1,#REF!,0)-1,FALSE),"")</f>
        <v/>
      </c>
      <c r="G15" s="20" t="str">
        <f>IFERROR(VLOOKUP($E15,#REF!,MATCH(G$1,#REF!,0)-1,FALSE),"")</f>
        <v/>
      </c>
      <c r="H15" s="20" t="str">
        <f>IFERROR(INDEX(#REF!,MATCH($E15,#REF!,0),1),"")</f>
        <v/>
      </c>
      <c r="I15" s="20" t="s">
        <v>113</v>
      </c>
      <c r="J15" s="22" t="s">
        <v>114</v>
      </c>
      <c r="L15" s="20" t="s">
        <v>115</v>
      </c>
      <c r="M15" s="23">
        <v>45254</v>
      </c>
      <c r="N15" s="23">
        <v>45257</v>
      </c>
      <c r="O15" s="31">
        <v>45820</v>
      </c>
      <c r="P15" s="23">
        <v>45287</v>
      </c>
      <c r="Q15" s="23">
        <v>45289</v>
      </c>
      <c r="T15" s="24">
        <f t="shared" si="1"/>
        <v>0</v>
      </c>
      <c r="U15" s="23">
        <v>45254</v>
      </c>
      <c r="V15" s="20">
        <v>30</v>
      </c>
      <c r="W15" s="20"/>
      <c r="X15" s="20"/>
      <c r="Y15" s="20"/>
      <c r="Z15" s="18"/>
      <c r="AA15" s="18"/>
      <c r="AB15" s="18"/>
      <c r="AC15" s="18"/>
      <c r="AD15" s="18"/>
      <c r="AE15" s="18"/>
      <c r="AF15" s="178"/>
      <c r="AG15" s="178"/>
      <c r="AH15" s="178"/>
      <c r="AI15" s="178"/>
      <c r="AJ15" s="178"/>
      <c r="AK15" s="179"/>
    </row>
    <row r="16" spans="1:46" ht="30" customHeight="1" x14ac:dyDescent="0.3">
      <c r="A16" s="20" t="s">
        <v>13</v>
      </c>
      <c r="B16" s="20" t="str">
        <f t="shared" ca="1" si="0"/>
        <v>회수완료</v>
      </c>
      <c r="C16" s="20" t="str">
        <f>IFERROR(VLOOKUP(A16,#REF!,2,FALSE),"해당x")</f>
        <v>해당x</v>
      </c>
      <c r="D16" s="25" t="str">
        <f>IFERROR(VLOOKUP($E16,#REF!,MATCH(D$1,#REF!,0)-1,FALSE),"")</f>
        <v/>
      </c>
      <c r="F16" s="20" t="str">
        <f>IFERROR(VLOOKUP($E16,#REF!,MATCH(F$1,#REF!,0)-1,FALSE),"")</f>
        <v/>
      </c>
      <c r="G16" s="20" t="str">
        <f>IFERROR(VLOOKUP($E16,#REF!,MATCH(G$1,#REF!,0)-1,FALSE),"")</f>
        <v/>
      </c>
      <c r="H16" s="20" t="str">
        <f>IFERROR(INDEX(#REF!,MATCH($E16,#REF!,0),1),"")</f>
        <v/>
      </c>
      <c r="I16" s="20" t="s">
        <v>116</v>
      </c>
      <c r="J16" s="22" t="s">
        <v>117</v>
      </c>
      <c r="K16" s="22" t="s">
        <v>118</v>
      </c>
      <c r="L16" s="27" t="s">
        <v>119</v>
      </c>
      <c r="M16" s="23" t="s">
        <v>65</v>
      </c>
      <c r="N16" s="23">
        <v>45536</v>
      </c>
      <c r="O16" s="31">
        <v>45821</v>
      </c>
      <c r="P16" s="23">
        <v>45565</v>
      </c>
      <c r="Q16" s="23">
        <v>45567</v>
      </c>
      <c r="R16" s="27" t="s">
        <v>120</v>
      </c>
      <c r="T16" s="24">
        <f t="shared" si="1"/>
        <v>0</v>
      </c>
      <c r="U16" s="23">
        <v>45534</v>
      </c>
      <c r="V16" s="20">
        <v>30</v>
      </c>
      <c r="W16" s="20"/>
      <c r="X16" s="20"/>
      <c r="Y16" s="20"/>
      <c r="Z16" s="18"/>
      <c r="AA16" s="18"/>
      <c r="AB16" s="18"/>
      <c r="AC16" s="18"/>
      <c r="AD16" s="18"/>
      <c r="AE16" s="18"/>
      <c r="AF16" s="178"/>
      <c r="AG16" s="178"/>
      <c r="AH16" s="178"/>
      <c r="AI16" s="178"/>
      <c r="AJ16" s="178"/>
      <c r="AK16" s="179"/>
    </row>
    <row r="17" spans="1:37" ht="30" customHeight="1" x14ac:dyDescent="0.3">
      <c r="A17" s="20" t="s">
        <v>13</v>
      </c>
      <c r="B17" s="20" t="str">
        <f t="shared" ca="1" si="0"/>
        <v>회수완료</v>
      </c>
      <c r="C17" s="20" t="str">
        <f>IFERROR(VLOOKUP(A17,#REF!,2,FALSE),"해당x")</f>
        <v>해당x</v>
      </c>
      <c r="D17" s="25" t="str">
        <f>IFERROR(VLOOKUP($E17,#REF!,MATCH(D$1,#REF!,0)-1,FALSE),"")</f>
        <v/>
      </c>
      <c r="E17" s="2" t="s">
        <v>121</v>
      </c>
      <c r="F17" s="20" t="str">
        <f>IFERROR(VLOOKUP($E17,#REF!,MATCH(F$1,#REF!,0)-1,FALSE),"")</f>
        <v/>
      </c>
      <c r="G17" s="20" t="str">
        <f>IFERROR(VLOOKUP($E17,#REF!,MATCH(G$1,#REF!,0)-1,FALSE),"")</f>
        <v/>
      </c>
      <c r="H17" s="20" t="str">
        <f>IFERROR(INDEX(#REF!,MATCH($E17,#REF!,0),1),"")</f>
        <v/>
      </c>
      <c r="I17" s="20" t="s">
        <v>122</v>
      </c>
      <c r="J17" s="22" t="s">
        <v>123</v>
      </c>
      <c r="L17" s="20" t="s">
        <v>124</v>
      </c>
      <c r="M17" s="23">
        <v>45278</v>
      </c>
      <c r="N17" s="23">
        <v>45243</v>
      </c>
      <c r="O17" s="31">
        <v>45822</v>
      </c>
      <c r="P17" s="23">
        <v>45257</v>
      </c>
      <c r="Q17" s="23">
        <v>45258</v>
      </c>
      <c r="T17" s="24">
        <f t="shared" si="1"/>
        <v>0</v>
      </c>
      <c r="U17" s="23">
        <v>45239</v>
      </c>
      <c r="V17" s="20">
        <v>30</v>
      </c>
      <c r="W17" s="20"/>
      <c r="X17" s="20"/>
      <c r="Y17" s="20"/>
      <c r="Z17" s="18"/>
      <c r="AA17" s="18"/>
      <c r="AB17" s="18"/>
      <c r="AC17" s="18"/>
      <c r="AD17" s="18"/>
      <c r="AE17" s="18"/>
      <c r="AF17" s="178"/>
      <c r="AG17" s="178"/>
      <c r="AH17" s="178"/>
      <c r="AI17" s="178"/>
      <c r="AJ17" s="178"/>
      <c r="AK17" s="179"/>
    </row>
    <row r="18" spans="1:37" ht="30" customHeight="1" x14ac:dyDescent="0.3">
      <c r="A18" s="20" t="s">
        <v>125</v>
      </c>
      <c r="B18" s="20" t="str">
        <f t="shared" ca="1" si="0"/>
        <v>회수완료</v>
      </c>
      <c r="C18" s="20" t="str">
        <f>IFERROR(VLOOKUP(A18,#REF!,2,FALSE),"해당x")</f>
        <v>해당x</v>
      </c>
      <c r="D18" s="25" t="str">
        <f>IFERROR(VLOOKUP($E18,#REF!,MATCH(D$1,#REF!,0)-1,FALSE),"")</f>
        <v/>
      </c>
      <c r="E18" s="2">
        <v>689453</v>
      </c>
      <c r="F18" s="20" t="str">
        <f>IFERROR(VLOOKUP($E18,#REF!,MATCH(F$1,#REF!,0)-1,FALSE),"")</f>
        <v/>
      </c>
      <c r="G18" s="20" t="str">
        <f>IFERROR(VLOOKUP($E18,#REF!,MATCH(G$1,#REF!,0)-1,FALSE),"")</f>
        <v/>
      </c>
      <c r="H18" s="20" t="str">
        <f>IFERROR(INDEX(#REF!,MATCH($E18,#REF!,0),1),"")</f>
        <v/>
      </c>
      <c r="I18" s="20" t="s">
        <v>126</v>
      </c>
      <c r="J18" s="22" t="s">
        <v>127</v>
      </c>
      <c r="L18" s="20" t="s">
        <v>128</v>
      </c>
      <c r="M18" s="23">
        <v>45511</v>
      </c>
      <c r="N18" s="23">
        <v>45513</v>
      </c>
      <c r="O18" s="31">
        <v>45823</v>
      </c>
      <c r="P18" s="23">
        <v>45548</v>
      </c>
      <c r="Q18" s="23">
        <v>45554</v>
      </c>
      <c r="R18" s="27" t="s">
        <v>129</v>
      </c>
      <c r="T18" s="24">
        <f t="shared" si="1"/>
        <v>0</v>
      </c>
      <c r="V18" s="20">
        <v>30</v>
      </c>
      <c r="W18" s="20"/>
      <c r="X18" s="20"/>
      <c r="Y18" s="20"/>
      <c r="Z18" s="18"/>
      <c r="AA18" s="18"/>
      <c r="AB18" s="18"/>
      <c r="AC18" s="18"/>
      <c r="AD18" s="18"/>
      <c r="AE18" s="18"/>
      <c r="AF18" s="178"/>
      <c r="AG18" s="178"/>
      <c r="AH18" s="178"/>
      <c r="AI18" s="178"/>
      <c r="AJ18" s="178"/>
      <c r="AK18" s="179"/>
    </row>
    <row r="19" spans="1:37" ht="30" customHeight="1" x14ac:dyDescent="0.3">
      <c r="A19" s="20" t="s">
        <v>79</v>
      </c>
      <c r="B19" s="20" t="str">
        <f t="shared" ca="1" si="0"/>
        <v>회수완료</v>
      </c>
      <c r="C19" s="20" t="str">
        <f>IFERROR(VLOOKUP(A19,#REF!,2,FALSE),"해당x")</f>
        <v>해당x</v>
      </c>
      <c r="D19" s="25" t="str">
        <f>IFERROR(VLOOKUP($E19,#REF!,MATCH(D$1,#REF!,0)-1,FALSE),"")</f>
        <v/>
      </c>
      <c r="E19" s="2" t="s">
        <v>130</v>
      </c>
      <c r="F19" s="20" t="str">
        <f>IFERROR(VLOOKUP($E19,#REF!,MATCH(F$1,#REF!,0)-1,FALSE),"")</f>
        <v/>
      </c>
      <c r="G19" s="20" t="str">
        <f>IFERROR(VLOOKUP($E19,#REF!,MATCH(G$1,#REF!,0)-1,FALSE),"")</f>
        <v/>
      </c>
      <c r="H19" s="20" t="str">
        <f>IFERROR(INDEX(#REF!,MATCH($E19,#REF!,0),1),"")</f>
        <v/>
      </c>
      <c r="I19" s="20" t="s">
        <v>131</v>
      </c>
      <c r="J19" s="22" t="s">
        <v>132</v>
      </c>
      <c r="K19" s="20"/>
      <c r="L19" s="20" t="s">
        <v>133</v>
      </c>
      <c r="M19" s="23">
        <v>45411</v>
      </c>
      <c r="N19" s="23">
        <v>45415</v>
      </c>
      <c r="O19" s="31">
        <v>45824</v>
      </c>
      <c r="P19" s="23">
        <v>45446</v>
      </c>
      <c r="Q19" s="23">
        <v>45447</v>
      </c>
      <c r="T19" s="24">
        <f t="shared" si="1"/>
        <v>0</v>
      </c>
      <c r="U19" s="23">
        <v>45411</v>
      </c>
      <c r="V19" s="20">
        <v>30</v>
      </c>
      <c r="W19" s="20"/>
      <c r="X19" s="20"/>
      <c r="Y19" s="20"/>
      <c r="Z19" s="18"/>
      <c r="AA19" s="18"/>
      <c r="AB19" s="18"/>
      <c r="AC19" s="18"/>
      <c r="AD19" s="18"/>
      <c r="AE19" s="18"/>
      <c r="AF19" s="178"/>
      <c r="AG19" s="178"/>
      <c r="AH19" s="178"/>
      <c r="AI19" s="178"/>
      <c r="AJ19" s="178"/>
      <c r="AK19" s="179"/>
    </row>
    <row r="20" spans="1:37" ht="30" customHeight="1" x14ac:dyDescent="0.3">
      <c r="A20" s="2" t="s">
        <v>10</v>
      </c>
      <c r="B20" s="20" t="str">
        <f t="shared" ca="1" si="0"/>
        <v>회수완료</v>
      </c>
      <c r="C20" s="53" t="str">
        <f>IFERROR(VLOOKUP(A20,#REF!,2,FALSE),"해당x")</f>
        <v>해당x</v>
      </c>
      <c r="D20" s="25" t="str">
        <f>IFERROR(VLOOKUP($E20,#REF!,MATCH(D$1,#REF!,0)-1,FALSE),"")</f>
        <v/>
      </c>
      <c r="E20" s="61" t="s">
        <v>134</v>
      </c>
      <c r="F20" s="20" t="str">
        <f>IFERROR(VLOOKUP($E20,#REF!,MATCH(F$1,#REF!,0)-1,FALSE),"")</f>
        <v/>
      </c>
      <c r="G20" s="2" t="str">
        <f>IFERROR(VLOOKUP($E20,#REF!,MATCH(G$1,#REF!,0)-1,FALSE),"")</f>
        <v/>
      </c>
      <c r="H20" s="20" t="str">
        <f>IFERROR(INDEX(#REF!,MATCH($E20,#REF!,0),1),"")</f>
        <v/>
      </c>
      <c r="I20" s="2" t="s">
        <v>135</v>
      </c>
      <c r="J20" s="52" t="s">
        <v>136</v>
      </c>
      <c r="K20" s="20"/>
      <c r="M20" s="31">
        <v>45128</v>
      </c>
      <c r="N20" s="50">
        <v>45132</v>
      </c>
      <c r="O20" s="31" t="str">
        <f ca="1">IFERROR(N20+SumPart(V20:AK20,1), "")</f>
        <v/>
      </c>
      <c r="P20" s="31">
        <v>45434</v>
      </c>
      <c r="Q20" s="31">
        <v>45435</v>
      </c>
      <c r="R20" s="55" t="s">
        <v>137</v>
      </c>
      <c r="S20" s="56"/>
      <c r="T20" s="57">
        <f t="shared" si="1"/>
        <v>5</v>
      </c>
      <c r="U20" s="95">
        <v>45128</v>
      </c>
      <c r="V20" s="2">
        <v>30</v>
      </c>
      <c r="W20" s="2" t="s">
        <v>138</v>
      </c>
      <c r="X20" s="2" t="s">
        <v>138</v>
      </c>
      <c r="Y20" s="55" t="s">
        <v>139</v>
      </c>
      <c r="Z20" s="55" t="s">
        <v>140</v>
      </c>
      <c r="AA20" s="55" t="s">
        <v>141</v>
      </c>
      <c r="AB20" s="2"/>
      <c r="AC20" s="2"/>
      <c r="AD20" s="2"/>
      <c r="AE20" s="2"/>
      <c r="AF20" s="181"/>
      <c r="AG20" s="181"/>
      <c r="AH20" s="181"/>
      <c r="AI20" s="181"/>
      <c r="AJ20" s="181"/>
      <c r="AK20" s="182"/>
    </row>
    <row r="21" spans="1:37" ht="30" customHeight="1" x14ac:dyDescent="0.3">
      <c r="A21" s="2" t="s">
        <v>12</v>
      </c>
      <c r="B21" s="20" t="str">
        <f t="shared" ca="1" si="0"/>
        <v>회수완료</v>
      </c>
      <c r="C21" s="2" t="str">
        <f>IFERROR(VLOOKUP(A21,#REF!,2,FALSE),"해당x")</f>
        <v>해당x</v>
      </c>
      <c r="D21" s="25" t="str">
        <f>IFERROR(VLOOKUP($E21,#REF!,MATCH(D$1,#REF!,0)-1,FALSE),"")</f>
        <v/>
      </c>
      <c r="F21" s="20" t="str">
        <f>IFERROR(VLOOKUP($E21,#REF!,MATCH(F$1,#REF!,0)-1,FALSE),"")</f>
        <v/>
      </c>
      <c r="G21" s="2" t="str">
        <f>IFERROR(VLOOKUP($E21,#REF!,MATCH(G$1,#REF!,0)-1,FALSE),"")</f>
        <v/>
      </c>
      <c r="H21" s="20" t="str">
        <f>IFERROR(INDEX(#REF!,MATCH($E21,#REF!,0),1),"")</f>
        <v/>
      </c>
      <c r="I21" s="2" t="s">
        <v>142</v>
      </c>
      <c r="J21" s="52" t="s">
        <v>143</v>
      </c>
      <c r="K21" s="52"/>
      <c r="L21" s="2" t="s">
        <v>144</v>
      </c>
      <c r="M21" s="23" t="s">
        <v>65</v>
      </c>
      <c r="N21" s="31">
        <v>45160</v>
      </c>
      <c r="O21" s="31" t="str">
        <f ca="1">IFERROR(N21+SumPart(V21:AK21,1), "")</f>
        <v/>
      </c>
      <c r="P21" s="31">
        <v>45189</v>
      </c>
      <c r="Q21" s="31">
        <v>45190</v>
      </c>
      <c r="R21" s="55" t="s">
        <v>120</v>
      </c>
      <c r="S21" s="56"/>
      <c r="T21" s="57">
        <f t="shared" si="1"/>
        <v>0</v>
      </c>
      <c r="U21" s="31">
        <v>45160</v>
      </c>
      <c r="V21" s="2">
        <v>30</v>
      </c>
      <c r="W21" s="2"/>
      <c r="X21" s="2"/>
      <c r="Y21" s="2"/>
      <c r="Z21" s="1"/>
      <c r="AA21" s="1"/>
      <c r="AB21" s="1"/>
      <c r="AC21" s="1"/>
      <c r="AD21" s="1"/>
      <c r="AE21" s="1"/>
      <c r="AF21" s="174"/>
      <c r="AG21" s="174"/>
      <c r="AH21" s="174"/>
      <c r="AI21" s="174"/>
      <c r="AJ21" s="174"/>
      <c r="AK21" s="180"/>
    </row>
    <row r="22" spans="1:37" ht="30" customHeight="1" x14ac:dyDescent="0.3">
      <c r="A22" s="20" t="s">
        <v>145</v>
      </c>
      <c r="B22" s="20" t="str">
        <f t="shared" ca="1" si="0"/>
        <v>회수완료</v>
      </c>
      <c r="C22" s="20" t="str">
        <f>IFERROR(VLOOKUP(A22,#REF!,2,FALSE),"해당x")</f>
        <v>해당x</v>
      </c>
      <c r="D22" s="25" t="str">
        <f>IFERROR(VLOOKUP($E22,#REF!,MATCH(D$1,#REF!,0)-1,FALSE),"")</f>
        <v/>
      </c>
      <c r="E22" s="2" t="s">
        <v>146</v>
      </c>
      <c r="F22" s="20" t="str">
        <f>IFERROR(VLOOKUP($E22,#REF!,MATCH(F$1,#REF!,0)-1,FALSE),"")</f>
        <v/>
      </c>
      <c r="G22" s="20" t="str">
        <f>IFERROR(VLOOKUP($E22,#REF!,MATCH(G$1,#REF!,0)-1,FALSE),"")</f>
        <v/>
      </c>
      <c r="H22" s="20" t="str">
        <f>IFERROR(INDEX(#REF!,MATCH($E22,#REF!,0),1),"")</f>
        <v/>
      </c>
      <c r="I22" s="20" t="s">
        <v>147</v>
      </c>
      <c r="J22" s="22" t="s">
        <v>148</v>
      </c>
      <c r="M22" s="23">
        <v>45405</v>
      </c>
      <c r="N22" s="23">
        <v>45407</v>
      </c>
      <c r="O22" s="31" t="str">
        <f ca="1">IFERROR(N22+SumPart(V22:AK22,1), "")</f>
        <v/>
      </c>
      <c r="P22" s="23">
        <v>45435</v>
      </c>
      <c r="Q22" s="23">
        <v>45439</v>
      </c>
      <c r="T22" s="24">
        <f t="shared" si="1"/>
        <v>0</v>
      </c>
      <c r="U22" s="23">
        <v>45404</v>
      </c>
      <c r="V22" s="20">
        <v>30</v>
      </c>
      <c r="W22" s="20"/>
      <c r="X22" s="20"/>
      <c r="Y22" s="20"/>
      <c r="Z22" s="18"/>
      <c r="AA22" s="18"/>
      <c r="AB22" s="18"/>
      <c r="AC22" s="18"/>
      <c r="AD22" s="18"/>
      <c r="AE22" s="18"/>
      <c r="AF22" s="178"/>
      <c r="AG22" s="178"/>
      <c r="AH22" s="178"/>
      <c r="AI22" s="178"/>
      <c r="AJ22" s="178"/>
      <c r="AK22" s="179"/>
    </row>
    <row r="23" spans="1:37" ht="30" customHeight="1" x14ac:dyDescent="0.3">
      <c r="A23" s="20" t="s">
        <v>79</v>
      </c>
      <c r="B23" s="20" t="str">
        <f t="shared" ca="1" si="0"/>
        <v>회수완료</v>
      </c>
      <c r="C23" s="20" t="str">
        <f>IFERROR(VLOOKUP(A23,#REF!,2,FALSE),"해당x")</f>
        <v>해당x</v>
      </c>
      <c r="D23" s="25" t="str">
        <f>IFERROR(VLOOKUP($E23,#REF!,MATCH(D$1,#REF!,0)-1,FALSE),"")</f>
        <v/>
      </c>
      <c r="E23" s="2" t="s">
        <v>149</v>
      </c>
      <c r="F23" s="20" t="str">
        <f>IFERROR(VLOOKUP($E23,#REF!,MATCH(F$1,#REF!,0)-1,FALSE),"")</f>
        <v/>
      </c>
      <c r="G23" s="20" t="str">
        <f>IFERROR(VLOOKUP($E23,#REF!,MATCH(G$1,#REF!,0)-1,FALSE),"")</f>
        <v/>
      </c>
      <c r="H23" s="20" t="str">
        <f>IFERROR(INDEX(#REF!,MATCH($E23,#REF!,0),1),"")</f>
        <v/>
      </c>
      <c r="I23" s="20" t="s">
        <v>150</v>
      </c>
      <c r="J23" s="22" t="s">
        <v>151</v>
      </c>
      <c r="K23" s="22" t="s">
        <v>152</v>
      </c>
      <c r="L23" s="20" t="s">
        <v>153</v>
      </c>
      <c r="M23" s="23">
        <v>45419</v>
      </c>
      <c r="N23" s="23">
        <v>45419</v>
      </c>
      <c r="O23" s="31" t="str">
        <f ca="1">IFERROR(N23+SumPart(V23:AK23,1), "")</f>
        <v/>
      </c>
      <c r="P23" s="23">
        <v>45455</v>
      </c>
      <c r="Q23" s="23">
        <v>45456</v>
      </c>
      <c r="T23" s="24">
        <f t="shared" si="1"/>
        <v>0</v>
      </c>
      <c r="U23" s="23">
        <v>45419</v>
      </c>
      <c r="V23" s="20">
        <v>30</v>
      </c>
      <c r="W23" s="20"/>
      <c r="X23" s="20"/>
      <c r="Y23" s="20"/>
      <c r="Z23" s="18"/>
      <c r="AA23" s="18"/>
      <c r="AB23" s="18"/>
      <c r="AC23" s="18"/>
      <c r="AD23" s="18"/>
      <c r="AE23" s="18"/>
      <c r="AF23" s="178"/>
      <c r="AG23" s="178"/>
      <c r="AH23" s="178"/>
      <c r="AI23" s="178"/>
      <c r="AJ23" s="178"/>
      <c r="AK23" s="179"/>
    </row>
    <row r="24" spans="1:37" ht="30" customHeight="1" x14ac:dyDescent="0.3">
      <c r="A24" s="20" t="s">
        <v>145</v>
      </c>
      <c r="B24" s="20" t="str">
        <f t="shared" ca="1" si="0"/>
        <v>회수완료</v>
      </c>
      <c r="C24" s="20" t="str">
        <f>IFERROR(VLOOKUP(A24,#REF!,2,FALSE),"해당x")</f>
        <v>해당x</v>
      </c>
      <c r="D24" s="25" t="str">
        <f>IFERROR(VLOOKUP($E24,#REF!,MATCH(D$1,#REF!,0)-1,FALSE),"")</f>
        <v/>
      </c>
      <c r="E24" s="2" t="s">
        <v>146</v>
      </c>
      <c r="F24" s="20" t="str">
        <f>IFERROR(VLOOKUP($E24,#REF!,MATCH(F$1,#REF!,0)-1,FALSE),"")</f>
        <v/>
      </c>
      <c r="G24" s="20" t="str">
        <f>IFERROR(VLOOKUP($E24,#REF!,MATCH(G$1,#REF!,0)-1,FALSE),"")</f>
        <v/>
      </c>
      <c r="H24" s="20" t="str">
        <f>IFERROR(INDEX(#REF!,MATCH($E24,#REF!,0),1),"")</f>
        <v/>
      </c>
      <c r="I24" s="20" t="s">
        <v>154</v>
      </c>
      <c r="J24" s="22" t="s">
        <v>155</v>
      </c>
      <c r="K24" s="22" t="s">
        <v>156</v>
      </c>
      <c r="L24" s="20" t="s">
        <v>157</v>
      </c>
      <c r="M24" s="23">
        <v>45475</v>
      </c>
      <c r="N24" s="23">
        <v>45476</v>
      </c>
      <c r="O24" s="31" t="str">
        <f ca="1">IFERROR(N24+SumPart(V24:AK24,1), "")</f>
        <v/>
      </c>
      <c r="P24" s="23">
        <v>45505</v>
      </c>
      <c r="Q24" s="23">
        <v>45509</v>
      </c>
      <c r="T24" s="24">
        <f t="shared" si="1"/>
        <v>0</v>
      </c>
      <c r="U24" s="23">
        <v>45474</v>
      </c>
      <c r="V24" s="20">
        <v>30</v>
      </c>
      <c r="W24" s="20"/>
      <c r="X24" s="20"/>
      <c r="Y24" s="20"/>
      <c r="Z24" s="18"/>
      <c r="AA24" s="18"/>
      <c r="AB24" s="18"/>
      <c r="AC24" s="18"/>
      <c r="AD24" s="18"/>
      <c r="AE24" s="18"/>
      <c r="AF24" s="178"/>
      <c r="AG24" s="178"/>
      <c r="AH24" s="178"/>
      <c r="AI24" s="178"/>
      <c r="AJ24" s="178"/>
      <c r="AK24" s="179"/>
    </row>
    <row r="25" spans="1:37" ht="30" customHeight="1" x14ac:dyDescent="0.3">
      <c r="A25" s="20" t="s">
        <v>79</v>
      </c>
      <c r="B25" s="20" t="str">
        <f t="shared" ca="1" si="0"/>
        <v>회수완료</v>
      </c>
      <c r="C25" s="20" t="str">
        <f>IFERROR(VLOOKUP(A25,#REF!,2,FALSE),"해당x")</f>
        <v>해당x</v>
      </c>
      <c r="D25" s="25" t="str">
        <f>IFERROR(VLOOKUP($E25,#REF!,MATCH(D$1,#REF!,0)-1,FALSE),"")</f>
        <v/>
      </c>
      <c r="E25" s="2" t="s">
        <v>158</v>
      </c>
      <c r="F25" s="20" t="str">
        <f>IFERROR(VLOOKUP($E25,#REF!,MATCH(F$1,#REF!,0)-1,FALSE),"")</f>
        <v/>
      </c>
      <c r="G25" s="20" t="str">
        <f>IFERROR(VLOOKUP($E25,#REF!,MATCH(G$1,#REF!,0)-1,FALSE),"")</f>
        <v/>
      </c>
      <c r="H25" s="20" t="str">
        <f>IFERROR(INDEX(#REF!,MATCH($E25,#REF!,0),1),"")</f>
        <v/>
      </c>
      <c r="I25" s="20" t="s">
        <v>159</v>
      </c>
      <c r="J25" s="22" t="s">
        <v>160</v>
      </c>
      <c r="L25" s="100"/>
      <c r="M25" s="23">
        <v>45323</v>
      </c>
      <c r="N25" s="23">
        <v>45325</v>
      </c>
      <c r="O25" s="31" t="str">
        <f ca="1">IFERROR(N25+SumPart(V25:AK25,1), "")</f>
        <v/>
      </c>
      <c r="P25" s="23">
        <v>45357</v>
      </c>
      <c r="Q25" s="23">
        <v>45358</v>
      </c>
      <c r="T25" s="24">
        <f t="shared" si="1"/>
        <v>0</v>
      </c>
      <c r="U25" s="23">
        <v>44959</v>
      </c>
      <c r="V25" s="20">
        <v>30</v>
      </c>
      <c r="W25" s="20"/>
      <c r="X25" s="20"/>
      <c r="Y25" s="20"/>
      <c r="Z25" s="18"/>
      <c r="AA25" s="18"/>
      <c r="AB25" s="18"/>
      <c r="AC25" s="18"/>
      <c r="AD25" s="18"/>
      <c r="AE25" s="18"/>
      <c r="AF25" s="178"/>
      <c r="AG25" s="178"/>
      <c r="AH25" s="178"/>
      <c r="AI25" s="178"/>
      <c r="AJ25" s="178"/>
      <c r="AK25" s="179"/>
    </row>
    <row r="26" spans="1:37" ht="30" customHeight="1" x14ac:dyDescent="0.3">
      <c r="A26" s="20" t="s">
        <v>79</v>
      </c>
      <c r="B26" s="20" t="str">
        <f t="shared" ca="1" si="0"/>
        <v>회수완료</v>
      </c>
      <c r="C26" s="20" t="str">
        <f>IFERROR(VLOOKUP(A26,#REF!,2,FALSE),"해당x")</f>
        <v>해당x</v>
      </c>
      <c r="D26" s="25" t="str">
        <f>IFERROR(VLOOKUP($E26,#REF!,MATCH(D$1,#REF!,0)-1,FALSE),"")</f>
        <v/>
      </c>
      <c r="E26" s="2" t="s">
        <v>161</v>
      </c>
      <c r="F26" s="20" t="str">
        <f>IFERROR(VLOOKUP($E26,#REF!,MATCH(F$1,#REF!,0)-1,FALSE),"")</f>
        <v/>
      </c>
      <c r="G26" s="20" t="str">
        <f>IFERROR(VLOOKUP($E26,#REF!,MATCH(G$1,#REF!,0)-1,FALSE),"")</f>
        <v/>
      </c>
      <c r="H26" s="20" t="str">
        <f>IFERROR(INDEX(#REF!,MATCH($E26,#REF!,0),1),"")</f>
        <v/>
      </c>
      <c r="I26" s="20" t="s">
        <v>162</v>
      </c>
      <c r="J26" s="22" t="s">
        <v>163</v>
      </c>
      <c r="L26" s="20" t="s">
        <v>164</v>
      </c>
      <c r="M26" s="23">
        <v>45335</v>
      </c>
      <c r="N26" s="23">
        <v>45338</v>
      </c>
      <c r="O26" s="31" t="str">
        <f ca="1">IFERROR(N26+SumPart(V26:AK26,1), "")</f>
        <v/>
      </c>
      <c r="P26" s="23">
        <v>45548</v>
      </c>
      <c r="Q26" s="23">
        <v>45554</v>
      </c>
      <c r="T26" s="24">
        <f t="shared" si="1"/>
        <v>2</v>
      </c>
      <c r="U26" s="23">
        <v>45335</v>
      </c>
      <c r="V26" s="20">
        <v>30</v>
      </c>
      <c r="W26" s="27" t="s">
        <v>165</v>
      </c>
      <c r="X26" s="20" t="s">
        <v>166</v>
      </c>
      <c r="Y26" s="20"/>
      <c r="Z26" s="18"/>
      <c r="AA26" s="18"/>
      <c r="AB26" s="18"/>
      <c r="AC26" s="18"/>
      <c r="AD26" s="18"/>
      <c r="AE26" s="18"/>
      <c r="AF26" s="178"/>
      <c r="AG26" s="178"/>
      <c r="AH26" s="178"/>
      <c r="AI26" s="178"/>
      <c r="AJ26" s="178"/>
      <c r="AK26" s="179"/>
    </row>
    <row r="27" spans="1:37" ht="30" customHeight="1" x14ac:dyDescent="0.3">
      <c r="A27" s="20" t="s">
        <v>22</v>
      </c>
      <c r="B27" s="20" t="str">
        <f t="shared" ca="1" si="0"/>
        <v>회수완료</v>
      </c>
      <c r="C27" s="20" t="str">
        <f>IFERROR(VLOOKUP(A27,#REF!,2,FALSE),"해당x")</f>
        <v>해당x</v>
      </c>
      <c r="D27" s="25" t="str">
        <f>IFERROR(VLOOKUP($E27,#REF!,MATCH(D$1,#REF!,0)-1,FALSE),"")</f>
        <v/>
      </c>
      <c r="E27" s="2">
        <v>1760099</v>
      </c>
      <c r="F27" s="20" t="str">
        <f>IFERROR(VLOOKUP($E27,#REF!,MATCH(F$1,#REF!,0)-1,FALSE),"")</f>
        <v/>
      </c>
      <c r="G27" s="20" t="str">
        <f>IFERROR(VLOOKUP($E27,#REF!,MATCH(G$1,#REF!,0)-1,FALSE),"")</f>
        <v/>
      </c>
      <c r="H27" s="20" t="str">
        <f>IFERROR(INDEX(#REF!,MATCH($E27,#REF!,0),1),"")</f>
        <v/>
      </c>
      <c r="I27" s="20" t="s">
        <v>167</v>
      </c>
      <c r="J27" s="22" t="s">
        <v>168</v>
      </c>
      <c r="L27" s="20" t="s">
        <v>169</v>
      </c>
      <c r="M27" s="23">
        <v>45218</v>
      </c>
      <c r="N27" s="23">
        <v>45220</v>
      </c>
      <c r="O27" s="31" t="str">
        <f ca="1">IFERROR(N27+SumPart(V27:AK27,1), "")</f>
        <v/>
      </c>
      <c r="P27" s="23">
        <v>45275</v>
      </c>
      <c r="Q27" s="23">
        <v>45279</v>
      </c>
      <c r="R27" s="27" t="s">
        <v>170</v>
      </c>
      <c r="T27" s="24">
        <f t="shared" si="1"/>
        <v>2</v>
      </c>
      <c r="V27" s="20">
        <v>28</v>
      </c>
      <c r="W27" s="27" t="s">
        <v>171</v>
      </c>
      <c r="X27" s="27" t="s">
        <v>172</v>
      </c>
      <c r="Y27" s="20"/>
      <c r="Z27" s="18"/>
      <c r="AA27" s="18"/>
      <c r="AB27" s="18"/>
      <c r="AC27" s="18"/>
      <c r="AD27" s="18"/>
      <c r="AE27" s="18"/>
      <c r="AF27" s="178"/>
      <c r="AG27" s="178"/>
      <c r="AH27" s="178"/>
      <c r="AI27" s="178"/>
      <c r="AJ27" s="178"/>
      <c r="AK27" s="179"/>
    </row>
    <row r="28" spans="1:37" ht="30" customHeight="1" x14ac:dyDescent="0.3">
      <c r="A28" s="20" t="s">
        <v>9</v>
      </c>
      <c r="B28" s="20" t="str">
        <f t="shared" ca="1" si="0"/>
        <v>회수완료</v>
      </c>
      <c r="C28" s="20" t="str">
        <f>IFERROR(VLOOKUP(A28,#REF!,2,FALSE),"해당x")</f>
        <v>해당x</v>
      </c>
      <c r="D28" s="25" t="str">
        <f>IFERROR(VLOOKUP($E28,#REF!,MATCH(D$1,#REF!,0)-1,FALSE),"")</f>
        <v/>
      </c>
      <c r="E28" s="2" t="s">
        <v>173</v>
      </c>
      <c r="F28" s="20" t="str">
        <f>IFERROR(VLOOKUP($E28,#REF!,MATCH(F$1,#REF!,0)-1,FALSE),"")</f>
        <v/>
      </c>
      <c r="G28" s="20" t="str">
        <f>IFERROR(VLOOKUP($E28,#REF!,MATCH(G$1,#REF!,0)-1,FALSE),"")</f>
        <v/>
      </c>
      <c r="H28" s="20" t="str">
        <f>IFERROR(INDEX(#REF!,MATCH($E28,#REF!,0),1),"")</f>
        <v/>
      </c>
      <c r="I28" s="20" t="s">
        <v>174</v>
      </c>
      <c r="J28" s="22" t="s">
        <v>175</v>
      </c>
      <c r="L28" s="27" t="s">
        <v>176</v>
      </c>
      <c r="M28" s="23">
        <v>45327</v>
      </c>
      <c r="N28" s="23">
        <v>45329</v>
      </c>
      <c r="O28" s="31" t="str">
        <f ca="1">IFERROR(N28+SumPart(V28:AK28,1), "")</f>
        <v/>
      </c>
      <c r="P28" s="23">
        <v>45341</v>
      </c>
      <c r="Q28" s="23">
        <v>45342</v>
      </c>
      <c r="R28" s="27" t="s">
        <v>177</v>
      </c>
      <c r="T28" s="24">
        <f t="shared" si="1"/>
        <v>0</v>
      </c>
      <c r="V28" s="20">
        <v>30</v>
      </c>
      <c r="W28" s="20"/>
      <c r="X28" s="20"/>
      <c r="Y28" s="20"/>
      <c r="Z28" s="18"/>
      <c r="AA28" s="18"/>
      <c r="AB28" s="18"/>
      <c r="AC28" s="18"/>
      <c r="AD28" s="18"/>
      <c r="AE28" s="18"/>
      <c r="AF28" s="178"/>
      <c r="AG28" s="178"/>
      <c r="AH28" s="178"/>
      <c r="AI28" s="178"/>
      <c r="AJ28" s="178"/>
      <c r="AK28" s="179"/>
    </row>
    <row r="29" spans="1:37" ht="30" customHeight="1" x14ac:dyDescent="0.3">
      <c r="A29" s="20" t="s">
        <v>9</v>
      </c>
      <c r="B29" s="20" t="str">
        <f t="shared" ca="1" si="0"/>
        <v>회수완료</v>
      </c>
      <c r="C29" s="20" t="str">
        <f>IFERROR(VLOOKUP(A29,#REF!,2,FALSE),"해당x")</f>
        <v>해당x</v>
      </c>
      <c r="D29" s="25" t="str">
        <f>IFERROR(VLOOKUP($E29,#REF!,MATCH(D$1,#REF!,0)-1,FALSE),"")</f>
        <v/>
      </c>
      <c r="E29" s="2">
        <v>1131188</v>
      </c>
      <c r="F29" s="20" t="str">
        <f>IFERROR(VLOOKUP($E29,#REF!,MATCH(F$1,#REF!,0)-1,FALSE),"")</f>
        <v/>
      </c>
      <c r="G29" s="20" t="str">
        <f>IFERROR(VLOOKUP($E29,#REF!,MATCH(G$1,#REF!,0)-1,FALSE),"")</f>
        <v/>
      </c>
      <c r="H29" s="20" t="str">
        <f>IFERROR(INDEX(#REF!,MATCH($E29,#REF!,0),1),"")</f>
        <v/>
      </c>
      <c r="I29" s="20" t="s">
        <v>178</v>
      </c>
      <c r="J29" s="22" t="s">
        <v>179</v>
      </c>
      <c r="L29" s="27" t="s">
        <v>180</v>
      </c>
      <c r="M29" s="23">
        <v>45507</v>
      </c>
      <c r="N29" s="23">
        <v>45508</v>
      </c>
      <c r="O29" s="31" t="str">
        <f ca="1">IFERROR(N29+SumPart(V29:AK29,1), "")</f>
        <v/>
      </c>
      <c r="P29" s="23">
        <v>45554</v>
      </c>
      <c r="Q29" s="23">
        <v>45558</v>
      </c>
      <c r="R29" s="27" t="s">
        <v>181</v>
      </c>
      <c r="T29" s="24">
        <f t="shared" si="1"/>
        <v>2</v>
      </c>
      <c r="V29" s="20">
        <v>14</v>
      </c>
      <c r="W29" s="27" t="s">
        <v>182</v>
      </c>
      <c r="X29" s="27" t="s">
        <v>183</v>
      </c>
      <c r="Y29" s="20"/>
      <c r="Z29" s="18"/>
      <c r="AA29" s="18"/>
      <c r="AB29" s="18"/>
      <c r="AC29" s="18"/>
      <c r="AD29" s="18"/>
      <c r="AE29" s="18"/>
      <c r="AF29" s="178"/>
      <c r="AG29" s="178"/>
      <c r="AH29" s="178"/>
      <c r="AI29" s="178"/>
      <c r="AJ29" s="178"/>
      <c r="AK29" s="179"/>
    </row>
    <row r="30" spans="1:37" ht="30" customHeight="1" x14ac:dyDescent="0.3">
      <c r="A30" s="20" t="s">
        <v>9</v>
      </c>
      <c r="B30" s="20" t="str">
        <f t="shared" ca="1" si="0"/>
        <v>회수완료</v>
      </c>
      <c r="C30" s="20" t="str">
        <f>IFERROR(VLOOKUP(A30,#REF!,2,FALSE),"해당x")</f>
        <v>해당x</v>
      </c>
      <c r="D30" s="25" t="str">
        <f>IFERROR(VLOOKUP($E30,#REF!,MATCH(D$1,#REF!,0)-1,FALSE),"")</f>
        <v/>
      </c>
      <c r="E30" s="2">
        <v>901553</v>
      </c>
      <c r="F30" s="20" t="str">
        <f>IFERROR(VLOOKUP($E30,#REF!,MATCH(F$1,#REF!,0)-1,FALSE),"")</f>
        <v/>
      </c>
      <c r="G30" s="20" t="str">
        <f>IFERROR(VLOOKUP($E30,#REF!,MATCH(G$1,#REF!,0)-1,FALSE),"")</f>
        <v/>
      </c>
      <c r="H30" s="20" t="str">
        <f>IFERROR(INDEX(#REF!,MATCH($E30,#REF!,0),1),"")</f>
        <v/>
      </c>
      <c r="I30" s="20" t="s">
        <v>184</v>
      </c>
      <c r="J30" s="22" t="s">
        <v>185</v>
      </c>
      <c r="L30" s="27" t="s">
        <v>186</v>
      </c>
      <c r="M30" s="23">
        <v>45397</v>
      </c>
      <c r="N30" s="23">
        <v>45399</v>
      </c>
      <c r="O30" s="31" t="str">
        <f ca="1">IFERROR(N30+SumPart(V30:AK30,1), "")</f>
        <v/>
      </c>
      <c r="P30" s="23">
        <v>45398</v>
      </c>
      <c r="Q30" s="23">
        <v>45406</v>
      </c>
      <c r="R30" s="27" t="s">
        <v>187</v>
      </c>
      <c r="T30" s="24">
        <f t="shared" si="1"/>
        <v>0</v>
      </c>
      <c r="V30" s="20">
        <v>21</v>
      </c>
      <c r="W30" s="20"/>
      <c r="X30" s="20"/>
      <c r="Y30" s="20"/>
      <c r="Z30" s="18"/>
      <c r="AA30" s="18"/>
      <c r="AB30" s="18"/>
      <c r="AC30" s="18"/>
      <c r="AD30" s="18"/>
      <c r="AE30" s="18"/>
      <c r="AF30" s="178"/>
      <c r="AG30" s="178"/>
      <c r="AH30" s="178"/>
      <c r="AI30" s="178"/>
      <c r="AJ30" s="178"/>
      <c r="AK30" s="179"/>
    </row>
    <row r="31" spans="1:37" ht="30" customHeight="1" x14ac:dyDescent="0.3">
      <c r="A31" s="20" t="s">
        <v>9</v>
      </c>
      <c r="B31" s="20" t="str">
        <f t="shared" ca="1" si="0"/>
        <v>회수완료</v>
      </c>
      <c r="C31" s="20" t="str">
        <f>IFERROR(VLOOKUP(A31,#REF!,2,FALSE),"해당x")</f>
        <v>해당x</v>
      </c>
      <c r="D31" s="25" t="str">
        <f>IFERROR(VLOOKUP($E31,#REF!,MATCH(D$1,#REF!,0)-1,FALSE),"")</f>
        <v/>
      </c>
      <c r="E31" s="2">
        <v>1776097</v>
      </c>
      <c r="F31" s="20" t="str">
        <f>IFERROR(VLOOKUP($E31,#REF!,MATCH(F$1,#REF!,0)-1,FALSE),"")</f>
        <v/>
      </c>
      <c r="G31" s="20" t="str">
        <f>IFERROR(VLOOKUP($E31,#REF!,MATCH(G$1,#REF!,0)-1,FALSE),"")</f>
        <v/>
      </c>
      <c r="H31" s="20" t="str">
        <f>IFERROR(INDEX(#REF!,MATCH($E31,#REF!,0),1),"")</f>
        <v/>
      </c>
      <c r="I31" s="20" t="s">
        <v>188</v>
      </c>
      <c r="J31" s="22" t="s">
        <v>189</v>
      </c>
      <c r="L31" s="27" t="s">
        <v>190</v>
      </c>
      <c r="M31" s="23" t="s">
        <v>191</v>
      </c>
      <c r="N31" s="23">
        <v>45508</v>
      </c>
      <c r="O31" s="31" t="str">
        <f ca="1">IFERROR(N31+SumPart(V31:AK31,1), "")</f>
        <v/>
      </c>
      <c r="P31" s="23">
        <v>45512</v>
      </c>
      <c r="Q31" s="23">
        <v>45516</v>
      </c>
      <c r="R31" s="27" t="s">
        <v>192</v>
      </c>
      <c r="T31" s="24">
        <f t="shared" si="1"/>
        <v>1</v>
      </c>
      <c r="V31" s="20">
        <v>14</v>
      </c>
      <c r="W31" s="20">
        <v>7</v>
      </c>
      <c r="X31" s="20"/>
      <c r="Y31" s="20"/>
      <c r="Z31" s="18"/>
      <c r="AA31" s="18"/>
      <c r="AB31" s="18"/>
      <c r="AC31" s="18"/>
      <c r="AD31" s="18"/>
      <c r="AE31" s="18"/>
      <c r="AF31" s="178"/>
      <c r="AG31" s="178"/>
      <c r="AH31" s="178"/>
      <c r="AI31" s="178"/>
      <c r="AJ31" s="178"/>
      <c r="AK31" s="179"/>
    </row>
    <row r="32" spans="1:37" ht="30" customHeight="1" x14ac:dyDescent="0.3">
      <c r="A32" s="20" t="s">
        <v>193</v>
      </c>
      <c r="B32" s="20" t="str">
        <f t="shared" ca="1" si="0"/>
        <v>회수완료</v>
      </c>
      <c r="C32" s="20" t="str">
        <f>IFERROR(VLOOKUP(A32,#REF!,2,FALSE),"해당x")</f>
        <v>해당x</v>
      </c>
      <c r="D32" s="25" t="str">
        <f>IFERROR(VLOOKUP($E32,#REF!,MATCH(D$1,#REF!,0)-1,FALSE),"")</f>
        <v/>
      </c>
      <c r="E32" s="2">
        <v>1840866</v>
      </c>
      <c r="F32" s="20" t="str">
        <f>IFERROR(VLOOKUP($E32,#REF!,MATCH(F$1,#REF!,0)-1,FALSE),"")</f>
        <v/>
      </c>
      <c r="G32" s="20" t="str">
        <f>IFERROR(VLOOKUP($E32,#REF!,MATCH(G$1,#REF!,0)-1,FALSE),"")</f>
        <v/>
      </c>
      <c r="H32" s="20" t="str">
        <f>IFERROR(INDEX(#REF!,MATCH($E32,#REF!,0),1),"")</f>
        <v/>
      </c>
      <c r="I32" s="20" t="s">
        <v>188</v>
      </c>
      <c r="J32" s="22" t="s">
        <v>189</v>
      </c>
      <c r="L32" s="27" t="s">
        <v>194</v>
      </c>
      <c r="M32" s="23" t="s">
        <v>195</v>
      </c>
      <c r="N32" s="23">
        <v>45518</v>
      </c>
      <c r="O32" s="31" t="str">
        <f ca="1">IFERROR(N32+SumPart(V32:AK32,1), "")</f>
        <v/>
      </c>
      <c r="P32" s="23">
        <v>45531</v>
      </c>
      <c r="Q32" s="23">
        <v>45534</v>
      </c>
      <c r="R32" s="27" t="s">
        <v>196</v>
      </c>
      <c r="T32" s="24">
        <f t="shared" si="1"/>
        <v>0</v>
      </c>
      <c r="V32" s="20">
        <v>12</v>
      </c>
      <c r="W32" s="20"/>
      <c r="X32" s="20"/>
      <c r="Y32" s="20"/>
      <c r="Z32" s="18"/>
      <c r="AA32" s="18"/>
      <c r="AB32" s="18"/>
      <c r="AC32" s="18"/>
      <c r="AD32" s="18"/>
      <c r="AE32" s="18"/>
      <c r="AF32" s="178"/>
      <c r="AG32" s="178"/>
      <c r="AH32" s="178"/>
      <c r="AI32" s="178"/>
      <c r="AJ32" s="178"/>
      <c r="AK32" s="179"/>
    </row>
    <row r="33" spans="1:46" ht="30" customHeight="1" x14ac:dyDescent="0.3">
      <c r="A33" s="2" t="s">
        <v>19</v>
      </c>
      <c r="B33" s="20" t="str">
        <f t="shared" ca="1" si="0"/>
        <v>회수완료</v>
      </c>
      <c r="C33" s="53" t="str">
        <f>IFERROR(VLOOKUP(A33,#REF!,2,FALSE),"해당x")</f>
        <v>해당x</v>
      </c>
      <c r="D33" s="25" t="str">
        <f>IFERROR(VLOOKUP($E33,#REF!,MATCH(D$1,#REF!,0)-1,FALSE),"")</f>
        <v/>
      </c>
      <c r="E33" s="82">
        <v>1840792</v>
      </c>
      <c r="F33" s="20" t="str">
        <f>IFERROR(VLOOKUP($E33,#REF!,MATCH(F$1,#REF!,0)-1,FALSE),"")</f>
        <v/>
      </c>
      <c r="G33" s="2" t="str">
        <f>IFERROR(VLOOKUP($E33,#REF!,MATCH(G$1,#REF!,0)-1,FALSE),"")</f>
        <v/>
      </c>
      <c r="H33" s="20" t="str">
        <f>IFERROR(INDEX(#REF!,MATCH($E33,#REF!,0),1),"")</f>
        <v/>
      </c>
      <c r="I33" s="128" t="s">
        <v>197</v>
      </c>
      <c r="J33" s="115" t="s">
        <v>198</v>
      </c>
      <c r="L33" s="128" t="s">
        <v>199</v>
      </c>
      <c r="M33" s="83">
        <v>45021</v>
      </c>
      <c r="N33" s="83">
        <v>45025</v>
      </c>
      <c r="O33" s="31" t="str">
        <f ca="1">IFERROR(N33+SumPart(V33:AK33,1), "")</f>
        <v/>
      </c>
      <c r="P33" s="83">
        <v>45035</v>
      </c>
      <c r="Q33" s="83">
        <v>45037</v>
      </c>
      <c r="R33" s="84" t="s">
        <v>200</v>
      </c>
      <c r="S33" s="56"/>
      <c r="T33" s="57">
        <f t="shared" si="1"/>
        <v>0</v>
      </c>
      <c r="U33" s="2"/>
      <c r="V33" s="2">
        <v>84</v>
      </c>
      <c r="W33" s="2"/>
      <c r="X33" s="2"/>
      <c r="Y33" s="2"/>
      <c r="Z33" s="1"/>
      <c r="AA33" s="1"/>
      <c r="AB33" s="1"/>
      <c r="AC33" s="1"/>
      <c r="AD33" s="1"/>
      <c r="AE33" s="1"/>
      <c r="AF33" s="174"/>
      <c r="AG33" s="174"/>
      <c r="AH33" s="174"/>
      <c r="AI33" s="174"/>
      <c r="AJ33" s="174"/>
      <c r="AK33" s="180"/>
    </row>
    <row r="34" spans="1:46" ht="30" customHeight="1" x14ac:dyDescent="0.3">
      <c r="A34" s="20" t="s">
        <v>9</v>
      </c>
      <c r="B34" s="20" t="str">
        <f t="shared" ca="1" si="0"/>
        <v>회수완료</v>
      </c>
      <c r="C34" s="20" t="str">
        <f>IFERROR(VLOOKUP(A34,#REF!,2,FALSE),"해당x")</f>
        <v>해당x</v>
      </c>
      <c r="D34" s="25" t="str">
        <f>IFERROR(VLOOKUP($E34,#REF!,MATCH(D$1,#REF!,0)-1,FALSE),"")</f>
        <v/>
      </c>
      <c r="E34" s="2">
        <v>1587684</v>
      </c>
      <c r="F34" s="20" t="str">
        <f>IFERROR(VLOOKUP($E34,#REF!,MATCH(F$1,#REF!,0)-1,FALSE),"")</f>
        <v/>
      </c>
      <c r="G34" s="20" t="str">
        <f>IFERROR(VLOOKUP($E34,#REF!,MATCH(G$1,#REF!,0)-1,FALSE),"")</f>
        <v/>
      </c>
      <c r="H34" s="20" t="str">
        <f>IFERROR(INDEX(#REF!,MATCH($E34,#REF!,0),1),"")</f>
        <v/>
      </c>
      <c r="I34" s="20" t="s">
        <v>201</v>
      </c>
      <c r="J34" s="22" t="s">
        <v>202</v>
      </c>
      <c r="L34" s="27" t="s">
        <v>203</v>
      </c>
      <c r="M34" s="23" t="s">
        <v>204</v>
      </c>
      <c r="N34" s="23">
        <v>45534</v>
      </c>
      <c r="O34" s="31" t="str">
        <f ca="1">IFERROR(N34+SumPart(V34:AK34,1), "")</f>
        <v/>
      </c>
      <c r="P34" s="23">
        <v>45586</v>
      </c>
      <c r="Q34" s="23">
        <v>45590</v>
      </c>
      <c r="R34" s="27" t="s">
        <v>205</v>
      </c>
      <c r="T34" s="24">
        <f t="shared" si="1"/>
        <v>1</v>
      </c>
      <c r="V34" s="20">
        <v>28</v>
      </c>
      <c r="W34" s="20" t="s">
        <v>206</v>
      </c>
      <c r="X34" s="20"/>
      <c r="Y34" s="20"/>
      <c r="Z34" s="18"/>
      <c r="AA34" s="18"/>
      <c r="AB34" s="18"/>
      <c r="AC34" s="18"/>
      <c r="AD34" s="18"/>
      <c r="AE34" s="18"/>
      <c r="AF34" s="178"/>
      <c r="AG34" s="178"/>
      <c r="AH34" s="178"/>
      <c r="AI34" s="178"/>
      <c r="AJ34" s="178"/>
      <c r="AK34" s="179"/>
    </row>
    <row r="35" spans="1:46" ht="30" customHeight="1" x14ac:dyDescent="0.3">
      <c r="A35" s="20" t="s">
        <v>193</v>
      </c>
      <c r="B35" s="20" t="str">
        <f t="shared" ca="1" si="0"/>
        <v>회수완료</v>
      </c>
      <c r="C35" s="20" t="str">
        <f>IFERROR(VLOOKUP(A35,#REF!,2,FALSE),"해당x")</f>
        <v>해당x</v>
      </c>
      <c r="D35" s="25" t="str">
        <f>IFERROR(VLOOKUP($E35,#REF!,MATCH(D$1,#REF!,0)-1,FALSE),"")</f>
        <v/>
      </c>
      <c r="E35" s="2">
        <v>1087829</v>
      </c>
      <c r="F35" s="20" t="str">
        <f>IFERROR(VLOOKUP($E35,#REF!,MATCH(F$1,#REF!,0)-1,FALSE),"")</f>
        <v/>
      </c>
      <c r="G35" s="20" t="str">
        <f>IFERROR(VLOOKUP($E35,#REF!,MATCH(G$1,#REF!,0)-1,FALSE),"")</f>
        <v/>
      </c>
      <c r="H35" s="20" t="str">
        <f>IFERROR(INDEX(#REF!,MATCH($E35,#REF!,0),1),"")</f>
        <v/>
      </c>
      <c r="I35" s="20" t="s">
        <v>201</v>
      </c>
      <c r="J35" s="22" t="s">
        <v>202</v>
      </c>
      <c r="L35" s="27" t="s">
        <v>203</v>
      </c>
      <c r="M35" s="23" t="s">
        <v>204</v>
      </c>
      <c r="N35" s="23">
        <v>45534</v>
      </c>
      <c r="O35" s="31" t="str">
        <f ca="1">IFERROR(N35+SumPart(V35:AK35,1), "")</f>
        <v/>
      </c>
      <c r="P35" s="23">
        <v>45647</v>
      </c>
      <c r="Q35" s="23">
        <v>45649</v>
      </c>
      <c r="T35" s="24">
        <f t="shared" si="1"/>
        <v>3</v>
      </c>
      <c r="V35" s="20">
        <v>28</v>
      </c>
      <c r="W35" s="20" t="s">
        <v>206</v>
      </c>
      <c r="X35" s="27" t="s">
        <v>207</v>
      </c>
      <c r="Y35" s="27" t="s">
        <v>208</v>
      </c>
      <c r="Z35" s="18"/>
      <c r="AA35" s="18"/>
      <c r="AB35" s="18"/>
      <c r="AC35" s="18"/>
      <c r="AD35" s="18"/>
      <c r="AE35" s="18"/>
      <c r="AF35" s="178"/>
      <c r="AG35" s="178"/>
      <c r="AH35" s="178"/>
      <c r="AI35" s="178"/>
      <c r="AJ35" s="178"/>
      <c r="AK35" s="179"/>
    </row>
    <row r="36" spans="1:46" ht="30" customHeight="1" x14ac:dyDescent="0.3">
      <c r="A36" s="20" t="s">
        <v>9</v>
      </c>
      <c r="B36" s="20" t="str">
        <f t="shared" ca="1" si="0"/>
        <v>회수완료</v>
      </c>
      <c r="C36" s="20" t="str">
        <f>IFERROR(VLOOKUP(A36,#REF!,2,FALSE),"해당x")</f>
        <v>해당x</v>
      </c>
      <c r="D36" s="25" t="str">
        <f>IFERROR(VLOOKUP($E36,#REF!,MATCH(D$1,#REF!,0)-1,FALSE),"")</f>
        <v/>
      </c>
      <c r="E36" s="2">
        <v>1613707</v>
      </c>
      <c r="F36" s="20" t="str">
        <f>IFERROR(VLOOKUP($E36,#REF!,MATCH(F$1,#REF!,0)-1,FALSE),"")</f>
        <v/>
      </c>
      <c r="G36" s="20" t="str">
        <f>IFERROR(VLOOKUP($E36,#REF!,MATCH(G$1,#REF!,0)-1,FALSE),"")</f>
        <v/>
      </c>
      <c r="H36" s="20" t="str">
        <f>IFERROR(INDEX(#REF!,MATCH($E36,#REF!,0),1),"")</f>
        <v/>
      </c>
      <c r="I36" s="20" t="s">
        <v>209</v>
      </c>
      <c r="J36" s="22" t="s">
        <v>210</v>
      </c>
      <c r="L36" s="27" t="s">
        <v>211</v>
      </c>
      <c r="M36" s="23">
        <v>45224</v>
      </c>
      <c r="N36" s="23">
        <v>45226</v>
      </c>
      <c r="O36" s="31" t="str">
        <f ca="1">IFERROR(N36+SumPart(V36:AK36,1), "")</f>
        <v/>
      </c>
      <c r="P36" s="23">
        <v>45239</v>
      </c>
      <c r="Q36" s="23">
        <v>45240</v>
      </c>
      <c r="T36" s="24">
        <f t="shared" si="1"/>
        <v>0</v>
      </c>
      <c r="V36" s="20">
        <v>14</v>
      </c>
      <c r="W36" s="20"/>
      <c r="X36" s="20"/>
      <c r="Y36" s="20"/>
      <c r="Z36" s="18"/>
      <c r="AA36" s="18"/>
      <c r="AB36" s="18"/>
      <c r="AC36" s="18"/>
      <c r="AD36" s="18"/>
      <c r="AE36" s="18"/>
      <c r="AF36" s="178"/>
      <c r="AG36" s="178"/>
      <c r="AH36" s="178"/>
      <c r="AI36" s="178"/>
      <c r="AJ36" s="178"/>
      <c r="AK36" s="179"/>
    </row>
    <row r="37" spans="1:46" ht="30" customHeight="1" x14ac:dyDescent="0.3">
      <c r="A37" s="2" t="s">
        <v>19</v>
      </c>
      <c r="B37" s="20" t="str">
        <f t="shared" ca="1" si="0"/>
        <v>회수완료</v>
      </c>
      <c r="C37" s="53" t="str">
        <f>IFERROR(VLOOKUP(A37,#REF!,2,FALSE),"해당x")</f>
        <v>해당x</v>
      </c>
      <c r="D37" s="25" t="str">
        <f>IFERROR(VLOOKUP($E37,#REF!,MATCH(D$1,#REF!,0)-1,FALSE),"")</f>
        <v/>
      </c>
      <c r="E37" s="82">
        <v>1840811</v>
      </c>
      <c r="F37" s="20" t="str">
        <f>IFERROR(VLOOKUP($E37,#REF!,MATCH(F$1,#REF!,0)-1,FALSE),"")</f>
        <v/>
      </c>
      <c r="G37" s="2" t="str">
        <f>IFERROR(VLOOKUP($E37,#REF!,MATCH(G$1,#REF!,0)-1,FALSE),"")</f>
        <v/>
      </c>
      <c r="H37" s="20" t="str">
        <f>IFERROR(INDEX(#REF!,MATCH($E37,#REF!,0),1),"")</f>
        <v/>
      </c>
      <c r="I37" s="128" t="s">
        <v>212</v>
      </c>
      <c r="J37" s="115" t="s">
        <v>213</v>
      </c>
      <c r="L37" s="128" t="s">
        <v>214</v>
      </c>
      <c r="M37" s="83">
        <v>45033</v>
      </c>
      <c r="N37" s="83">
        <v>45035</v>
      </c>
      <c r="O37" s="31" t="str">
        <f ca="1">IFERROR(N37+SumPart(V37:AK37,1), "")</f>
        <v/>
      </c>
      <c r="P37" s="83">
        <v>45099</v>
      </c>
      <c r="Q37" s="83">
        <v>45103</v>
      </c>
      <c r="R37" s="84"/>
      <c r="S37" s="56"/>
      <c r="T37" s="57">
        <f t="shared" si="1"/>
        <v>5</v>
      </c>
      <c r="U37" s="2"/>
      <c r="V37" s="2">
        <v>14</v>
      </c>
      <c r="W37" s="2">
        <v>21</v>
      </c>
      <c r="X37" s="2">
        <v>7</v>
      </c>
      <c r="Y37" s="2">
        <v>14</v>
      </c>
      <c r="Z37" s="1">
        <v>21</v>
      </c>
      <c r="AA37" s="1">
        <v>3</v>
      </c>
      <c r="AB37" s="1"/>
      <c r="AC37" s="1"/>
      <c r="AD37" s="1"/>
      <c r="AE37" s="1"/>
      <c r="AF37" s="174"/>
      <c r="AG37" s="174"/>
      <c r="AH37" s="174"/>
      <c r="AI37" s="174"/>
      <c r="AJ37" s="174"/>
      <c r="AK37" s="180"/>
    </row>
    <row r="38" spans="1:46" ht="30" customHeight="1" x14ac:dyDescent="0.3">
      <c r="A38" s="2" t="s">
        <v>19</v>
      </c>
      <c r="B38" s="20" t="str">
        <f t="shared" ca="1" si="0"/>
        <v>회수완료</v>
      </c>
      <c r="C38" s="53" t="str">
        <f>IFERROR(VLOOKUP(A38,#REF!,2,FALSE),"해당x")</f>
        <v>해당x</v>
      </c>
      <c r="D38" s="25" t="str">
        <f>IFERROR(VLOOKUP($E38,#REF!,MATCH(D$1,#REF!,0)-1,FALSE),"")</f>
        <v/>
      </c>
      <c r="E38" s="87">
        <v>1173332</v>
      </c>
      <c r="F38" s="20" t="str">
        <f>IFERROR(VLOOKUP($E38,#REF!,MATCH(F$1,#REF!,0)-1,FALSE),"")</f>
        <v/>
      </c>
      <c r="G38" s="2" t="str">
        <f>IFERROR(VLOOKUP($E38,#REF!,MATCH(G$1,#REF!,0)-1,FALSE),"")</f>
        <v/>
      </c>
      <c r="H38" s="20" t="str">
        <f>IFERROR(INDEX(#REF!,MATCH($E38,#REF!,0),1),"")</f>
        <v/>
      </c>
      <c r="I38" s="88" t="s">
        <v>212</v>
      </c>
      <c r="J38" s="116" t="s">
        <v>213</v>
      </c>
      <c r="L38" s="88" t="s">
        <v>214</v>
      </c>
      <c r="M38" s="89">
        <v>45033</v>
      </c>
      <c r="N38" s="89">
        <v>45035</v>
      </c>
      <c r="O38" s="31" t="str">
        <f ca="1">IFERROR(N38+SumPart(V38:AK38,1), "")</f>
        <v/>
      </c>
      <c r="P38" s="89">
        <v>45111</v>
      </c>
      <c r="Q38" s="89">
        <v>45112</v>
      </c>
      <c r="R38" s="90" t="s">
        <v>215</v>
      </c>
      <c r="S38" s="56"/>
      <c r="T38" s="57">
        <f t="shared" si="1"/>
        <v>5</v>
      </c>
      <c r="U38" s="2"/>
      <c r="V38" s="2">
        <v>14</v>
      </c>
      <c r="W38" s="2">
        <v>21</v>
      </c>
      <c r="X38" s="2">
        <v>7</v>
      </c>
      <c r="Y38" s="2">
        <v>14</v>
      </c>
      <c r="Z38" s="1">
        <v>21</v>
      </c>
      <c r="AA38" s="1">
        <v>3</v>
      </c>
      <c r="AB38" s="1"/>
      <c r="AC38" s="1"/>
      <c r="AD38" s="1"/>
      <c r="AE38" s="1"/>
      <c r="AF38" s="174"/>
      <c r="AG38" s="174"/>
      <c r="AH38" s="174"/>
      <c r="AI38" s="174"/>
      <c r="AJ38" s="174"/>
      <c r="AK38" s="180"/>
    </row>
    <row r="39" spans="1:46" ht="30" customHeight="1" x14ac:dyDescent="0.3">
      <c r="A39" s="20" t="s">
        <v>9</v>
      </c>
      <c r="B39" s="20" t="str">
        <f t="shared" ca="1" si="0"/>
        <v>회수완료</v>
      </c>
      <c r="C39" s="20" t="str">
        <f>IFERROR(VLOOKUP(A39,#REF!,2,FALSE),"해당x")</f>
        <v>해당x</v>
      </c>
      <c r="D39" s="25" t="str">
        <f>IFERROR(VLOOKUP($E39,#REF!,MATCH(D$1,#REF!,0)-1,FALSE),"")</f>
        <v/>
      </c>
      <c r="E39" s="2">
        <v>1490321</v>
      </c>
      <c r="F39" s="20" t="str">
        <f>IFERROR(VLOOKUP($E39,#REF!,MATCH(F$1,#REF!,0)-1,FALSE),"")</f>
        <v/>
      </c>
      <c r="G39" s="20" t="str">
        <f>IFERROR(VLOOKUP($E39,#REF!,MATCH(G$1,#REF!,0)-1,FALSE),"")</f>
        <v/>
      </c>
      <c r="H39" s="20" t="str">
        <f>IFERROR(INDEX(#REF!,MATCH($E39,#REF!,0),1),"")</f>
        <v/>
      </c>
      <c r="I39" s="20" t="s">
        <v>216</v>
      </c>
      <c r="J39" s="22" t="s">
        <v>217</v>
      </c>
      <c r="K39" s="22" t="s">
        <v>218</v>
      </c>
      <c r="L39" s="27" t="s">
        <v>219</v>
      </c>
      <c r="M39" s="23">
        <v>45507</v>
      </c>
      <c r="N39" s="23">
        <v>45508</v>
      </c>
      <c r="O39" s="31" t="str">
        <f ca="1">IFERROR(N39+SumPart(V39:AK39,1), "")</f>
        <v/>
      </c>
      <c r="P39" s="23">
        <v>45521</v>
      </c>
      <c r="Q39" s="23">
        <v>45523</v>
      </c>
      <c r="R39" s="27" t="s">
        <v>220</v>
      </c>
      <c r="T39" s="24">
        <f t="shared" si="1"/>
        <v>0</v>
      </c>
      <c r="V39" s="20">
        <v>14</v>
      </c>
      <c r="W39" s="20"/>
      <c r="X39" s="20"/>
      <c r="Y39" s="20"/>
      <c r="Z39" s="18"/>
      <c r="AA39" s="18"/>
      <c r="AB39" s="18"/>
      <c r="AC39" s="18"/>
      <c r="AD39" s="18"/>
      <c r="AE39" s="18"/>
      <c r="AF39" s="178"/>
      <c r="AG39" s="178"/>
      <c r="AH39" s="178"/>
      <c r="AI39" s="178"/>
      <c r="AJ39" s="178"/>
      <c r="AK39" s="179"/>
    </row>
    <row r="40" spans="1:46" ht="30" customHeight="1" x14ac:dyDescent="0.3">
      <c r="A40" s="20" t="s">
        <v>9</v>
      </c>
      <c r="B40" s="20" t="str">
        <f t="shared" ca="1" si="0"/>
        <v>회수완료</v>
      </c>
      <c r="C40" s="20" t="str">
        <f>IFERROR(VLOOKUP(A40,#REF!,2,FALSE),"해당x")</f>
        <v>해당x</v>
      </c>
      <c r="D40" s="25" t="str">
        <f>IFERROR(VLOOKUP($E40,#REF!,MATCH(D$1,#REF!,0)-1,FALSE),"")</f>
        <v/>
      </c>
      <c r="E40" s="2">
        <v>1646601</v>
      </c>
      <c r="F40" s="20" t="str">
        <f>IFERROR(VLOOKUP($E40,#REF!,MATCH(F$1,#REF!,0)-1,FALSE),"")</f>
        <v/>
      </c>
      <c r="G40" s="20" t="str">
        <f>IFERROR(VLOOKUP($E40,#REF!,MATCH(G$1,#REF!,0)-1,FALSE),"")</f>
        <v/>
      </c>
      <c r="H40" s="20" t="str">
        <f>IFERROR(INDEX(#REF!,MATCH($E40,#REF!,0),1),"")</f>
        <v/>
      </c>
      <c r="I40" s="20" t="s">
        <v>221</v>
      </c>
      <c r="J40" s="22" t="s">
        <v>222</v>
      </c>
      <c r="L40" s="20" t="s">
        <v>223</v>
      </c>
      <c r="M40" s="23" t="s">
        <v>224</v>
      </c>
      <c r="N40" s="23">
        <v>45521</v>
      </c>
      <c r="O40" s="31" t="str">
        <f ca="1">IFERROR(N40+SumPart(V40:AK40,1), "")</f>
        <v/>
      </c>
      <c r="P40" s="23">
        <v>45535</v>
      </c>
      <c r="Q40" s="23">
        <v>45538</v>
      </c>
      <c r="R40" s="27" t="s">
        <v>225</v>
      </c>
      <c r="T40" s="24">
        <f t="shared" si="1"/>
        <v>0</v>
      </c>
      <c r="V40" s="20">
        <v>14</v>
      </c>
      <c r="W40" s="20"/>
      <c r="X40" s="20"/>
      <c r="Y40" s="20"/>
      <c r="Z40" s="18"/>
      <c r="AA40" s="18"/>
      <c r="AB40" s="18"/>
      <c r="AC40" s="18"/>
      <c r="AD40" s="18"/>
      <c r="AE40" s="18"/>
      <c r="AF40" s="178"/>
      <c r="AG40" s="178"/>
      <c r="AH40" s="178"/>
      <c r="AI40" s="178"/>
      <c r="AJ40" s="178"/>
      <c r="AK40" s="179"/>
    </row>
    <row r="41" spans="1:46" ht="30" customHeight="1" x14ac:dyDescent="0.3">
      <c r="A41" s="20" t="s">
        <v>9</v>
      </c>
      <c r="B41" s="20" t="str">
        <f t="shared" ca="1" si="0"/>
        <v>회수완료</v>
      </c>
      <c r="C41" s="20" t="str">
        <f>IFERROR(VLOOKUP(A41,#REF!,2,FALSE),"해당x")</f>
        <v>해당x</v>
      </c>
      <c r="D41" s="25" t="str">
        <f>IFERROR(VLOOKUP($E41,#REF!,MATCH(D$1,#REF!,0)-1,FALSE),"")</f>
        <v/>
      </c>
      <c r="E41" s="2">
        <v>1418148</v>
      </c>
      <c r="F41" s="20" t="str">
        <f>IFERROR(VLOOKUP($E41,#REF!,MATCH(F$1,#REF!,0)-1,FALSE),"")</f>
        <v/>
      </c>
      <c r="G41" s="20" t="str">
        <f>IFERROR(VLOOKUP($E41,#REF!,MATCH(G$1,#REF!,0)-1,FALSE),"")</f>
        <v/>
      </c>
      <c r="H41" s="20" t="str">
        <f>IFERROR(INDEX(#REF!,MATCH($E41,#REF!,0),1),"")</f>
        <v/>
      </c>
      <c r="I41" s="20" t="s">
        <v>226</v>
      </c>
      <c r="J41" s="22" t="s">
        <v>227</v>
      </c>
      <c r="L41" s="27" t="s">
        <v>228</v>
      </c>
      <c r="M41" s="23">
        <v>45302</v>
      </c>
      <c r="N41" s="23">
        <v>45306</v>
      </c>
      <c r="O41" s="31" t="str">
        <f ca="1">IFERROR(N41+SumPart(V41:AK41,1), "")</f>
        <v/>
      </c>
      <c r="P41" s="23">
        <v>0</v>
      </c>
      <c r="Q41" s="23">
        <v>1</v>
      </c>
      <c r="R41" s="27" t="s">
        <v>229</v>
      </c>
      <c r="T41" s="24">
        <f t="shared" si="1"/>
        <v>0</v>
      </c>
      <c r="V41" s="20">
        <v>28</v>
      </c>
      <c r="W41" s="20"/>
      <c r="X41" s="20"/>
      <c r="Y41" s="20"/>
      <c r="Z41" s="18"/>
      <c r="AA41" s="18"/>
      <c r="AB41" s="18"/>
      <c r="AC41" s="18"/>
      <c r="AD41" s="18"/>
      <c r="AE41" s="18"/>
      <c r="AF41" s="178"/>
      <c r="AG41" s="178"/>
      <c r="AH41" s="178"/>
      <c r="AI41" s="178"/>
      <c r="AJ41" s="178"/>
      <c r="AK41" s="179"/>
    </row>
    <row r="42" spans="1:46" ht="30" customHeight="1" x14ac:dyDescent="0.3">
      <c r="A42" s="20" t="s">
        <v>18</v>
      </c>
      <c r="B42" s="20" t="str">
        <f t="shared" ca="1" si="0"/>
        <v>회수완료</v>
      </c>
      <c r="C42" s="20" t="str">
        <f>IFERROR(VLOOKUP(A42,#REF!,2,FALSE),"해당x")</f>
        <v>해당x</v>
      </c>
      <c r="D42" s="25" t="str">
        <f>IFERROR(VLOOKUP($E42,#REF!,MATCH(D$1,#REF!,0)-1,FALSE),"")</f>
        <v/>
      </c>
      <c r="E42" s="2">
        <v>1155043</v>
      </c>
      <c r="F42" s="20" t="str">
        <f>IFERROR(VLOOKUP($E42,#REF!,MATCH(F$1,#REF!,0)-1,FALSE),"")</f>
        <v/>
      </c>
      <c r="G42" s="20" t="str">
        <f>IFERROR(VLOOKUP($E42,#REF!,MATCH(G$1,#REF!,0)-1,FALSE),"")</f>
        <v/>
      </c>
      <c r="H42" s="20" t="str">
        <f>IFERROR(INDEX(#REF!,MATCH($E42,#REF!,0),1),"")</f>
        <v/>
      </c>
      <c r="I42" s="20" t="s">
        <v>230</v>
      </c>
      <c r="J42" s="22" t="s">
        <v>231</v>
      </c>
      <c r="L42" s="27" t="s">
        <v>232</v>
      </c>
      <c r="M42" s="23" t="s">
        <v>233</v>
      </c>
      <c r="N42" s="23">
        <v>45508</v>
      </c>
      <c r="O42" s="31" t="str">
        <f ca="1">IFERROR(N42+SumPart(V42:AK42,1), "")</f>
        <v/>
      </c>
      <c r="P42" s="23">
        <v>45537</v>
      </c>
      <c r="Q42" s="23">
        <v>45538</v>
      </c>
      <c r="R42" s="27" t="s">
        <v>181</v>
      </c>
      <c r="T42" s="24">
        <f t="shared" si="1"/>
        <v>1</v>
      </c>
      <c r="V42" s="20">
        <v>14</v>
      </c>
      <c r="W42" s="27" t="s">
        <v>234</v>
      </c>
      <c r="X42" s="20"/>
      <c r="Y42" s="20"/>
      <c r="Z42" s="18"/>
      <c r="AA42" s="18"/>
      <c r="AB42" s="18"/>
      <c r="AC42" s="18"/>
      <c r="AD42" s="18"/>
      <c r="AE42" s="18"/>
      <c r="AF42" s="178"/>
      <c r="AG42" s="178"/>
      <c r="AH42" s="178"/>
      <c r="AI42" s="178"/>
      <c r="AJ42" s="178"/>
      <c r="AK42" s="179"/>
    </row>
    <row r="43" spans="1:46" ht="30" customHeight="1" x14ac:dyDescent="0.3">
      <c r="A43" s="20" t="s">
        <v>15</v>
      </c>
      <c r="B43" s="20" t="str">
        <f t="shared" ca="1" si="0"/>
        <v>회수완료</v>
      </c>
      <c r="C43" s="20" t="str">
        <f>IFERROR(VLOOKUP(A43,#REF!,2,FALSE),"해당x")</f>
        <v>해당x</v>
      </c>
      <c r="D43" s="25" t="str">
        <f>IFERROR(VLOOKUP($E43,#REF!,MATCH(D$1,#REF!,0)-1,FALSE),"")</f>
        <v/>
      </c>
      <c r="F43" s="20" t="str">
        <f>IFERROR(VLOOKUP($E43,#REF!,MATCH(F$1,#REF!,0)-1,FALSE),"")</f>
        <v/>
      </c>
      <c r="G43" s="20" t="str">
        <f>IFERROR(VLOOKUP($E43,#REF!,MATCH(G$1,#REF!,0)-1,FALSE),"")</f>
        <v/>
      </c>
      <c r="H43" s="20" t="str">
        <f>IFERROR(INDEX(#REF!,MATCH($E43,#REF!,0),1),"")</f>
        <v/>
      </c>
      <c r="I43" s="20" t="s">
        <v>235</v>
      </c>
      <c r="J43" s="22" t="s">
        <v>236</v>
      </c>
      <c r="K43" s="22" t="s">
        <v>237</v>
      </c>
      <c r="L43" s="20" t="s">
        <v>238</v>
      </c>
      <c r="M43" s="23" t="s">
        <v>65</v>
      </c>
      <c r="N43" s="23">
        <v>45453</v>
      </c>
      <c r="O43" s="31" t="str">
        <f ca="1">IFERROR(N43+SumPart(V43:AK43,1), "")</f>
        <v/>
      </c>
      <c r="P43" s="23">
        <v>45482</v>
      </c>
      <c r="Q43" s="23">
        <v>45483</v>
      </c>
      <c r="R43" s="27" t="s">
        <v>120</v>
      </c>
      <c r="T43" s="24">
        <f t="shared" si="1"/>
        <v>0</v>
      </c>
      <c r="U43" s="23">
        <v>45453</v>
      </c>
      <c r="V43" s="20">
        <v>30</v>
      </c>
      <c r="W43" s="20"/>
      <c r="X43" s="20"/>
      <c r="Y43" s="20"/>
      <c r="Z43" s="18"/>
      <c r="AA43" s="18"/>
      <c r="AB43" s="18"/>
      <c r="AC43" s="18"/>
      <c r="AD43" s="18"/>
      <c r="AE43" s="18"/>
      <c r="AF43" s="178"/>
      <c r="AG43" s="178"/>
      <c r="AH43" s="178"/>
      <c r="AI43" s="178"/>
      <c r="AJ43" s="178"/>
      <c r="AK43" s="179"/>
    </row>
    <row r="44" spans="1:46" ht="30" customHeight="1" x14ac:dyDescent="0.3">
      <c r="A44" s="20" t="s">
        <v>239</v>
      </c>
      <c r="B44" s="20" t="str">
        <f t="shared" ca="1" si="0"/>
        <v>회수완료</v>
      </c>
      <c r="C44" s="20" t="str">
        <f>IFERROR(VLOOKUP(A44,#REF!,2,FALSE),"해당x")</f>
        <v>해당x</v>
      </c>
      <c r="D44" s="25" t="str">
        <f>IFERROR(VLOOKUP($E44,#REF!,MATCH(D$1,#REF!,0)-1,FALSE),"")</f>
        <v/>
      </c>
      <c r="E44" s="2" t="s">
        <v>240</v>
      </c>
      <c r="F44" s="20" t="str">
        <f>IFERROR(VLOOKUP($E44,#REF!,MATCH(F$1,#REF!,0)-1,FALSE),"")</f>
        <v/>
      </c>
      <c r="G44" s="20" t="str">
        <f>IFERROR(VLOOKUP($E44,#REF!,MATCH(G$1,#REF!,0)-1,FALSE),"")</f>
        <v/>
      </c>
      <c r="H44" s="20" t="str">
        <f>IFERROR(INDEX(#REF!,MATCH($E44,#REF!,0),1),"")</f>
        <v/>
      </c>
      <c r="I44" s="20" t="s">
        <v>241</v>
      </c>
      <c r="J44" s="22" t="s">
        <v>242</v>
      </c>
      <c r="M44" s="23">
        <v>45299</v>
      </c>
      <c r="N44" s="23">
        <v>45300</v>
      </c>
      <c r="O44" s="31" t="str">
        <f ca="1">IFERROR(N44+SumPart(V44:AK44,1), "")</f>
        <v/>
      </c>
      <c r="P44" s="23">
        <v>45329</v>
      </c>
      <c r="Q44" s="23">
        <v>45330</v>
      </c>
      <c r="T44" s="24">
        <f t="shared" si="1"/>
        <v>0</v>
      </c>
      <c r="U44" s="23">
        <v>45299</v>
      </c>
      <c r="V44" s="20">
        <v>30</v>
      </c>
      <c r="W44" s="20"/>
      <c r="X44" s="20"/>
      <c r="Y44" s="20"/>
      <c r="Z44" s="18"/>
      <c r="AA44" s="18"/>
      <c r="AB44" s="18"/>
      <c r="AC44" s="18"/>
      <c r="AD44" s="18"/>
      <c r="AE44" s="18"/>
      <c r="AF44" s="178"/>
      <c r="AG44" s="178"/>
      <c r="AH44" s="178"/>
      <c r="AI44" s="178"/>
      <c r="AJ44" s="178"/>
      <c r="AK44" s="179"/>
    </row>
    <row r="45" spans="1:46" ht="30" customHeight="1" x14ac:dyDescent="0.3">
      <c r="A45" s="20" t="s">
        <v>15</v>
      </c>
      <c r="B45" s="20" t="str">
        <f t="shared" ca="1" si="0"/>
        <v>회수완료</v>
      </c>
      <c r="C45" s="20" t="str">
        <f>IFERROR(VLOOKUP(A45,#REF!,2,FALSE),"해당x")</f>
        <v>해당x</v>
      </c>
      <c r="D45" s="25" t="str">
        <f>IFERROR(VLOOKUP($E45,#REF!,MATCH(D$1,#REF!,0)-1,FALSE),"")</f>
        <v/>
      </c>
      <c r="E45" s="2" t="s">
        <v>243</v>
      </c>
      <c r="F45" s="20" t="str">
        <f>IFERROR(VLOOKUP($E45,#REF!,MATCH(F$1,#REF!,0)-1,FALSE),"")</f>
        <v/>
      </c>
      <c r="G45" s="20" t="str">
        <f>IFERROR(VLOOKUP($E45,#REF!,MATCH(G$1,#REF!,0)-1,FALSE),"")</f>
        <v/>
      </c>
      <c r="H45" s="20" t="str">
        <f>IFERROR(INDEX(#REF!,MATCH($E45,#REF!,0),1),"")</f>
        <v/>
      </c>
      <c r="I45" s="27" t="s">
        <v>244</v>
      </c>
      <c r="J45" s="22" t="s">
        <v>245</v>
      </c>
      <c r="L45" s="20" t="s">
        <v>246</v>
      </c>
      <c r="M45" s="23" t="s">
        <v>65</v>
      </c>
      <c r="N45" s="23">
        <v>45435</v>
      </c>
      <c r="O45" s="31" t="str">
        <f ca="1">IFERROR(N45+SumPart(V45:AK45,1), "")</f>
        <v/>
      </c>
      <c r="P45" s="23">
        <v>45510</v>
      </c>
      <c r="Q45" s="23">
        <v>45512</v>
      </c>
      <c r="R45" s="27" t="s">
        <v>120</v>
      </c>
      <c r="T45" s="24">
        <f t="shared" si="1"/>
        <v>0</v>
      </c>
      <c r="U45" s="23">
        <v>45435</v>
      </c>
      <c r="V45" s="20">
        <v>30</v>
      </c>
      <c r="W45" s="20"/>
      <c r="X45" s="20"/>
      <c r="Y45" s="20"/>
      <c r="Z45" s="18"/>
      <c r="AA45" s="18"/>
      <c r="AB45" s="18"/>
      <c r="AC45" s="18"/>
      <c r="AD45" s="18"/>
      <c r="AE45" s="18"/>
      <c r="AF45" s="178"/>
      <c r="AG45" s="178"/>
      <c r="AH45" s="178"/>
      <c r="AI45" s="178"/>
      <c r="AJ45" s="178"/>
      <c r="AK45" s="179"/>
    </row>
    <row r="46" spans="1:46" ht="30" customHeight="1" x14ac:dyDescent="0.3">
      <c r="A46" s="20" t="s">
        <v>9</v>
      </c>
      <c r="B46" s="20" t="str">
        <f t="shared" ca="1" si="0"/>
        <v>회수완료</v>
      </c>
      <c r="C46" s="20" t="str">
        <f>IFERROR(VLOOKUP(A46,#REF!,2,FALSE),"해당x")</f>
        <v>해당x</v>
      </c>
      <c r="D46" s="25" t="str">
        <f>IFERROR(VLOOKUP($E46,#REF!,MATCH(D$1,#REF!,0)-1,FALSE),"")</f>
        <v/>
      </c>
      <c r="E46" s="2">
        <v>1916159</v>
      </c>
      <c r="F46" s="20" t="str">
        <f>IFERROR(VLOOKUP($E46,#REF!,MATCH(F$1,#REF!,0)-1,FALSE),"")</f>
        <v/>
      </c>
      <c r="G46" s="20" t="str">
        <f>IFERROR(VLOOKUP($E46,#REF!,MATCH(G$1,#REF!,0)-1,FALSE),"")</f>
        <v/>
      </c>
      <c r="H46" s="20" t="str">
        <f>IFERROR(INDEX(#REF!,MATCH($E46,#REF!,0),1),"")</f>
        <v/>
      </c>
      <c r="I46" s="20" t="s">
        <v>247</v>
      </c>
      <c r="J46" s="22" t="s">
        <v>248</v>
      </c>
      <c r="M46" s="23">
        <v>45232</v>
      </c>
      <c r="N46" s="23">
        <v>45234</v>
      </c>
      <c r="O46" s="31" t="str">
        <f ca="1">IFERROR(N46+SumPart(V46:AK46,1), "")</f>
        <v/>
      </c>
      <c r="P46" s="23">
        <v>45247</v>
      </c>
      <c r="Q46" s="23">
        <v>45250</v>
      </c>
      <c r="T46" s="24">
        <f t="shared" si="1"/>
        <v>0</v>
      </c>
      <c r="V46" s="20">
        <v>14</v>
      </c>
      <c r="W46" s="20"/>
      <c r="X46" s="20"/>
      <c r="Y46" s="20"/>
      <c r="Z46" s="18"/>
      <c r="AA46" s="18"/>
      <c r="AB46" s="18"/>
      <c r="AC46" s="18"/>
      <c r="AD46" s="18"/>
      <c r="AE46" s="18"/>
      <c r="AF46" s="178"/>
      <c r="AG46" s="178"/>
      <c r="AH46" s="178"/>
      <c r="AI46" s="178"/>
      <c r="AJ46" s="178"/>
      <c r="AK46" s="179"/>
    </row>
    <row r="47" spans="1:46" ht="30" customHeight="1" x14ac:dyDescent="0.3">
      <c r="A47" s="2" t="s">
        <v>249</v>
      </c>
      <c r="B47" s="20" t="str">
        <f t="shared" ca="1" si="0"/>
        <v>회수완료</v>
      </c>
      <c r="C47" s="53" t="str">
        <f>IFERROR(VLOOKUP(A47,#REF!,2,FALSE),"해당x")</f>
        <v>해당x</v>
      </c>
      <c r="D47" s="25" t="str">
        <f>IFERROR(VLOOKUP($E47,#REF!,MATCH(D$1,#REF!,0)-1,FALSE),"")</f>
        <v/>
      </c>
      <c r="E47" s="61" t="s">
        <v>250</v>
      </c>
      <c r="F47" s="20" t="str">
        <f>IFERROR(VLOOKUP($E47,#REF!,MATCH(F$1,#REF!,0)-1,FALSE),"")</f>
        <v/>
      </c>
      <c r="G47" s="2" t="str">
        <f>IFERROR(VLOOKUP($E47,#REF!,MATCH(G$1,#REF!,0)-1,FALSE),"")</f>
        <v/>
      </c>
      <c r="H47" s="20" t="str">
        <f>IFERROR(INDEX(#REF!,MATCH($E47,#REF!,0),1),"")</f>
        <v/>
      </c>
      <c r="I47" s="2" t="s">
        <v>251</v>
      </c>
      <c r="J47" s="52" t="s">
        <v>252</v>
      </c>
      <c r="L47" s="2" t="s">
        <v>253</v>
      </c>
      <c r="M47" s="31">
        <v>45133</v>
      </c>
      <c r="N47" s="71">
        <v>45134</v>
      </c>
      <c r="O47" s="31" t="str">
        <f ca="1">IFERROR(N47+SumPart(V47:AK47,1), "")</f>
        <v/>
      </c>
      <c r="P47" s="31">
        <v>45162</v>
      </c>
      <c r="Q47" s="31">
        <v>45163</v>
      </c>
      <c r="R47" s="55"/>
      <c r="S47" s="56"/>
      <c r="T47" s="57">
        <f t="shared" si="1"/>
        <v>0</v>
      </c>
      <c r="U47" s="72">
        <v>45133</v>
      </c>
      <c r="V47" s="2">
        <v>30</v>
      </c>
      <c r="W47" s="2"/>
      <c r="X47" s="2"/>
      <c r="Y47" s="2"/>
      <c r="Z47" s="2"/>
      <c r="AA47" s="2"/>
      <c r="AB47" s="2"/>
      <c r="AC47" s="2"/>
      <c r="AD47" s="2"/>
      <c r="AE47" s="2"/>
      <c r="AF47" s="181"/>
      <c r="AG47" s="181"/>
      <c r="AH47" s="181"/>
      <c r="AI47" s="181"/>
      <c r="AJ47" s="181"/>
      <c r="AK47" s="182"/>
    </row>
    <row r="48" spans="1:46" s="29" customFormat="1" ht="30" customHeight="1" x14ac:dyDescent="0.3">
      <c r="A48" s="20" t="s">
        <v>254</v>
      </c>
      <c r="B48" s="20" t="str">
        <f t="shared" ca="1" si="0"/>
        <v>회수완료</v>
      </c>
      <c r="C48" s="20" t="str">
        <f>IFERROR(VLOOKUP(A48,#REF!,2,FALSE),"해당x")</f>
        <v>해당x</v>
      </c>
      <c r="D48" s="25" t="str">
        <f>IFERROR(VLOOKUP($E48,#REF!,MATCH(D$1,#REF!,0)-1,FALSE),"")</f>
        <v/>
      </c>
      <c r="E48" s="2" t="s">
        <v>255</v>
      </c>
      <c r="F48" s="20" t="str">
        <f>IFERROR(VLOOKUP($E48,#REF!,MATCH(F$1,#REF!,0)-1,FALSE),"")</f>
        <v/>
      </c>
      <c r="G48" s="20" t="str">
        <f>IFERROR(VLOOKUP($E48,#REF!,MATCH(G$1,#REF!,0)-1,FALSE),"")</f>
        <v/>
      </c>
      <c r="H48" s="20" t="str">
        <f>IFERROR(INDEX(#REF!,MATCH($E48,#REF!,0),1),"")</f>
        <v/>
      </c>
      <c r="I48" s="20" t="s">
        <v>256</v>
      </c>
      <c r="J48" s="22" t="s">
        <v>257</v>
      </c>
      <c r="K48" s="22" t="s">
        <v>258</v>
      </c>
      <c r="L48" s="20" t="s">
        <v>259</v>
      </c>
      <c r="M48" s="23">
        <v>45490</v>
      </c>
      <c r="N48" s="23">
        <v>45493</v>
      </c>
      <c r="O48" s="31" t="str">
        <f ca="1">IFERROR(N48+SumPart(V48:AK48,1), "")</f>
        <v/>
      </c>
      <c r="P48" s="23">
        <v>45523</v>
      </c>
      <c r="Q48" s="23">
        <v>45526</v>
      </c>
      <c r="R48" s="27"/>
      <c r="S48" s="28"/>
      <c r="T48" s="24">
        <f t="shared" si="1"/>
        <v>0</v>
      </c>
      <c r="U48" s="23">
        <v>45489</v>
      </c>
      <c r="V48" s="20">
        <v>30</v>
      </c>
      <c r="W48" s="20"/>
      <c r="X48" s="20"/>
      <c r="Y48" s="20"/>
      <c r="Z48" s="18"/>
      <c r="AA48" s="18"/>
      <c r="AB48" s="18"/>
      <c r="AC48" s="18"/>
      <c r="AD48" s="18"/>
      <c r="AE48" s="18"/>
      <c r="AF48" s="178"/>
      <c r="AG48" s="178"/>
      <c r="AH48" s="178"/>
      <c r="AI48" s="178"/>
      <c r="AJ48" s="178"/>
      <c r="AK48" s="179"/>
      <c r="AL48" s="18"/>
      <c r="AM48" s="18"/>
      <c r="AN48" s="18"/>
      <c r="AO48" s="18"/>
      <c r="AP48" s="18"/>
      <c r="AQ48" s="18"/>
      <c r="AR48" s="18"/>
      <c r="AS48"/>
      <c r="AT48"/>
    </row>
    <row r="49" spans="1:37" ht="30" customHeight="1" x14ac:dyDescent="0.3">
      <c r="A49" s="20" t="s">
        <v>9</v>
      </c>
      <c r="B49" s="20" t="str">
        <f t="shared" ca="1" si="0"/>
        <v>회수완료</v>
      </c>
      <c r="C49" s="20" t="str">
        <f>IFERROR(VLOOKUP(A49,#REF!,2,FALSE),"해당x")</f>
        <v>해당x</v>
      </c>
      <c r="D49" s="25" t="str">
        <f>IFERROR(VLOOKUP($E49,#REF!,MATCH(D$1,#REF!,0)-1,FALSE),"")</f>
        <v/>
      </c>
      <c r="E49" s="2" t="s">
        <v>260</v>
      </c>
      <c r="F49" s="20" t="str">
        <f>IFERROR(VLOOKUP($E49,#REF!,MATCH(F$1,#REF!,0)-1,FALSE),"")</f>
        <v/>
      </c>
      <c r="G49" s="20" t="str">
        <f>IFERROR(VLOOKUP($E49,#REF!,MATCH(G$1,#REF!,0)-1,FALSE),"")</f>
        <v/>
      </c>
      <c r="H49" s="20" t="str">
        <f>IFERROR(INDEX(#REF!,MATCH($E49,#REF!,0),1),"")</f>
        <v/>
      </c>
      <c r="I49" s="20" t="s">
        <v>261</v>
      </c>
      <c r="J49" s="22" t="s">
        <v>262</v>
      </c>
      <c r="L49" s="20" t="s">
        <v>263</v>
      </c>
      <c r="M49" s="23">
        <v>45561</v>
      </c>
      <c r="N49" s="23">
        <v>45563</v>
      </c>
      <c r="O49" s="31" t="str">
        <f ca="1">IFERROR(N49+SumPart(V49:AK49,1), "")</f>
        <v/>
      </c>
      <c r="P49" s="23">
        <v>45650</v>
      </c>
      <c r="Q49" s="23">
        <v>45653</v>
      </c>
      <c r="T49" s="24">
        <f t="shared" si="1"/>
        <v>0</v>
      </c>
      <c r="V49" s="20">
        <v>90</v>
      </c>
      <c r="W49" s="20"/>
      <c r="X49" s="20"/>
      <c r="Y49" s="20"/>
      <c r="Z49" s="18"/>
      <c r="AA49" s="18"/>
      <c r="AB49" s="18"/>
      <c r="AC49" s="18"/>
      <c r="AD49" s="18"/>
      <c r="AE49" s="18"/>
      <c r="AF49" s="178"/>
      <c r="AG49" s="178"/>
      <c r="AH49" s="178"/>
      <c r="AI49" s="178"/>
      <c r="AJ49" s="178"/>
      <c r="AK49" s="179"/>
    </row>
    <row r="50" spans="1:37" ht="30" customHeight="1" x14ac:dyDescent="0.3">
      <c r="A50" s="20" t="s">
        <v>9</v>
      </c>
      <c r="B50" s="20" t="str">
        <f t="shared" ca="1" si="0"/>
        <v>회수완료</v>
      </c>
      <c r="C50" s="20" t="str">
        <f>IFERROR(VLOOKUP(A50,#REF!,2,FALSE),"해당x")</f>
        <v>해당x</v>
      </c>
      <c r="D50" s="25" t="str">
        <f>IFERROR(VLOOKUP($E50,#REF!,MATCH(D$1,#REF!,0)-1,FALSE),"")</f>
        <v/>
      </c>
      <c r="E50" s="2">
        <v>1414796</v>
      </c>
      <c r="F50" s="20" t="str">
        <f>IFERROR(VLOOKUP($E50,#REF!,MATCH(F$1,#REF!,0)-1,FALSE),"")</f>
        <v/>
      </c>
      <c r="G50" s="20" t="str">
        <f>IFERROR(VLOOKUP($E50,#REF!,MATCH(G$1,#REF!,0)-1,FALSE),"")</f>
        <v/>
      </c>
      <c r="H50" s="20" t="str">
        <f>IFERROR(INDEX(#REF!,MATCH($E50,#REF!,0),1),"")</f>
        <v/>
      </c>
      <c r="I50" s="20" t="s">
        <v>264</v>
      </c>
      <c r="J50" s="22" t="s">
        <v>265</v>
      </c>
      <c r="L50" s="20" t="s">
        <v>266</v>
      </c>
      <c r="M50" s="23">
        <v>45546</v>
      </c>
      <c r="N50" s="23">
        <v>45560</v>
      </c>
      <c r="O50" s="31" t="str">
        <f ca="1">IFERROR(N50+SumPart(V50:AK50,1), "")</f>
        <v/>
      </c>
      <c r="P50" s="23">
        <v>45603</v>
      </c>
      <c r="Q50" s="23">
        <v>45604</v>
      </c>
      <c r="R50" s="27" t="s">
        <v>267</v>
      </c>
      <c r="T50" s="24">
        <f t="shared" si="1"/>
        <v>0</v>
      </c>
      <c r="V50" s="20">
        <v>42</v>
      </c>
      <c r="W50" s="20"/>
      <c r="X50" s="20"/>
      <c r="Y50" s="20"/>
      <c r="Z50" s="18"/>
      <c r="AA50" s="18"/>
      <c r="AB50" s="18"/>
      <c r="AC50" s="18"/>
      <c r="AD50" s="18"/>
      <c r="AE50" s="18"/>
      <c r="AF50" s="178"/>
      <c r="AG50" s="178"/>
      <c r="AH50" s="178"/>
      <c r="AI50" s="178"/>
      <c r="AJ50" s="178"/>
      <c r="AK50" s="179"/>
    </row>
    <row r="51" spans="1:37" ht="30" customHeight="1" x14ac:dyDescent="0.3">
      <c r="A51" s="20" t="s">
        <v>9</v>
      </c>
      <c r="B51" s="20" t="str">
        <f t="shared" ca="1" si="0"/>
        <v>회수완료</v>
      </c>
      <c r="C51" s="20" t="str">
        <f>IFERROR(VLOOKUP(A51,#REF!,2,FALSE),"해당x")</f>
        <v>해당x</v>
      </c>
      <c r="D51" s="25" t="str">
        <f>IFERROR(VLOOKUP($E51,#REF!,MATCH(D$1,#REF!,0)-1,FALSE),"")</f>
        <v/>
      </c>
      <c r="E51" s="2">
        <v>1695598</v>
      </c>
      <c r="F51" s="20" t="str">
        <f>IFERROR(VLOOKUP($E51,#REF!,MATCH(F$1,#REF!,0)-1,FALSE),"")</f>
        <v/>
      </c>
      <c r="G51" s="20" t="str">
        <f>IFERROR(VLOOKUP($E51,#REF!,MATCH(G$1,#REF!,0)-1,FALSE),"")</f>
        <v/>
      </c>
      <c r="H51" s="20" t="str">
        <f>IFERROR(INDEX(#REF!,MATCH($E51,#REF!,0),1),"")</f>
        <v/>
      </c>
      <c r="I51" s="20" t="s">
        <v>268</v>
      </c>
      <c r="J51" s="22" t="s">
        <v>269</v>
      </c>
      <c r="L51" s="20" t="s">
        <v>270</v>
      </c>
      <c r="M51" s="23">
        <v>45398</v>
      </c>
      <c r="N51" s="23">
        <v>45400</v>
      </c>
      <c r="O51" s="31" t="str">
        <f ca="1">IFERROR(N51+SumPart(V51:AK51,1), "")</f>
        <v/>
      </c>
      <c r="P51" s="23">
        <v>45469</v>
      </c>
      <c r="Q51" s="23">
        <v>45471</v>
      </c>
      <c r="T51" s="24">
        <f t="shared" si="1"/>
        <v>3</v>
      </c>
      <c r="V51" s="20">
        <v>14</v>
      </c>
      <c r="W51" s="20" t="s">
        <v>271</v>
      </c>
      <c r="X51" s="27" t="s">
        <v>272</v>
      </c>
      <c r="Y51" s="27" t="s">
        <v>273</v>
      </c>
      <c r="Z51" s="18"/>
      <c r="AA51" s="18"/>
      <c r="AB51" s="18"/>
      <c r="AC51" s="18"/>
      <c r="AD51" s="18"/>
      <c r="AE51" s="18"/>
      <c r="AF51" s="178"/>
      <c r="AG51" s="178"/>
      <c r="AH51" s="178"/>
      <c r="AI51" s="178"/>
      <c r="AJ51" s="178"/>
      <c r="AK51" s="179"/>
    </row>
    <row r="52" spans="1:37" ht="30" customHeight="1" x14ac:dyDescent="0.3">
      <c r="A52" s="20" t="s">
        <v>13</v>
      </c>
      <c r="B52" s="20" t="str">
        <f t="shared" ca="1" si="0"/>
        <v>회수완료</v>
      </c>
      <c r="C52" s="20" t="str">
        <f>IFERROR(VLOOKUP(A52,#REF!,2,FALSE),"해당x")</f>
        <v>해당x</v>
      </c>
      <c r="D52" s="25" t="str">
        <f>IFERROR(VLOOKUP($E52,#REF!,MATCH(D$1,#REF!,0)-1,FALSE),"")</f>
        <v/>
      </c>
      <c r="E52" s="2" t="s">
        <v>274</v>
      </c>
      <c r="F52" s="20" t="str">
        <f>IFERROR(VLOOKUP($E52,#REF!,MATCH(F$1,#REF!,0)-1,FALSE),"")</f>
        <v/>
      </c>
      <c r="G52" s="20" t="str">
        <f>IFERROR(VLOOKUP($E52,#REF!,MATCH(G$1,#REF!,0)-1,FALSE),"")</f>
        <v/>
      </c>
      <c r="H52" s="20" t="str">
        <f>IFERROR(INDEX(#REF!,MATCH($E52,#REF!,0),1),"")</f>
        <v/>
      </c>
      <c r="I52" s="20" t="s">
        <v>275</v>
      </c>
      <c r="J52" s="22" t="s">
        <v>276</v>
      </c>
      <c r="K52" s="22" t="s">
        <v>277</v>
      </c>
      <c r="L52" s="20" t="s">
        <v>278</v>
      </c>
      <c r="M52" s="109">
        <v>45439</v>
      </c>
      <c r="N52" s="23">
        <v>45441</v>
      </c>
      <c r="O52" s="31" t="str">
        <f ca="1">IFERROR(N52+SumPart(V52:AK52,1), "")</f>
        <v/>
      </c>
      <c r="P52" s="23">
        <v>45560</v>
      </c>
      <c r="Q52" s="23">
        <v>45561</v>
      </c>
      <c r="T52" s="24">
        <f t="shared" si="1"/>
        <v>1</v>
      </c>
      <c r="U52" s="23">
        <v>45439</v>
      </c>
      <c r="V52" s="20">
        <v>30</v>
      </c>
      <c r="W52" s="20" t="s">
        <v>279</v>
      </c>
      <c r="X52" s="20"/>
      <c r="Y52" s="20"/>
      <c r="Z52" s="18"/>
      <c r="AA52" s="18"/>
      <c r="AB52" s="18"/>
      <c r="AC52" s="18"/>
      <c r="AD52" s="18"/>
      <c r="AE52" s="18"/>
      <c r="AF52" s="178"/>
      <c r="AG52" s="178"/>
      <c r="AH52" s="178"/>
      <c r="AI52" s="178"/>
      <c r="AJ52" s="178"/>
      <c r="AK52" s="179"/>
    </row>
    <row r="53" spans="1:37" ht="30" customHeight="1" x14ac:dyDescent="0.3">
      <c r="A53" s="20" t="s">
        <v>15</v>
      </c>
      <c r="B53" s="20" t="str">
        <f t="shared" ca="1" si="0"/>
        <v>회수완료</v>
      </c>
      <c r="C53" s="20" t="str">
        <f>IFERROR(VLOOKUP(A53,#REF!,2,FALSE),"해당x")</f>
        <v>해당x</v>
      </c>
      <c r="D53" s="25" t="str">
        <f>IFERROR(VLOOKUP($E53,#REF!,MATCH(D$1,#REF!,0)-1,FALSE),"")</f>
        <v/>
      </c>
      <c r="E53" s="2" t="s">
        <v>66</v>
      </c>
      <c r="F53" s="20" t="str">
        <f>IFERROR(VLOOKUP($E53,#REF!,MATCH(F$1,#REF!,0)-1,FALSE),"")</f>
        <v/>
      </c>
      <c r="G53" s="20" t="str">
        <f>IFERROR(VLOOKUP($E53,#REF!,MATCH(G$1,#REF!,0)-1,FALSE),"")</f>
        <v/>
      </c>
      <c r="H53" s="20" t="str">
        <f>IFERROR(INDEX(#REF!,MATCH($E53,#REF!,0),1),"")</f>
        <v/>
      </c>
      <c r="I53" s="20" t="s">
        <v>280</v>
      </c>
      <c r="J53" s="22" t="s">
        <v>281</v>
      </c>
      <c r="K53" s="20"/>
      <c r="M53" s="23">
        <v>45238</v>
      </c>
      <c r="N53" s="23">
        <v>45241</v>
      </c>
      <c r="O53" s="31" t="str">
        <f ca="1">IFERROR(N53+SumPart(V53:AK53,1), "")</f>
        <v/>
      </c>
      <c r="P53" s="23">
        <v>45299</v>
      </c>
      <c r="Q53" s="23">
        <v>45302</v>
      </c>
      <c r="R53" s="27" t="s">
        <v>282</v>
      </c>
      <c r="T53" s="24">
        <f t="shared" si="1"/>
        <v>1</v>
      </c>
      <c r="U53" s="23">
        <v>45236</v>
      </c>
      <c r="V53" s="20">
        <v>30</v>
      </c>
      <c r="W53" s="27" t="s">
        <v>283</v>
      </c>
      <c r="X53" s="20"/>
      <c r="Y53" s="20"/>
      <c r="Z53" s="18"/>
      <c r="AA53" s="18"/>
      <c r="AB53" s="18"/>
      <c r="AC53" s="18"/>
      <c r="AD53" s="18"/>
      <c r="AE53" s="18"/>
      <c r="AF53" s="178"/>
      <c r="AG53" s="178"/>
      <c r="AH53" s="178"/>
      <c r="AI53" s="178"/>
      <c r="AJ53" s="178"/>
      <c r="AK53" s="179"/>
    </row>
    <row r="54" spans="1:37" ht="30" customHeight="1" x14ac:dyDescent="0.3">
      <c r="A54" s="20" t="s">
        <v>12</v>
      </c>
      <c r="B54" s="20" t="str">
        <f t="shared" ca="1" si="0"/>
        <v>회수완료</v>
      </c>
      <c r="C54" s="20" t="str">
        <f>IFERROR(VLOOKUP(A54,#REF!,2,FALSE),"해당x")</f>
        <v>해당x</v>
      </c>
      <c r="D54" s="25" t="str">
        <f>IFERROR(VLOOKUP($E54,#REF!,MATCH(D$1,#REF!,0)-1,FALSE),"")</f>
        <v/>
      </c>
      <c r="E54" s="2" t="s">
        <v>284</v>
      </c>
      <c r="F54" s="20" t="str">
        <f>IFERROR(VLOOKUP($E54,#REF!,MATCH(F$1,#REF!,0)-1,FALSE),"")</f>
        <v/>
      </c>
      <c r="G54" s="20" t="str">
        <f>IFERROR(VLOOKUP($E54,#REF!,MATCH(G$1,#REF!,0)-1,FALSE),"")</f>
        <v/>
      </c>
      <c r="H54" s="20" t="str">
        <f>IFERROR(INDEX(#REF!,MATCH($E54,#REF!,0),1),"")</f>
        <v/>
      </c>
      <c r="I54" s="20" t="s">
        <v>285</v>
      </c>
      <c r="J54" s="22" t="s">
        <v>286</v>
      </c>
      <c r="L54" s="20" t="s">
        <v>287</v>
      </c>
      <c r="M54" s="23">
        <v>45337</v>
      </c>
      <c r="N54" s="23">
        <v>45341</v>
      </c>
      <c r="O54" s="31" t="str">
        <f ca="1">IFERROR(N54+SumPart(V54:AK54,1), "")</f>
        <v/>
      </c>
      <c r="P54" s="23">
        <v>45369</v>
      </c>
      <c r="Q54" s="23">
        <v>45370</v>
      </c>
      <c r="T54" s="24">
        <f t="shared" si="1"/>
        <v>0</v>
      </c>
      <c r="U54" s="23">
        <v>45330</v>
      </c>
      <c r="V54" s="20">
        <v>30</v>
      </c>
      <c r="W54" s="20"/>
      <c r="X54" s="20"/>
      <c r="Y54" s="20"/>
      <c r="Z54" s="18"/>
      <c r="AA54" s="18"/>
      <c r="AB54" s="18"/>
      <c r="AC54" s="18"/>
      <c r="AD54" s="18"/>
      <c r="AE54" s="18"/>
      <c r="AF54" s="178"/>
      <c r="AG54" s="178"/>
      <c r="AH54" s="178"/>
      <c r="AI54" s="178"/>
      <c r="AJ54" s="178"/>
      <c r="AK54" s="179"/>
    </row>
    <row r="55" spans="1:37" ht="30" customHeight="1" x14ac:dyDescent="0.3">
      <c r="A55" s="2" t="s">
        <v>8</v>
      </c>
      <c r="B55" s="20" t="str">
        <f t="shared" ca="1" si="0"/>
        <v>회수완료</v>
      </c>
      <c r="C55" s="53" t="str">
        <f>IFERROR(VLOOKUP(A55,#REF!,2,FALSE),"해당x")</f>
        <v>해당x</v>
      </c>
      <c r="D55" s="25" t="str">
        <f>IFERROR(VLOOKUP($E55,#REF!,MATCH(D$1,#REF!,0)-1,FALSE),"")</f>
        <v/>
      </c>
      <c r="E55" s="61" t="s">
        <v>288</v>
      </c>
      <c r="F55" s="20" t="str">
        <f>IFERROR(VLOOKUP($E55,#REF!,MATCH(F$1,#REF!,0)-1,FALSE),"")</f>
        <v/>
      </c>
      <c r="G55" s="2" t="str">
        <f>IFERROR(VLOOKUP($E55,#REF!,MATCH(G$1,#REF!,0)-1,FALSE),"")</f>
        <v/>
      </c>
      <c r="H55" s="20" t="str">
        <f>IFERROR(INDEX(#REF!,MATCH($E55,#REF!,0),1),"")</f>
        <v/>
      </c>
      <c r="I55" s="61" t="s">
        <v>289</v>
      </c>
      <c r="J55" s="117" t="s">
        <v>290</v>
      </c>
      <c r="L55" s="61" t="s">
        <v>291</v>
      </c>
      <c r="M55" s="31">
        <v>45110</v>
      </c>
      <c r="N55" s="64">
        <v>45110</v>
      </c>
      <c r="O55" s="31" t="str">
        <f ca="1">IFERROR(N55+SumPart(V55:AK55,1), "")</f>
        <v/>
      </c>
      <c r="P55" s="63">
        <v>45173</v>
      </c>
      <c r="Q55" s="63">
        <v>45174</v>
      </c>
      <c r="R55" s="65"/>
      <c r="S55" s="56"/>
      <c r="T55" s="57">
        <f t="shared" si="1"/>
        <v>1</v>
      </c>
      <c r="U55" s="63">
        <v>45105</v>
      </c>
      <c r="V55" s="2">
        <v>30</v>
      </c>
      <c r="W55" s="2">
        <v>30</v>
      </c>
      <c r="X55" s="2"/>
      <c r="Y55" s="2"/>
      <c r="Z55" s="1"/>
      <c r="AA55" s="1"/>
      <c r="AB55" s="1"/>
      <c r="AC55" s="1"/>
      <c r="AD55" s="1"/>
      <c r="AE55" s="1"/>
      <c r="AF55" s="174"/>
      <c r="AG55" s="174"/>
      <c r="AH55" s="174"/>
      <c r="AI55" s="174"/>
      <c r="AJ55" s="174"/>
      <c r="AK55" s="180"/>
    </row>
    <row r="56" spans="1:37" ht="30" customHeight="1" x14ac:dyDescent="0.3">
      <c r="A56" s="20" t="s">
        <v>12</v>
      </c>
      <c r="B56" s="20" t="str">
        <f t="shared" ca="1" si="0"/>
        <v>회수완료</v>
      </c>
      <c r="C56" s="20" t="str">
        <f>IFERROR(VLOOKUP(A56,#REF!,2,FALSE),"해당x")</f>
        <v>해당x</v>
      </c>
      <c r="D56" s="25" t="str">
        <f>IFERROR(VLOOKUP($E56,#REF!,MATCH(D$1,#REF!,0)-1,FALSE),"")</f>
        <v/>
      </c>
      <c r="F56" s="20" t="str">
        <f>IFERROR(VLOOKUP($E56,#REF!,MATCH(F$1,#REF!,0)-1,FALSE),"")</f>
        <v/>
      </c>
      <c r="G56" s="20" t="str">
        <f>IFERROR(VLOOKUP($E56,#REF!,MATCH(G$1,#REF!,0)-1,FALSE),"")</f>
        <v/>
      </c>
      <c r="H56" s="20" t="str">
        <f>IFERROR(INDEX(#REF!,MATCH($E56,#REF!,0),1),"")</f>
        <v/>
      </c>
      <c r="I56" s="20" t="s">
        <v>292</v>
      </c>
      <c r="J56" s="22" t="s">
        <v>293</v>
      </c>
      <c r="K56" s="20"/>
      <c r="L56" s="20" t="s">
        <v>294</v>
      </c>
      <c r="M56" s="23" t="s">
        <v>65</v>
      </c>
      <c r="N56" s="23">
        <v>45327</v>
      </c>
      <c r="O56" s="31" t="str">
        <f ca="1">IFERROR(N56+SumPart(V56:AK56,1), "")</f>
        <v/>
      </c>
      <c r="P56" s="23">
        <v>45355</v>
      </c>
      <c r="Q56" s="23">
        <v>45358</v>
      </c>
      <c r="R56" s="27" t="s">
        <v>120</v>
      </c>
      <c r="S56" s="28" t="s">
        <v>295</v>
      </c>
      <c r="T56" s="24">
        <f t="shared" si="1"/>
        <v>0</v>
      </c>
      <c r="U56" s="23">
        <v>45327</v>
      </c>
      <c r="V56" s="20">
        <v>30</v>
      </c>
      <c r="W56" s="20"/>
      <c r="X56" s="20"/>
      <c r="Y56" s="20"/>
      <c r="Z56" s="18"/>
      <c r="AA56" s="18"/>
      <c r="AB56" s="18"/>
      <c r="AC56" s="18"/>
      <c r="AD56" s="18"/>
      <c r="AE56" s="18"/>
      <c r="AF56" s="178"/>
      <c r="AG56" s="178"/>
      <c r="AH56" s="178"/>
      <c r="AI56" s="178"/>
      <c r="AJ56" s="178"/>
      <c r="AK56" s="179"/>
    </row>
    <row r="57" spans="1:37" ht="30" customHeight="1" x14ac:dyDescent="0.3">
      <c r="A57" s="2" t="s">
        <v>11</v>
      </c>
      <c r="B57" s="20" t="str">
        <f t="shared" ca="1" si="0"/>
        <v>회수완료</v>
      </c>
      <c r="C57" s="53" t="str">
        <f>IFERROR(VLOOKUP(A57,#REF!,2,FALSE),"해당x")</f>
        <v>해당x</v>
      </c>
      <c r="D57" s="25" t="str">
        <f>IFERROR(VLOOKUP($E57,#REF!,MATCH(D$1,#REF!,0)-1,FALSE),"")</f>
        <v/>
      </c>
      <c r="E57" s="66" t="s">
        <v>296</v>
      </c>
      <c r="F57" s="20" t="str">
        <f>IFERROR(VLOOKUP($E57,#REF!,MATCH(F$1,#REF!,0)-1,FALSE),"")</f>
        <v/>
      </c>
      <c r="G57" s="2" t="str">
        <f>IFERROR(VLOOKUP($E57,#REF!,MATCH(G$1,#REF!,0)-1,FALSE),"")</f>
        <v/>
      </c>
      <c r="H57" s="20" t="str">
        <f>IFERROR(INDEX(#REF!,MATCH($E57,#REF!,0),1),"")</f>
        <v/>
      </c>
      <c r="I57" s="66" t="s">
        <v>297</v>
      </c>
      <c r="J57" s="110" t="s">
        <v>298</v>
      </c>
      <c r="K57" s="66" t="s">
        <v>299</v>
      </c>
      <c r="L57" s="66" t="s">
        <v>300</v>
      </c>
      <c r="M57" s="23" t="s">
        <v>65</v>
      </c>
      <c r="N57" s="72">
        <v>45044</v>
      </c>
      <c r="O57" s="31" t="str">
        <f ca="1">IFERROR(N57+SumPart(V57:AK57,1), "")</f>
        <v/>
      </c>
      <c r="P57" s="67">
        <v>45133</v>
      </c>
      <c r="Q57" s="67">
        <v>45135</v>
      </c>
      <c r="R57" s="68"/>
      <c r="S57" s="56"/>
      <c r="T57" s="57">
        <f t="shared" si="1"/>
        <v>2</v>
      </c>
      <c r="U57" s="72">
        <v>45042</v>
      </c>
      <c r="V57" s="2">
        <v>30</v>
      </c>
      <c r="W57" s="2">
        <v>30</v>
      </c>
      <c r="X57" s="2">
        <v>30</v>
      </c>
      <c r="Y57" s="2"/>
      <c r="Z57" s="1"/>
      <c r="AA57" s="1"/>
      <c r="AB57" s="1"/>
      <c r="AC57" s="1"/>
      <c r="AD57" s="1"/>
      <c r="AE57" s="1"/>
      <c r="AF57" s="174"/>
      <c r="AG57" s="174"/>
      <c r="AH57" s="174"/>
      <c r="AI57" s="174"/>
      <c r="AJ57" s="174"/>
      <c r="AK57" s="180"/>
    </row>
    <row r="58" spans="1:37" ht="30" customHeight="1" x14ac:dyDescent="0.3">
      <c r="A58" s="20" t="s">
        <v>79</v>
      </c>
      <c r="B58" s="20" t="str">
        <f t="shared" ca="1" si="0"/>
        <v>회수완료</v>
      </c>
      <c r="C58" s="20" t="str">
        <f>IFERROR(VLOOKUP(A58,#REF!,2,FALSE),"해당x")</f>
        <v>해당x</v>
      </c>
      <c r="D58" s="25" t="str">
        <f>IFERROR(VLOOKUP($E58,#REF!,MATCH(D$1,#REF!,0)-1,FALSE),"")</f>
        <v/>
      </c>
      <c r="E58" s="2" t="s">
        <v>301</v>
      </c>
      <c r="F58" s="20" t="str">
        <f>IFERROR(VLOOKUP($E58,#REF!,MATCH(F$1,#REF!,0)-1,FALSE),"")</f>
        <v/>
      </c>
      <c r="G58" s="20" t="str">
        <f>IFERROR(VLOOKUP($E58,#REF!,MATCH(G$1,#REF!,0)-1,FALSE),"")</f>
        <v/>
      </c>
      <c r="H58" s="20" t="str">
        <f>IFERROR(INDEX(#REF!,MATCH($E58,#REF!,0),1),"")</f>
        <v/>
      </c>
      <c r="I58" s="20" t="s">
        <v>302</v>
      </c>
      <c r="J58" s="22" t="s">
        <v>303</v>
      </c>
      <c r="K58" s="22" t="s">
        <v>304</v>
      </c>
      <c r="L58" s="20" t="s">
        <v>305</v>
      </c>
      <c r="M58" s="23">
        <v>45502</v>
      </c>
      <c r="N58" s="23">
        <v>45504</v>
      </c>
      <c r="O58" s="31" t="str">
        <f ca="1">IFERROR(N58+SumPart(V58:AK58,1), "")</f>
        <v/>
      </c>
      <c r="P58" s="23">
        <v>45533</v>
      </c>
      <c r="Q58" s="23">
        <v>45534</v>
      </c>
      <c r="T58" s="24">
        <f t="shared" si="1"/>
        <v>0</v>
      </c>
      <c r="U58" s="23">
        <v>45498</v>
      </c>
      <c r="V58" s="20">
        <v>30</v>
      </c>
      <c r="W58" s="20"/>
      <c r="X58" s="20"/>
      <c r="Y58" s="20"/>
      <c r="Z58" s="18"/>
      <c r="AA58" s="18"/>
      <c r="AB58" s="18"/>
      <c r="AC58" s="18"/>
      <c r="AD58" s="18"/>
      <c r="AE58" s="18"/>
      <c r="AF58" s="178"/>
      <c r="AG58" s="178"/>
      <c r="AH58" s="178"/>
      <c r="AI58" s="178"/>
      <c r="AJ58" s="178"/>
      <c r="AK58" s="179"/>
    </row>
    <row r="59" spans="1:37" ht="30" customHeight="1" x14ac:dyDescent="0.3">
      <c r="A59" s="20" t="s">
        <v>9</v>
      </c>
      <c r="B59" s="20" t="str">
        <f t="shared" ca="1" si="0"/>
        <v>회수완료</v>
      </c>
      <c r="C59" s="20" t="str">
        <f>IFERROR(VLOOKUP(A59,#REF!,2,FALSE),"해당x")</f>
        <v>해당x</v>
      </c>
      <c r="D59" s="25" t="str">
        <f>IFERROR(VLOOKUP($E59,#REF!,MATCH(D$1,#REF!,0)-1,FALSE),"")</f>
        <v/>
      </c>
      <c r="E59" s="2">
        <v>708091</v>
      </c>
      <c r="F59" s="20" t="str">
        <f>IFERROR(VLOOKUP($E59,#REF!,MATCH(F$1,#REF!,0)-1,FALSE),"")</f>
        <v/>
      </c>
      <c r="G59" s="20" t="str">
        <f>IFERROR(VLOOKUP($E59,#REF!,MATCH(G$1,#REF!,0)-1,FALSE),"")</f>
        <v/>
      </c>
      <c r="H59" s="20" t="str">
        <f>IFERROR(INDEX(#REF!,MATCH($E59,#REF!,0),1),"")</f>
        <v/>
      </c>
      <c r="I59" s="20" t="s">
        <v>306</v>
      </c>
      <c r="J59" s="22" t="s">
        <v>307</v>
      </c>
      <c r="K59" s="20"/>
      <c r="M59" s="23">
        <v>45189</v>
      </c>
      <c r="N59" s="23">
        <v>45191</v>
      </c>
      <c r="O59" s="31" t="str">
        <f ca="1">IFERROR(N59+SumPart(V59:AK59,1), "")</f>
        <v/>
      </c>
      <c r="P59" s="23">
        <v>45245</v>
      </c>
      <c r="Q59" s="23">
        <v>45247</v>
      </c>
      <c r="T59" s="24">
        <f t="shared" si="1"/>
        <v>0</v>
      </c>
      <c r="V59" s="20">
        <v>56</v>
      </c>
      <c r="W59" s="20"/>
      <c r="X59" s="20"/>
      <c r="Y59" s="20"/>
      <c r="Z59" s="18"/>
      <c r="AA59" s="18"/>
      <c r="AB59" s="18"/>
      <c r="AC59" s="18"/>
      <c r="AD59" s="18"/>
      <c r="AE59" s="18"/>
      <c r="AF59" s="178"/>
      <c r="AG59" s="178"/>
      <c r="AH59" s="178"/>
      <c r="AI59" s="178"/>
      <c r="AJ59" s="178"/>
      <c r="AK59" s="179"/>
    </row>
    <row r="60" spans="1:37" ht="30" customHeight="1" x14ac:dyDescent="0.3">
      <c r="A60" s="20" t="s">
        <v>9</v>
      </c>
      <c r="B60" s="20" t="str">
        <f ca="1">IF(LEN(Q60)&gt;0,"회수완료",IF(TODAY()-3=O60,"만기3일전",IF(LEN(P60)&gt;0,"회수중",IF(AND(O60&lt;TODAY(),P60=""),"만기지남",IF(AND(TODAY()&gt;=M60,TODAY()&lt;=O60),"대여중","발송전")))))</f>
        <v>회수완료</v>
      </c>
      <c r="C60" s="20" t="str">
        <f>IFERROR(VLOOKUP(A60,#REF!,2,FALSE),"해당x")</f>
        <v>해당x</v>
      </c>
      <c r="D60" s="25" t="str">
        <f>IFERROR(VLOOKUP($E60,#REF!,MATCH(D$1,#REF!,0)-1,FALSE),"")</f>
        <v/>
      </c>
      <c r="E60" s="2">
        <v>1840865</v>
      </c>
      <c r="F60" s="20" t="str">
        <f>IFERROR(VLOOKUP($E60,#REF!,MATCH(F$1,#REF!,0)-1,FALSE),"")</f>
        <v/>
      </c>
      <c r="G60" s="20" t="str">
        <f>IFERROR(VLOOKUP($E60,#REF!,MATCH(G$1,#REF!,0)-1,FALSE),"")</f>
        <v/>
      </c>
      <c r="H60" s="20" t="str">
        <f>IFERROR(INDEX(#REF!,MATCH($E60,#REF!,0),1),"")</f>
        <v/>
      </c>
      <c r="I60" s="20" t="s">
        <v>308</v>
      </c>
      <c r="J60" s="22" t="s">
        <v>309</v>
      </c>
      <c r="L60" s="20" t="s">
        <v>310</v>
      </c>
      <c r="M60" s="23">
        <v>45469</v>
      </c>
      <c r="N60" s="23">
        <v>45477</v>
      </c>
      <c r="O60" s="31" t="str">
        <f ca="1">IFERROR(N60+SumPart(V60:AK60,1), "")</f>
        <v/>
      </c>
      <c r="P60" s="23">
        <v>45505</v>
      </c>
      <c r="Q60" s="23">
        <v>45506</v>
      </c>
      <c r="R60" s="27" t="s">
        <v>311</v>
      </c>
      <c r="T60" s="24">
        <f t="shared" si="1"/>
        <v>0</v>
      </c>
      <c r="V60" s="20">
        <v>28</v>
      </c>
      <c r="W60" s="20"/>
      <c r="X60" s="20"/>
      <c r="Y60" s="20"/>
      <c r="Z60" s="18"/>
      <c r="AA60" s="18"/>
      <c r="AB60" s="18"/>
      <c r="AC60" s="18"/>
      <c r="AD60" s="18"/>
      <c r="AE60" s="18"/>
      <c r="AF60" s="178"/>
      <c r="AG60" s="178"/>
      <c r="AH60" s="178"/>
      <c r="AI60" s="178"/>
      <c r="AJ60" s="178"/>
      <c r="AK60" s="179"/>
    </row>
    <row r="61" spans="1:37" ht="30" customHeight="1" x14ac:dyDescent="0.3">
      <c r="A61" s="20" t="s">
        <v>9</v>
      </c>
      <c r="B61" s="20" t="str">
        <f t="shared" ca="1" si="0"/>
        <v>대여중</v>
      </c>
      <c r="C61" s="20" t="str">
        <f>IFERROR(VLOOKUP(A61,#REF!,2,FALSE),"해당x")</f>
        <v>해당x</v>
      </c>
      <c r="D61" s="25" t="str">
        <f>IFERROR(VLOOKUP($E61,#REF!,MATCH(D$1,#REF!,0)-1,FALSE),"")</f>
        <v/>
      </c>
      <c r="E61" s="2">
        <v>1760099</v>
      </c>
      <c r="F61" s="20" t="str">
        <f>IFERROR(VLOOKUP($E61,#REF!,MATCH(F$1,#REF!,0)-1,FALSE),"")</f>
        <v/>
      </c>
      <c r="G61" s="20" t="str">
        <f>IFERROR(VLOOKUP($E61,#REF!,MATCH(G$1,#REF!,0)-1,FALSE),"")</f>
        <v/>
      </c>
      <c r="H61" s="20" t="str">
        <f>IFERROR(INDEX(#REF!,MATCH($E61,#REF!,0),1),"")</f>
        <v/>
      </c>
      <c r="I61" s="20" t="s">
        <v>312</v>
      </c>
      <c r="J61" s="22" t="s">
        <v>313</v>
      </c>
      <c r="L61" s="20" t="s">
        <v>314</v>
      </c>
      <c r="M61" s="23">
        <v>45534</v>
      </c>
      <c r="N61" s="23">
        <v>45536</v>
      </c>
      <c r="O61" s="31" t="str">
        <f ca="1">IFERROR(N61+SumPart(V61:AK61,1), "")</f>
        <v/>
      </c>
      <c r="P61" s="23"/>
      <c r="R61" s="27" t="s">
        <v>315</v>
      </c>
      <c r="T61" s="24">
        <f t="shared" si="1"/>
        <v>2</v>
      </c>
      <c r="V61" s="20">
        <v>56</v>
      </c>
      <c r="W61" s="27" t="s">
        <v>316</v>
      </c>
      <c r="X61" s="27" t="s">
        <v>317</v>
      </c>
      <c r="Y61" s="20"/>
      <c r="Z61" s="18"/>
      <c r="AA61" s="18"/>
      <c r="AB61" s="18"/>
      <c r="AC61" s="18"/>
      <c r="AD61" s="18"/>
      <c r="AE61" s="18"/>
      <c r="AF61" s="178"/>
      <c r="AG61" s="178"/>
      <c r="AH61" s="178"/>
      <c r="AI61" s="178"/>
      <c r="AJ61" s="178"/>
      <c r="AK61" s="179"/>
    </row>
    <row r="62" spans="1:37" ht="30" customHeight="1" x14ac:dyDescent="0.3">
      <c r="A62" s="20" t="s">
        <v>15</v>
      </c>
      <c r="B62" s="20" t="str">
        <f ca="1">IF(LEN(Q62)&gt;0,"회수완료",IF(TODAY()-3=O62,"만기3일전",IF(LEN(P62)&gt;0,"회수중",IF(AND(O62&lt;TODAY(),P62=""),"만기지남",IF(AND(TODAY()&gt;=M62,TODAY()&lt;=O62),"대여중","발송전")))))</f>
        <v>회수완료</v>
      </c>
      <c r="C62" s="20" t="str">
        <f>IFERROR(VLOOKUP(A62,#REF!,2,FALSE),"해당x")</f>
        <v>해당x</v>
      </c>
      <c r="D62" s="25" t="str">
        <f>IFERROR(VLOOKUP($E62,#REF!,MATCH(D$1,#REF!,0)-1,FALSE),"")</f>
        <v/>
      </c>
      <c r="E62" s="2" t="s">
        <v>318</v>
      </c>
      <c r="F62" s="20" t="str">
        <f>IFERROR(VLOOKUP($E62,#REF!,MATCH(F$1,#REF!,0)-1,FALSE),"")</f>
        <v/>
      </c>
      <c r="G62" s="20" t="str">
        <f>IFERROR(VLOOKUP($E62,#REF!,MATCH(G$1,#REF!,0)-1,FALSE),"")</f>
        <v/>
      </c>
      <c r="H62" s="20" t="str">
        <f>IFERROR(INDEX(#REF!,MATCH($E62,#REF!,0),1),"")</f>
        <v/>
      </c>
      <c r="I62" s="20" t="s">
        <v>319</v>
      </c>
      <c r="J62" s="22" t="s">
        <v>320</v>
      </c>
      <c r="K62" s="22" t="s">
        <v>321</v>
      </c>
      <c r="L62" s="20" t="s">
        <v>322</v>
      </c>
      <c r="M62" s="23" t="s">
        <v>65</v>
      </c>
      <c r="N62" s="23">
        <v>45454</v>
      </c>
      <c r="O62" s="31" t="str">
        <f ca="1">IFERROR(N62+SumPart(V62:AK62,1), "")</f>
        <v/>
      </c>
      <c r="P62" s="23">
        <v>45483</v>
      </c>
      <c r="Q62" s="23">
        <v>45485</v>
      </c>
      <c r="R62" s="27" t="s">
        <v>120</v>
      </c>
      <c r="T62" s="24">
        <f t="shared" si="1"/>
        <v>0</v>
      </c>
      <c r="U62" s="23">
        <v>45453</v>
      </c>
      <c r="V62" s="20">
        <v>30</v>
      </c>
      <c r="W62" s="20"/>
      <c r="X62" s="20"/>
      <c r="Y62" s="20"/>
      <c r="Z62" s="18"/>
      <c r="AA62" s="18"/>
      <c r="AB62" s="18"/>
      <c r="AC62" s="18"/>
      <c r="AD62" s="18"/>
      <c r="AE62" s="18"/>
      <c r="AF62" s="178"/>
      <c r="AG62" s="178"/>
      <c r="AH62" s="178"/>
      <c r="AI62" s="178"/>
      <c r="AJ62" s="178"/>
      <c r="AK62" s="179"/>
    </row>
    <row r="63" spans="1:37" ht="30" customHeight="1" x14ac:dyDescent="0.3">
      <c r="A63" s="20" t="s">
        <v>9</v>
      </c>
      <c r="B63" s="20" t="str">
        <f t="shared" ca="1" si="0"/>
        <v>회수완료</v>
      </c>
      <c r="C63" s="20" t="str">
        <f>IFERROR(VLOOKUP(A63,#REF!,2,FALSE),"해당x")</f>
        <v>해당x</v>
      </c>
      <c r="D63" s="25" t="str">
        <f>IFERROR(VLOOKUP($E63,#REF!,MATCH(D$1,#REF!,0)-1,FALSE),"")</f>
        <v/>
      </c>
      <c r="E63" s="2">
        <v>1613581</v>
      </c>
      <c r="F63" s="20" t="str">
        <f>IFERROR(VLOOKUP($E63,#REF!,MATCH(F$1,#REF!,0)-1,FALSE),"")</f>
        <v/>
      </c>
      <c r="G63" s="20" t="str">
        <f>IFERROR(VLOOKUP($E63,#REF!,MATCH(G$1,#REF!,0)-1,FALSE),"")</f>
        <v/>
      </c>
      <c r="H63" s="20" t="str">
        <f>IFERROR(INDEX(#REF!,MATCH($E63,#REF!,0),1),"")</f>
        <v/>
      </c>
      <c r="I63" s="20" t="s">
        <v>323</v>
      </c>
      <c r="J63" s="22" t="s">
        <v>324</v>
      </c>
      <c r="K63" s="20"/>
      <c r="L63" s="20" t="s">
        <v>325</v>
      </c>
      <c r="M63" s="23">
        <v>45314</v>
      </c>
      <c r="N63" s="23">
        <v>45316</v>
      </c>
      <c r="O63" s="31" t="str">
        <f ca="1">IFERROR(N63+SumPart(V63:AK63,1), "")</f>
        <v/>
      </c>
      <c r="P63" s="23">
        <v>45415</v>
      </c>
      <c r="Q63" s="23">
        <v>45419</v>
      </c>
      <c r="T63" s="24">
        <f t="shared" si="1"/>
        <v>0</v>
      </c>
      <c r="V63" s="20">
        <v>112</v>
      </c>
      <c r="W63" s="20"/>
      <c r="X63" s="20"/>
      <c r="Y63" s="20"/>
      <c r="Z63" s="18"/>
      <c r="AA63" s="18"/>
      <c r="AB63" s="18"/>
      <c r="AC63" s="18"/>
      <c r="AD63" s="18"/>
      <c r="AE63" s="18"/>
      <c r="AF63" s="178"/>
      <c r="AG63" s="178"/>
      <c r="AH63" s="178"/>
      <c r="AI63" s="178"/>
      <c r="AJ63" s="178"/>
      <c r="AK63" s="179"/>
    </row>
    <row r="64" spans="1:37" ht="30" customHeight="1" x14ac:dyDescent="0.3">
      <c r="A64" s="20" t="s">
        <v>9</v>
      </c>
      <c r="B64" s="20" t="str">
        <f t="shared" ca="1" si="0"/>
        <v>회수완료</v>
      </c>
      <c r="C64" s="20" t="str">
        <f>IFERROR(VLOOKUP(A64,#REF!,2,FALSE),"해당x")</f>
        <v>해당x</v>
      </c>
      <c r="D64" s="25" t="str">
        <f>IFERROR(VLOOKUP($E64,#REF!,MATCH(D$1,#REF!,0)-1,FALSE),"")</f>
        <v/>
      </c>
      <c r="E64" s="2" t="s">
        <v>326</v>
      </c>
      <c r="F64" s="20" t="str">
        <f>IFERROR(VLOOKUP($E64,#REF!,MATCH(F$1,#REF!,0)-1,FALSE),"")</f>
        <v/>
      </c>
      <c r="G64" s="20" t="str">
        <f>IFERROR(VLOOKUP($E64,#REF!,MATCH(G$1,#REF!,0)-1,FALSE),"")</f>
        <v/>
      </c>
      <c r="H64" s="20" t="str">
        <f>IFERROR(INDEX(#REF!,MATCH($E64,#REF!,0),1),"")</f>
        <v/>
      </c>
      <c r="I64" s="20" t="s">
        <v>327</v>
      </c>
      <c r="J64" s="22" t="s">
        <v>328</v>
      </c>
      <c r="L64" s="20" t="s">
        <v>329</v>
      </c>
      <c r="M64" s="23">
        <v>45583</v>
      </c>
      <c r="N64" s="23">
        <v>45584</v>
      </c>
      <c r="O64" s="31" t="str">
        <f ca="1">IFERROR(N64+SumPart(V64:AK64,1), "")</f>
        <v/>
      </c>
      <c r="P64" s="23">
        <v>45612</v>
      </c>
      <c r="Q64" s="23">
        <v>45614</v>
      </c>
      <c r="T64" s="24">
        <f t="shared" si="1"/>
        <v>0</v>
      </c>
      <c r="V64" s="20">
        <v>30</v>
      </c>
      <c r="W64" s="20"/>
      <c r="X64" s="20"/>
      <c r="Y64" s="20"/>
      <c r="Z64" s="18"/>
      <c r="AA64" s="18"/>
      <c r="AB64" s="18"/>
      <c r="AC64" s="18"/>
      <c r="AD64" s="18"/>
      <c r="AE64" s="18"/>
      <c r="AF64" s="178"/>
      <c r="AG64" s="178"/>
      <c r="AH64" s="178"/>
      <c r="AI64" s="178"/>
      <c r="AJ64" s="178"/>
      <c r="AK64" s="179"/>
    </row>
    <row r="65" spans="1:37" ht="30" customHeight="1" x14ac:dyDescent="0.3">
      <c r="A65" s="20" t="s">
        <v>9</v>
      </c>
      <c r="B65" s="20" t="str">
        <f t="shared" ca="1" si="0"/>
        <v>회수완료</v>
      </c>
      <c r="C65" s="20" t="str">
        <f>IFERROR(VLOOKUP(A65,#REF!,2,FALSE),"해당x")</f>
        <v>해당x</v>
      </c>
      <c r="D65" s="25" t="str">
        <f>IFERROR(VLOOKUP($E65,#REF!,MATCH(D$1,#REF!,0)-1,FALSE),"")</f>
        <v/>
      </c>
      <c r="E65" s="2">
        <v>350858</v>
      </c>
      <c r="F65" s="20" t="str">
        <f>IFERROR(VLOOKUP($E65,#REF!,MATCH(F$1,#REF!,0)-1,FALSE),"")</f>
        <v/>
      </c>
      <c r="G65" s="20" t="str">
        <f>IFERROR(VLOOKUP($E65,#REF!,MATCH(G$1,#REF!,0)-1,FALSE),"")</f>
        <v/>
      </c>
      <c r="H65" s="20" t="str">
        <f>IFERROR(INDEX(#REF!,MATCH($E65,#REF!,0),1),"")</f>
        <v/>
      </c>
      <c r="I65" s="20" t="s">
        <v>330</v>
      </c>
      <c r="J65" s="22" t="s">
        <v>331</v>
      </c>
      <c r="L65" s="20" t="s">
        <v>332</v>
      </c>
      <c r="M65" s="23">
        <v>45435</v>
      </c>
      <c r="N65" s="23">
        <v>45439</v>
      </c>
      <c r="O65" s="31" t="str">
        <f ca="1">IFERROR(N65+SumPart(V65:AK65,1), "")</f>
        <v/>
      </c>
      <c r="P65" s="23">
        <v>45453</v>
      </c>
      <c r="Q65" s="23">
        <v>45454</v>
      </c>
      <c r="T65" s="24">
        <f t="shared" si="1"/>
        <v>0</v>
      </c>
      <c r="V65" s="20">
        <v>14</v>
      </c>
      <c r="W65" s="20"/>
      <c r="X65" s="20"/>
      <c r="Y65" s="20"/>
      <c r="Z65" s="18"/>
      <c r="AA65" s="18"/>
      <c r="AB65" s="18"/>
      <c r="AC65" s="18"/>
      <c r="AD65" s="18"/>
      <c r="AE65" s="18"/>
      <c r="AF65" s="178"/>
      <c r="AG65" s="178"/>
      <c r="AH65" s="178"/>
      <c r="AI65" s="178"/>
      <c r="AJ65" s="178"/>
      <c r="AK65" s="179"/>
    </row>
    <row r="66" spans="1:37" ht="30" customHeight="1" x14ac:dyDescent="0.3">
      <c r="A66" s="20" t="s">
        <v>13</v>
      </c>
      <c r="B66" s="20" t="str">
        <f t="shared" ref="B66:B129" ca="1" si="2">IF(LEN(Q66)&gt;0,"회수완료",IF(TODAY()-3=O66,"만기3일전",IF(LEN(P66)&gt;0,"회수중",IF(AND(O66&lt;TODAY(),P66=""),"만기지남",IF(AND(TODAY()&gt;=M66,TODAY()&lt;=O66),"대여중","발송전")))))</f>
        <v>회수완료</v>
      </c>
      <c r="C66" s="20" t="str">
        <f>IFERROR(VLOOKUP(A66,#REF!,2,FALSE),"해당x")</f>
        <v>해당x</v>
      </c>
      <c r="D66" s="25" t="str">
        <f>IFERROR(VLOOKUP($E66,#REF!,MATCH(D$1,#REF!,0)-1,FALSE),"")</f>
        <v/>
      </c>
      <c r="E66" s="2" t="s">
        <v>333</v>
      </c>
      <c r="F66" s="20" t="str">
        <f>IFERROR(VLOOKUP($E66,#REF!,MATCH(F$1,#REF!,0)-1,FALSE),"")</f>
        <v/>
      </c>
      <c r="G66" s="20" t="str">
        <f>IFERROR(VLOOKUP($E66,#REF!,MATCH(G$1,#REF!,0)-1,FALSE),"")</f>
        <v/>
      </c>
      <c r="H66" s="20" t="str">
        <f>IFERROR(INDEX(#REF!,MATCH($E66,#REF!,0),1),"")</f>
        <v/>
      </c>
      <c r="I66" s="27" t="s">
        <v>334</v>
      </c>
      <c r="J66" s="22" t="s">
        <v>335</v>
      </c>
      <c r="K66" s="22" t="s">
        <v>336</v>
      </c>
      <c r="L66" s="20" t="s">
        <v>337</v>
      </c>
      <c r="M66" s="23" t="s">
        <v>65</v>
      </c>
      <c r="N66" s="23">
        <v>45439</v>
      </c>
      <c r="O66" s="31" t="str">
        <f ca="1">IFERROR(N66+SumPart(V66:AK66,1), "")</f>
        <v/>
      </c>
      <c r="P66" s="23">
        <v>45444</v>
      </c>
      <c r="Q66" s="23">
        <v>45448</v>
      </c>
      <c r="R66" s="27" t="s">
        <v>338</v>
      </c>
      <c r="T66" s="24">
        <f t="shared" ref="T66:T129" si="3">COUNTA(V66:AK66)-1</f>
        <v>0</v>
      </c>
      <c r="U66" s="23">
        <v>45426</v>
      </c>
      <c r="V66" s="20">
        <v>30</v>
      </c>
      <c r="W66" s="20"/>
      <c r="X66" s="20"/>
      <c r="Y66" s="20"/>
      <c r="Z66" s="18"/>
      <c r="AA66" s="18"/>
      <c r="AB66" s="18"/>
      <c r="AC66" s="18"/>
      <c r="AD66" s="18"/>
      <c r="AE66" s="18"/>
      <c r="AF66" s="178"/>
      <c r="AG66" s="178"/>
      <c r="AH66" s="178"/>
      <c r="AI66" s="178"/>
      <c r="AJ66" s="178"/>
      <c r="AK66" s="179"/>
    </row>
    <row r="67" spans="1:37" ht="30" customHeight="1" x14ac:dyDescent="0.3">
      <c r="A67" s="20" t="s">
        <v>13</v>
      </c>
      <c r="B67" s="20" t="str">
        <f t="shared" ca="1" si="2"/>
        <v>회수완료</v>
      </c>
      <c r="C67" s="20" t="str">
        <f>IFERROR(VLOOKUP(A67,#REF!,2,FALSE),"해당x")</f>
        <v>해당x</v>
      </c>
      <c r="D67" s="25" t="str">
        <f>IFERROR(VLOOKUP($E67,#REF!,MATCH(D$1,#REF!,0)-1,FALSE),"")</f>
        <v/>
      </c>
      <c r="E67" s="2" t="s">
        <v>339</v>
      </c>
      <c r="F67" s="20" t="str">
        <f>IFERROR(VLOOKUP($E67,#REF!,MATCH(F$1,#REF!,0)-1,FALSE),"")</f>
        <v/>
      </c>
      <c r="G67" s="20" t="str">
        <f>IFERROR(VLOOKUP($E67,#REF!,MATCH(G$1,#REF!,0)-1,FALSE),"")</f>
        <v/>
      </c>
      <c r="H67" s="20" t="str">
        <f>IFERROR(INDEX(#REF!,MATCH($E67,#REF!,0),1),"")</f>
        <v/>
      </c>
      <c r="I67" s="27" t="s">
        <v>334</v>
      </c>
      <c r="J67" s="22" t="s">
        <v>335</v>
      </c>
      <c r="K67" s="22" t="s">
        <v>336</v>
      </c>
      <c r="L67" s="20" t="s">
        <v>337</v>
      </c>
      <c r="M67" s="23">
        <v>45439</v>
      </c>
      <c r="N67" s="23">
        <v>45439</v>
      </c>
      <c r="O67" s="31" t="str">
        <f ca="1">IFERROR(N67+SumPart(V67:AK67,1), "")</f>
        <v/>
      </c>
      <c r="P67" s="23">
        <v>45497</v>
      </c>
      <c r="Q67" s="23">
        <v>45498</v>
      </c>
      <c r="R67" s="27" t="s">
        <v>340</v>
      </c>
      <c r="T67" s="24">
        <f t="shared" si="3"/>
        <v>1</v>
      </c>
      <c r="U67" s="23">
        <v>45426</v>
      </c>
      <c r="V67" s="20">
        <v>30</v>
      </c>
      <c r="W67" s="20" t="s">
        <v>341</v>
      </c>
      <c r="X67" s="20"/>
      <c r="Y67" s="20"/>
      <c r="Z67" s="18"/>
      <c r="AA67" s="18"/>
      <c r="AB67" s="18"/>
      <c r="AC67" s="18"/>
      <c r="AD67" s="18"/>
      <c r="AE67" s="18"/>
      <c r="AF67" s="178"/>
      <c r="AG67" s="178"/>
      <c r="AH67" s="178"/>
      <c r="AI67" s="178"/>
      <c r="AJ67" s="178"/>
      <c r="AK67" s="179"/>
    </row>
    <row r="68" spans="1:37" ht="30" customHeight="1" x14ac:dyDescent="0.3">
      <c r="A68" s="20" t="s">
        <v>9</v>
      </c>
      <c r="B68" s="20" t="str">
        <f t="shared" ca="1" si="2"/>
        <v>회수완료</v>
      </c>
      <c r="C68" s="20" t="str">
        <f>IFERROR(VLOOKUP(A68,#REF!,2,FALSE),"해당x")</f>
        <v>해당x</v>
      </c>
      <c r="D68" s="25" t="str">
        <f>IFERROR(VLOOKUP($E68,#REF!,MATCH(D$1,#REF!,0)-1,FALSE),"")</f>
        <v/>
      </c>
      <c r="E68" s="2">
        <v>1402956</v>
      </c>
      <c r="F68" s="20" t="str">
        <f>IFERROR(VLOOKUP($E68,#REF!,MATCH(F$1,#REF!,0)-1,FALSE),"")</f>
        <v/>
      </c>
      <c r="G68" s="20" t="str">
        <f>IFERROR(VLOOKUP($E68,#REF!,MATCH(G$1,#REF!,0)-1,FALSE),"")</f>
        <v/>
      </c>
      <c r="H68" s="20" t="str">
        <f>IFERROR(INDEX(#REF!,MATCH($E68,#REF!,0),1),"")</f>
        <v/>
      </c>
      <c r="I68" s="20" t="s">
        <v>342</v>
      </c>
      <c r="J68" s="22" t="s">
        <v>343</v>
      </c>
      <c r="K68" s="20"/>
      <c r="M68" s="23">
        <v>45257</v>
      </c>
      <c r="N68" s="23">
        <v>45259</v>
      </c>
      <c r="O68" s="31" t="str">
        <f ca="1">IFERROR(N68+SumPart(V68:AK68,1), "")</f>
        <v/>
      </c>
      <c r="P68" s="23">
        <v>45280</v>
      </c>
      <c r="Q68" s="23">
        <v>45281</v>
      </c>
      <c r="T68" s="24">
        <f t="shared" si="3"/>
        <v>1</v>
      </c>
      <c r="V68" s="20">
        <v>14</v>
      </c>
      <c r="W68" s="27" t="s">
        <v>344</v>
      </c>
      <c r="X68" s="20"/>
      <c r="Y68" s="20"/>
      <c r="Z68" s="18"/>
      <c r="AA68" s="18"/>
      <c r="AB68" s="18"/>
      <c r="AC68" s="18"/>
      <c r="AD68" s="18"/>
      <c r="AE68" s="18"/>
      <c r="AF68" s="178"/>
      <c r="AG68" s="178"/>
      <c r="AH68" s="178"/>
      <c r="AI68" s="178"/>
      <c r="AJ68" s="178"/>
      <c r="AK68" s="179"/>
    </row>
    <row r="69" spans="1:37" ht="30" customHeight="1" x14ac:dyDescent="0.3">
      <c r="A69" s="20" t="s">
        <v>9</v>
      </c>
      <c r="B69" s="20" t="str">
        <f t="shared" ca="1" si="2"/>
        <v>회수완료</v>
      </c>
      <c r="C69" s="20" t="str">
        <f>IFERROR(VLOOKUP(A69,#REF!,2,FALSE),"해당x")</f>
        <v>해당x</v>
      </c>
      <c r="D69" s="25" t="str">
        <f>IFERROR(VLOOKUP($E69,#REF!,MATCH(D$1,#REF!,0)-1,FALSE),"")</f>
        <v/>
      </c>
      <c r="E69" s="2">
        <v>1873094</v>
      </c>
      <c r="F69" s="20" t="str">
        <f>IFERROR(VLOOKUP($E69,#REF!,MATCH(F$1,#REF!,0)-1,FALSE),"")</f>
        <v/>
      </c>
      <c r="G69" s="20" t="str">
        <f>IFERROR(VLOOKUP($E69,#REF!,MATCH(G$1,#REF!,0)-1,FALSE),"")</f>
        <v/>
      </c>
      <c r="H69" s="20" t="str">
        <f>IFERROR(INDEX(#REF!,MATCH($E69,#REF!,0),1),"")</f>
        <v/>
      </c>
      <c r="I69" s="20" t="s">
        <v>345</v>
      </c>
      <c r="J69" s="22" t="s">
        <v>346</v>
      </c>
      <c r="L69" s="20" t="s">
        <v>347</v>
      </c>
      <c r="M69" s="23">
        <v>45432</v>
      </c>
      <c r="N69" s="23">
        <v>45434</v>
      </c>
      <c r="O69" s="31" t="str">
        <f ca="1">IFERROR(N69+SumPart(V69:AK69,1), "")</f>
        <v/>
      </c>
      <c r="P69" s="23">
        <v>45490</v>
      </c>
      <c r="Q69" s="23">
        <v>45492</v>
      </c>
      <c r="T69" s="24">
        <f t="shared" si="3"/>
        <v>0</v>
      </c>
      <c r="V69" s="20">
        <v>56</v>
      </c>
      <c r="W69" s="20"/>
      <c r="X69" s="20"/>
      <c r="Y69" s="20"/>
      <c r="Z69" s="18"/>
      <c r="AA69" s="18"/>
      <c r="AB69" s="18"/>
      <c r="AC69" s="18"/>
      <c r="AD69" s="18"/>
      <c r="AE69" s="18"/>
      <c r="AF69" s="178"/>
      <c r="AG69" s="178"/>
      <c r="AH69" s="178"/>
      <c r="AI69" s="178"/>
      <c r="AJ69" s="178"/>
      <c r="AK69" s="179"/>
    </row>
    <row r="70" spans="1:37" ht="30" customHeight="1" x14ac:dyDescent="0.3">
      <c r="A70" s="20" t="s">
        <v>9</v>
      </c>
      <c r="B70" s="20" t="str">
        <f t="shared" ca="1" si="2"/>
        <v>회수완료</v>
      </c>
      <c r="C70" s="20" t="str">
        <f>IFERROR(VLOOKUP(A70,#REF!,2,FALSE),"해당x")</f>
        <v>해당x</v>
      </c>
      <c r="D70" s="25" t="str">
        <f>IFERROR(VLOOKUP($E70,#REF!,MATCH(D$1,#REF!,0)-1,FALSE),"")</f>
        <v/>
      </c>
      <c r="E70" s="2">
        <v>1279863</v>
      </c>
      <c r="F70" s="20" t="str">
        <f>IFERROR(VLOOKUP($E70,#REF!,MATCH(F$1,#REF!,0)-1,FALSE),"")</f>
        <v/>
      </c>
      <c r="G70" s="20" t="str">
        <f>IFERROR(VLOOKUP($E70,#REF!,MATCH(G$1,#REF!,0)-1,FALSE),"")</f>
        <v/>
      </c>
      <c r="H70" s="20" t="str">
        <f>IFERROR(INDEX(#REF!,MATCH($E70,#REF!,0),1),"")</f>
        <v/>
      </c>
      <c r="I70" s="20" t="s">
        <v>348</v>
      </c>
      <c r="J70" s="22" t="s">
        <v>349</v>
      </c>
      <c r="L70" s="20" t="s">
        <v>350</v>
      </c>
      <c r="M70" s="23">
        <v>45533</v>
      </c>
      <c r="N70" s="23">
        <v>45535</v>
      </c>
      <c r="O70" s="31" t="str">
        <f ca="1">IFERROR(N70+SumPart(V70:AK70,1), "")</f>
        <v/>
      </c>
      <c r="P70" s="23">
        <v>45748</v>
      </c>
      <c r="Q70" s="23">
        <v>45751</v>
      </c>
      <c r="R70" s="27" t="s">
        <v>351</v>
      </c>
      <c r="T70" s="24">
        <f t="shared" si="3"/>
        <v>3</v>
      </c>
      <c r="V70" s="20">
        <v>14</v>
      </c>
      <c r="W70" s="27" t="s">
        <v>352</v>
      </c>
      <c r="X70" s="27" t="s">
        <v>353</v>
      </c>
      <c r="Y70" s="27" t="s">
        <v>354</v>
      </c>
      <c r="Z70" s="18"/>
      <c r="AA70" s="18"/>
      <c r="AB70" s="18"/>
      <c r="AC70" s="18"/>
      <c r="AD70" s="18"/>
      <c r="AE70" s="18"/>
      <c r="AF70" s="178"/>
      <c r="AG70" s="178"/>
      <c r="AH70" s="178"/>
      <c r="AI70" s="178"/>
      <c r="AJ70" s="178"/>
      <c r="AK70" s="179"/>
    </row>
    <row r="71" spans="1:37" ht="30" customHeight="1" x14ac:dyDescent="0.3">
      <c r="A71" s="20" t="s">
        <v>9</v>
      </c>
      <c r="B71" s="20" t="str">
        <f t="shared" ca="1" si="2"/>
        <v>회수완료</v>
      </c>
      <c r="C71" s="20" t="str">
        <f>IFERROR(VLOOKUP(A71,#REF!,2,FALSE),"해당x")</f>
        <v>해당x</v>
      </c>
      <c r="D71" s="25" t="str">
        <f>IFERROR(VLOOKUP($E71,#REF!,MATCH(D$1,#REF!,0)-1,FALSE),"")</f>
        <v/>
      </c>
      <c r="E71" s="2">
        <v>1558686</v>
      </c>
      <c r="F71" s="20" t="str">
        <f>IFERROR(VLOOKUP($E71,#REF!,MATCH(F$1,#REF!,0)-1,FALSE),"")</f>
        <v/>
      </c>
      <c r="G71" s="20" t="str">
        <f>IFERROR(VLOOKUP($E71,#REF!,MATCH(G$1,#REF!,0)-1,FALSE),"")</f>
        <v/>
      </c>
      <c r="H71" s="20" t="str">
        <f>IFERROR(INDEX(#REF!,MATCH($E71,#REF!,0),1),"")</f>
        <v/>
      </c>
      <c r="I71" s="20" t="s">
        <v>355</v>
      </c>
      <c r="J71" s="22" t="s">
        <v>356</v>
      </c>
      <c r="L71" s="20" t="s">
        <v>357</v>
      </c>
      <c r="M71" s="23">
        <v>45442</v>
      </c>
      <c r="N71" s="23">
        <v>45444</v>
      </c>
      <c r="O71" s="31" t="str">
        <f ca="1">IFERROR(N71+SumPart(V71:AK71,1), "")</f>
        <v/>
      </c>
      <c r="P71" s="23">
        <v>45486</v>
      </c>
      <c r="Q71" s="23">
        <v>45488</v>
      </c>
      <c r="R71" s="27" t="s">
        <v>358</v>
      </c>
      <c r="T71" s="24">
        <f t="shared" si="3"/>
        <v>2</v>
      </c>
      <c r="V71" s="20">
        <v>14</v>
      </c>
      <c r="W71" s="20" t="s">
        <v>359</v>
      </c>
      <c r="X71" s="20" t="s">
        <v>360</v>
      </c>
      <c r="Y71" s="20"/>
      <c r="Z71" s="18"/>
      <c r="AA71" s="18"/>
      <c r="AB71" s="18"/>
      <c r="AC71" s="18"/>
      <c r="AD71" s="18"/>
      <c r="AE71" s="18"/>
      <c r="AF71" s="178"/>
      <c r="AG71" s="178"/>
      <c r="AH71" s="178"/>
      <c r="AI71" s="178"/>
      <c r="AJ71" s="178"/>
      <c r="AK71" s="179"/>
    </row>
    <row r="72" spans="1:37" ht="30" customHeight="1" x14ac:dyDescent="0.3">
      <c r="A72" s="20" t="s">
        <v>13</v>
      </c>
      <c r="B72" s="20" t="str">
        <f t="shared" ca="1" si="2"/>
        <v>회수완료</v>
      </c>
      <c r="C72" s="20" t="str">
        <f>IFERROR(VLOOKUP(A72,#REF!,2,FALSE),"해당x")</f>
        <v>해당x</v>
      </c>
      <c r="D72" s="25" t="str">
        <f>IFERROR(VLOOKUP($E72,#REF!,MATCH(D$1,#REF!,0)-1,FALSE),"")</f>
        <v/>
      </c>
      <c r="E72" s="2" t="s">
        <v>361</v>
      </c>
      <c r="F72" s="20" t="str">
        <f>IFERROR(VLOOKUP($E72,#REF!,MATCH(F$1,#REF!,0)-1,FALSE),"")</f>
        <v/>
      </c>
      <c r="G72" s="20" t="str">
        <f>IFERROR(VLOOKUP($E72,#REF!,MATCH(G$1,#REF!,0)-1,FALSE),"")</f>
        <v/>
      </c>
      <c r="H72" s="20" t="str">
        <f>IFERROR(INDEX(#REF!,MATCH($E72,#REF!,0),1),"")</f>
        <v/>
      </c>
      <c r="I72" s="27" t="s">
        <v>362</v>
      </c>
      <c r="J72" s="22" t="s">
        <v>363</v>
      </c>
      <c r="L72" s="20" t="s">
        <v>364</v>
      </c>
      <c r="M72" s="23" t="s">
        <v>65</v>
      </c>
      <c r="N72" s="23">
        <v>45412</v>
      </c>
      <c r="O72" s="31" t="str">
        <f ca="1">IFERROR(N72+SumPart(V72:AK72,1), "")</f>
        <v/>
      </c>
      <c r="P72" s="23">
        <v>45441</v>
      </c>
      <c r="Q72" s="23">
        <v>45443</v>
      </c>
      <c r="R72" s="27" t="s">
        <v>120</v>
      </c>
      <c r="T72" s="24">
        <f t="shared" si="3"/>
        <v>0</v>
      </c>
      <c r="U72" s="23">
        <v>45412</v>
      </c>
      <c r="V72" s="20">
        <v>30</v>
      </c>
      <c r="W72" s="20"/>
      <c r="X72" s="20"/>
      <c r="Y72" s="20"/>
      <c r="Z72" s="18"/>
      <c r="AA72" s="18"/>
      <c r="AB72" s="18"/>
      <c r="AC72" s="18"/>
      <c r="AD72" s="18"/>
      <c r="AE72" s="18"/>
      <c r="AF72" s="178"/>
      <c r="AG72" s="178"/>
      <c r="AH72" s="178"/>
      <c r="AI72" s="178"/>
      <c r="AJ72" s="178"/>
      <c r="AK72" s="179"/>
    </row>
    <row r="73" spans="1:37" ht="30" customHeight="1" x14ac:dyDescent="0.3">
      <c r="A73" s="2" t="s">
        <v>12</v>
      </c>
      <c r="B73" s="20" t="str">
        <f t="shared" ca="1" si="2"/>
        <v>회수완료</v>
      </c>
      <c r="C73" s="53" t="str">
        <f>IFERROR(VLOOKUP(A73,#REF!,2,FALSE),"해당x")</f>
        <v>해당x</v>
      </c>
      <c r="D73" s="25" t="str">
        <f>IFERROR(VLOOKUP($E73,#REF!,MATCH(D$1,#REF!,0)-1,FALSE),"")</f>
        <v/>
      </c>
      <c r="E73" s="61" t="s">
        <v>250</v>
      </c>
      <c r="F73" s="20" t="str">
        <f>IFERROR(VLOOKUP($E73,#REF!,MATCH(F$1,#REF!,0)-1,FALSE),"")</f>
        <v/>
      </c>
      <c r="G73" s="2" t="str">
        <f>IFERROR(VLOOKUP($E73,#REF!,MATCH(G$1,#REF!,0)-1,FALSE),"")</f>
        <v/>
      </c>
      <c r="H73" s="20" t="str">
        <f>IFERROR(INDEX(#REF!,MATCH($E73,#REF!,0),1),"")</f>
        <v/>
      </c>
      <c r="I73" s="61" t="s">
        <v>365</v>
      </c>
      <c r="J73" s="117" t="s">
        <v>366</v>
      </c>
      <c r="L73" s="75" t="s">
        <v>367</v>
      </c>
      <c r="M73" s="31">
        <v>45103</v>
      </c>
      <c r="N73" s="63">
        <v>45103</v>
      </c>
      <c r="O73" s="31" t="str">
        <f ca="1">IFERROR(N73+SumPart(V73:AK73,1), "")</f>
        <v/>
      </c>
      <c r="P73" s="63">
        <v>45131</v>
      </c>
      <c r="Q73" s="63">
        <v>45132</v>
      </c>
      <c r="R73" s="65" t="s">
        <v>120</v>
      </c>
      <c r="S73" s="56"/>
      <c r="T73" s="57">
        <f t="shared" si="3"/>
        <v>0</v>
      </c>
      <c r="U73" s="74">
        <v>45103</v>
      </c>
      <c r="V73" s="2">
        <v>30</v>
      </c>
      <c r="W73" s="2"/>
      <c r="X73" s="2"/>
      <c r="Y73" s="2"/>
      <c r="Z73" s="1"/>
      <c r="AA73" s="1"/>
      <c r="AB73" s="1"/>
      <c r="AC73" s="1"/>
      <c r="AD73" s="1"/>
      <c r="AE73" s="1"/>
      <c r="AF73" s="174"/>
      <c r="AG73" s="174"/>
      <c r="AH73" s="174"/>
      <c r="AI73" s="174"/>
      <c r="AJ73" s="174"/>
      <c r="AK73" s="180"/>
    </row>
    <row r="74" spans="1:37" ht="30" customHeight="1" x14ac:dyDescent="0.3">
      <c r="A74" s="20" t="s">
        <v>9</v>
      </c>
      <c r="B74" s="20" t="str">
        <f t="shared" ca="1" si="2"/>
        <v>회수완료</v>
      </c>
      <c r="C74" s="20" t="str">
        <f>IFERROR(VLOOKUP(A74,#REF!,2,FALSE),"해당x")</f>
        <v>해당x</v>
      </c>
      <c r="D74" s="25" t="str">
        <f>IFERROR(VLOOKUP($E74,#REF!,MATCH(D$1,#REF!,0)-1,FALSE),"")</f>
        <v/>
      </c>
      <c r="E74" s="2" t="s">
        <v>368</v>
      </c>
      <c r="F74" s="20" t="str">
        <f>IFERROR(VLOOKUP($E74,#REF!,MATCH(F$1,#REF!,0)-1,FALSE),"")</f>
        <v/>
      </c>
      <c r="G74" s="20" t="str">
        <f>IFERROR(VLOOKUP($E74,#REF!,MATCH(G$1,#REF!,0)-1,FALSE),"")</f>
        <v/>
      </c>
      <c r="H74" s="20" t="str">
        <f>IFERROR(INDEX(#REF!,MATCH($E74,#REF!,0),1),"")</f>
        <v/>
      </c>
      <c r="I74" s="20" t="s">
        <v>369</v>
      </c>
      <c r="J74" s="22" t="s">
        <v>370</v>
      </c>
      <c r="L74" s="20" t="s">
        <v>371</v>
      </c>
      <c r="M74" s="23">
        <v>45471</v>
      </c>
      <c r="N74" s="23">
        <v>45473</v>
      </c>
      <c r="O74" s="31" t="str">
        <f ca="1">IFERROR(N74+SumPart(V74:AK74,1), "")</f>
        <v/>
      </c>
      <c r="P74" s="23">
        <v>45534</v>
      </c>
      <c r="Q74" s="23">
        <v>45537</v>
      </c>
      <c r="T74" s="24">
        <f t="shared" si="3"/>
        <v>1</v>
      </c>
      <c r="V74" s="20">
        <v>30</v>
      </c>
      <c r="W74" s="20" t="s">
        <v>372</v>
      </c>
      <c r="X74" s="20"/>
      <c r="Y74" s="20"/>
      <c r="Z74" s="18"/>
      <c r="AA74" s="18"/>
      <c r="AB74" s="18"/>
      <c r="AC74" s="18"/>
      <c r="AD74" s="18"/>
      <c r="AE74" s="18"/>
      <c r="AF74" s="178"/>
      <c r="AG74" s="178"/>
      <c r="AH74" s="178"/>
      <c r="AI74" s="178"/>
      <c r="AJ74" s="178"/>
      <c r="AK74" s="179"/>
    </row>
    <row r="75" spans="1:37" ht="30" customHeight="1" x14ac:dyDescent="0.3">
      <c r="A75" s="20" t="s">
        <v>9</v>
      </c>
      <c r="B75" s="20" t="str">
        <f t="shared" ca="1" si="2"/>
        <v>회수완료</v>
      </c>
      <c r="C75" s="20" t="str">
        <f>IFERROR(VLOOKUP(A75,#REF!,2,FALSE),"해당x")</f>
        <v>해당x</v>
      </c>
      <c r="D75" s="25" t="str">
        <f>IFERROR(VLOOKUP($E75,#REF!,MATCH(D$1,#REF!,0)-1,FALSE),"")</f>
        <v/>
      </c>
      <c r="E75" s="2">
        <v>1872466</v>
      </c>
      <c r="F75" s="20" t="str">
        <f>IFERROR(VLOOKUP($E75,#REF!,MATCH(F$1,#REF!,0)-1,FALSE),"")</f>
        <v/>
      </c>
      <c r="G75" s="20" t="str">
        <f>IFERROR(VLOOKUP($E75,#REF!,MATCH(G$1,#REF!,0)-1,FALSE),"")</f>
        <v/>
      </c>
      <c r="H75" s="20" t="str">
        <f>IFERROR(INDEX(#REF!,MATCH($E75,#REF!,0),1),"")</f>
        <v/>
      </c>
      <c r="I75" s="20" t="s">
        <v>373</v>
      </c>
      <c r="J75" s="22" t="s">
        <v>374</v>
      </c>
      <c r="L75" s="20" t="s">
        <v>375</v>
      </c>
      <c r="M75" s="23">
        <v>45358</v>
      </c>
      <c r="N75" s="23">
        <v>45360</v>
      </c>
      <c r="O75" s="31" t="str">
        <f ca="1">IFERROR(N75+SumPart(V75:AK75,1), "")</f>
        <v/>
      </c>
      <c r="P75" s="23">
        <v>45386</v>
      </c>
      <c r="Q75" s="23">
        <v>45390</v>
      </c>
      <c r="R75" s="27" t="s">
        <v>376</v>
      </c>
      <c r="T75" s="24">
        <f t="shared" si="3"/>
        <v>0</v>
      </c>
      <c r="V75" s="20">
        <v>28</v>
      </c>
      <c r="W75" s="20"/>
      <c r="X75" s="20"/>
      <c r="Y75" s="20"/>
      <c r="Z75" s="18"/>
      <c r="AA75" s="18"/>
      <c r="AB75" s="18"/>
      <c r="AC75" s="18"/>
      <c r="AD75" s="18"/>
      <c r="AE75" s="18"/>
      <c r="AF75" s="178"/>
      <c r="AG75" s="178"/>
      <c r="AH75" s="178"/>
      <c r="AI75" s="178"/>
      <c r="AJ75" s="178"/>
      <c r="AK75" s="179"/>
    </row>
    <row r="76" spans="1:37" ht="30" customHeight="1" x14ac:dyDescent="0.3">
      <c r="A76" s="2" t="s">
        <v>10</v>
      </c>
      <c r="B76" s="20" t="str">
        <f t="shared" ca="1" si="2"/>
        <v>회수완료</v>
      </c>
      <c r="C76" s="2" t="str">
        <f>IFERROR(VLOOKUP(A76,#REF!,2,FALSE),"해당x")</f>
        <v>해당x</v>
      </c>
      <c r="D76" s="25" t="str">
        <f>IFERROR(VLOOKUP($E76,#REF!,MATCH(D$1,#REF!,0)-1,FALSE),"")</f>
        <v/>
      </c>
      <c r="E76" s="2" t="s">
        <v>377</v>
      </c>
      <c r="F76" s="20" t="str">
        <f>IFERROR(VLOOKUP($E76,#REF!,MATCH(F$1,#REF!,0)-1,FALSE),"")</f>
        <v/>
      </c>
      <c r="G76" s="2" t="str">
        <f>IFERROR(VLOOKUP($E76,#REF!,MATCH(G$1,#REF!,0)-1,FALSE),"")</f>
        <v/>
      </c>
      <c r="H76" s="20" t="str">
        <f>IFERROR(INDEX(#REF!,MATCH($E76,#REF!,0),1),"")</f>
        <v/>
      </c>
      <c r="I76" s="2" t="s">
        <v>378</v>
      </c>
      <c r="J76" s="52" t="s">
        <v>379</v>
      </c>
      <c r="L76" s="2" t="s">
        <v>380</v>
      </c>
      <c r="M76" s="31">
        <v>45156</v>
      </c>
      <c r="N76" s="31">
        <v>45159</v>
      </c>
      <c r="O76" s="31" t="str">
        <f ca="1">IFERROR(N76+SumPart(V76:AK76,1), "")</f>
        <v/>
      </c>
      <c r="P76" s="31">
        <v>45174</v>
      </c>
      <c r="Q76" s="31">
        <v>45176</v>
      </c>
      <c r="R76" s="55"/>
      <c r="S76" s="56"/>
      <c r="T76" s="57">
        <f t="shared" si="3"/>
        <v>0</v>
      </c>
      <c r="U76" s="31">
        <v>45156</v>
      </c>
      <c r="V76" s="2">
        <v>30</v>
      </c>
      <c r="W76" s="2"/>
      <c r="X76" s="2"/>
      <c r="Y76" s="2"/>
      <c r="Z76" s="1"/>
      <c r="AA76" s="1"/>
      <c r="AB76" s="1"/>
      <c r="AC76" s="1"/>
      <c r="AD76" s="1"/>
      <c r="AE76" s="1"/>
      <c r="AF76" s="174"/>
      <c r="AG76" s="174"/>
      <c r="AH76" s="174"/>
      <c r="AI76" s="174"/>
      <c r="AJ76" s="174"/>
      <c r="AK76" s="180"/>
    </row>
    <row r="77" spans="1:37" ht="30" customHeight="1" x14ac:dyDescent="0.3">
      <c r="A77" s="2" t="s">
        <v>20</v>
      </c>
      <c r="B77" s="20" t="str">
        <f t="shared" ca="1" si="2"/>
        <v>회수완료</v>
      </c>
      <c r="C77" s="53" t="str">
        <f>IFERROR(VLOOKUP(A77,#REF!,2,FALSE),"해당x")</f>
        <v>해당x</v>
      </c>
      <c r="D77" s="25" t="str">
        <f>IFERROR(VLOOKUP($E77,#REF!,MATCH(D$1,#REF!,0)-1,FALSE),"")</f>
        <v/>
      </c>
      <c r="E77" s="87">
        <v>1390136</v>
      </c>
      <c r="F77" s="20" t="str">
        <f>IFERROR(VLOOKUP($E77,#REF!,MATCH(F$1,#REF!,0)-1,FALSE),"")</f>
        <v/>
      </c>
      <c r="G77" s="2" t="str">
        <f>IFERROR(VLOOKUP($E77,#REF!,MATCH(G$1,#REF!,0)-1,FALSE),"")</f>
        <v/>
      </c>
      <c r="H77" s="20" t="str">
        <f>IFERROR(INDEX(#REF!,MATCH($E77,#REF!,0),1),"")</f>
        <v/>
      </c>
      <c r="I77" s="87" t="s">
        <v>381</v>
      </c>
      <c r="J77" s="118" t="s">
        <v>382</v>
      </c>
      <c r="K77" s="20"/>
      <c r="M77" s="89">
        <v>45055</v>
      </c>
      <c r="N77" s="89">
        <v>45057</v>
      </c>
      <c r="O77" s="31" t="str">
        <f ca="1">IFERROR(N77+SumPart(V77:AK77,1), "")</f>
        <v/>
      </c>
      <c r="P77" s="89">
        <v>45117</v>
      </c>
      <c r="Q77" s="83">
        <v>45119</v>
      </c>
      <c r="R77" s="90"/>
      <c r="S77" s="56"/>
      <c r="T77" s="57">
        <f t="shared" si="3"/>
        <v>1</v>
      </c>
      <c r="U77" s="2"/>
      <c r="V77" s="2">
        <v>30</v>
      </c>
      <c r="W77" s="2">
        <v>30</v>
      </c>
      <c r="X77" s="2"/>
      <c r="Y77" s="2"/>
      <c r="Z77" s="1"/>
      <c r="AA77" s="1"/>
      <c r="AB77" s="1"/>
      <c r="AC77" s="1"/>
      <c r="AD77" s="1"/>
      <c r="AE77" s="1"/>
      <c r="AF77" s="174"/>
      <c r="AG77" s="174"/>
      <c r="AH77" s="174"/>
      <c r="AI77" s="174"/>
      <c r="AJ77" s="174"/>
      <c r="AK77" s="180"/>
    </row>
    <row r="78" spans="1:37" ht="30" customHeight="1" x14ac:dyDescent="0.3">
      <c r="A78" s="20" t="s">
        <v>9</v>
      </c>
      <c r="B78" s="20" t="str">
        <f t="shared" ca="1" si="2"/>
        <v>회수완료</v>
      </c>
      <c r="C78" s="20" t="str">
        <f>IFERROR(VLOOKUP(A78,#REF!,2,FALSE),"해당x")</f>
        <v>해당x</v>
      </c>
      <c r="D78" s="25" t="str">
        <f>IFERROR(VLOOKUP($E78,#REF!,MATCH(D$1,#REF!,0)-1,FALSE),"")</f>
        <v/>
      </c>
      <c r="E78" s="2">
        <v>1913678</v>
      </c>
      <c r="F78" s="20" t="str">
        <f>IFERROR(VLOOKUP($E78,#REF!,MATCH(F$1,#REF!,0)-1,FALSE),"")</f>
        <v/>
      </c>
      <c r="G78" s="20" t="str">
        <f>IFERROR(VLOOKUP($E78,#REF!,MATCH(G$1,#REF!,0)-1,FALSE),"")</f>
        <v/>
      </c>
      <c r="H78" s="20" t="str">
        <f>IFERROR(INDEX(#REF!,MATCH($E78,#REF!,0),1),"")</f>
        <v/>
      </c>
      <c r="I78" s="20" t="s">
        <v>383</v>
      </c>
      <c r="J78" s="22" t="s">
        <v>384</v>
      </c>
      <c r="L78" s="20" t="s">
        <v>385</v>
      </c>
      <c r="M78" s="23">
        <v>45453</v>
      </c>
      <c r="N78" s="23">
        <v>45455</v>
      </c>
      <c r="O78" s="31" t="str">
        <f ca="1">IFERROR(N78+SumPart(V78:AK78,1), "")</f>
        <v/>
      </c>
      <c r="P78" s="23">
        <v>45498</v>
      </c>
      <c r="Q78" s="23">
        <v>45502</v>
      </c>
      <c r="T78" s="24">
        <f t="shared" si="3"/>
        <v>1</v>
      </c>
      <c r="V78" s="20">
        <v>28</v>
      </c>
      <c r="W78" s="20" t="s">
        <v>386</v>
      </c>
      <c r="X78" s="20"/>
      <c r="Y78" s="20"/>
      <c r="Z78" s="18"/>
      <c r="AA78" s="18"/>
      <c r="AB78" s="18"/>
      <c r="AC78" s="18"/>
      <c r="AD78" s="18"/>
      <c r="AE78" s="18"/>
      <c r="AF78" s="178"/>
      <c r="AG78" s="178"/>
      <c r="AH78" s="178"/>
      <c r="AI78" s="178"/>
      <c r="AJ78" s="178"/>
      <c r="AK78" s="179"/>
    </row>
    <row r="79" spans="1:37" ht="30" customHeight="1" x14ac:dyDescent="0.3">
      <c r="A79" s="20" t="s">
        <v>91</v>
      </c>
      <c r="B79" s="20" t="str">
        <f t="shared" ca="1" si="2"/>
        <v>회수완료</v>
      </c>
      <c r="C79" s="20" t="str">
        <f>IFERROR(VLOOKUP(A79,#REF!,2,FALSE),"해당x")</f>
        <v>해당x</v>
      </c>
      <c r="D79" s="25" t="str">
        <f>IFERROR(VLOOKUP($E79,#REF!,MATCH(D$1,#REF!,0)-1,FALSE),"")</f>
        <v/>
      </c>
      <c r="F79" s="20" t="str">
        <f>IFERROR(VLOOKUP($E79,#REF!,MATCH(F$1,#REF!,0)-1,FALSE),"")</f>
        <v/>
      </c>
      <c r="G79" s="20" t="str">
        <f>IFERROR(VLOOKUP($E79,#REF!,MATCH(G$1,#REF!,0)-1,FALSE),"")</f>
        <v/>
      </c>
      <c r="H79" s="20" t="str">
        <f>IFERROR(INDEX(#REF!,MATCH($E79,#REF!,0),1),"")</f>
        <v/>
      </c>
      <c r="I79" s="20" t="s">
        <v>387</v>
      </c>
      <c r="J79" s="22" t="s">
        <v>388</v>
      </c>
      <c r="L79" s="20" t="s">
        <v>389</v>
      </c>
      <c r="M79" s="23" t="s">
        <v>65</v>
      </c>
      <c r="N79" s="23">
        <v>45324</v>
      </c>
      <c r="O79" s="31" t="str">
        <f ca="1">IFERROR(N79+SumPart(V79:AK79,1), "")</f>
        <v/>
      </c>
      <c r="P79" s="23" t="s">
        <v>390</v>
      </c>
      <c r="Q79" s="23" t="s">
        <v>390</v>
      </c>
      <c r="R79" s="23" t="s">
        <v>390</v>
      </c>
      <c r="T79" s="24">
        <f t="shared" si="3"/>
        <v>0</v>
      </c>
      <c r="U79" s="23">
        <v>45321</v>
      </c>
      <c r="V79" s="20">
        <v>30</v>
      </c>
      <c r="W79" s="20"/>
      <c r="X79" s="20"/>
      <c r="Y79" s="20"/>
      <c r="Z79" s="18"/>
      <c r="AA79" s="18"/>
      <c r="AB79" s="18"/>
      <c r="AC79" s="18"/>
      <c r="AD79" s="18"/>
      <c r="AE79" s="18"/>
      <c r="AF79" s="178"/>
      <c r="AG79" s="178"/>
      <c r="AH79" s="178"/>
      <c r="AI79" s="178"/>
      <c r="AJ79" s="178"/>
      <c r="AK79" s="179"/>
    </row>
    <row r="80" spans="1:37" ht="30" customHeight="1" x14ac:dyDescent="0.3">
      <c r="A80" s="20" t="s">
        <v>391</v>
      </c>
      <c r="B80" s="20" t="str">
        <f t="shared" ca="1" si="2"/>
        <v>회수완료</v>
      </c>
      <c r="C80" s="20" t="str">
        <f>IFERROR(VLOOKUP(A80,#REF!,2,FALSE),"해당x")</f>
        <v>해당x</v>
      </c>
      <c r="D80" s="25" t="str">
        <f>IFERROR(VLOOKUP($E80,#REF!,MATCH(D$1,#REF!,0)-1,FALSE),"")</f>
        <v/>
      </c>
      <c r="E80" s="2">
        <v>685345</v>
      </c>
      <c r="F80" s="20" t="str">
        <f>IFERROR(VLOOKUP($E80,#REF!,MATCH(F$1,#REF!,0)-1,FALSE),"")</f>
        <v/>
      </c>
      <c r="G80" s="20" t="str">
        <f>IFERROR(VLOOKUP($E80,#REF!,MATCH(G$1,#REF!,0)-1,FALSE),"")</f>
        <v/>
      </c>
      <c r="H80" s="20" t="str">
        <f>IFERROR(INDEX(#REF!,MATCH($E80,#REF!,0),1),"")</f>
        <v/>
      </c>
      <c r="I80" s="20" t="s">
        <v>387</v>
      </c>
      <c r="J80" s="22" t="s">
        <v>388</v>
      </c>
      <c r="L80" s="20" t="s">
        <v>392</v>
      </c>
      <c r="M80" s="23">
        <v>45322</v>
      </c>
      <c r="N80" s="23">
        <v>45324</v>
      </c>
      <c r="O80" s="31" t="str">
        <f ca="1">IFERROR(N80+SumPart(V80:AK80,1), "")</f>
        <v/>
      </c>
      <c r="P80" s="23">
        <v>45383</v>
      </c>
      <c r="Q80" s="23">
        <v>45384</v>
      </c>
      <c r="R80" s="23"/>
      <c r="T80" s="24">
        <f t="shared" si="3"/>
        <v>1</v>
      </c>
      <c r="U80" s="23">
        <v>45321</v>
      </c>
      <c r="V80" s="20">
        <v>30</v>
      </c>
      <c r="W80" s="20" t="s">
        <v>393</v>
      </c>
      <c r="X80" s="20"/>
      <c r="Y80" s="20"/>
      <c r="Z80" s="18"/>
      <c r="AA80" s="18"/>
      <c r="AB80" s="18"/>
      <c r="AC80" s="18"/>
      <c r="AD80" s="18"/>
      <c r="AE80" s="18"/>
      <c r="AF80" s="178"/>
      <c r="AG80" s="178"/>
      <c r="AH80" s="178"/>
      <c r="AI80" s="178"/>
      <c r="AJ80" s="178"/>
      <c r="AK80" s="179"/>
    </row>
    <row r="81" spans="1:46" ht="30" customHeight="1" x14ac:dyDescent="0.3">
      <c r="A81" s="2" t="s">
        <v>19</v>
      </c>
      <c r="B81" s="20" t="str">
        <f t="shared" ca="1" si="2"/>
        <v>회수완료</v>
      </c>
      <c r="C81" s="53" t="str">
        <f>IFERROR(VLOOKUP(A81,#REF!,2,FALSE),"해당x")</f>
        <v>해당x</v>
      </c>
      <c r="D81" s="25" t="str">
        <f>IFERROR(VLOOKUP($E81,#REF!,MATCH(D$1,#REF!,0)-1,FALSE),"")</f>
        <v/>
      </c>
      <c r="E81" s="85">
        <v>1647840</v>
      </c>
      <c r="F81" s="20" t="str">
        <f>IFERROR(VLOOKUP($E81,#REF!,MATCH(F$1,#REF!,0)-1,FALSE),"")</f>
        <v/>
      </c>
      <c r="G81" s="2" t="str">
        <f>IFERROR(VLOOKUP($E81,#REF!,MATCH(G$1,#REF!,0)-1,FALSE),"")</f>
        <v/>
      </c>
      <c r="H81" s="20" t="str">
        <f>IFERROR(INDEX(#REF!,MATCH($E81,#REF!,0),1),"")</f>
        <v/>
      </c>
      <c r="I81" s="54" t="s">
        <v>394</v>
      </c>
      <c r="J81" s="119" t="s">
        <v>395</v>
      </c>
      <c r="M81" s="86">
        <v>45092</v>
      </c>
      <c r="N81" s="86">
        <v>45094</v>
      </c>
      <c r="O81" s="31" t="str">
        <f ca="1">IFERROR(N81+SumPart(V81:AK81,1), "")</f>
        <v/>
      </c>
      <c r="P81" s="86">
        <v>45132</v>
      </c>
      <c r="Q81" s="86">
        <v>45134</v>
      </c>
      <c r="R81" s="43" t="s">
        <v>396</v>
      </c>
      <c r="S81" s="56"/>
      <c r="T81" s="57">
        <f t="shared" si="3"/>
        <v>0</v>
      </c>
      <c r="U81" s="2"/>
      <c r="V81" s="2">
        <v>56</v>
      </c>
      <c r="W81" s="2"/>
      <c r="X81" s="2"/>
      <c r="Y81" s="2"/>
      <c r="Z81" s="1"/>
      <c r="AA81" s="1"/>
      <c r="AB81" s="1"/>
      <c r="AC81" s="1"/>
      <c r="AD81" s="1"/>
      <c r="AE81" s="1"/>
      <c r="AF81" s="174"/>
      <c r="AG81" s="174"/>
      <c r="AH81" s="174"/>
      <c r="AI81" s="174"/>
      <c r="AJ81" s="174"/>
      <c r="AK81" s="180"/>
    </row>
    <row r="82" spans="1:46" ht="30" customHeight="1" x14ac:dyDescent="0.3">
      <c r="A82" s="20" t="s">
        <v>9</v>
      </c>
      <c r="B82" s="20" t="str">
        <f t="shared" ca="1" si="2"/>
        <v>회수완료</v>
      </c>
      <c r="C82" s="20" t="str">
        <f>IFERROR(VLOOKUP(A82,#REF!,2,FALSE),"해당x")</f>
        <v>해당x</v>
      </c>
      <c r="D82" s="25" t="str">
        <f>IFERROR(VLOOKUP($E82,#REF!,MATCH(D$1,#REF!,0)-1,FALSE),"")</f>
        <v/>
      </c>
      <c r="E82" s="2">
        <v>1518214</v>
      </c>
      <c r="F82" s="20" t="str">
        <f>IFERROR(VLOOKUP($E82,#REF!,MATCH(F$1,#REF!,0)-1,FALSE),"")</f>
        <v/>
      </c>
      <c r="G82" s="20" t="str">
        <f>IFERROR(VLOOKUP($E82,#REF!,MATCH(G$1,#REF!,0)-1,FALSE),"")</f>
        <v/>
      </c>
      <c r="H82" s="20" t="str">
        <f>IFERROR(INDEX(#REF!,MATCH($E82,#REF!,0),1),"")</f>
        <v/>
      </c>
      <c r="I82" s="20" t="s">
        <v>397</v>
      </c>
      <c r="J82" s="22" t="s">
        <v>398</v>
      </c>
      <c r="L82" s="20" t="s">
        <v>399</v>
      </c>
      <c r="M82" s="23" t="s">
        <v>65</v>
      </c>
      <c r="N82" s="23">
        <v>45221</v>
      </c>
      <c r="O82" s="31" t="str">
        <f ca="1">IFERROR(N82+SumPart(V82:AK82,1), "")</f>
        <v/>
      </c>
      <c r="P82" s="23">
        <v>45250</v>
      </c>
      <c r="Q82" s="23">
        <v>45251</v>
      </c>
      <c r="R82" s="27" t="s">
        <v>400</v>
      </c>
      <c r="T82" s="24">
        <f t="shared" si="3"/>
        <v>1</v>
      </c>
      <c r="V82" s="20">
        <v>14</v>
      </c>
      <c r="W82" s="27" t="s">
        <v>401</v>
      </c>
      <c r="X82" s="20"/>
      <c r="Y82" s="20"/>
      <c r="Z82" s="18"/>
      <c r="AA82" s="18"/>
      <c r="AB82" s="18"/>
      <c r="AC82" s="18"/>
      <c r="AD82" s="18"/>
      <c r="AE82" s="18"/>
      <c r="AF82" s="178"/>
      <c r="AG82" s="178"/>
      <c r="AH82" s="178"/>
      <c r="AI82" s="178"/>
      <c r="AJ82" s="178"/>
      <c r="AK82" s="179"/>
    </row>
    <row r="83" spans="1:46" ht="30" customHeight="1" x14ac:dyDescent="0.3">
      <c r="A83" s="20" t="s">
        <v>9</v>
      </c>
      <c r="B83" s="20" t="str">
        <f t="shared" ca="1" si="2"/>
        <v>회수완료</v>
      </c>
      <c r="C83" s="20" t="str">
        <f>IFERROR(VLOOKUP(A83,#REF!,2,FALSE),"해당x")</f>
        <v>해당x</v>
      </c>
      <c r="D83" s="25" t="str">
        <f>IFERROR(VLOOKUP($E83,#REF!,MATCH(D$1,#REF!,0)-1,FALSE),"")</f>
        <v/>
      </c>
      <c r="E83" s="2" t="s">
        <v>402</v>
      </c>
      <c r="F83" s="20" t="str">
        <f>IFERROR(VLOOKUP($E83,#REF!,MATCH(F$1,#REF!,0)-1,FALSE),"")</f>
        <v/>
      </c>
      <c r="G83" s="20" t="str">
        <f>IFERROR(VLOOKUP($E83,#REF!,MATCH(G$1,#REF!,0)-1,FALSE),"")</f>
        <v/>
      </c>
      <c r="H83" s="20" t="str">
        <f>IFERROR(INDEX(#REF!,MATCH($E83,#REF!,0),1),"")</f>
        <v/>
      </c>
      <c r="I83" s="20" t="s">
        <v>403</v>
      </c>
      <c r="J83" s="22" t="s">
        <v>404</v>
      </c>
      <c r="L83" s="20" t="s">
        <v>405</v>
      </c>
      <c r="M83" s="23">
        <v>45471</v>
      </c>
      <c r="N83" s="23">
        <v>45473</v>
      </c>
      <c r="O83" s="31" t="str">
        <f ca="1">IFERROR(N83+SumPart(V83:AK83,1), "")</f>
        <v/>
      </c>
      <c r="P83" s="23">
        <v>45505</v>
      </c>
      <c r="Q83" s="23">
        <v>45509</v>
      </c>
      <c r="T83" s="24">
        <f t="shared" si="3"/>
        <v>0</v>
      </c>
      <c r="V83" s="20">
        <v>30</v>
      </c>
      <c r="W83" s="20"/>
      <c r="X83" s="20"/>
      <c r="Y83" s="20"/>
      <c r="Z83" s="18"/>
      <c r="AA83" s="18"/>
      <c r="AB83" s="18"/>
      <c r="AC83" s="18"/>
      <c r="AD83" s="18"/>
      <c r="AE83" s="18"/>
      <c r="AF83" s="178"/>
      <c r="AG83" s="178"/>
      <c r="AH83" s="178"/>
      <c r="AI83" s="178"/>
      <c r="AJ83" s="178"/>
      <c r="AK83" s="179"/>
      <c r="AL83" s="32"/>
      <c r="AM83" s="32"/>
      <c r="AN83" s="32"/>
      <c r="AO83" s="32"/>
      <c r="AP83" s="32"/>
      <c r="AQ83" s="32"/>
      <c r="AR83" s="32"/>
      <c r="AS83" s="33"/>
      <c r="AT83" s="33"/>
    </row>
    <row r="84" spans="1:46" ht="30" customHeight="1" x14ac:dyDescent="0.3">
      <c r="A84" s="2" t="s">
        <v>11</v>
      </c>
      <c r="B84" s="20" t="str">
        <f t="shared" ca="1" si="2"/>
        <v>회수완료</v>
      </c>
      <c r="C84" s="2" t="str">
        <f>IFERROR(VLOOKUP(A84,#REF!,2,FALSE),"해당x")</f>
        <v>해당x</v>
      </c>
      <c r="D84" s="25" t="str">
        <f>IFERROR(VLOOKUP($E84,#REF!,MATCH(D$1,#REF!,0)-1,FALSE),"")</f>
        <v/>
      </c>
      <c r="E84" s="2" t="s">
        <v>406</v>
      </c>
      <c r="F84" s="20" t="str">
        <f>IFERROR(VLOOKUP($E84,#REF!,MATCH(F$1,#REF!,0)-1,FALSE),"")</f>
        <v/>
      </c>
      <c r="G84" s="2" t="str">
        <f>IFERROR(VLOOKUP($E84,#REF!,MATCH(G$1,#REF!,0)-1,FALSE),"")</f>
        <v/>
      </c>
      <c r="H84" s="20" t="str">
        <f>IFERROR(INDEX(#REF!,MATCH($E84,#REF!,0),1),"")</f>
        <v/>
      </c>
      <c r="I84" s="2" t="s">
        <v>407</v>
      </c>
      <c r="J84" s="52" t="s">
        <v>408</v>
      </c>
      <c r="L84" s="2" t="s">
        <v>409</v>
      </c>
      <c r="M84" s="31">
        <v>45145</v>
      </c>
      <c r="N84" s="31">
        <v>45146</v>
      </c>
      <c r="O84" s="31" t="str">
        <f ca="1">IFERROR(N84+SumPart(V84:AK84,1), "")</f>
        <v/>
      </c>
      <c r="P84" s="31">
        <v>45163</v>
      </c>
      <c r="Q84" s="31">
        <v>45167</v>
      </c>
      <c r="R84" s="55"/>
      <c r="S84" s="56"/>
      <c r="T84" s="57">
        <f t="shared" si="3"/>
        <v>0</v>
      </c>
      <c r="U84" s="31">
        <v>45145</v>
      </c>
      <c r="V84" s="2">
        <v>30</v>
      </c>
      <c r="W84" s="2"/>
      <c r="X84" s="2"/>
      <c r="Y84" s="2"/>
      <c r="Z84" s="1"/>
      <c r="AA84" s="1"/>
      <c r="AB84" s="1"/>
      <c r="AC84" s="1"/>
      <c r="AD84" s="1"/>
      <c r="AE84" s="1"/>
      <c r="AF84" s="174"/>
      <c r="AG84" s="174"/>
      <c r="AH84" s="174"/>
      <c r="AI84" s="174"/>
      <c r="AJ84" s="174"/>
      <c r="AK84" s="180"/>
    </row>
    <row r="85" spans="1:46" ht="30" customHeight="1" x14ac:dyDescent="0.3">
      <c r="A85" s="20" t="s">
        <v>10</v>
      </c>
      <c r="B85" s="20" t="str">
        <f t="shared" ca="1" si="2"/>
        <v>회수완료</v>
      </c>
      <c r="C85" s="20" t="str">
        <f>IFERROR(VLOOKUP(A85,#REF!,2,FALSE),"해당x")</f>
        <v>해당x</v>
      </c>
      <c r="D85" s="25" t="str">
        <f>IFERROR(VLOOKUP($E85,#REF!,MATCH(D$1,#REF!,0)-1,FALSE),"")</f>
        <v/>
      </c>
      <c r="E85" s="2" t="s">
        <v>410</v>
      </c>
      <c r="F85" s="20" t="str">
        <f>IFERROR(VLOOKUP($E85,#REF!,MATCH(F$1,#REF!,0)-1,FALSE),"")</f>
        <v/>
      </c>
      <c r="G85" s="20" t="str">
        <f>IFERROR(VLOOKUP($E85,#REF!,MATCH(G$1,#REF!,0)-1,FALSE),"")</f>
        <v/>
      </c>
      <c r="H85" s="20" t="str">
        <f>IFERROR(INDEX(#REF!,MATCH($E85,#REF!,0),1),"")</f>
        <v/>
      </c>
      <c r="I85" s="20" t="s">
        <v>411</v>
      </c>
      <c r="J85" s="22" t="s">
        <v>412</v>
      </c>
      <c r="L85" s="20" t="s">
        <v>413</v>
      </c>
      <c r="M85" s="23">
        <v>45209</v>
      </c>
      <c r="N85" s="23">
        <v>45211</v>
      </c>
      <c r="O85" s="31" t="str">
        <f ca="1">IFERROR(N85+SumPart(V85:AK85,1), "")</f>
        <v/>
      </c>
      <c r="P85" s="23">
        <v>45219</v>
      </c>
      <c r="Q85" s="23">
        <v>45222</v>
      </c>
      <c r="R85" s="27" t="s">
        <v>414</v>
      </c>
      <c r="S85" s="42"/>
      <c r="T85" s="57">
        <f t="shared" si="3"/>
        <v>0</v>
      </c>
      <c r="U85" s="23">
        <v>45209</v>
      </c>
      <c r="V85" s="20">
        <v>30</v>
      </c>
      <c r="W85" s="27"/>
      <c r="X85" s="27"/>
      <c r="Y85" s="20"/>
      <c r="Z85" s="18"/>
      <c r="AA85" s="18"/>
      <c r="AB85" s="18"/>
      <c r="AC85" s="18"/>
      <c r="AD85" s="18"/>
      <c r="AE85" s="18"/>
      <c r="AF85" s="178"/>
      <c r="AG85" s="178"/>
      <c r="AH85" s="178"/>
      <c r="AI85" s="178"/>
      <c r="AJ85" s="178"/>
      <c r="AK85" s="179"/>
    </row>
    <row r="86" spans="1:46" ht="30" customHeight="1" x14ac:dyDescent="0.3">
      <c r="A86" s="20" t="s">
        <v>20</v>
      </c>
      <c r="B86" s="20" t="str">
        <f t="shared" ca="1" si="2"/>
        <v>회수완료</v>
      </c>
      <c r="C86" s="20" t="str">
        <f>IFERROR(VLOOKUP(A86,#REF!,2,FALSE),"해당x")</f>
        <v>해당x</v>
      </c>
      <c r="D86" s="25" t="str">
        <f>IFERROR(VLOOKUP($E86,#REF!,MATCH(D$1,#REF!,0)-1,FALSE),"")</f>
        <v/>
      </c>
      <c r="E86" s="2">
        <v>1374265</v>
      </c>
      <c r="F86" s="20" t="str">
        <f>IFERROR(VLOOKUP($E86,#REF!,MATCH(F$1,#REF!,0)-1,FALSE),"")</f>
        <v/>
      </c>
      <c r="G86" s="20" t="str">
        <f>IFERROR(VLOOKUP($E86,#REF!,MATCH(G$1,#REF!,0)-1,FALSE),"")</f>
        <v/>
      </c>
      <c r="H86" s="20" t="str">
        <f>IFERROR(INDEX(#REF!,MATCH($E86,#REF!,0),1),"")</f>
        <v/>
      </c>
      <c r="I86" s="20" t="s">
        <v>415</v>
      </c>
      <c r="J86" s="22" t="s">
        <v>412</v>
      </c>
      <c r="L86" s="20" t="s">
        <v>413</v>
      </c>
      <c r="M86" s="23">
        <v>45215</v>
      </c>
      <c r="N86" s="23">
        <v>45217</v>
      </c>
      <c r="O86" s="31" t="str">
        <f ca="1">IFERROR(N86+SumPart(V86:AK86,1), "")</f>
        <v/>
      </c>
      <c r="P86" s="23">
        <v>45280</v>
      </c>
      <c r="Q86" s="23">
        <v>45281</v>
      </c>
      <c r="R86" s="27" t="s">
        <v>416</v>
      </c>
      <c r="S86" s="42"/>
      <c r="T86" s="57">
        <f t="shared" si="3"/>
        <v>1</v>
      </c>
      <c r="U86" s="23">
        <v>45209</v>
      </c>
      <c r="V86" s="20">
        <v>30</v>
      </c>
      <c r="W86" s="27" t="s">
        <v>417</v>
      </c>
      <c r="X86" s="27"/>
      <c r="Y86" s="20"/>
      <c r="Z86" s="18"/>
      <c r="AA86" s="18"/>
      <c r="AB86" s="18"/>
      <c r="AC86" s="18"/>
      <c r="AD86" s="18"/>
      <c r="AE86" s="18"/>
      <c r="AF86" s="178"/>
      <c r="AG86" s="178"/>
      <c r="AH86" s="178"/>
      <c r="AI86" s="178"/>
      <c r="AJ86" s="178"/>
      <c r="AK86" s="179"/>
    </row>
    <row r="87" spans="1:46" ht="30" customHeight="1" x14ac:dyDescent="0.3">
      <c r="A87" s="20" t="s">
        <v>418</v>
      </c>
      <c r="B87" s="20" t="str">
        <f t="shared" ca="1" si="2"/>
        <v>회수완료</v>
      </c>
      <c r="C87" s="20" t="str">
        <f>IFERROR(VLOOKUP(A87,#REF!,2,FALSE),"해당x")</f>
        <v>해당x</v>
      </c>
      <c r="D87" s="25" t="str">
        <f>IFERROR(VLOOKUP($E87,#REF!,MATCH(D$1,#REF!,0)-1,FALSE),"")</f>
        <v/>
      </c>
      <c r="E87" s="2">
        <v>1478633</v>
      </c>
      <c r="F87" s="20" t="str">
        <f>IFERROR(VLOOKUP($E87,#REF!,MATCH(F$1,#REF!,0)-1,FALSE),"")</f>
        <v/>
      </c>
      <c r="G87" s="20" t="str">
        <f>IFERROR(VLOOKUP($E87,#REF!,MATCH(G$1,#REF!,0)-1,FALSE),"")</f>
        <v/>
      </c>
      <c r="H87" s="20" t="str">
        <f>IFERROR(INDEX(#REF!,MATCH($E87,#REF!,0),1),"")</f>
        <v/>
      </c>
      <c r="I87" s="20" t="s">
        <v>415</v>
      </c>
      <c r="J87" s="22" t="s">
        <v>419</v>
      </c>
      <c r="L87" s="20" t="s">
        <v>413</v>
      </c>
      <c r="M87" s="23">
        <v>45275</v>
      </c>
      <c r="N87" s="23">
        <v>45277</v>
      </c>
      <c r="O87" s="31" t="str">
        <f ca="1">IFERROR(N87+SumPart(V87:AK87,1), "")</f>
        <v/>
      </c>
      <c r="P87" s="23">
        <v>45310</v>
      </c>
      <c r="Q87" s="23">
        <v>45320</v>
      </c>
      <c r="R87" s="27" t="s">
        <v>420</v>
      </c>
      <c r="S87" s="42"/>
      <c r="T87" s="57">
        <f t="shared" si="3"/>
        <v>0</v>
      </c>
      <c r="V87" s="20">
        <v>30</v>
      </c>
      <c r="W87" s="27"/>
      <c r="X87" s="27"/>
      <c r="Y87" s="20"/>
      <c r="Z87" s="18"/>
      <c r="AA87" s="18"/>
      <c r="AB87" s="18"/>
      <c r="AC87" s="18"/>
      <c r="AD87" s="18"/>
      <c r="AE87" s="18"/>
      <c r="AF87" s="178"/>
      <c r="AG87" s="178"/>
      <c r="AH87" s="178"/>
      <c r="AI87" s="178"/>
      <c r="AJ87" s="178"/>
      <c r="AK87" s="179"/>
    </row>
    <row r="88" spans="1:46" ht="30" customHeight="1" x14ac:dyDescent="0.3">
      <c r="A88" s="20" t="s">
        <v>421</v>
      </c>
      <c r="B88" s="20" t="str">
        <f t="shared" ca="1" si="2"/>
        <v>회수완료</v>
      </c>
      <c r="C88" s="20" t="str">
        <f>IFERROR(VLOOKUP(A88,#REF!,2,FALSE),"해당x")</f>
        <v>해당x</v>
      </c>
      <c r="D88" s="25" t="str">
        <f>IFERROR(VLOOKUP($E88,#REF!,MATCH(D$1,#REF!,0)-1,FALSE),"")</f>
        <v/>
      </c>
      <c r="E88" s="2" t="s">
        <v>422</v>
      </c>
      <c r="F88" s="20" t="str">
        <f>IFERROR(VLOOKUP($E88,#REF!,MATCH(F$1,#REF!,0)-1,FALSE),"")</f>
        <v/>
      </c>
      <c r="G88" s="20" t="str">
        <f>IFERROR(VLOOKUP($E88,#REF!,MATCH(G$1,#REF!,0)-1,FALSE),"")</f>
        <v/>
      </c>
      <c r="H88" s="20" t="str">
        <f>IFERROR(INDEX(#REF!,MATCH($E88,#REF!,0),1),"")</f>
        <v/>
      </c>
      <c r="I88" s="20" t="s">
        <v>423</v>
      </c>
      <c r="J88" s="22" t="s">
        <v>419</v>
      </c>
      <c r="L88" s="20" t="s">
        <v>413</v>
      </c>
      <c r="M88" s="23">
        <v>45307</v>
      </c>
      <c r="N88" s="23">
        <v>45309</v>
      </c>
      <c r="O88" s="31" t="str">
        <f ca="1">IFERROR(N88+SumPart(V88:AK88,1), "")</f>
        <v/>
      </c>
      <c r="P88" s="23">
        <v>45642</v>
      </c>
      <c r="Q88" s="23">
        <v>45643</v>
      </c>
      <c r="S88" s="42"/>
      <c r="T88" s="57">
        <f t="shared" si="3"/>
        <v>4</v>
      </c>
      <c r="V88" s="20">
        <v>30</v>
      </c>
      <c r="W88" s="27" t="s">
        <v>424</v>
      </c>
      <c r="X88" s="27" t="s">
        <v>425</v>
      </c>
      <c r="Y88" s="27" t="s">
        <v>426</v>
      </c>
      <c r="Z88" s="27" t="s">
        <v>427</v>
      </c>
      <c r="AA88" s="18"/>
      <c r="AB88" s="18"/>
      <c r="AC88" s="18"/>
      <c r="AD88" s="18"/>
      <c r="AE88" s="18"/>
      <c r="AF88" s="178"/>
      <c r="AG88" s="178"/>
      <c r="AH88" s="178"/>
      <c r="AI88" s="178"/>
      <c r="AJ88" s="178"/>
      <c r="AK88" s="179"/>
    </row>
    <row r="89" spans="1:46" ht="30" customHeight="1" x14ac:dyDescent="0.3">
      <c r="A89" s="2" t="s">
        <v>19</v>
      </c>
      <c r="B89" s="20" t="str">
        <f t="shared" ca="1" si="2"/>
        <v>회수완료</v>
      </c>
      <c r="C89" s="53" t="str">
        <f>IFERROR(VLOOKUP(A89,#REF!,2,FALSE),"해당x")</f>
        <v>해당x</v>
      </c>
      <c r="D89" s="25" t="str">
        <f>IFERROR(VLOOKUP($E89,#REF!,MATCH(D$1,#REF!,0)-1,FALSE),"")</f>
        <v/>
      </c>
      <c r="E89" s="79">
        <v>1840830</v>
      </c>
      <c r="F89" s="20" t="str">
        <f>IFERROR(VLOOKUP($E89,#REF!,MATCH(F$1,#REF!,0)-1,FALSE),"")</f>
        <v/>
      </c>
      <c r="G89" s="2" t="str">
        <f>IFERROR(VLOOKUP($E89,#REF!,MATCH(G$1,#REF!,0)-1,FALSE),"")</f>
        <v/>
      </c>
      <c r="H89" s="20" t="str">
        <f>IFERROR(INDEX(#REF!,MATCH($E89,#REF!,0),1),"")</f>
        <v/>
      </c>
      <c r="I89" s="79" t="s">
        <v>428</v>
      </c>
      <c r="J89" s="120" t="s">
        <v>429</v>
      </c>
      <c r="L89" s="79" t="s">
        <v>430</v>
      </c>
      <c r="M89" s="23" t="s">
        <v>65</v>
      </c>
      <c r="N89" s="80">
        <v>45102</v>
      </c>
      <c r="O89" s="31" t="str">
        <f ca="1">IFERROR(N89+SumPart(V89:AK89,1), "")</f>
        <v/>
      </c>
      <c r="P89" s="80">
        <v>45213</v>
      </c>
      <c r="Q89" s="80">
        <v>45215</v>
      </c>
      <c r="R89" s="44"/>
      <c r="S89" s="56"/>
      <c r="T89" s="57">
        <f t="shared" si="3"/>
        <v>5</v>
      </c>
      <c r="U89" s="2"/>
      <c r="V89" s="2">
        <v>14</v>
      </c>
      <c r="W89" s="2">
        <v>14</v>
      </c>
      <c r="X89" s="2">
        <v>14</v>
      </c>
      <c r="Y89" s="2">
        <v>28</v>
      </c>
      <c r="Z89" s="1" t="s">
        <v>431</v>
      </c>
      <c r="AA89" s="1" t="s">
        <v>432</v>
      </c>
      <c r="AB89" s="1"/>
      <c r="AC89" s="1"/>
      <c r="AD89" s="1"/>
      <c r="AE89" s="1"/>
      <c r="AF89" s="174"/>
      <c r="AG89" s="174"/>
      <c r="AH89" s="174"/>
      <c r="AI89" s="174"/>
      <c r="AJ89" s="174"/>
      <c r="AK89" s="180"/>
    </row>
    <row r="90" spans="1:46" ht="30" customHeight="1" x14ac:dyDescent="0.3">
      <c r="A90" s="20" t="s">
        <v>433</v>
      </c>
      <c r="B90" s="20" t="str">
        <f t="shared" ca="1" si="2"/>
        <v>회수완료</v>
      </c>
      <c r="C90" s="20" t="str">
        <f>IFERROR(VLOOKUP(A90,#REF!,2,FALSE),"해당x")</f>
        <v>해당x</v>
      </c>
      <c r="D90" s="25" t="str">
        <f>IFERROR(VLOOKUP($E90,#REF!,MATCH(D$1,#REF!,0)-1,FALSE),"")</f>
        <v/>
      </c>
      <c r="E90" s="2" t="s">
        <v>434</v>
      </c>
      <c r="F90" s="20" t="str">
        <f>IFERROR(VLOOKUP($E90,#REF!,MATCH(F$1,#REF!,0)-1,FALSE),"")</f>
        <v/>
      </c>
      <c r="G90" s="20" t="str">
        <f>IFERROR(VLOOKUP($E90,#REF!,MATCH(G$1,#REF!,0)-1,FALSE),"")</f>
        <v/>
      </c>
      <c r="H90" s="20" t="str">
        <f>IFERROR(INDEX(#REF!,MATCH($E90,#REF!,0),1),"")</f>
        <v/>
      </c>
      <c r="I90" s="20" t="s">
        <v>435</v>
      </c>
      <c r="J90" s="22" t="s">
        <v>436</v>
      </c>
      <c r="L90" s="20" t="s">
        <v>437</v>
      </c>
      <c r="M90" s="23">
        <v>45306</v>
      </c>
      <c r="N90" s="23">
        <v>45308</v>
      </c>
      <c r="O90" s="31" t="str">
        <f ca="1">IFERROR(N90+SumPart(V90:AK90,1), "")</f>
        <v/>
      </c>
      <c r="P90" s="23">
        <v>45397</v>
      </c>
      <c r="Q90" s="23">
        <v>45400</v>
      </c>
      <c r="T90" s="24">
        <f t="shared" si="3"/>
        <v>2</v>
      </c>
      <c r="U90" s="23">
        <v>45306</v>
      </c>
      <c r="V90" s="20">
        <v>30</v>
      </c>
      <c r="W90" s="27" t="s">
        <v>438</v>
      </c>
      <c r="X90" s="27" t="s">
        <v>439</v>
      </c>
      <c r="Y90" s="20"/>
      <c r="Z90" s="18"/>
      <c r="AA90" s="18"/>
      <c r="AB90" s="18"/>
      <c r="AC90" s="18"/>
      <c r="AD90" s="18"/>
      <c r="AE90" s="18"/>
      <c r="AF90" s="178"/>
      <c r="AG90" s="178"/>
      <c r="AH90" s="178"/>
      <c r="AI90" s="178"/>
      <c r="AJ90" s="178"/>
      <c r="AK90" s="179"/>
    </row>
    <row r="91" spans="1:46" ht="30" customHeight="1" x14ac:dyDescent="0.3">
      <c r="A91" s="20" t="s">
        <v>9</v>
      </c>
      <c r="B91" s="20" t="str">
        <f t="shared" ca="1" si="2"/>
        <v>회수완료</v>
      </c>
      <c r="C91" s="20" t="str">
        <f>IFERROR(VLOOKUP(A91,#REF!,2,FALSE),"해당x")</f>
        <v>해당x</v>
      </c>
      <c r="D91" s="25" t="str">
        <f>IFERROR(VLOOKUP($E91,#REF!,MATCH(D$1,#REF!,0)-1,FALSE),"")</f>
        <v/>
      </c>
      <c r="E91" s="2">
        <v>1357269</v>
      </c>
      <c r="F91" s="20" t="str">
        <f>IFERROR(VLOOKUP($E91,#REF!,MATCH(F$1,#REF!,0)-1,FALSE),"")</f>
        <v/>
      </c>
      <c r="G91" s="20" t="str">
        <f>IFERROR(VLOOKUP($E91,#REF!,MATCH(G$1,#REF!,0)-1,FALSE),"")</f>
        <v/>
      </c>
      <c r="H91" s="20" t="str">
        <f>IFERROR(INDEX(#REF!,MATCH($E91,#REF!,0),1),"")</f>
        <v/>
      </c>
      <c r="I91" s="20" t="s">
        <v>440</v>
      </c>
      <c r="J91" s="22" t="s">
        <v>441</v>
      </c>
      <c r="L91" s="20" t="s">
        <v>442</v>
      </c>
      <c r="M91" s="23">
        <v>45582</v>
      </c>
      <c r="N91" s="23">
        <v>45584</v>
      </c>
      <c r="O91" s="31" t="str">
        <f ca="1">IFERROR(N91+SumPart(V91:AK91,1), "")</f>
        <v/>
      </c>
      <c r="P91" s="23">
        <v>45612</v>
      </c>
      <c r="Q91" s="23">
        <v>45614</v>
      </c>
      <c r="T91" s="24">
        <f t="shared" si="3"/>
        <v>0</v>
      </c>
      <c r="V91" s="20">
        <v>28</v>
      </c>
      <c r="W91" s="20"/>
      <c r="X91" s="20"/>
      <c r="Y91" s="20"/>
      <c r="Z91" s="18"/>
      <c r="AA91" s="18"/>
      <c r="AB91" s="18"/>
      <c r="AC91" s="18"/>
      <c r="AD91" s="18"/>
      <c r="AE91" s="18"/>
      <c r="AF91" s="178"/>
      <c r="AG91" s="178"/>
      <c r="AH91" s="178"/>
      <c r="AI91" s="178"/>
      <c r="AJ91" s="178"/>
      <c r="AK91" s="179"/>
    </row>
    <row r="92" spans="1:46" ht="30" customHeight="1" x14ac:dyDescent="0.3">
      <c r="A92" s="20" t="s">
        <v>7</v>
      </c>
      <c r="B92" s="20" t="str">
        <f t="shared" ca="1" si="2"/>
        <v>회수완료</v>
      </c>
      <c r="C92" s="20" t="str">
        <f>IFERROR(VLOOKUP(A92,#REF!,2,FALSE),"해당x")</f>
        <v>해당x</v>
      </c>
      <c r="D92" s="25" t="str">
        <f>IFERROR(VLOOKUP($E92,#REF!,MATCH(D$1,#REF!,0)-1,FALSE),"")</f>
        <v/>
      </c>
      <c r="E92" s="2" t="s">
        <v>443</v>
      </c>
      <c r="F92" s="20" t="str">
        <f>IFERROR(VLOOKUP($E92,#REF!,MATCH(F$1,#REF!,0)-1,FALSE),"")</f>
        <v/>
      </c>
      <c r="G92" s="20" t="str">
        <f>IFERROR(VLOOKUP($E92,#REF!,MATCH(G$1,#REF!,0)-1,FALSE),"")</f>
        <v/>
      </c>
      <c r="H92" s="20" t="str">
        <f>IFERROR(INDEX(#REF!,MATCH($E92,#REF!,0),1),"")</f>
        <v/>
      </c>
      <c r="I92" s="20" t="s">
        <v>444</v>
      </c>
      <c r="J92" s="22" t="s">
        <v>445</v>
      </c>
      <c r="L92" s="20" t="s">
        <v>446</v>
      </c>
      <c r="M92" s="23">
        <v>45233</v>
      </c>
      <c r="N92" s="23">
        <v>45237</v>
      </c>
      <c r="O92" s="31" t="str">
        <f ca="1">IFERROR(N92+SumPart(V92:AK92,1), "")</f>
        <v/>
      </c>
      <c r="P92" s="23">
        <v>45266</v>
      </c>
      <c r="Q92" s="23">
        <v>45267</v>
      </c>
      <c r="T92" s="24">
        <f t="shared" si="3"/>
        <v>0</v>
      </c>
      <c r="U92" s="23">
        <v>45233</v>
      </c>
      <c r="V92" s="20">
        <v>30</v>
      </c>
      <c r="W92" s="20"/>
      <c r="X92" s="20"/>
      <c r="Y92" s="20"/>
      <c r="Z92" s="18"/>
      <c r="AA92" s="18"/>
      <c r="AB92" s="18"/>
      <c r="AC92" s="18"/>
      <c r="AD92" s="18"/>
      <c r="AE92" s="18"/>
      <c r="AF92" s="178"/>
      <c r="AG92" s="178"/>
      <c r="AH92" s="178"/>
      <c r="AI92" s="178"/>
      <c r="AJ92" s="178"/>
      <c r="AK92" s="179"/>
    </row>
    <row r="93" spans="1:46" s="32" customFormat="1" ht="30" customHeight="1" x14ac:dyDescent="0.3">
      <c r="A93" s="20" t="s">
        <v>9</v>
      </c>
      <c r="B93" s="20" t="str">
        <f t="shared" ca="1" si="2"/>
        <v>회수완료</v>
      </c>
      <c r="C93" s="20" t="str">
        <f>IFERROR(VLOOKUP(A93,#REF!,2,FALSE),"해당x")</f>
        <v>해당x</v>
      </c>
      <c r="D93" s="25" t="str">
        <f>IFERROR(VLOOKUP($E93,#REF!,MATCH(D$1,#REF!,0)-1,FALSE),"")</f>
        <v/>
      </c>
      <c r="E93" s="2" t="s">
        <v>447</v>
      </c>
      <c r="F93" s="20" t="str">
        <f>IFERROR(VLOOKUP($E93,#REF!,MATCH(F$1,#REF!,0)-1,FALSE),"")</f>
        <v/>
      </c>
      <c r="G93" s="20" t="str">
        <f>IFERROR(VLOOKUP($E93,#REF!,MATCH(G$1,#REF!,0)-1,FALSE),"")</f>
        <v/>
      </c>
      <c r="H93" s="20" t="str">
        <f>IFERROR(INDEX(#REF!,MATCH($E93,#REF!,0),1),"")</f>
        <v/>
      </c>
      <c r="I93" s="20" t="s">
        <v>448</v>
      </c>
      <c r="J93" s="22" t="s">
        <v>449</v>
      </c>
      <c r="K93" s="22"/>
      <c r="L93" s="20" t="s">
        <v>450</v>
      </c>
      <c r="M93" s="23">
        <v>45573</v>
      </c>
      <c r="N93" s="23">
        <v>45575</v>
      </c>
      <c r="O93" s="31" t="str">
        <f ca="1">IFERROR(N93+SumPart(V93:AK93,1), "")</f>
        <v/>
      </c>
      <c r="P93" s="23">
        <v>45601</v>
      </c>
      <c r="Q93" s="23">
        <v>45602</v>
      </c>
      <c r="R93" s="27" t="s">
        <v>414</v>
      </c>
      <c r="S93" s="28"/>
      <c r="T93" s="24">
        <f t="shared" si="3"/>
        <v>0</v>
      </c>
      <c r="U93" s="23"/>
      <c r="V93" s="20">
        <v>30</v>
      </c>
      <c r="W93" s="20"/>
      <c r="X93" s="20"/>
      <c r="Y93" s="20"/>
      <c r="Z93" s="18"/>
      <c r="AA93" s="18"/>
      <c r="AB93" s="18"/>
      <c r="AC93" s="18"/>
      <c r="AD93" s="18"/>
      <c r="AE93" s="18"/>
      <c r="AF93" s="178"/>
      <c r="AG93" s="178"/>
      <c r="AH93" s="178"/>
      <c r="AI93" s="178"/>
      <c r="AJ93" s="178"/>
      <c r="AK93" s="179"/>
      <c r="AS93" s="33"/>
      <c r="AT93" s="33"/>
    </row>
    <row r="94" spans="1:46" ht="30" customHeight="1" x14ac:dyDescent="0.3">
      <c r="A94" s="20" t="s">
        <v>9</v>
      </c>
      <c r="B94" s="20" t="str">
        <f t="shared" ca="1" si="2"/>
        <v>회수완료</v>
      </c>
      <c r="C94" s="20" t="str">
        <f>IFERROR(VLOOKUP(A94,#REF!,2,FALSE),"해당x")</f>
        <v>해당x</v>
      </c>
      <c r="D94" s="25" t="str">
        <f>IFERROR(VLOOKUP($E94,#REF!,MATCH(D$1,#REF!,0)-1,FALSE),"")</f>
        <v/>
      </c>
      <c r="E94" s="2">
        <v>924985</v>
      </c>
      <c r="F94" s="20" t="str">
        <f>IFERROR(VLOOKUP($E94,#REF!,MATCH(F$1,#REF!,0)-1,FALSE),"")</f>
        <v/>
      </c>
      <c r="G94" s="20" t="str">
        <f>IFERROR(VLOOKUP($E94,#REF!,MATCH(G$1,#REF!,0)-1,FALSE),"")</f>
        <v/>
      </c>
      <c r="H94" s="20" t="str">
        <f>IFERROR(INDEX(#REF!,MATCH($E94,#REF!,0),1),"")</f>
        <v/>
      </c>
      <c r="I94" s="20" t="s">
        <v>451</v>
      </c>
      <c r="J94" s="22" t="s">
        <v>452</v>
      </c>
      <c r="L94" s="20" t="s">
        <v>453</v>
      </c>
      <c r="M94" s="23">
        <v>45460</v>
      </c>
      <c r="N94" s="23">
        <v>45462</v>
      </c>
      <c r="O94" s="31" t="str">
        <f ca="1">IFERROR(N94+SumPart(V94:AK94,1), "")</f>
        <v/>
      </c>
      <c r="P94" s="23">
        <v>45465</v>
      </c>
      <c r="Q94" s="23">
        <v>45468</v>
      </c>
      <c r="R94" s="27" t="s">
        <v>454</v>
      </c>
      <c r="T94" s="24">
        <f t="shared" si="3"/>
        <v>0</v>
      </c>
      <c r="V94" s="20">
        <v>21</v>
      </c>
      <c r="W94" s="20"/>
      <c r="X94" s="20"/>
      <c r="Y94" s="20"/>
      <c r="Z94" s="18"/>
      <c r="AA94" s="18"/>
      <c r="AB94" s="18"/>
      <c r="AC94" s="18"/>
      <c r="AD94" s="18"/>
      <c r="AE94" s="18"/>
      <c r="AF94" s="178"/>
      <c r="AG94" s="178"/>
      <c r="AH94" s="178"/>
      <c r="AI94" s="178"/>
      <c r="AJ94" s="178"/>
      <c r="AK94" s="179"/>
    </row>
    <row r="95" spans="1:46" ht="30" customHeight="1" x14ac:dyDescent="0.3">
      <c r="A95" s="20" t="s">
        <v>193</v>
      </c>
      <c r="B95" s="20" t="str">
        <f t="shared" ca="1" si="2"/>
        <v>회수완료</v>
      </c>
      <c r="C95" s="20" t="str">
        <f>IFERROR(VLOOKUP(A95,#REF!,2,FALSE),"해당x")</f>
        <v>해당x</v>
      </c>
      <c r="D95" s="25" t="str">
        <f>IFERROR(VLOOKUP($E95,#REF!,MATCH(D$1,#REF!,0)-1,FALSE),"")</f>
        <v/>
      </c>
      <c r="E95" s="2">
        <v>685345</v>
      </c>
      <c r="F95" s="20" t="str">
        <f>IFERROR(VLOOKUP($E95,#REF!,MATCH(F$1,#REF!,0)-1,FALSE),"")</f>
        <v/>
      </c>
      <c r="G95" s="20" t="str">
        <f>IFERROR(VLOOKUP($E95,#REF!,MATCH(G$1,#REF!,0)-1,FALSE),"")</f>
        <v/>
      </c>
      <c r="H95" s="20" t="str">
        <f>IFERROR(INDEX(#REF!,MATCH($E95,#REF!,0),1),"")</f>
        <v/>
      </c>
      <c r="I95" s="20" t="s">
        <v>451</v>
      </c>
      <c r="J95" s="22" t="s">
        <v>452</v>
      </c>
      <c r="L95" s="20" t="s">
        <v>453</v>
      </c>
      <c r="M95" s="23">
        <v>45462</v>
      </c>
      <c r="N95" s="23">
        <v>45462</v>
      </c>
      <c r="O95" s="31" t="str">
        <f ca="1">IFERROR(N95+SumPart(V95:AK95,1), "")</f>
        <v/>
      </c>
      <c r="P95" s="23">
        <v>45489</v>
      </c>
      <c r="Q95" s="23">
        <v>45492</v>
      </c>
      <c r="T95" s="24">
        <f t="shared" si="3"/>
        <v>1</v>
      </c>
      <c r="V95" s="20">
        <v>21</v>
      </c>
      <c r="W95" s="20" t="s">
        <v>90</v>
      </c>
      <c r="X95" s="20"/>
      <c r="Y95" s="20"/>
      <c r="Z95" s="18"/>
      <c r="AA95" s="18"/>
      <c r="AB95" s="18"/>
      <c r="AC95" s="18"/>
      <c r="AD95" s="18"/>
      <c r="AE95" s="18"/>
      <c r="AF95" s="178"/>
      <c r="AG95" s="178"/>
      <c r="AH95" s="178"/>
      <c r="AI95" s="178"/>
      <c r="AJ95" s="178"/>
      <c r="AK95" s="179"/>
    </row>
    <row r="96" spans="1:46" ht="30" customHeight="1" x14ac:dyDescent="0.3">
      <c r="A96" s="2" t="s">
        <v>12</v>
      </c>
      <c r="B96" s="20" t="str">
        <f t="shared" ca="1" si="2"/>
        <v>회수완료</v>
      </c>
      <c r="C96" s="53" t="str">
        <f>IFERROR(VLOOKUP(A96,#REF!,2,FALSE),"해당x")</f>
        <v>해당x</v>
      </c>
      <c r="D96" s="25" t="str">
        <f>IFERROR(VLOOKUP($E96,#REF!,MATCH(D$1,#REF!,0)-1,FALSE),"")</f>
        <v/>
      </c>
      <c r="E96" s="61" t="s">
        <v>455</v>
      </c>
      <c r="F96" s="20" t="str">
        <f>IFERROR(VLOOKUP($E96,#REF!,MATCH(F$1,#REF!,0)-1,FALSE),"")</f>
        <v/>
      </c>
      <c r="G96" s="2" t="str">
        <f>IFERROR(VLOOKUP($E96,#REF!,MATCH(G$1,#REF!,0)-1,FALSE),"")</f>
        <v/>
      </c>
      <c r="H96" s="20" t="str">
        <f>IFERROR(INDEX(#REF!,MATCH($E96,#REF!,0),1),"")</f>
        <v/>
      </c>
      <c r="I96" s="61" t="s">
        <v>456</v>
      </c>
      <c r="J96" s="117" t="s">
        <v>457</v>
      </c>
      <c r="L96" s="61" t="s">
        <v>458</v>
      </c>
      <c r="M96" s="31">
        <v>45105</v>
      </c>
      <c r="N96" s="62">
        <v>45107</v>
      </c>
      <c r="O96" s="31" t="str">
        <f ca="1">IFERROR(N96+SumPart(V96:AK96,1), "")</f>
        <v/>
      </c>
      <c r="P96" s="63">
        <v>45136</v>
      </c>
      <c r="Q96" s="63">
        <v>45138</v>
      </c>
      <c r="R96" s="65"/>
      <c r="S96" s="56"/>
      <c r="T96" s="57">
        <f t="shared" si="3"/>
        <v>0</v>
      </c>
      <c r="U96" s="63">
        <v>45096</v>
      </c>
      <c r="V96" s="2">
        <v>30</v>
      </c>
      <c r="W96" s="2"/>
      <c r="X96" s="2"/>
      <c r="Y96" s="2"/>
      <c r="Z96" s="1"/>
      <c r="AA96" s="1"/>
      <c r="AB96" s="1"/>
      <c r="AC96" s="1"/>
      <c r="AD96" s="1"/>
      <c r="AE96" s="1"/>
      <c r="AF96" s="174"/>
      <c r="AG96" s="174"/>
      <c r="AH96" s="174"/>
      <c r="AI96" s="174"/>
      <c r="AJ96" s="174"/>
      <c r="AK96" s="180"/>
    </row>
    <row r="97" spans="1:37" ht="30" customHeight="1" x14ac:dyDescent="0.3">
      <c r="A97" s="2" t="s">
        <v>8</v>
      </c>
      <c r="B97" s="20" t="str">
        <f t="shared" ca="1" si="2"/>
        <v>회수완료</v>
      </c>
      <c r="C97" s="53" t="str">
        <f>IFERROR(VLOOKUP(A97,#REF!,2,FALSE),"해당x")</f>
        <v>해당x</v>
      </c>
      <c r="D97" s="25" t="str">
        <f>IFERROR(VLOOKUP($E97,#REF!,MATCH(D$1,#REF!,0)-1,FALSE),"")</f>
        <v/>
      </c>
      <c r="E97" s="61" t="s">
        <v>459</v>
      </c>
      <c r="F97" s="20" t="str">
        <f>IFERROR(VLOOKUP($E97,#REF!,MATCH(F$1,#REF!,0)-1,FALSE),"")</f>
        <v/>
      </c>
      <c r="G97" s="2" t="str">
        <f>IFERROR(VLOOKUP($E97,#REF!,MATCH(G$1,#REF!,0)-1,FALSE),"")</f>
        <v/>
      </c>
      <c r="H97" s="20" t="str">
        <f>IFERROR(INDEX(#REF!,MATCH($E97,#REF!,0),1),"")</f>
        <v/>
      </c>
      <c r="I97" s="61" t="s">
        <v>460</v>
      </c>
      <c r="J97" s="117" t="s">
        <v>461</v>
      </c>
      <c r="L97" s="75" t="s">
        <v>462</v>
      </c>
      <c r="M97" s="31">
        <v>45112</v>
      </c>
      <c r="N97" s="63">
        <v>45114</v>
      </c>
      <c r="O97" s="31" t="str">
        <f ca="1">IFERROR(N97+SumPart(V97:AK97,1), "")</f>
        <v/>
      </c>
      <c r="P97" s="63">
        <v>45166</v>
      </c>
      <c r="Q97" s="63">
        <v>45168</v>
      </c>
      <c r="R97" s="65"/>
      <c r="S97" s="56"/>
      <c r="T97" s="57">
        <f t="shared" si="3"/>
        <v>1</v>
      </c>
      <c r="U97" s="74">
        <v>45111</v>
      </c>
      <c r="V97" s="2">
        <v>30</v>
      </c>
      <c r="W97" s="2">
        <v>30</v>
      </c>
      <c r="X97" s="2"/>
      <c r="Y97" s="2"/>
      <c r="Z97" s="1"/>
      <c r="AA97" s="1"/>
      <c r="AB97" s="1"/>
      <c r="AC97" s="1"/>
      <c r="AD97" s="1"/>
      <c r="AE97" s="1"/>
      <c r="AF97" s="174"/>
      <c r="AG97" s="174"/>
      <c r="AH97" s="174"/>
      <c r="AI97" s="174"/>
      <c r="AJ97" s="174"/>
      <c r="AK97" s="180"/>
    </row>
    <row r="98" spans="1:37" ht="30" customHeight="1" x14ac:dyDescent="0.3">
      <c r="A98" s="20" t="s">
        <v>79</v>
      </c>
      <c r="B98" s="20" t="str">
        <f t="shared" ca="1" si="2"/>
        <v>회수완료</v>
      </c>
      <c r="C98" s="20" t="str">
        <f>IFERROR(VLOOKUP(A98,#REF!,2,FALSE),"해당x")</f>
        <v>해당x</v>
      </c>
      <c r="D98" s="25" t="str">
        <f>IFERROR(VLOOKUP($E98,#REF!,MATCH(D$1,#REF!,0)-1,FALSE),"")</f>
        <v/>
      </c>
      <c r="F98" s="20" t="str">
        <f>IFERROR(VLOOKUP($E98,#REF!,MATCH(F$1,#REF!,0)-1,FALSE),"")</f>
        <v/>
      </c>
      <c r="G98" s="20" t="str">
        <f>IFERROR(VLOOKUP($E98,#REF!,MATCH(G$1,#REF!,0)-1,FALSE),"")</f>
        <v/>
      </c>
      <c r="H98" s="20" t="str">
        <f>IFERROR(INDEX(#REF!,MATCH($E98,#REF!,0),1),"")</f>
        <v/>
      </c>
      <c r="I98" s="20" t="s">
        <v>463</v>
      </c>
      <c r="J98" s="22" t="s">
        <v>464</v>
      </c>
      <c r="K98" s="20"/>
      <c r="L98" s="20" t="s">
        <v>465</v>
      </c>
      <c r="M98" s="23" t="s">
        <v>65</v>
      </c>
      <c r="N98" s="23">
        <v>45434</v>
      </c>
      <c r="O98" s="31" t="str">
        <f ca="1">IFERROR(N98+SumPart(V98:AK98,1), "")</f>
        <v/>
      </c>
      <c r="P98" s="23" t="s">
        <v>466</v>
      </c>
      <c r="Q98" s="23" t="s">
        <v>466</v>
      </c>
      <c r="R98" s="23" t="s">
        <v>466</v>
      </c>
      <c r="T98" s="24">
        <f t="shared" si="3"/>
        <v>0</v>
      </c>
      <c r="U98" s="23">
        <v>45434</v>
      </c>
      <c r="V98" s="20">
        <v>30</v>
      </c>
      <c r="W98" s="20"/>
      <c r="X98" s="20"/>
      <c r="Y98" s="20"/>
      <c r="Z98" s="18"/>
      <c r="AA98" s="18"/>
      <c r="AB98" s="18"/>
      <c r="AC98" s="18"/>
      <c r="AD98" s="18"/>
      <c r="AE98" s="18"/>
      <c r="AF98" s="178"/>
      <c r="AG98" s="178"/>
      <c r="AH98" s="178"/>
      <c r="AI98" s="178"/>
      <c r="AJ98" s="178"/>
      <c r="AK98" s="179"/>
    </row>
    <row r="99" spans="1:37" ht="30" customHeight="1" x14ac:dyDescent="0.3">
      <c r="A99" s="20" t="s">
        <v>467</v>
      </c>
      <c r="B99" s="20" t="str">
        <f t="shared" ca="1" si="2"/>
        <v>회수완료</v>
      </c>
      <c r="C99" s="20" t="str">
        <f>IFERROR(VLOOKUP(A99,#REF!,2,FALSE),"해당x")</f>
        <v>해당x</v>
      </c>
      <c r="D99" s="25" t="str">
        <f>IFERROR(VLOOKUP($E99,#REF!,MATCH(D$1,#REF!,0)-1,FALSE),"")</f>
        <v/>
      </c>
      <c r="E99" s="2">
        <v>1388333</v>
      </c>
      <c r="F99" s="20" t="str">
        <f>IFERROR(VLOOKUP($E99,#REF!,MATCH(F$1,#REF!,0)-1,FALSE),"")</f>
        <v/>
      </c>
      <c r="G99" s="20" t="str">
        <f>IFERROR(VLOOKUP($E99,#REF!,MATCH(G$1,#REF!,0)-1,FALSE),"")</f>
        <v/>
      </c>
      <c r="H99" s="20" t="str">
        <f>IFERROR(INDEX(#REF!,MATCH($E99,#REF!,0),1),"")</f>
        <v/>
      </c>
      <c r="I99" s="20" t="s">
        <v>463</v>
      </c>
      <c r="J99" s="22" t="s">
        <v>464</v>
      </c>
      <c r="K99" s="22" t="s">
        <v>468</v>
      </c>
      <c r="L99" s="27" t="s">
        <v>469</v>
      </c>
      <c r="M99" s="23">
        <v>45434</v>
      </c>
      <c r="N99" s="23">
        <v>45434</v>
      </c>
      <c r="O99" s="31" t="str">
        <f ca="1">IFERROR(N99+SumPart(V99:AK99,1), "")</f>
        <v/>
      </c>
      <c r="P99" s="23">
        <v>45441</v>
      </c>
      <c r="Q99" s="23">
        <v>45442</v>
      </c>
      <c r="R99" s="27" t="s">
        <v>470</v>
      </c>
      <c r="S99" s="28" t="s">
        <v>471</v>
      </c>
      <c r="T99" s="24">
        <f t="shared" si="3"/>
        <v>0</v>
      </c>
      <c r="U99" s="23">
        <v>45434</v>
      </c>
      <c r="V99" s="20">
        <v>30</v>
      </c>
      <c r="W99" s="20"/>
      <c r="X99" s="20"/>
      <c r="Y99" s="20"/>
      <c r="Z99" s="18"/>
      <c r="AA99" s="18"/>
      <c r="AB99" s="18"/>
      <c r="AC99" s="18"/>
      <c r="AD99" s="18"/>
      <c r="AE99" s="18"/>
      <c r="AF99" s="178"/>
      <c r="AG99" s="178"/>
      <c r="AH99" s="178"/>
      <c r="AI99" s="178"/>
      <c r="AJ99" s="178"/>
      <c r="AK99" s="179"/>
    </row>
    <row r="100" spans="1:37" ht="30" customHeight="1" x14ac:dyDescent="0.3">
      <c r="A100" s="20" t="s">
        <v>467</v>
      </c>
      <c r="B100" s="20" t="str">
        <f t="shared" ca="1" si="2"/>
        <v>회수완료</v>
      </c>
      <c r="C100" s="20" t="str">
        <f>IFERROR(VLOOKUP(A100,#REF!,2,FALSE),"해당x")</f>
        <v>해당x</v>
      </c>
      <c r="D100" s="25" t="str">
        <f>IFERROR(VLOOKUP($E100,#REF!,MATCH(D$1,#REF!,0)-1,FALSE),"")</f>
        <v/>
      </c>
      <c r="E100" s="2">
        <v>1571445</v>
      </c>
      <c r="F100" s="20" t="str">
        <f>IFERROR(VLOOKUP($E100,#REF!,MATCH(F$1,#REF!,0)-1,FALSE),"")</f>
        <v/>
      </c>
      <c r="G100" s="20" t="str">
        <f>IFERROR(VLOOKUP($E100,#REF!,MATCH(G$1,#REF!,0)-1,FALSE),"")</f>
        <v/>
      </c>
      <c r="H100" s="20" t="str">
        <f>IFERROR(INDEX(#REF!,MATCH($E100,#REF!,0),1),"")</f>
        <v/>
      </c>
      <c r="I100" s="20" t="s">
        <v>463</v>
      </c>
      <c r="J100" s="22" t="s">
        <v>464</v>
      </c>
      <c r="K100" s="22" t="s">
        <v>468</v>
      </c>
      <c r="L100" s="27" t="s">
        <v>469</v>
      </c>
      <c r="M100" s="23">
        <v>45454</v>
      </c>
      <c r="N100" s="23">
        <v>45456</v>
      </c>
      <c r="O100" s="31" t="str">
        <f ca="1">IFERROR(N100+SumPart(V100:AK100,1), "")</f>
        <v/>
      </c>
      <c r="P100" s="23">
        <v>45478</v>
      </c>
      <c r="Q100" s="23">
        <v>45482</v>
      </c>
      <c r="R100" s="27" t="s">
        <v>472</v>
      </c>
      <c r="T100" s="24">
        <f t="shared" si="3"/>
        <v>0</v>
      </c>
      <c r="V100" s="20">
        <v>30</v>
      </c>
      <c r="W100" s="20"/>
      <c r="X100" s="20"/>
      <c r="Y100" s="20"/>
      <c r="Z100" s="18"/>
      <c r="AA100" s="18"/>
      <c r="AB100" s="18"/>
      <c r="AC100" s="18"/>
      <c r="AD100" s="18"/>
      <c r="AE100" s="18"/>
      <c r="AF100" s="178"/>
      <c r="AG100" s="178"/>
      <c r="AH100" s="178"/>
      <c r="AI100" s="178"/>
      <c r="AJ100" s="178"/>
      <c r="AK100" s="179"/>
    </row>
    <row r="101" spans="1:37" ht="30" customHeight="1" x14ac:dyDescent="0.3">
      <c r="A101" s="2" t="s">
        <v>12</v>
      </c>
      <c r="B101" s="20" t="str">
        <f t="shared" ca="1" si="2"/>
        <v>회수완료</v>
      </c>
      <c r="C101" s="2" t="str">
        <f>IFERROR(VLOOKUP(A101,#REF!,2,FALSE),"해당x")</f>
        <v>해당x</v>
      </c>
      <c r="D101" s="25" t="str">
        <f>IFERROR(VLOOKUP($E101,#REF!,MATCH(D$1,#REF!,0)-1,FALSE),"")</f>
        <v/>
      </c>
      <c r="E101" s="2" t="s">
        <v>473</v>
      </c>
      <c r="F101" s="20" t="str">
        <f>IFERROR(VLOOKUP($E101,#REF!,MATCH(F$1,#REF!,0)-1,FALSE),"")</f>
        <v/>
      </c>
      <c r="G101" s="2" t="str">
        <f>IFERROR(VLOOKUP($E101,#REF!,MATCH(G$1,#REF!,0)-1,FALSE),"")</f>
        <v/>
      </c>
      <c r="H101" s="20" t="str">
        <f>IFERROR(INDEX(#REF!,MATCH($E101,#REF!,0),1),"")</f>
        <v/>
      </c>
      <c r="I101" s="2" t="s">
        <v>474</v>
      </c>
      <c r="J101" s="52" t="s">
        <v>475</v>
      </c>
      <c r="L101" s="2" t="s">
        <v>476</v>
      </c>
      <c r="M101" s="31">
        <v>45149</v>
      </c>
      <c r="N101" s="31">
        <v>45150</v>
      </c>
      <c r="O101" s="31" t="str">
        <f ca="1">IFERROR(N101+SumPart(V101:AK101,1), "")</f>
        <v/>
      </c>
      <c r="P101" s="31">
        <v>45211</v>
      </c>
      <c r="Q101" s="31">
        <v>45212</v>
      </c>
      <c r="R101" s="55"/>
      <c r="S101" s="56"/>
      <c r="T101" s="57">
        <f t="shared" si="3"/>
        <v>1</v>
      </c>
      <c r="U101" s="31">
        <v>45149</v>
      </c>
      <c r="V101" s="2">
        <v>30</v>
      </c>
      <c r="W101" s="2" t="s">
        <v>138</v>
      </c>
      <c r="X101" s="2"/>
      <c r="Y101" s="2"/>
      <c r="Z101" s="1"/>
      <c r="AA101" s="1"/>
      <c r="AB101" s="1"/>
      <c r="AC101" s="1"/>
      <c r="AD101" s="1"/>
      <c r="AE101" s="1"/>
      <c r="AF101" s="174"/>
      <c r="AG101" s="174"/>
      <c r="AH101" s="174"/>
      <c r="AI101" s="174"/>
      <c r="AJ101" s="174"/>
      <c r="AK101" s="180"/>
    </row>
    <row r="102" spans="1:37" ht="30" customHeight="1" x14ac:dyDescent="0.3">
      <c r="A102" s="20" t="s">
        <v>12</v>
      </c>
      <c r="B102" s="20" t="str">
        <f t="shared" ca="1" si="2"/>
        <v>회수완료</v>
      </c>
      <c r="C102" s="20" t="str">
        <f>IFERROR(VLOOKUP(A102,#REF!,2,FALSE),"해당x")</f>
        <v>해당x</v>
      </c>
      <c r="D102" s="25" t="str">
        <f>IFERROR(VLOOKUP($E102,#REF!,MATCH(D$1,#REF!,0)-1,FALSE),"")</f>
        <v/>
      </c>
      <c r="E102" s="2" t="s">
        <v>477</v>
      </c>
      <c r="F102" s="20" t="str">
        <f>IFERROR(VLOOKUP($E102,#REF!,MATCH(F$1,#REF!,0)-1,FALSE),"")</f>
        <v/>
      </c>
      <c r="G102" s="20" t="str">
        <f>IFERROR(VLOOKUP($E102,#REF!,MATCH(G$1,#REF!,0)-1,FALSE),"")</f>
        <v/>
      </c>
      <c r="H102" s="20" t="str">
        <f>IFERROR(INDEX(#REF!,MATCH($E102,#REF!,0),1),"")</f>
        <v/>
      </c>
      <c r="I102" s="20" t="s">
        <v>478</v>
      </c>
      <c r="J102" s="22" t="s">
        <v>479</v>
      </c>
      <c r="K102" s="22" t="s">
        <v>480</v>
      </c>
      <c r="L102" s="20" t="s">
        <v>481</v>
      </c>
      <c r="M102" s="23" t="s">
        <v>65</v>
      </c>
      <c r="N102" s="23">
        <v>45496</v>
      </c>
      <c r="O102" s="31" t="str">
        <f ca="1">IFERROR(N102+SumPart(V102:AK102,1), "")</f>
        <v/>
      </c>
      <c r="P102" s="23">
        <v>45525</v>
      </c>
      <c r="Q102" s="23">
        <v>45526</v>
      </c>
      <c r="R102" s="27" t="s">
        <v>120</v>
      </c>
      <c r="T102" s="24">
        <f t="shared" si="3"/>
        <v>0</v>
      </c>
      <c r="U102" s="23">
        <v>45496</v>
      </c>
      <c r="V102" s="20">
        <v>30</v>
      </c>
      <c r="W102" s="20"/>
      <c r="X102" s="20"/>
      <c r="Y102" s="20"/>
      <c r="Z102" s="18"/>
      <c r="AA102" s="18"/>
      <c r="AB102" s="18"/>
      <c r="AC102" s="18"/>
      <c r="AD102" s="18"/>
      <c r="AE102" s="18"/>
      <c r="AF102" s="178"/>
      <c r="AG102" s="178"/>
      <c r="AH102" s="178"/>
      <c r="AI102" s="178"/>
      <c r="AJ102" s="178"/>
      <c r="AK102" s="179"/>
    </row>
    <row r="103" spans="1:37" ht="30" customHeight="1" x14ac:dyDescent="0.3">
      <c r="A103" s="20" t="s">
        <v>482</v>
      </c>
      <c r="B103" s="20" t="str">
        <f t="shared" ca="1" si="2"/>
        <v>회수완료</v>
      </c>
      <c r="C103" s="20" t="str">
        <f>IFERROR(VLOOKUP(A103,#REF!,2,FALSE),"해당x")</f>
        <v>해당x</v>
      </c>
      <c r="D103" s="25" t="str">
        <f>IFERROR(VLOOKUP($E103,#REF!,MATCH(D$1,#REF!,0)-1,FALSE),"")</f>
        <v/>
      </c>
      <c r="E103" s="2" t="s">
        <v>483</v>
      </c>
      <c r="F103" s="20" t="str">
        <f>IFERROR(VLOOKUP($E103,#REF!,MATCH(F$1,#REF!,0)-1,FALSE),"")</f>
        <v/>
      </c>
      <c r="G103" s="20" t="str">
        <f>IFERROR(VLOOKUP($E103,#REF!,MATCH(G$1,#REF!,0)-1,FALSE),"")</f>
        <v/>
      </c>
      <c r="H103" s="20" t="str">
        <f>IFERROR(INDEX(#REF!,MATCH($E103,#REF!,0),1),"")</f>
        <v/>
      </c>
      <c r="I103" s="20" t="s">
        <v>484</v>
      </c>
      <c r="J103" s="22" t="s">
        <v>485</v>
      </c>
      <c r="K103" s="22" t="s">
        <v>486</v>
      </c>
      <c r="L103" s="20" t="s">
        <v>487</v>
      </c>
      <c r="M103" s="23">
        <v>45477</v>
      </c>
      <c r="N103" s="23">
        <v>45481</v>
      </c>
      <c r="O103" s="31" t="str">
        <f ca="1">IFERROR(N103+SumPart(V103:AK103,1), "")</f>
        <v/>
      </c>
      <c r="P103" s="23">
        <v>45512</v>
      </c>
      <c r="Q103" s="23">
        <v>45516</v>
      </c>
      <c r="T103" s="24">
        <f t="shared" si="3"/>
        <v>0</v>
      </c>
      <c r="U103" s="23">
        <v>45439</v>
      </c>
      <c r="V103" s="20">
        <v>30</v>
      </c>
      <c r="W103" s="20"/>
      <c r="X103" s="20"/>
      <c r="Y103" s="20"/>
      <c r="Z103" s="18"/>
      <c r="AA103" s="18"/>
      <c r="AB103" s="18"/>
      <c r="AC103" s="18"/>
      <c r="AD103" s="18"/>
      <c r="AE103" s="18"/>
      <c r="AF103" s="178"/>
      <c r="AG103" s="178"/>
      <c r="AH103" s="178"/>
      <c r="AI103" s="178"/>
      <c r="AJ103" s="178"/>
      <c r="AK103" s="179"/>
    </row>
    <row r="104" spans="1:37" ht="30" customHeight="1" x14ac:dyDescent="0.3">
      <c r="A104" s="20" t="s">
        <v>488</v>
      </c>
      <c r="B104" s="20" t="str">
        <f t="shared" ca="1" si="2"/>
        <v>회수완료</v>
      </c>
      <c r="C104" s="20" t="str">
        <f>IFERROR(VLOOKUP(A104,#REF!,2,FALSE),"해당x")</f>
        <v>해당x</v>
      </c>
      <c r="D104" s="25" t="str">
        <f>IFERROR(VLOOKUP($E104,#REF!,MATCH(D$1,#REF!,0)-1,FALSE),"")</f>
        <v/>
      </c>
      <c r="E104" s="2" t="s">
        <v>489</v>
      </c>
      <c r="F104" s="20" t="str">
        <f>IFERROR(VLOOKUP($E104,#REF!,MATCH(F$1,#REF!,0)-1,FALSE),"")</f>
        <v/>
      </c>
      <c r="G104" s="20" t="str">
        <f>IFERROR(VLOOKUP($E104,#REF!,MATCH(G$1,#REF!,0)-1,FALSE),"")</f>
        <v/>
      </c>
      <c r="H104" s="20" t="str">
        <f>IFERROR(INDEX(#REF!,MATCH($E104,#REF!,0),1),"")</f>
        <v/>
      </c>
      <c r="I104" s="20" t="s">
        <v>490</v>
      </c>
      <c r="J104" s="22" t="s">
        <v>491</v>
      </c>
      <c r="L104" s="20" t="s">
        <v>492</v>
      </c>
      <c r="M104" s="23">
        <v>45309</v>
      </c>
      <c r="N104" s="23">
        <v>45313</v>
      </c>
      <c r="O104" s="31" t="str">
        <f ca="1">IFERROR(N104+SumPart(V104:AK104,1), "")</f>
        <v/>
      </c>
      <c r="P104" s="23">
        <v>45336</v>
      </c>
      <c r="Q104" s="23">
        <v>45338</v>
      </c>
      <c r="R104" s="27" t="s">
        <v>351</v>
      </c>
      <c r="T104" s="24">
        <f t="shared" si="3"/>
        <v>0</v>
      </c>
      <c r="U104" s="23">
        <v>45307</v>
      </c>
      <c r="V104" s="20">
        <v>30</v>
      </c>
      <c r="W104" s="20"/>
      <c r="X104" s="20"/>
      <c r="Y104" s="20"/>
      <c r="Z104" s="18"/>
      <c r="AA104" s="18"/>
      <c r="AB104" s="18"/>
      <c r="AC104" s="18"/>
      <c r="AD104" s="18"/>
      <c r="AE104" s="18"/>
      <c r="AF104" s="178"/>
      <c r="AG104" s="178"/>
      <c r="AH104" s="178"/>
      <c r="AI104" s="178"/>
      <c r="AJ104" s="178"/>
      <c r="AK104" s="179"/>
    </row>
    <row r="105" spans="1:37" ht="30" customHeight="1" x14ac:dyDescent="0.3">
      <c r="A105" s="20" t="s">
        <v>493</v>
      </c>
      <c r="B105" s="20" t="str">
        <f t="shared" ca="1" si="2"/>
        <v>회수완료</v>
      </c>
      <c r="C105" s="20" t="str">
        <f>IFERROR(VLOOKUP(A105,#REF!,2,FALSE),"해당x")</f>
        <v>해당x</v>
      </c>
      <c r="D105" s="25" t="str">
        <f>IFERROR(VLOOKUP($E105,#REF!,MATCH(D$1,#REF!,0)-1,FALSE),"")</f>
        <v/>
      </c>
      <c r="E105" s="2">
        <v>864945</v>
      </c>
      <c r="F105" s="20" t="str">
        <f>IFERROR(VLOOKUP($E105,#REF!,MATCH(F$1,#REF!,0)-1,FALSE),"")</f>
        <v/>
      </c>
      <c r="G105" s="20" t="str">
        <f>IFERROR(VLOOKUP($E105,#REF!,MATCH(G$1,#REF!,0)-1,FALSE),"")</f>
        <v/>
      </c>
      <c r="H105" s="20" t="str">
        <f>IFERROR(INDEX(#REF!,MATCH($E105,#REF!,0),1),"")</f>
        <v/>
      </c>
      <c r="I105" s="20" t="s">
        <v>490</v>
      </c>
      <c r="J105" s="22" t="s">
        <v>491</v>
      </c>
      <c r="L105" s="20" t="s">
        <v>492</v>
      </c>
      <c r="M105" s="23">
        <v>45328</v>
      </c>
      <c r="N105" s="23">
        <v>45330</v>
      </c>
      <c r="O105" s="31" t="str">
        <f ca="1">IFERROR(N105+SumPart(V105:AK105,1), "")</f>
        <v/>
      </c>
      <c r="P105" s="23">
        <v>45391</v>
      </c>
      <c r="Q105" s="23">
        <v>45397</v>
      </c>
      <c r="R105" s="27" t="s">
        <v>494</v>
      </c>
      <c r="T105" s="24">
        <f t="shared" si="3"/>
        <v>1</v>
      </c>
      <c r="U105" s="23">
        <v>45307</v>
      </c>
      <c r="V105" s="20">
        <v>30</v>
      </c>
      <c r="W105" s="20" t="s">
        <v>495</v>
      </c>
      <c r="X105" s="20"/>
      <c r="Y105" s="20"/>
      <c r="Z105" s="18"/>
      <c r="AA105" s="18"/>
      <c r="AB105" s="18"/>
      <c r="AC105" s="18"/>
      <c r="AD105" s="18"/>
      <c r="AE105" s="18"/>
      <c r="AF105" s="178"/>
      <c r="AG105" s="178"/>
      <c r="AH105" s="178"/>
      <c r="AI105" s="178"/>
      <c r="AJ105" s="178"/>
      <c r="AK105" s="179"/>
    </row>
    <row r="106" spans="1:37" ht="30" customHeight="1" x14ac:dyDescent="0.3">
      <c r="A106" s="20" t="s">
        <v>9</v>
      </c>
      <c r="B106" s="20" t="str">
        <f t="shared" ca="1" si="2"/>
        <v>회수완료</v>
      </c>
      <c r="C106" s="20" t="str">
        <f>IFERROR(VLOOKUP(A106,#REF!,2,FALSE),"해당x")</f>
        <v>해당x</v>
      </c>
      <c r="D106" s="25" t="str">
        <f>IFERROR(VLOOKUP($E106,#REF!,MATCH(D$1,#REF!,0)-1,FALSE),"")</f>
        <v/>
      </c>
      <c r="E106" s="2">
        <v>1255869</v>
      </c>
      <c r="F106" s="20" t="str">
        <f>IFERROR(VLOOKUP($E106,#REF!,MATCH(F$1,#REF!,0)-1,FALSE),"")</f>
        <v/>
      </c>
      <c r="G106" s="20" t="str">
        <f>IFERROR(VLOOKUP($E106,#REF!,MATCH(G$1,#REF!,0)-1,FALSE),"")</f>
        <v/>
      </c>
      <c r="H106" s="20" t="str">
        <f>IFERROR(INDEX(#REF!,MATCH($E106,#REF!,0),1),"")</f>
        <v/>
      </c>
      <c r="I106" s="20" t="s">
        <v>496</v>
      </c>
      <c r="J106" s="22" t="s">
        <v>497</v>
      </c>
      <c r="L106" s="20" t="s">
        <v>498</v>
      </c>
      <c r="M106" s="23">
        <v>45526</v>
      </c>
      <c r="N106" s="23">
        <v>45530</v>
      </c>
      <c r="O106" s="31" t="str">
        <f ca="1">IFERROR(N106+SumPart(V106:AK106,1), "")</f>
        <v/>
      </c>
      <c r="P106" s="23">
        <v>45560</v>
      </c>
      <c r="Q106" s="23">
        <v>45562</v>
      </c>
      <c r="R106" s="27" t="s">
        <v>351</v>
      </c>
      <c r="T106" s="24">
        <f t="shared" si="3"/>
        <v>0</v>
      </c>
      <c r="V106" s="20">
        <v>21</v>
      </c>
      <c r="W106" s="20"/>
      <c r="X106" s="20"/>
      <c r="Y106" s="20"/>
      <c r="Z106" s="18"/>
      <c r="AA106" s="18"/>
      <c r="AB106" s="18"/>
      <c r="AC106" s="18"/>
      <c r="AD106" s="18"/>
      <c r="AE106" s="18"/>
      <c r="AF106" s="178"/>
      <c r="AG106" s="178"/>
      <c r="AH106" s="178"/>
      <c r="AI106" s="178"/>
      <c r="AJ106" s="178"/>
      <c r="AK106" s="179"/>
    </row>
    <row r="107" spans="1:37" ht="30" customHeight="1" x14ac:dyDescent="0.3">
      <c r="A107" s="20" t="s">
        <v>9</v>
      </c>
      <c r="B107" s="20" t="str">
        <f t="shared" ca="1" si="2"/>
        <v>회수완료</v>
      </c>
      <c r="C107" s="20" t="str">
        <f>IFERROR(VLOOKUP(A107,#REF!,2,FALSE),"해당x")</f>
        <v>해당x</v>
      </c>
      <c r="D107" s="25" t="str">
        <f>IFERROR(VLOOKUP($E107,#REF!,MATCH(D$1,#REF!,0)-1,FALSE),"")</f>
        <v/>
      </c>
      <c r="E107" s="2">
        <v>1814655</v>
      </c>
      <c r="F107" s="20" t="str">
        <f>IFERROR(VLOOKUP($E107,#REF!,MATCH(F$1,#REF!,0)-1,FALSE),"")</f>
        <v/>
      </c>
      <c r="G107" s="20" t="str">
        <f>IFERROR(VLOOKUP($E107,#REF!,MATCH(G$1,#REF!,0)-1,FALSE),"")</f>
        <v/>
      </c>
      <c r="H107" s="20" t="str">
        <f>IFERROR(INDEX(#REF!,MATCH($E107,#REF!,0),1),"")</f>
        <v/>
      </c>
      <c r="I107" s="20" t="s">
        <v>499</v>
      </c>
      <c r="J107" s="22" t="s">
        <v>500</v>
      </c>
      <c r="L107" s="20" t="s">
        <v>501</v>
      </c>
      <c r="M107" s="23">
        <v>45482</v>
      </c>
      <c r="N107" s="23">
        <v>45484</v>
      </c>
      <c r="O107" s="31" t="str">
        <f ca="1">IFERROR(N107+SumPart(V107:AK107,1), "")</f>
        <v/>
      </c>
      <c r="P107" s="23">
        <v>45509</v>
      </c>
      <c r="Q107" s="23">
        <v>45510</v>
      </c>
      <c r="T107" s="24">
        <f t="shared" si="3"/>
        <v>1</v>
      </c>
      <c r="V107" s="20">
        <v>14</v>
      </c>
      <c r="W107" s="20" t="s">
        <v>502</v>
      </c>
      <c r="X107" s="20"/>
      <c r="Y107" s="20"/>
      <c r="Z107" s="18"/>
      <c r="AA107" s="18"/>
      <c r="AB107" s="18"/>
      <c r="AC107" s="18"/>
      <c r="AD107" s="18"/>
      <c r="AE107" s="18"/>
      <c r="AF107" s="178"/>
      <c r="AG107" s="178"/>
      <c r="AH107" s="178"/>
      <c r="AI107" s="178"/>
      <c r="AJ107" s="178"/>
      <c r="AK107" s="179"/>
    </row>
    <row r="108" spans="1:37" ht="30" customHeight="1" x14ac:dyDescent="0.3">
      <c r="A108" s="20" t="s">
        <v>79</v>
      </c>
      <c r="B108" s="20" t="str">
        <f t="shared" ca="1" si="2"/>
        <v>회수완료</v>
      </c>
      <c r="C108" s="20" t="str">
        <f>IFERROR(VLOOKUP(A108,#REF!,2,FALSE),"해당x")</f>
        <v>해당x</v>
      </c>
      <c r="D108" s="25" t="str">
        <f>IFERROR(VLOOKUP($E108,#REF!,MATCH(D$1,#REF!,0)-1,FALSE),"")</f>
        <v/>
      </c>
      <c r="E108" s="2" t="s">
        <v>503</v>
      </c>
      <c r="F108" s="20" t="str">
        <f>IFERROR(VLOOKUP($E108,#REF!,MATCH(F$1,#REF!,0)-1,FALSE),"")</f>
        <v/>
      </c>
      <c r="G108" s="20" t="str">
        <f>IFERROR(VLOOKUP($E108,#REF!,MATCH(G$1,#REF!,0)-1,FALSE),"")</f>
        <v/>
      </c>
      <c r="H108" s="20" t="str">
        <f>IFERROR(INDEX(#REF!,MATCH($E108,#REF!,0),1),"")</f>
        <v/>
      </c>
      <c r="I108" s="20" t="s">
        <v>504</v>
      </c>
      <c r="J108" s="22" t="s">
        <v>505</v>
      </c>
      <c r="K108" s="22" t="s">
        <v>506</v>
      </c>
      <c r="L108" s="20" t="s">
        <v>507</v>
      </c>
      <c r="M108" s="23">
        <v>45460</v>
      </c>
      <c r="N108" s="23">
        <v>45463</v>
      </c>
      <c r="O108" s="31" t="str">
        <f ca="1">IFERROR(N108+SumPart(V108:AK108,1), "")</f>
        <v/>
      </c>
      <c r="P108" s="23">
        <v>45523</v>
      </c>
      <c r="Q108" s="23">
        <v>45526</v>
      </c>
      <c r="T108" s="24">
        <f t="shared" si="3"/>
        <v>1</v>
      </c>
      <c r="U108" s="23">
        <v>45456</v>
      </c>
      <c r="V108" s="20">
        <v>30</v>
      </c>
      <c r="W108" s="20" t="s">
        <v>508</v>
      </c>
      <c r="X108" s="20"/>
      <c r="Y108" s="20"/>
      <c r="Z108" s="18"/>
      <c r="AA108" s="18"/>
      <c r="AB108" s="18"/>
      <c r="AC108" s="18"/>
      <c r="AD108" s="18"/>
      <c r="AE108" s="18"/>
      <c r="AF108" s="178"/>
      <c r="AG108" s="178"/>
      <c r="AH108" s="178"/>
      <c r="AI108" s="178"/>
      <c r="AJ108" s="178"/>
      <c r="AK108" s="179"/>
    </row>
    <row r="109" spans="1:37" ht="30" customHeight="1" x14ac:dyDescent="0.3">
      <c r="A109" s="2" t="s">
        <v>19</v>
      </c>
      <c r="B109" s="20" t="str">
        <f t="shared" ca="1" si="2"/>
        <v>회수완료</v>
      </c>
      <c r="C109" s="53" t="str">
        <f>IFERROR(VLOOKUP(A109,#REF!,2,FALSE),"해당x")</f>
        <v>해당x</v>
      </c>
      <c r="D109" s="25" t="str">
        <f>IFERROR(VLOOKUP($E109,#REF!,MATCH(D$1,#REF!,0)-1,FALSE),"")</f>
        <v/>
      </c>
      <c r="E109" s="85">
        <v>1373159</v>
      </c>
      <c r="F109" s="20" t="str">
        <f>IFERROR(VLOOKUP($E109,#REF!,MATCH(F$1,#REF!,0)-1,FALSE),"")</f>
        <v/>
      </c>
      <c r="G109" s="2" t="str">
        <f>IFERROR(VLOOKUP($E109,#REF!,MATCH(G$1,#REF!,0)-1,FALSE),"")</f>
        <v/>
      </c>
      <c r="H109" s="20" t="str">
        <f>IFERROR(INDEX(#REF!,MATCH($E109,#REF!,0),1),"")</f>
        <v/>
      </c>
      <c r="I109" s="85" t="s">
        <v>509</v>
      </c>
      <c r="J109" s="121" t="s">
        <v>510</v>
      </c>
      <c r="L109" s="85" t="s">
        <v>511</v>
      </c>
      <c r="M109" s="23" t="s">
        <v>65</v>
      </c>
      <c r="N109" s="86">
        <v>45102</v>
      </c>
      <c r="O109" s="31" t="str">
        <f ca="1">IFERROR(N109+SumPart(V109:AK109,1), "")</f>
        <v/>
      </c>
      <c r="P109" s="86">
        <v>45154</v>
      </c>
      <c r="Q109" s="86">
        <v>45155</v>
      </c>
      <c r="R109" s="43"/>
      <c r="S109" s="56"/>
      <c r="T109" s="57">
        <f t="shared" si="3"/>
        <v>1</v>
      </c>
      <c r="U109" s="2"/>
      <c r="V109" s="2">
        <v>28</v>
      </c>
      <c r="W109" s="2">
        <v>21</v>
      </c>
      <c r="X109" s="2"/>
      <c r="Y109" s="2"/>
      <c r="Z109" s="1"/>
      <c r="AA109" s="1"/>
      <c r="AB109" s="1"/>
      <c r="AC109" s="1"/>
      <c r="AD109" s="1"/>
      <c r="AE109" s="1"/>
      <c r="AF109" s="174"/>
      <c r="AG109" s="174"/>
      <c r="AH109" s="174"/>
      <c r="AI109" s="174"/>
      <c r="AJ109" s="174"/>
      <c r="AK109" s="180"/>
    </row>
    <row r="110" spans="1:37" ht="30" customHeight="1" x14ac:dyDescent="0.3">
      <c r="A110" s="20" t="s">
        <v>11</v>
      </c>
      <c r="B110" s="20" t="str">
        <f t="shared" ca="1" si="2"/>
        <v>회수완료</v>
      </c>
      <c r="C110" s="20" t="str">
        <f>IFERROR(VLOOKUP(A110,#REF!,2,FALSE),"해당x")</f>
        <v>해당x</v>
      </c>
      <c r="D110" s="25" t="str">
        <f>IFERROR(VLOOKUP($E110,#REF!,MATCH(D$1,#REF!,0)-1,FALSE),"")</f>
        <v/>
      </c>
      <c r="E110" s="2" t="s">
        <v>512</v>
      </c>
      <c r="F110" s="20" t="str">
        <f>IFERROR(VLOOKUP($E110,#REF!,MATCH(F$1,#REF!,0)-1,FALSE),"")</f>
        <v/>
      </c>
      <c r="G110" s="20" t="str">
        <f>IFERROR(VLOOKUP($E110,#REF!,MATCH(G$1,#REF!,0)-1,FALSE),"")</f>
        <v/>
      </c>
      <c r="H110" s="20" t="str">
        <f>IFERROR(INDEX(#REF!,MATCH($E110,#REF!,0),1),"")</f>
        <v/>
      </c>
      <c r="I110" s="20" t="s">
        <v>513</v>
      </c>
      <c r="J110" s="22" t="s">
        <v>514</v>
      </c>
      <c r="L110" s="20" t="s">
        <v>515</v>
      </c>
      <c r="M110" s="23">
        <v>45278</v>
      </c>
      <c r="N110" s="23">
        <v>45279</v>
      </c>
      <c r="O110" s="31" t="str">
        <f ca="1">IFERROR(N110+SumPart(V110:AK110,1), "")</f>
        <v/>
      </c>
      <c r="P110" s="23">
        <v>45306</v>
      </c>
      <c r="Q110" s="23">
        <v>45310</v>
      </c>
      <c r="T110" s="24">
        <f t="shared" si="3"/>
        <v>0</v>
      </c>
      <c r="U110" s="23">
        <v>45278</v>
      </c>
      <c r="V110" s="20">
        <v>30</v>
      </c>
      <c r="W110" s="20"/>
      <c r="X110" s="20"/>
      <c r="Y110" s="20"/>
      <c r="Z110" s="18"/>
      <c r="AA110" s="18"/>
      <c r="AB110" s="18"/>
      <c r="AC110" s="18"/>
      <c r="AD110" s="18"/>
      <c r="AE110" s="18"/>
      <c r="AF110" s="178"/>
      <c r="AG110" s="178"/>
      <c r="AH110" s="178"/>
      <c r="AI110" s="178"/>
      <c r="AJ110" s="178"/>
      <c r="AK110" s="179"/>
    </row>
    <row r="111" spans="1:37" ht="30" customHeight="1" x14ac:dyDescent="0.3">
      <c r="A111" s="2" t="s">
        <v>19</v>
      </c>
      <c r="B111" s="20" t="str">
        <f t="shared" ca="1" si="2"/>
        <v>회수완료</v>
      </c>
      <c r="C111" s="53" t="str">
        <f>IFERROR(VLOOKUP(A111,#REF!,2,FALSE),"해당x")</f>
        <v>해당x</v>
      </c>
      <c r="D111" s="25" t="str">
        <f>IFERROR(VLOOKUP($E111,#REF!,MATCH(D$1,#REF!,0)-1,FALSE),"")</f>
        <v/>
      </c>
      <c r="E111" s="82">
        <v>1840813</v>
      </c>
      <c r="F111" s="20" t="str">
        <f>IFERROR(VLOOKUP($E111,#REF!,MATCH(F$1,#REF!,0)-1,FALSE),"")</f>
        <v/>
      </c>
      <c r="G111" s="2" t="str">
        <f>IFERROR(VLOOKUP($E111,#REF!,MATCH(G$1,#REF!,0)-1,FALSE),"")</f>
        <v/>
      </c>
      <c r="H111" s="20" t="str">
        <f>IFERROR(INDEX(#REF!,MATCH($E111,#REF!,0),1),"")</f>
        <v/>
      </c>
      <c r="I111" s="82" t="s">
        <v>516</v>
      </c>
      <c r="J111" s="122" t="s">
        <v>517</v>
      </c>
      <c r="K111" s="100"/>
      <c r="M111" s="83">
        <v>45048</v>
      </c>
      <c r="N111" s="83">
        <v>45052</v>
      </c>
      <c r="O111" s="31" t="str">
        <f ca="1">IFERROR(N111+SumPart(V111:AK111,1), "")</f>
        <v/>
      </c>
      <c r="P111" s="83">
        <v>45059</v>
      </c>
      <c r="Q111" s="83">
        <v>45064</v>
      </c>
      <c r="R111" s="84" t="s">
        <v>518</v>
      </c>
      <c r="S111" s="56"/>
      <c r="T111" s="57">
        <f t="shared" si="3"/>
        <v>0</v>
      </c>
      <c r="U111" s="2"/>
      <c r="V111" s="2">
        <v>102</v>
      </c>
      <c r="W111" s="2"/>
      <c r="X111" s="2"/>
      <c r="Y111" s="2"/>
      <c r="Z111" s="1"/>
      <c r="AA111" s="1"/>
      <c r="AB111" s="1"/>
      <c r="AC111" s="1"/>
      <c r="AD111" s="1"/>
      <c r="AE111" s="1"/>
      <c r="AF111" s="174"/>
      <c r="AG111" s="174"/>
      <c r="AH111" s="174"/>
      <c r="AI111" s="174"/>
      <c r="AJ111" s="174"/>
      <c r="AK111" s="180"/>
    </row>
    <row r="112" spans="1:37" ht="30" customHeight="1" x14ac:dyDescent="0.3">
      <c r="A112" s="20" t="s">
        <v>13</v>
      </c>
      <c r="B112" s="20" t="str">
        <f t="shared" ca="1" si="2"/>
        <v>회수완료</v>
      </c>
      <c r="C112" s="20" t="str">
        <f>IFERROR(VLOOKUP(A112,#REF!,2,FALSE),"해당x")</f>
        <v>해당x</v>
      </c>
      <c r="D112" s="25" t="str">
        <f>IFERROR(VLOOKUP($E112,#REF!,MATCH(D$1,#REF!,0)-1,FALSE),"")</f>
        <v/>
      </c>
      <c r="E112" s="2" t="s">
        <v>519</v>
      </c>
      <c r="F112" s="20" t="str">
        <f>IFERROR(VLOOKUP($E112,#REF!,MATCH(F$1,#REF!,0)-1,FALSE),"")</f>
        <v/>
      </c>
      <c r="G112" s="20" t="str">
        <f>IFERROR(VLOOKUP($E112,#REF!,MATCH(G$1,#REF!,0)-1,FALSE),"")</f>
        <v/>
      </c>
      <c r="H112" s="20" t="str">
        <f>IFERROR(INDEX(#REF!,MATCH($E112,#REF!,0),1),"")</f>
        <v/>
      </c>
      <c r="I112" s="20" t="s">
        <v>520</v>
      </c>
      <c r="J112" s="22" t="s">
        <v>521</v>
      </c>
      <c r="M112" s="23">
        <v>45287</v>
      </c>
      <c r="N112" s="23">
        <v>45288</v>
      </c>
      <c r="O112" s="31" t="str">
        <f ca="1">IFERROR(N112+SumPart(V112:AK112,1), "")</f>
        <v/>
      </c>
      <c r="P112" s="23">
        <v>45313</v>
      </c>
      <c r="Q112" s="23">
        <v>45315</v>
      </c>
      <c r="T112" s="24">
        <f t="shared" si="3"/>
        <v>0</v>
      </c>
      <c r="U112" s="23">
        <v>45287</v>
      </c>
      <c r="V112" s="20">
        <v>30</v>
      </c>
      <c r="W112" s="20"/>
      <c r="X112" s="20"/>
      <c r="Y112" s="20"/>
      <c r="Z112" s="18"/>
      <c r="AA112" s="18"/>
      <c r="AB112" s="18"/>
      <c r="AC112" s="18"/>
      <c r="AD112" s="18"/>
      <c r="AE112" s="18"/>
      <c r="AF112" s="178"/>
      <c r="AG112" s="178"/>
      <c r="AH112" s="178"/>
      <c r="AI112" s="178"/>
      <c r="AJ112" s="178"/>
      <c r="AK112" s="179"/>
    </row>
    <row r="113" spans="1:37" ht="30" customHeight="1" x14ac:dyDescent="0.3">
      <c r="A113" s="20" t="s">
        <v>9</v>
      </c>
      <c r="B113" s="20" t="str">
        <f t="shared" ca="1" si="2"/>
        <v>회수완료</v>
      </c>
      <c r="C113" s="20" t="str">
        <f>IFERROR(VLOOKUP(A113,#REF!,2,FALSE),"해당x")</f>
        <v>해당x</v>
      </c>
      <c r="D113" s="25" t="str">
        <f>IFERROR(VLOOKUP($E113,#REF!,MATCH(D$1,#REF!,0)-1,FALSE),"")</f>
        <v/>
      </c>
      <c r="E113" s="2">
        <v>1589459</v>
      </c>
      <c r="F113" s="20" t="str">
        <f>IFERROR(VLOOKUP($E113,#REF!,MATCH(F$1,#REF!,0)-1,FALSE),"")</f>
        <v/>
      </c>
      <c r="G113" s="20" t="str">
        <f>IFERROR(VLOOKUP($E113,#REF!,MATCH(G$1,#REF!,0)-1,FALSE),"")</f>
        <v/>
      </c>
      <c r="H113" s="20" t="str">
        <f>IFERROR(INDEX(#REF!,MATCH($E113,#REF!,0),1),"")</f>
        <v/>
      </c>
      <c r="I113" s="20" t="s">
        <v>522</v>
      </c>
      <c r="J113" s="22" t="s">
        <v>523</v>
      </c>
      <c r="L113" s="20" t="s">
        <v>524</v>
      </c>
      <c r="M113" s="23">
        <v>45467</v>
      </c>
      <c r="N113" s="23">
        <v>45469</v>
      </c>
      <c r="O113" s="31" t="str">
        <f ca="1">IFERROR(N113+SumPart(V113:AK113,1), "")</f>
        <v/>
      </c>
      <c r="P113" s="23">
        <v>45488</v>
      </c>
      <c r="Q113" s="23">
        <v>45489</v>
      </c>
      <c r="T113" s="24">
        <f t="shared" si="3"/>
        <v>0</v>
      </c>
      <c r="V113" s="20">
        <v>21</v>
      </c>
      <c r="W113" s="20"/>
      <c r="X113" s="20"/>
      <c r="Y113" s="20"/>
      <c r="Z113" s="18"/>
      <c r="AA113" s="18"/>
      <c r="AB113" s="18"/>
      <c r="AC113" s="18"/>
      <c r="AD113" s="18"/>
      <c r="AE113" s="18"/>
      <c r="AF113" s="178"/>
      <c r="AG113" s="178"/>
      <c r="AH113" s="178"/>
      <c r="AI113" s="178"/>
      <c r="AJ113" s="178"/>
      <c r="AK113" s="179"/>
    </row>
    <row r="114" spans="1:37" ht="30" customHeight="1" x14ac:dyDescent="0.3">
      <c r="A114" s="20" t="s">
        <v>525</v>
      </c>
      <c r="B114" s="20" t="str">
        <f t="shared" ca="1" si="2"/>
        <v>회수완료</v>
      </c>
      <c r="C114" s="20" t="str">
        <f>IFERROR(VLOOKUP(A114,#REF!,2,FALSE),"해당x")</f>
        <v>해당x</v>
      </c>
      <c r="D114" s="25" t="str">
        <f>IFERROR(VLOOKUP($E114,#REF!,MATCH(D$1,#REF!,0)-1,FALSE),"")</f>
        <v/>
      </c>
      <c r="E114" s="2" t="s">
        <v>526</v>
      </c>
      <c r="F114" s="20" t="str">
        <f>IFERROR(VLOOKUP($E114,#REF!,MATCH(F$1,#REF!,0)-1,FALSE),"")</f>
        <v/>
      </c>
      <c r="G114" s="20" t="str">
        <f>IFERROR(VLOOKUP($E114,#REF!,MATCH(G$1,#REF!,0)-1,FALSE),"")</f>
        <v/>
      </c>
      <c r="H114" s="20" t="str">
        <f>IFERROR(INDEX(#REF!,MATCH($E114,#REF!,0),1),"")</f>
        <v/>
      </c>
      <c r="I114" s="20" t="s">
        <v>527</v>
      </c>
      <c r="J114" s="22" t="s">
        <v>528</v>
      </c>
      <c r="K114" s="22" t="s">
        <v>529</v>
      </c>
      <c r="M114" s="23">
        <v>45411</v>
      </c>
      <c r="N114" s="23">
        <v>45414</v>
      </c>
      <c r="O114" s="31" t="str">
        <f ca="1">IFERROR(N114+SumPart(V114:AK114,1), "")</f>
        <v/>
      </c>
      <c r="P114" s="23">
        <v>45426</v>
      </c>
      <c r="Q114" s="23">
        <v>45428</v>
      </c>
      <c r="T114" s="24">
        <f t="shared" si="3"/>
        <v>0</v>
      </c>
      <c r="U114" s="23">
        <v>45411</v>
      </c>
      <c r="V114" s="20">
        <v>30</v>
      </c>
      <c r="W114" s="20"/>
      <c r="X114" s="20"/>
      <c r="Y114" s="20"/>
      <c r="Z114" s="18"/>
      <c r="AA114" s="18"/>
      <c r="AB114" s="18"/>
      <c r="AC114" s="18"/>
      <c r="AD114" s="18"/>
      <c r="AE114" s="18"/>
      <c r="AF114" s="178"/>
      <c r="AG114" s="178"/>
      <c r="AH114" s="178"/>
      <c r="AI114" s="178"/>
      <c r="AJ114" s="178"/>
      <c r="AK114" s="179"/>
    </row>
    <row r="115" spans="1:37" ht="30" customHeight="1" x14ac:dyDescent="0.3">
      <c r="A115" s="20" t="s">
        <v>9</v>
      </c>
      <c r="B115" s="20" t="str">
        <f t="shared" ca="1" si="2"/>
        <v>회수완료</v>
      </c>
      <c r="C115" s="20" t="str">
        <f>IFERROR(VLOOKUP(A115,#REF!,2,FALSE),"해당x")</f>
        <v>해당x</v>
      </c>
      <c r="D115" s="25" t="str">
        <f>IFERROR(VLOOKUP($E115,#REF!,MATCH(D$1,#REF!,0)-1,FALSE),"")</f>
        <v/>
      </c>
      <c r="E115" s="2">
        <v>1798299</v>
      </c>
      <c r="F115" s="20" t="str">
        <f>IFERROR(VLOOKUP($E115,#REF!,MATCH(F$1,#REF!,0)-1,FALSE),"")</f>
        <v/>
      </c>
      <c r="G115" s="20" t="str">
        <f>IFERROR(VLOOKUP($E115,#REF!,MATCH(G$1,#REF!,0)-1,FALSE),"")</f>
        <v/>
      </c>
      <c r="H115" s="20" t="str">
        <f>IFERROR(INDEX(#REF!,MATCH($E115,#REF!,0),1),"")</f>
        <v/>
      </c>
      <c r="I115" s="20" t="s">
        <v>530</v>
      </c>
      <c r="J115" s="22" t="s">
        <v>531</v>
      </c>
      <c r="L115" s="20" t="s">
        <v>532</v>
      </c>
      <c r="M115" s="23">
        <v>45356</v>
      </c>
      <c r="N115" s="23">
        <v>45358</v>
      </c>
      <c r="O115" s="31" t="str">
        <f ca="1">IFERROR(N115+SumPart(V115:AK115,1), "")</f>
        <v/>
      </c>
      <c r="P115" s="23">
        <v>45492</v>
      </c>
      <c r="Q115" s="23">
        <v>45495</v>
      </c>
      <c r="T115" s="24">
        <f t="shared" si="3"/>
        <v>7</v>
      </c>
      <c r="V115" s="20">
        <v>14</v>
      </c>
      <c r="W115" s="27" t="s">
        <v>533</v>
      </c>
      <c r="X115" s="27" t="s">
        <v>534</v>
      </c>
      <c r="Y115" s="27" t="s">
        <v>535</v>
      </c>
      <c r="Z115" s="30" t="s">
        <v>536</v>
      </c>
      <c r="AA115" s="30" t="s">
        <v>537</v>
      </c>
      <c r="AB115" s="30" t="s">
        <v>538</v>
      </c>
      <c r="AC115" s="18" t="s">
        <v>539</v>
      </c>
      <c r="AD115" s="18"/>
      <c r="AE115" s="18"/>
      <c r="AF115" s="178"/>
      <c r="AG115" s="178"/>
      <c r="AH115" s="178"/>
      <c r="AI115" s="178"/>
      <c r="AJ115" s="178"/>
      <c r="AK115" s="179"/>
    </row>
    <row r="116" spans="1:37" ht="30" customHeight="1" x14ac:dyDescent="0.3">
      <c r="A116" s="20" t="s">
        <v>9</v>
      </c>
      <c r="B116" s="20" t="str">
        <f t="shared" ca="1" si="2"/>
        <v>회수완료</v>
      </c>
      <c r="C116" s="20" t="str">
        <f>IFERROR(VLOOKUP(A116,#REF!,2,FALSE),"해당x")</f>
        <v>해당x</v>
      </c>
      <c r="D116" s="25" t="str">
        <f>IFERROR(VLOOKUP($E116,#REF!,MATCH(D$1,#REF!,0)-1,FALSE),"")</f>
        <v/>
      </c>
      <c r="E116" s="2">
        <v>1824835</v>
      </c>
      <c r="F116" s="20" t="str">
        <f>IFERROR(VLOOKUP($E116,#REF!,MATCH(F$1,#REF!,0)-1,FALSE),"")</f>
        <v/>
      </c>
      <c r="G116" s="20" t="str">
        <f>IFERROR(VLOOKUP($E116,#REF!,MATCH(G$1,#REF!,0)-1,FALSE),"")</f>
        <v/>
      </c>
      <c r="H116" s="20" t="str">
        <f>IFERROR(INDEX(#REF!,MATCH($E116,#REF!,0),1),"")</f>
        <v/>
      </c>
      <c r="I116" s="20" t="s">
        <v>540</v>
      </c>
      <c r="J116" s="22" t="s">
        <v>541</v>
      </c>
      <c r="K116" s="20"/>
      <c r="L116" s="20" t="s">
        <v>542</v>
      </c>
      <c r="M116" s="23">
        <v>45250</v>
      </c>
      <c r="N116" s="23">
        <v>45253</v>
      </c>
      <c r="O116" s="31" t="str">
        <f ca="1">IFERROR(N116+SumPart(V116:AK116,1), "")</f>
        <v/>
      </c>
      <c r="P116" s="23">
        <v>45267</v>
      </c>
      <c r="Q116" s="23">
        <v>45268</v>
      </c>
      <c r="T116" s="24">
        <f t="shared" si="3"/>
        <v>0</v>
      </c>
      <c r="V116" s="20">
        <v>14</v>
      </c>
      <c r="W116" s="20"/>
      <c r="X116" s="20"/>
      <c r="Y116" s="20"/>
      <c r="Z116" s="18"/>
      <c r="AA116" s="18"/>
      <c r="AB116" s="18"/>
      <c r="AC116" s="18"/>
      <c r="AD116" s="18"/>
      <c r="AE116" s="18"/>
      <c r="AF116" s="178"/>
      <c r="AG116" s="178"/>
      <c r="AH116" s="178"/>
      <c r="AI116" s="178"/>
      <c r="AJ116" s="178"/>
      <c r="AK116" s="179"/>
    </row>
    <row r="117" spans="1:37" ht="30" customHeight="1" x14ac:dyDescent="0.3">
      <c r="A117" s="20" t="s">
        <v>79</v>
      </c>
      <c r="B117" s="20" t="str">
        <f t="shared" ca="1" si="2"/>
        <v>회수완료</v>
      </c>
      <c r="C117" s="20" t="str">
        <f>IFERROR(VLOOKUP(A117,#REF!,2,FALSE),"해당x")</f>
        <v>해당x</v>
      </c>
      <c r="D117" s="25" t="str">
        <f>IFERROR(VLOOKUP($E117,#REF!,MATCH(D$1,#REF!,0)-1,FALSE),"")</f>
        <v/>
      </c>
      <c r="F117" s="20" t="str">
        <f>IFERROR(VLOOKUP($E117,#REF!,MATCH(F$1,#REF!,0)-1,FALSE),"")</f>
        <v/>
      </c>
      <c r="G117" s="20" t="str">
        <f>IFERROR(VLOOKUP($E117,#REF!,MATCH(G$1,#REF!,0)-1,FALSE),"")</f>
        <v/>
      </c>
      <c r="H117" s="20" t="str">
        <f>IFERROR(INDEX(#REF!,MATCH($E117,#REF!,0),1),"")</f>
        <v/>
      </c>
      <c r="I117" s="20" t="s">
        <v>543</v>
      </c>
      <c r="J117" s="22" t="s">
        <v>544</v>
      </c>
      <c r="M117" s="23">
        <v>45313</v>
      </c>
      <c r="N117" s="23">
        <v>45316</v>
      </c>
      <c r="O117" s="31" t="str">
        <f ca="1">IFERROR(N117+SumPart(V117:AK117,1), "")</f>
        <v/>
      </c>
      <c r="P117" s="23">
        <v>45358</v>
      </c>
      <c r="Q117" s="23">
        <v>45359</v>
      </c>
      <c r="T117" s="24">
        <f t="shared" si="3"/>
        <v>1</v>
      </c>
      <c r="U117" s="23">
        <v>45313</v>
      </c>
      <c r="V117" s="20">
        <v>30</v>
      </c>
      <c r="W117" s="20" t="s">
        <v>545</v>
      </c>
      <c r="X117" s="20"/>
      <c r="Y117" s="20"/>
      <c r="Z117" s="18"/>
      <c r="AA117" s="18"/>
      <c r="AB117" s="18"/>
      <c r="AC117" s="18"/>
      <c r="AD117" s="18"/>
      <c r="AE117" s="18"/>
      <c r="AF117" s="178"/>
      <c r="AG117" s="178"/>
      <c r="AH117" s="178"/>
      <c r="AI117" s="178"/>
      <c r="AJ117" s="178"/>
      <c r="AK117" s="179"/>
    </row>
    <row r="118" spans="1:37" ht="30" customHeight="1" x14ac:dyDescent="0.3">
      <c r="A118" s="20" t="s">
        <v>12</v>
      </c>
      <c r="B118" s="20" t="str">
        <f t="shared" ca="1" si="2"/>
        <v>회수완료</v>
      </c>
      <c r="C118" s="20" t="str">
        <f>IFERROR(VLOOKUP(A118,#REF!,2,FALSE),"해당x")</f>
        <v>해당x</v>
      </c>
      <c r="D118" s="25" t="str">
        <f>IFERROR(VLOOKUP($E118,#REF!,MATCH(D$1,#REF!,0)-1,FALSE),"")</f>
        <v/>
      </c>
      <c r="F118" s="20" t="str">
        <f>IFERROR(VLOOKUP($E118,#REF!,MATCH(F$1,#REF!,0)-1,FALSE),"")</f>
        <v/>
      </c>
      <c r="G118" s="20" t="str">
        <f>IFERROR(VLOOKUP($E118,#REF!,MATCH(G$1,#REF!,0)-1,FALSE),"")</f>
        <v/>
      </c>
      <c r="H118" s="20" t="str">
        <f>IFERROR(INDEX(#REF!,MATCH($E118,#REF!,0),1),"")</f>
        <v/>
      </c>
      <c r="I118" s="20" t="s">
        <v>546</v>
      </c>
      <c r="J118" s="22" t="s">
        <v>547</v>
      </c>
      <c r="L118" s="20" t="s">
        <v>548</v>
      </c>
      <c r="M118" s="23" t="s">
        <v>65</v>
      </c>
      <c r="N118" s="23">
        <v>45314</v>
      </c>
      <c r="O118" s="31" t="str">
        <f ca="1">IFERROR(N118+SumPart(V118:AK118,1), "")</f>
        <v/>
      </c>
      <c r="P118" s="23" t="s">
        <v>549</v>
      </c>
      <c r="Q118" s="23" t="s">
        <v>549</v>
      </c>
      <c r="R118" s="27" t="s">
        <v>550</v>
      </c>
      <c r="T118" s="24">
        <f t="shared" si="3"/>
        <v>0</v>
      </c>
      <c r="U118" s="23">
        <v>45314</v>
      </c>
      <c r="V118" s="20">
        <v>30</v>
      </c>
      <c r="W118" s="20"/>
      <c r="X118" s="20"/>
      <c r="Y118" s="20"/>
      <c r="Z118" s="18"/>
      <c r="AA118" s="18"/>
      <c r="AB118" s="18"/>
      <c r="AC118" s="18"/>
      <c r="AD118" s="18"/>
      <c r="AE118" s="18"/>
      <c r="AF118" s="178"/>
      <c r="AG118" s="178"/>
      <c r="AH118" s="178"/>
      <c r="AI118" s="178"/>
      <c r="AJ118" s="178"/>
      <c r="AK118" s="179"/>
    </row>
    <row r="119" spans="1:37" ht="30" customHeight="1" x14ac:dyDescent="0.3">
      <c r="A119" s="20" t="s">
        <v>551</v>
      </c>
      <c r="B119" s="20" t="str">
        <f t="shared" ca="1" si="2"/>
        <v>회수완료</v>
      </c>
      <c r="C119" s="20" t="str">
        <f>IFERROR(VLOOKUP(A119,#REF!,2,FALSE),"해당x")</f>
        <v>해당x</v>
      </c>
      <c r="D119" s="25" t="str">
        <f>IFERROR(VLOOKUP($E119,#REF!,MATCH(D$1,#REF!,0)-1,FALSE),"")</f>
        <v/>
      </c>
      <c r="E119" s="2" t="s">
        <v>552</v>
      </c>
      <c r="F119" s="20" t="str">
        <f>IFERROR(VLOOKUP($E119,#REF!,MATCH(F$1,#REF!,0)-1,FALSE),"")</f>
        <v/>
      </c>
      <c r="G119" s="20" t="str">
        <f>IFERROR(VLOOKUP($E119,#REF!,MATCH(G$1,#REF!,0)-1,FALSE),"")</f>
        <v/>
      </c>
      <c r="H119" s="20" t="str">
        <f>IFERROR(INDEX(#REF!,MATCH($E119,#REF!,0),1),"")</f>
        <v/>
      </c>
      <c r="I119" s="20" t="s">
        <v>546</v>
      </c>
      <c r="J119" s="22" t="s">
        <v>547</v>
      </c>
      <c r="L119" s="20" t="s">
        <v>548</v>
      </c>
      <c r="M119" s="23">
        <v>45314</v>
      </c>
      <c r="N119" s="23">
        <v>45314</v>
      </c>
      <c r="O119" s="31" t="str">
        <f ca="1">IFERROR(N119+SumPart(V119:AK119,1), "")</f>
        <v/>
      </c>
      <c r="P119" s="23">
        <v>45342</v>
      </c>
      <c r="Q119" s="23">
        <v>45342</v>
      </c>
      <c r="R119" s="27" t="s">
        <v>120</v>
      </c>
      <c r="T119" s="24">
        <f t="shared" si="3"/>
        <v>0</v>
      </c>
      <c r="U119" s="23">
        <v>45314</v>
      </c>
      <c r="V119" s="20">
        <v>30</v>
      </c>
      <c r="W119" s="20"/>
      <c r="X119" s="20"/>
      <c r="Y119" s="20"/>
      <c r="Z119" s="18"/>
      <c r="AA119" s="18"/>
      <c r="AB119" s="18"/>
      <c r="AC119" s="18"/>
      <c r="AD119" s="18"/>
      <c r="AE119" s="18"/>
      <c r="AF119" s="178"/>
      <c r="AG119" s="178"/>
      <c r="AH119" s="178"/>
      <c r="AI119" s="178"/>
      <c r="AJ119" s="178"/>
      <c r="AK119" s="179"/>
    </row>
    <row r="120" spans="1:37" ht="30" customHeight="1" x14ac:dyDescent="0.3">
      <c r="A120" s="20" t="s">
        <v>13</v>
      </c>
      <c r="B120" s="20" t="str">
        <f t="shared" ca="1" si="2"/>
        <v>회수완료</v>
      </c>
      <c r="C120" s="20" t="str">
        <f>IFERROR(VLOOKUP(A120,#REF!,2,FALSE),"해당x")</f>
        <v>해당x</v>
      </c>
      <c r="D120" s="25" t="str">
        <f>IFERROR(VLOOKUP($E120,#REF!,MATCH(D$1,#REF!,0)-1,FALSE),"")</f>
        <v/>
      </c>
      <c r="E120" s="2" t="s">
        <v>553</v>
      </c>
      <c r="F120" s="20" t="str">
        <f>IFERROR(VLOOKUP($E120,#REF!,MATCH(F$1,#REF!,0)-1,FALSE),"")</f>
        <v/>
      </c>
      <c r="G120" s="20" t="str">
        <f>IFERROR(VLOOKUP($E120,#REF!,MATCH(G$1,#REF!,0)-1,FALSE),"")</f>
        <v/>
      </c>
      <c r="H120" s="20" t="str">
        <f>IFERROR(INDEX(#REF!,MATCH($E120,#REF!,0),1),"")</f>
        <v/>
      </c>
      <c r="I120" s="20" t="s">
        <v>546</v>
      </c>
      <c r="J120" s="22" t="s">
        <v>554</v>
      </c>
      <c r="K120" s="22" t="s">
        <v>555</v>
      </c>
      <c r="L120" s="20" t="s">
        <v>556</v>
      </c>
      <c r="M120" s="23">
        <v>45440</v>
      </c>
      <c r="N120" s="23">
        <v>45443</v>
      </c>
      <c r="O120" s="31" t="str">
        <f ca="1">IFERROR(N120+SumPart(V120:AK120,1), "")</f>
        <v/>
      </c>
      <c r="P120" s="23">
        <v>45503</v>
      </c>
      <c r="Q120" s="23">
        <v>45504</v>
      </c>
      <c r="T120" s="24">
        <f t="shared" si="3"/>
        <v>1</v>
      </c>
      <c r="U120" s="23">
        <v>45436</v>
      </c>
      <c r="V120" s="20">
        <v>30</v>
      </c>
      <c r="W120" s="20" t="s">
        <v>557</v>
      </c>
      <c r="X120" s="20"/>
      <c r="Y120" s="20"/>
      <c r="Z120" s="18"/>
      <c r="AA120" s="18"/>
      <c r="AB120" s="18"/>
      <c r="AC120" s="18"/>
      <c r="AD120" s="18"/>
      <c r="AE120" s="18"/>
      <c r="AF120" s="178"/>
      <c r="AG120" s="178"/>
      <c r="AH120" s="178"/>
      <c r="AI120" s="178"/>
      <c r="AJ120" s="178"/>
      <c r="AK120" s="179"/>
    </row>
    <row r="121" spans="1:37" ht="30" customHeight="1" x14ac:dyDescent="0.3">
      <c r="A121" s="20" t="s">
        <v>9</v>
      </c>
      <c r="B121" s="20" t="str">
        <f t="shared" ca="1" si="2"/>
        <v>회수완료</v>
      </c>
      <c r="C121" s="20" t="str">
        <f>IFERROR(VLOOKUP(A121,#REF!,2,FALSE),"해당x")</f>
        <v>해당x</v>
      </c>
      <c r="D121" s="25" t="str">
        <f>IFERROR(VLOOKUP($E121,#REF!,MATCH(D$1,#REF!,0)-1,FALSE),"")</f>
        <v/>
      </c>
      <c r="E121" s="2">
        <v>694488</v>
      </c>
      <c r="F121" s="20" t="str">
        <f>IFERROR(VLOOKUP($E121,#REF!,MATCH(F$1,#REF!,0)-1,FALSE),"")</f>
        <v/>
      </c>
      <c r="G121" s="20" t="str">
        <f>IFERROR(VLOOKUP($E121,#REF!,MATCH(G$1,#REF!,0)-1,FALSE),"")</f>
        <v/>
      </c>
      <c r="H121" s="20" t="str">
        <f>IFERROR(INDEX(#REF!,MATCH($E121,#REF!,0),1),"")</f>
        <v/>
      </c>
      <c r="I121" s="20" t="s">
        <v>546</v>
      </c>
      <c r="J121" s="22" t="s">
        <v>558</v>
      </c>
      <c r="L121" s="20" t="s">
        <v>559</v>
      </c>
      <c r="M121" s="23">
        <v>45453</v>
      </c>
      <c r="N121" s="23">
        <v>45455</v>
      </c>
      <c r="O121" s="31" t="str">
        <f ca="1">IFERROR(N121+SumPart(V121:AK121,1), "")</f>
        <v/>
      </c>
      <c r="P121" s="23">
        <v>45534</v>
      </c>
      <c r="Q121" s="23">
        <v>45537</v>
      </c>
      <c r="T121" s="24">
        <f t="shared" si="3"/>
        <v>2</v>
      </c>
      <c r="V121" s="20">
        <v>28</v>
      </c>
      <c r="W121" s="20" t="s">
        <v>560</v>
      </c>
      <c r="X121" s="20" t="s">
        <v>561</v>
      </c>
      <c r="Y121" s="20"/>
      <c r="Z121" s="18"/>
      <c r="AA121" s="18"/>
      <c r="AB121" s="18"/>
      <c r="AC121" s="18"/>
      <c r="AD121" s="18"/>
      <c r="AE121" s="18"/>
      <c r="AF121" s="178"/>
      <c r="AG121" s="178"/>
      <c r="AH121" s="178"/>
      <c r="AI121" s="178"/>
      <c r="AJ121" s="178"/>
      <c r="AK121" s="179"/>
    </row>
    <row r="122" spans="1:37" ht="30" customHeight="1" x14ac:dyDescent="0.3">
      <c r="A122" s="20" t="s">
        <v>9</v>
      </c>
      <c r="B122" s="20" t="str">
        <f t="shared" ca="1" si="2"/>
        <v>회수완료</v>
      </c>
      <c r="C122" s="20" t="str">
        <f>IFERROR(VLOOKUP(A122,#REF!,2,FALSE),"해당x")</f>
        <v>해당x</v>
      </c>
      <c r="D122" s="25" t="str">
        <f>IFERROR(VLOOKUP($E122,#REF!,MATCH(D$1,#REF!,0)-1,FALSE),"")</f>
        <v/>
      </c>
      <c r="E122" s="2">
        <v>1401798</v>
      </c>
      <c r="F122" s="20" t="str">
        <f>IFERROR(VLOOKUP($E122,#REF!,MATCH(F$1,#REF!,0)-1,FALSE),"")</f>
        <v/>
      </c>
      <c r="G122" s="20" t="str">
        <f>IFERROR(VLOOKUP($E122,#REF!,MATCH(G$1,#REF!,0)-1,FALSE),"")</f>
        <v/>
      </c>
      <c r="H122" s="20" t="str">
        <f>IFERROR(INDEX(#REF!,MATCH($E122,#REF!,0),1),"")</f>
        <v/>
      </c>
      <c r="I122" s="20" t="s">
        <v>546</v>
      </c>
      <c r="J122" s="22" t="s">
        <v>562</v>
      </c>
      <c r="L122" s="20" t="s">
        <v>563</v>
      </c>
      <c r="M122" s="23">
        <v>45477</v>
      </c>
      <c r="N122" s="23">
        <v>45479</v>
      </c>
      <c r="O122" s="31" t="str">
        <f ca="1">IFERROR(N122+SumPart(V122:AK122,1), "")</f>
        <v/>
      </c>
      <c r="P122" s="23">
        <v>45494</v>
      </c>
      <c r="Q122" s="23">
        <v>45496</v>
      </c>
      <c r="R122" s="27" t="s">
        <v>564</v>
      </c>
      <c r="S122" s="28" t="s">
        <v>565</v>
      </c>
      <c r="T122" s="24">
        <f t="shared" si="3"/>
        <v>0</v>
      </c>
      <c r="V122" s="20">
        <v>28</v>
      </c>
      <c r="W122" s="20"/>
      <c r="X122" s="20"/>
      <c r="Y122" s="20"/>
      <c r="Z122" s="18"/>
      <c r="AA122" s="18"/>
      <c r="AB122" s="18"/>
      <c r="AC122" s="18"/>
      <c r="AD122" s="18"/>
      <c r="AE122" s="18"/>
      <c r="AF122" s="178"/>
      <c r="AG122" s="178"/>
      <c r="AH122" s="178"/>
      <c r="AI122" s="178"/>
      <c r="AJ122" s="178"/>
      <c r="AK122" s="179"/>
    </row>
    <row r="123" spans="1:37" ht="30" customHeight="1" x14ac:dyDescent="0.3">
      <c r="A123" s="20" t="s">
        <v>482</v>
      </c>
      <c r="B123" s="20" t="str">
        <f t="shared" ca="1" si="2"/>
        <v>회수완료</v>
      </c>
      <c r="C123" s="20" t="str">
        <f>IFERROR(VLOOKUP(A123,#REF!,2,FALSE),"해당x")</f>
        <v>해당x</v>
      </c>
      <c r="D123" s="25" t="str">
        <f>IFERROR(VLOOKUP($E123,#REF!,MATCH(D$1,#REF!,0)-1,FALSE),"")</f>
        <v/>
      </c>
      <c r="F123" s="20" t="str">
        <f>IFERROR(VLOOKUP($E123,#REF!,MATCH(F$1,#REF!,0)-1,FALSE),"")</f>
        <v/>
      </c>
      <c r="G123" s="20" t="str">
        <f>IFERROR(VLOOKUP($E123,#REF!,MATCH(G$1,#REF!,0)-1,FALSE),"")</f>
        <v/>
      </c>
      <c r="H123" s="20" t="str">
        <f>IFERROR(INDEX(#REF!,MATCH($E123,#REF!,0),1),"")</f>
        <v/>
      </c>
      <c r="I123" s="20" t="s">
        <v>566</v>
      </c>
      <c r="J123" s="22" t="s">
        <v>567</v>
      </c>
      <c r="K123" s="20"/>
      <c r="L123" s="20" t="s">
        <v>568</v>
      </c>
      <c r="M123" s="23" t="s">
        <v>65</v>
      </c>
      <c r="N123" s="23">
        <v>45414</v>
      </c>
      <c r="O123" s="31" t="str">
        <f ca="1">IFERROR(N123+SumPart(V123:AK123,1), "")</f>
        <v/>
      </c>
      <c r="P123" s="23" t="s">
        <v>19</v>
      </c>
      <c r="Q123" s="23" t="s">
        <v>19</v>
      </c>
      <c r="R123" s="27" t="s">
        <v>19</v>
      </c>
      <c r="T123" s="24">
        <f t="shared" si="3"/>
        <v>0</v>
      </c>
      <c r="U123" s="23">
        <v>45411</v>
      </c>
      <c r="V123" s="20">
        <v>30</v>
      </c>
      <c r="W123" s="20"/>
      <c r="X123" s="20"/>
      <c r="Y123" s="20"/>
      <c r="Z123" s="18"/>
      <c r="AA123" s="18"/>
      <c r="AB123" s="18"/>
      <c r="AC123" s="18"/>
      <c r="AD123" s="18"/>
      <c r="AE123" s="18"/>
      <c r="AF123" s="178"/>
      <c r="AG123" s="178"/>
      <c r="AH123" s="178"/>
      <c r="AI123" s="178"/>
      <c r="AJ123" s="178"/>
      <c r="AK123" s="179"/>
    </row>
    <row r="124" spans="1:37" ht="30" customHeight="1" x14ac:dyDescent="0.3">
      <c r="A124" s="20" t="s">
        <v>569</v>
      </c>
      <c r="B124" s="20" t="str">
        <f t="shared" ca="1" si="2"/>
        <v>회수완료</v>
      </c>
      <c r="C124" s="20" t="str">
        <f>IFERROR(VLOOKUP(A124,#REF!,2,FALSE),"해당x")</f>
        <v>해당x</v>
      </c>
      <c r="D124" s="25" t="str">
        <f>IFERROR(VLOOKUP($E124,#REF!,MATCH(D$1,#REF!,0)-1,FALSE),"")</f>
        <v/>
      </c>
      <c r="E124" s="2">
        <v>1840836</v>
      </c>
      <c r="F124" s="20" t="str">
        <f>IFERROR(VLOOKUP($E124,#REF!,MATCH(F$1,#REF!,0)-1,FALSE),"")</f>
        <v/>
      </c>
      <c r="G124" s="20" t="str">
        <f>IFERROR(VLOOKUP($E124,#REF!,MATCH(G$1,#REF!,0)-1,FALSE),"")</f>
        <v/>
      </c>
      <c r="H124" s="20" t="str">
        <f>IFERROR(INDEX(#REF!,MATCH($E124,#REF!,0),1),"")</f>
        <v/>
      </c>
      <c r="I124" s="20" t="s">
        <v>566</v>
      </c>
      <c r="J124" s="22" t="s">
        <v>567</v>
      </c>
      <c r="L124" s="27" t="s">
        <v>570</v>
      </c>
      <c r="M124" s="23">
        <v>45411</v>
      </c>
      <c r="N124" s="23">
        <v>45414</v>
      </c>
      <c r="O124" s="31" t="str">
        <f ca="1">IFERROR(N124+SumPart(V124:AK124,1), "")</f>
        <v/>
      </c>
      <c r="P124" s="23">
        <v>45446</v>
      </c>
      <c r="Q124" s="23">
        <v>45447</v>
      </c>
      <c r="T124" s="24">
        <f t="shared" si="3"/>
        <v>0</v>
      </c>
      <c r="U124" s="23">
        <v>45411</v>
      </c>
      <c r="V124" s="20">
        <v>30</v>
      </c>
      <c r="W124" s="20"/>
      <c r="X124" s="20"/>
      <c r="Y124" s="20"/>
      <c r="Z124" s="18"/>
      <c r="AA124" s="18"/>
      <c r="AB124" s="18"/>
      <c r="AC124" s="18"/>
      <c r="AD124" s="18"/>
      <c r="AE124" s="18"/>
      <c r="AF124" s="178"/>
      <c r="AG124" s="178"/>
      <c r="AH124" s="178"/>
      <c r="AI124" s="178"/>
      <c r="AJ124" s="178"/>
      <c r="AK124" s="179"/>
    </row>
    <row r="125" spans="1:37" ht="30" customHeight="1" x14ac:dyDescent="0.3">
      <c r="A125" s="20" t="s">
        <v>571</v>
      </c>
      <c r="B125" s="20" t="str">
        <f t="shared" ca="1" si="2"/>
        <v>회수완료</v>
      </c>
      <c r="C125" s="20" t="str">
        <f>IFERROR(VLOOKUP(A125,#REF!,2,FALSE),"해당x")</f>
        <v>해당x</v>
      </c>
      <c r="D125" s="25" t="str">
        <f>IFERROR(VLOOKUP($E125,#REF!,MATCH(D$1,#REF!,0)-1,FALSE),"")</f>
        <v/>
      </c>
      <c r="E125" s="2" t="s">
        <v>572</v>
      </c>
      <c r="F125" s="20" t="str">
        <f>IFERROR(VLOOKUP($E125,#REF!,MATCH(F$1,#REF!,0)-1,FALSE),"")</f>
        <v/>
      </c>
      <c r="G125" s="20" t="str">
        <f>IFERROR(VLOOKUP($E125,#REF!,MATCH(G$1,#REF!,0)-1,FALSE),"")</f>
        <v/>
      </c>
      <c r="H125" s="20" t="str">
        <f>IFERROR(INDEX(#REF!,MATCH($E125,#REF!,0),1),"")</f>
        <v/>
      </c>
      <c r="I125" s="20" t="s">
        <v>566</v>
      </c>
      <c r="J125" s="22" t="s">
        <v>567</v>
      </c>
      <c r="K125" s="20"/>
      <c r="L125" s="20" t="s">
        <v>568</v>
      </c>
      <c r="M125" s="23">
        <v>45448</v>
      </c>
      <c r="N125" s="23">
        <v>45450</v>
      </c>
      <c r="O125" s="31" t="str">
        <f ca="1">IFERROR(N125+SumPart(V125:AK125,1), "")</f>
        <v/>
      </c>
      <c r="P125" s="23">
        <v>45481</v>
      </c>
      <c r="Q125" s="23">
        <v>45483</v>
      </c>
      <c r="T125" s="24">
        <f t="shared" si="3"/>
        <v>0</v>
      </c>
      <c r="V125" s="20">
        <v>30</v>
      </c>
      <c r="W125" s="20"/>
      <c r="X125" s="20"/>
      <c r="Y125" s="20"/>
      <c r="Z125" s="18"/>
      <c r="AA125" s="18"/>
      <c r="AB125" s="18"/>
      <c r="AC125" s="18"/>
      <c r="AD125" s="18"/>
      <c r="AE125" s="18"/>
      <c r="AF125" s="178"/>
      <c r="AG125" s="178"/>
      <c r="AH125" s="178"/>
      <c r="AI125" s="178"/>
      <c r="AJ125" s="178"/>
      <c r="AK125" s="179"/>
    </row>
    <row r="126" spans="1:37" ht="30" customHeight="1" x14ac:dyDescent="0.3">
      <c r="A126" s="20" t="s">
        <v>9</v>
      </c>
      <c r="B126" s="20" t="str">
        <f t="shared" ca="1" si="2"/>
        <v>회수완료</v>
      </c>
      <c r="C126" s="20" t="str">
        <f>IFERROR(VLOOKUP(A126,#REF!,2,FALSE),"해당x")</f>
        <v>해당x</v>
      </c>
      <c r="D126" s="25" t="str">
        <f>IFERROR(VLOOKUP($E126,#REF!,MATCH(D$1,#REF!,0)-1,FALSE),"")</f>
        <v/>
      </c>
      <c r="E126" s="2">
        <v>1637980</v>
      </c>
      <c r="F126" s="20" t="str">
        <f>IFERROR(VLOOKUP($E126,#REF!,MATCH(F$1,#REF!,0)-1,FALSE),"")</f>
        <v/>
      </c>
      <c r="G126" s="20" t="str">
        <f>IFERROR(VLOOKUP($E126,#REF!,MATCH(G$1,#REF!,0)-1,FALSE),"")</f>
        <v/>
      </c>
      <c r="H126" s="20" t="str">
        <f>IFERROR(INDEX(#REF!,MATCH($E126,#REF!,0),1),"")</f>
        <v/>
      </c>
      <c r="I126" s="20" t="s">
        <v>573</v>
      </c>
      <c r="J126" s="22" t="s">
        <v>574</v>
      </c>
      <c r="L126" s="20" t="s">
        <v>575</v>
      </c>
      <c r="M126" s="23">
        <v>45496</v>
      </c>
      <c r="N126" s="23">
        <v>45498</v>
      </c>
      <c r="O126" s="31" t="str">
        <f ca="1">IFERROR(N126+SumPart(V126:AK126,1), "")</f>
        <v/>
      </c>
      <c r="P126" s="23">
        <v>45512</v>
      </c>
      <c r="Q126" s="23">
        <v>45517</v>
      </c>
      <c r="T126" s="24">
        <f t="shared" si="3"/>
        <v>0</v>
      </c>
      <c r="V126" s="20">
        <v>14</v>
      </c>
      <c r="W126" s="20"/>
      <c r="X126" s="20"/>
      <c r="Y126" s="20"/>
      <c r="Z126" s="18"/>
      <c r="AA126" s="18"/>
      <c r="AB126" s="18"/>
      <c r="AC126" s="18"/>
      <c r="AD126" s="18"/>
      <c r="AE126" s="18"/>
      <c r="AF126" s="178"/>
      <c r="AG126" s="178"/>
      <c r="AH126" s="178"/>
      <c r="AI126" s="178"/>
      <c r="AJ126" s="178"/>
      <c r="AK126" s="179"/>
    </row>
    <row r="127" spans="1:37" ht="30" customHeight="1" x14ac:dyDescent="0.3">
      <c r="A127" s="2" t="s">
        <v>12</v>
      </c>
      <c r="B127" s="20" t="str">
        <f t="shared" ca="1" si="2"/>
        <v>회수완료</v>
      </c>
      <c r="C127" s="2" t="str">
        <f>IFERROR(VLOOKUP(A127,#REF!,2,FALSE),"해당x")</f>
        <v>해당x</v>
      </c>
      <c r="D127" s="25" t="str">
        <f>IFERROR(VLOOKUP($E127,#REF!,MATCH(D$1,#REF!,0)-1,FALSE),"")</f>
        <v/>
      </c>
      <c r="E127" s="2" t="s">
        <v>576</v>
      </c>
      <c r="F127" s="20" t="str">
        <f>IFERROR(VLOOKUP($E127,#REF!,MATCH(F$1,#REF!,0)-1,FALSE),"")</f>
        <v/>
      </c>
      <c r="G127" s="2" t="str">
        <f>IFERROR(VLOOKUP($E127,#REF!,MATCH(G$1,#REF!,0)-1,FALSE),"")</f>
        <v/>
      </c>
      <c r="H127" s="20" t="str">
        <f>IFERROR(INDEX(#REF!,MATCH($E127,#REF!,0),1),"")</f>
        <v/>
      </c>
      <c r="I127" s="2" t="s">
        <v>577</v>
      </c>
      <c r="J127" s="52" t="s">
        <v>578</v>
      </c>
      <c r="L127" s="2" t="s">
        <v>579</v>
      </c>
      <c r="M127" s="23" t="s">
        <v>65</v>
      </c>
      <c r="N127" s="31">
        <v>45156</v>
      </c>
      <c r="O127" s="31" t="str">
        <f ca="1">IFERROR(N127+SumPart(V127:AK127,1), "")</f>
        <v/>
      </c>
      <c r="P127" s="31">
        <v>45245</v>
      </c>
      <c r="Q127" s="31">
        <v>45246</v>
      </c>
      <c r="R127" s="55" t="s">
        <v>120</v>
      </c>
      <c r="S127" s="56"/>
      <c r="T127" s="57">
        <f t="shared" si="3"/>
        <v>1</v>
      </c>
      <c r="U127" s="31">
        <v>45156</v>
      </c>
      <c r="V127" s="2">
        <v>30</v>
      </c>
      <c r="W127" s="2" t="s">
        <v>580</v>
      </c>
      <c r="X127" s="2"/>
      <c r="Y127" s="2"/>
      <c r="Z127" s="1"/>
      <c r="AA127" s="1"/>
      <c r="AB127" s="1"/>
      <c r="AC127" s="1"/>
      <c r="AD127" s="1"/>
      <c r="AE127" s="1"/>
      <c r="AF127" s="174"/>
      <c r="AG127" s="174"/>
      <c r="AH127" s="174"/>
      <c r="AI127" s="174"/>
      <c r="AJ127" s="174"/>
      <c r="AK127" s="180"/>
    </row>
    <row r="128" spans="1:37" ht="30" customHeight="1" x14ac:dyDescent="0.3">
      <c r="A128" s="2" t="s">
        <v>12</v>
      </c>
      <c r="B128" s="20" t="str">
        <f t="shared" ca="1" si="2"/>
        <v>회수완료</v>
      </c>
      <c r="C128" s="2" t="str">
        <f>IFERROR(VLOOKUP(A128,#REF!,2,FALSE),"해당x")</f>
        <v>해당x</v>
      </c>
      <c r="D128" s="25" t="str">
        <f>IFERROR(VLOOKUP($E128,#REF!,MATCH(D$1,#REF!,0)-1,FALSE),"")</f>
        <v/>
      </c>
      <c r="F128" s="20" t="str">
        <f>IFERROR(VLOOKUP($E128,#REF!,MATCH(F$1,#REF!,0)-1,FALSE),"")</f>
        <v/>
      </c>
      <c r="G128" s="2" t="str">
        <f>IFERROR(VLOOKUP($E128,#REF!,MATCH(G$1,#REF!,0)-1,FALSE),"")</f>
        <v/>
      </c>
      <c r="H128" s="20" t="str">
        <f>IFERROR(INDEX(#REF!,MATCH($E128,#REF!,0),1),"")</f>
        <v/>
      </c>
      <c r="I128" s="2" t="s">
        <v>577</v>
      </c>
      <c r="J128" s="52" t="s">
        <v>581</v>
      </c>
      <c r="L128" s="2" t="s">
        <v>582</v>
      </c>
      <c r="M128" s="31">
        <v>45156</v>
      </c>
      <c r="N128" s="31">
        <v>45160</v>
      </c>
      <c r="O128" s="31" t="str">
        <f ca="1">IFERROR(N128+SumPart(V128:AK128,1), "")</f>
        <v/>
      </c>
      <c r="P128" s="31">
        <v>45188</v>
      </c>
      <c r="Q128" s="31">
        <v>45190</v>
      </c>
      <c r="R128" s="55"/>
      <c r="S128" s="56"/>
      <c r="T128" s="57">
        <f t="shared" si="3"/>
        <v>0</v>
      </c>
      <c r="U128" s="31">
        <v>45156</v>
      </c>
      <c r="V128" s="2">
        <v>30</v>
      </c>
      <c r="W128" s="2"/>
      <c r="X128" s="2"/>
      <c r="Y128" s="2"/>
      <c r="Z128" s="1"/>
      <c r="AA128" s="1"/>
      <c r="AB128" s="1"/>
      <c r="AC128" s="1"/>
      <c r="AD128" s="1"/>
      <c r="AE128" s="1"/>
      <c r="AF128" s="174"/>
      <c r="AG128" s="174"/>
      <c r="AH128" s="174"/>
      <c r="AI128" s="174"/>
      <c r="AJ128" s="174"/>
      <c r="AK128" s="180"/>
    </row>
    <row r="129" spans="1:37" ht="30" customHeight="1" x14ac:dyDescent="0.3">
      <c r="A129" s="20" t="s">
        <v>8</v>
      </c>
      <c r="B129" s="20" t="str">
        <f t="shared" ca="1" si="2"/>
        <v>회수완료</v>
      </c>
      <c r="C129" s="20" t="str">
        <f>IFERROR(VLOOKUP(A129,#REF!,2,FALSE),"해당x")</f>
        <v>해당x</v>
      </c>
      <c r="D129" s="25" t="str">
        <f>IFERROR(VLOOKUP($E129,#REF!,MATCH(D$1,#REF!,0)-1,FALSE),"")</f>
        <v/>
      </c>
      <c r="E129" s="2" t="s">
        <v>583</v>
      </c>
      <c r="F129" s="20" t="str">
        <f>IFERROR(VLOOKUP($E129,#REF!,MATCH(F$1,#REF!,0)-1,FALSE),"")</f>
        <v/>
      </c>
      <c r="G129" s="20" t="str">
        <f>IFERROR(VLOOKUP($E129,#REF!,MATCH(G$1,#REF!,0)-1,FALSE),"")</f>
        <v/>
      </c>
      <c r="H129" s="20" t="str">
        <f>IFERROR(INDEX(#REF!,MATCH($E129,#REF!,0),1),"")</f>
        <v/>
      </c>
      <c r="I129" s="20" t="s">
        <v>584</v>
      </c>
      <c r="J129" s="22" t="s">
        <v>585</v>
      </c>
      <c r="K129" s="20"/>
      <c r="L129" s="100"/>
      <c r="M129" s="23">
        <v>45327</v>
      </c>
      <c r="N129" s="23">
        <v>45330</v>
      </c>
      <c r="O129" s="31" t="str">
        <f ca="1">IFERROR(N129+SumPart(V129:AK129,1), "")</f>
        <v/>
      </c>
      <c r="P129" s="23">
        <v>45359</v>
      </c>
      <c r="Q129" s="23">
        <v>45362</v>
      </c>
      <c r="T129" s="24">
        <f t="shared" si="3"/>
        <v>0</v>
      </c>
      <c r="U129" s="23">
        <v>45327</v>
      </c>
      <c r="V129" s="20">
        <v>30</v>
      </c>
      <c r="W129" s="20"/>
      <c r="X129" s="20"/>
      <c r="Y129" s="20"/>
      <c r="Z129" s="18"/>
      <c r="AA129" s="18"/>
      <c r="AB129" s="18"/>
      <c r="AC129" s="18"/>
      <c r="AD129" s="18"/>
      <c r="AE129" s="18"/>
      <c r="AF129" s="178"/>
      <c r="AG129" s="178"/>
      <c r="AH129" s="178"/>
      <c r="AI129" s="178"/>
      <c r="AJ129" s="178"/>
      <c r="AK129" s="179"/>
    </row>
    <row r="130" spans="1:37" ht="30" customHeight="1" x14ac:dyDescent="0.3">
      <c r="A130" s="20" t="s">
        <v>91</v>
      </c>
      <c r="B130" s="20" t="str">
        <f t="shared" ref="B130:B163" ca="1" si="4">IF(LEN(Q130)&gt;0,"회수완료",IF(TODAY()-3=O130,"만기3일전",IF(LEN(P130)&gt;0,"회수중",IF(AND(O130&lt;TODAY(),P130=""),"만기지남",IF(AND(TODAY()&gt;=M130,TODAY()&lt;=O130),"대여중","발송전")))))</f>
        <v>회수완료</v>
      </c>
      <c r="C130" s="20" t="str">
        <f>IFERROR(VLOOKUP(A130,#REF!,2,FALSE),"해당x")</f>
        <v>해당x</v>
      </c>
      <c r="D130" s="25" t="str">
        <f>IFERROR(VLOOKUP($E130,#REF!,MATCH(D$1,#REF!,0)-1,FALSE),"")</f>
        <v/>
      </c>
      <c r="E130" s="2" t="s">
        <v>586</v>
      </c>
      <c r="F130" s="20" t="str">
        <f>IFERROR(VLOOKUP($E130,#REF!,MATCH(F$1,#REF!,0)-1,FALSE),"")</f>
        <v/>
      </c>
      <c r="G130" s="20" t="str">
        <f>IFERROR(VLOOKUP($E130,#REF!,MATCH(G$1,#REF!,0)-1,FALSE),"")</f>
        <v/>
      </c>
      <c r="H130" s="20" t="str">
        <f>IFERROR(INDEX(#REF!,MATCH($E130,#REF!,0),1),"")</f>
        <v/>
      </c>
      <c r="I130" s="20" t="s">
        <v>587</v>
      </c>
      <c r="J130" s="22" t="s">
        <v>588</v>
      </c>
      <c r="K130" s="22" t="s">
        <v>589</v>
      </c>
      <c r="L130" s="20" t="s">
        <v>590</v>
      </c>
      <c r="M130" s="23">
        <v>45572</v>
      </c>
      <c r="N130" s="23">
        <v>45573</v>
      </c>
      <c r="O130" s="31" t="str">
        <f ca="1">IFERROR(N130+SumPart(V130:AK130,1), "")</f>
        <v/>
      </c>
      <c r="P130" s="23">
        <v>45604</v>
      </c>
      <c r="Q130" s="23">
        <v>45607</v>
      </c>
      <c r="T130" s="24">
        <f t="shared" ref="T130:T163" si="5">COUNTA(V130:AK130)-1</f>
        <v>0</v>
      </c>
      <c r="U130" s="23">
        <v>45572</v>
      </c>
      <c r="V130" s="20">
        <v>30</v>
      </c>
      <c r="W130" s="20"/>
      <c r="X130" s="20"/>
      <c r="Y130" s="20"/>
      <c r="Z130" s="18"/>
      <c r="AA130" s="18"/>
      <c r="AB130" s="18"/>
      <c r="AC130" s="18"/>
      <c r="AD130" s="18"/>
      <c r="AE130" s="18"/>
      <c r="AF130" s="178"/>
      <c r="AG130" s="178"/>
      <c r="AH130" s="178"/>
      <c r="AI130" s="178"/>
      <c r="AJ130" s="178"/>
      <c r="AK130" s="179"/>
    </row>
    <row r="131" spans="1:37" ht="30" customHeight="1" x14ac:dyDescent="0.3">
      <c r="A131" s="20" t="s">
        <v>9</v>
      </c>
      <c r="B131" s="20" t="str">
        <f t="shared" ca="1" si="4"/>
        <v>회수완료</v>
      </c>
      <c r="C131" s="20" t="str">
        <f>IFERROR(VLOOKUP(A131,#REF!,2,FALSE),"해당x")</f>
        <v>해당x</v>
      </c>
      <c r="D131" s="25" t="str">
        <f>IFERROR(VLOOKUP($E131,#REF!,MATCH(D$1,#REF!,0)-1,FALSE),"")</f>
        <v/>
      </c>
      <c r="E131" s="2">
        <v>1840831</v>
      </c>
      <c r="F131" s="20" t="str">
        <f>IFERROR(VLOOKUP($E131,#REF!,MATCH(F$1,#REF!,0)-1,FALSE),"")</f>
        <v/>
      </c>
      <c r="G131" s="20" t="str">
        <f>IFERROR(VLOOKUP($E131,#REF!,MATCH(G$1,#REF!,0)-1,FALSE),"")</f>
        <v/>
      </c>
      <c r="H131" s="20" t="str">
        <f>IFERROR(INDEX(#REF!,MATCH($E131,#REF!,0),1),"")</f>
        <v/>
      </c>
      <c r="I131" s="20" t="s">
        <v>591</v>
      </c>
      <c r="J131" s="22" t="s">
        <v>592</v>
      </c>
      <c r="L131" s="20" t="s">
        <v>593</v>
      </c>
      <c r="M131" s="23">
        <v>45310</v>
      </c>
      <c r="N131" s="23">
        <v>45312</v>
      </c>
      <c r="O131" s="31" t="str">
        <f ca="1">IFERROR(N131+SumPart(V131:AK131,1), "")</f>
        <v/>
      </c>
      <c r="P131" s="23">
        <v>45327</v>
      </c>
      <c r="Q131" s="23">
        <v>45329</v>
      </c>
      <c r="T131" s="24">
        <f t="shared" si="5"/>
        <v>0</v>
      </c>
      <c r="V131" s="20">
        <v>14</v>
      </c>
      <c r="W131" s="20"/>
      <c r="X131" s="20"/>
      <c r="Y131" s="20"/>
      <c r="Z131" s="18"/>
      <c r="AA131" s="18"/>
      <c r="AB131" s="18"/>
      <c r="AC131" s="18"/>
      <c r="AD131" s="18"/>
      <c r="AE131" s="18"/>
      <c r="AF131" s="178"/>
      <c r="AG131" s="178"/>
      <c r="AH131" s="178"/>
      <c r="AI131" s="178"/>
      <c r="AJ131" s="178"/>
      <c r="AK131" s="179"/>
    </row>
    <row r="132" spans="1:37" ht="30" customHeight="1" x14ac:dyDescent="0.3">
      <c r="A132" s="20" t="s">
        <v>9</v>
      </c>
      <c r="B132" s="20" t="str">
        <f t="shared" ca="1" si="4"/>
        <v>회수완료</v>
      </c>
      <c r="C132" s="20" t="str">
        <f>IFERROR(VLOOKUP(A132,#REF!,2,FALSE),"해당x")</f>
        <v>해당x</v>
      </c>
      <c r="D132" s="25" t="str">
        <f>IFERROR(VLOOKUP($E132,#REF!,MATCH(D$1,#REF!,0)-1,FALSE),"")</f>
        <v/>
      </c>
      <c r="E132" s="2">
        <v>1470750</v>
      </c>
      <c r="F132" s="20" t="str">
        <f>IFERROR(VLOOKUP($E132,#REF!,MATCH(F$1,#REF!,0)-1,FALSE),"")</f>
        <v/>
      </c>
      <c r="G132" s="20" t="str">
        <f>IFERROR(VLOOKUP($E132,#REF!,MATCH(G$1,#REF!,0)-1,FALSE),"")</f>
        <v/>
      </c>
      <c r="H132" s="20" t="str">
        <f>IFERROR(INDEX(#REF!,MATCH($E132,#REF!,0),1),"")</f>
        <v/>
      </c>
      <c r="I132" s="20" t="s">
        <v>594</v>
      </c>
      <c r="J132" s="22" t="s">
        <v>595</v>
      </c>
      <c r="L132" s="20" t="s">
        <v>596</v>
      </c>
      <c r="M132" s="23">
        <v>45204</v>
      </c>
      <c r="N132" s="23">
        <v>45206</v>
      </c>
      <c r="O132" s="31" t="str">
        <f ca="1">IFERROR(N132+SumPart(V132:AK132,1), "")</f>
        <v/>
      </c>
      <c r="P132" s="23">
        <v>45220</v>
      </c>
      <c r="Q132" s="23">
        <v>45223</v>
      </c>
      <c r="T132" s="24">
        <f t="shared" si="5"/>
        <v>0</v>
      </c>
      <c r="V132" s="20">
        <v>14</v>
      </c>
      <c r="W132" s="20"/>
      <c r="X132" s="20"/>
      <c r="Y132" s="20"/>
      <c r="Z132" s="18"/>
      <c r="AA132" s="18"/>
      <c r="AB132" s="18"/>
      <c r="AC132" s="18"/>
      <c r="AD132" s="18"/>
      <c r="AE132" s="18"/>
      <c r="AF132" s="178"/>
      <c r="AG132" s="178"/>
      <c r="AH132" s="178"/>
      <c r="AI132" s="178"/>
      <c r="AJ132" s="178"/>
      <c r="AK132" s="179"/>
    </row>
    <row r="133" spans="1:37" ht="30" customHeight="1" x14ac:dyDescent="0.3">
      <c r="A133" s="20" t="s">
        <v>12</v>
      </c>
      <c r="B133" s="20" t="str">
        <f t="shared" ca="1" si="4"/>
        <v>회수완료</v>
      </c>
      <c r="C133" s="20" t="str">
        <f>IFERROR(VLOOKUP(A133,#REF!,2,FALSE),"해당x")</f>
        <v>해당x</v>
      </c>
      <c r="D133" s="25" t="str">
        <f>IFERROR(VLOOKUP($E133,#REF!,MATCH(D$1,#REF!,0)-1,FALSE),"")</f>
        <v/>
      </c>
      <c r="E133" s="2" t="s">
        <v>597</v>
      </c>
      <c r="F133" s="20" t="str">
        <f>IFERROR(VLOOKUP($E133,#REF!,MATCH(F$1,#REF!,0)-1,FALSE),"")</f>
        <v/>
      </c>
      <c r="G133" s="20" t="str">
        <f>IFERROR(VLOOKUP($E133,#REF!,MATCH(G$1,#REF!,0)-1,FALSE),"")</f>
        <v/>
      </c>
      <c r="H133" s="20" t="str">
        <f>IFERROR(INDEX(#REF!,MATCH($E133,#REF!,0),1),"")</f>
        <v/>
      </c>
      <c r="I133" s="20" t="s">
        <v>598</v>
      </c>
      <c r="J133" s="22" t="s">
        <v>599</v>
      </c>
      <c r="L133" s="20" t="s">
        <v>600</v>
      </c>
      <c r="M133" s="23">
        <v>45380</v>
      </c>
      <c r="N133" s="23">
        <v>45385</v>
      </c>
      <c r="O133" s="31" t="str">
        <f ca="1">IFERROR(N133+SumPart(V133:AK133,1), "")</f>
        <v/>
      </c>
      <c r="P133" s="23">
        <v>45415</v>
      </c>
      <c r="Q133" s="23">
        <v>45419</v>
      </c>
      <c r="T133" s="24">
        <f t="shared" si="5"/>
        <v>0</v>
      </c>
      <c r="U133" s="23">
        <v>45371</v>
      </c>
      <c r="V133" s="20">
        <v>30</v>
      </c>
      <c r="W133" s="20"/>
      <c r="X133" s="20"/>
      <c r="Y133" s="20"/>
      <c r="Z133" s="18"/>
      <c r="AA133" s="18"/>
      <c r="AB133" s="18"/>
      <c r="AC133" s="18"/>
      <c r="AD133" s="18"/>
      <c r="AE133" s="18"/>
      <c r="AF133" s="178"/>
      <c r="AG133" s="178"/>
      <c r="AH133" s="178"/>
      <c r="AI133" s="178"/>
      <c r="AJ133" s="178"/>
      <c r="AK133" s="179"/>
    </row>
    <row r="134" spans="1:37" ht="30" customHeight="1" x14ac:dyDescent="0.3">
      <c r="A134" s="20" t="s">
        <v>9</v>
      </c>
      <c r="B134" s="20" t="str">
        <f t="shared" ca="1" si="4"/>
        <v>회수완료</v>
      </c>
      <c r="C134" s="20" t="str">
        <f>IFERROR(VLOOKUP(A134,#REF!,2,FALSE),"해당x")</f>
        <v>해당x</v>
      </c>
      <c r="D134" s="25" t="str">
        <f>IFERROR(VLOOKUP($E134,#REF!,MATCH(D$1,#REF!,0)-1,FALSE),"")</f>
        <v/>
      </c>
      <c r="E134" s="2">
        <v>1322917</v>
      </c>
      <c r="F134" s="20" t="str">
        <f>IFERROR(VLOOKUP($E134,#REF!,MATCH(F$1,#REF!,0)-1,FALSE),"")</f>
        <v/>
      </c>
      <c r="G134" s="20" t="str">
        <f>IFERROR(VLOOKUP($E134,#REF!,MATCH(G$1,#REF!,0)-1,FALSE),"")</f>
        <v/>
      </c>
      <c r="H134" s="20" t="str">
        <f>IFERROR(INDEX(#REF!,MATCH($E134,#REF!,0),1),"")</f>
        <v/>
      </c>
      <c r="I134" s="20" t="s">
        <v>601</v>
      </c>
      <c r="J134" s="22" t="s">
        <v>602</v>
      </c>
      <c r="L134" s="20" t="s">
        <v>603</v>
      </c>
      <c r="M134" s="23">
        <v>45512</v>
      </c>
      <c r="N134" s="23">
        <v>45516</v>
      </c>
      <c r="O134" s="31" t="str">
        <f ca="1">IFERROR(N134+SumPart(V134:AK134,1), "")</f>
        <v/>
      </c>
      <c r="P134" s="23">
        <v>45539</v>
      </c>
      <c r="Q134" s="23">
        <v>45540</v>
      </c>
      <c r="T134" s="24">
        <f t="shared" si="5"/>
        <v>0</v>
      </c>
      <c r="V134" s="20">
        <v>28</v>
      </c>
      <c r="W134" s="20"/>
      <c r="X134" s="20"/>
      <c r="Y134" s="20"/>
      <c r="Z134" s="18"/>
      <c r="AA134" s="18"/>
      <c r="AB134" s="18"/>
      <c r="AC134" s="18"/>
      <c r="AD134" s="18"/>
      <c r="AE134" s="18"/>
      <c r="AF134" s="178"/>
      <c r="AG134" s="178"/>
      <c r="AH134" s="178"/>
      <c r="AI134" s="178"/>
      <c r="AJ134" s="178"/>
      <c r="AK134" s="179"/>
    </row>
    <row r="135" spans="1:37" ht="30" customHeight="1" x14ac:dyDescent="0.3">
      <c r="A135" s="20" t="s">
        <v>9</v>
      </c>
      <c r="B135" s="20" t="str">
        <f t="shared" ca="1" si="4"/>
        <v>회수완료</v>
      </c>
      <c r="C135" s="20" t="str">
        <f>IFERROR(VLOOKUP(A135,#REF!,2,FALSE),"해당x")</f>
        <v>해당x</v>
      </c>
      <c r="D135" s="25" t="str">
        <f>IFERROR(VLOOKUP($E135,#REF!,MATCH(D$1,#REF!,0)-1,FALSE),"")</f>
        <v/>
      </c>
      <c r="E135" s="2">
        <v>2004117</v>
      </c>
      <c r="F135" s="20" t="str">
        <f>IFERROR(VLOOKUP($E135,#REF!,MATCH(F$1,#REF!,0)-1,FALSE),"")</f>
        <v/>
      </c>
      <c r="G135" s="20" t="str">
        <f>IFERROR(VLOOKUP($E135,#REF!,MATCH(G$1,#REF!,0)-1,FALSE),"")</f>
        <v/>
      </c>
      <c r="H135" s="20" t="str">
        <f>IFERROR(INDEX(#REF!,MATCH($E135,#REF!,0),1),"")</f>
        <v/>
      </c>
      <c r="I135" s="20" t="s">
        <v>604</v>
      </c>
      <c r="J135" s="22" t="s">
        <v>605</v>
      </c>
      <c r="K135" s="20"/>
      <c r="M135" s="23">
        <v>45215</v>
      </c>
      <c r="N135" s="23">
        <v>45217</v>
      </c>
      <c r="O135" s="31" t="str">
        <f ca="1">IFERROR(N135+SumPart(V135:AK135,1), "")</f>
        <v/>
      </c>
      <c r="P135" s="23">
        <v>45253</v>
      </c>
      <c r="Q135" s="23">
        <v>45259</v>
      </c>
      <c r="T135" s="24">
        <f t="shared" si="5"/>
        <v>1</v>
      </c>
      <c r="V135" s="20">
        <v>14</v>
      </c>
      <c r="W135" s="27" t="s">
        <v>606</v>
      </c>
      <c r="X135" s="27"/>
      <c r="Y135" s="27"/>
      <c r="Z135" s="18"/>
      <c r="AA135" s="18"/>
      <c r="AB135" s="18"/>
      <c r="AC135" s="18"/>
      <c r="AD135" s="18"/>
      <c r="AE135" s="18"/>
      <c r="AF135" s="178"/>
      <c r="AG135" s="178"/>
      <c r="AH135" s="178"/>
      <c r="AI135" s="178"/>
      <c r="AJ135" s="178"/>
      <c r="AK135" s="179"/>
    </row>
    <row r="136" spans="1:37" ht="30" customHeight="1" x14ac:dyDescent="0.3">
      <c r="A136" s="20" t="s">
        <v>79</v>
      </c>
      <c r="B136" s="20" t="str">
        <f t="shared" ca="1" si="4"/>
        <v>회수완료</v>
      </c>
      <c r="C136" s="20" t="str">
        <f>IFERROR(VLOOKUP(A136,#REF!,2,FALSE),"해당x")</f>
        <v>해당x</v>
      </c>
      <c r="D136" s="25" t="str">
        <f>IFERROR(VLOOKUP($E136,#REF!,MATCH(D$1,#REF!,0)-1,FALSE),"")</f>
        <v/>
      </c>
      <c r="E136" s="2" t="s">
        <v>607</v>
      </c>
      <c r="F136" s="20" t="str">
        <f>IFERROR(VLOOKUP($E136,#REF!,MATCH(F$1,#REF!,0)-1,FALSE),"")</f>
        <v/>
      </c>
      <c r="G136" s="20" t="str">
        <f>IFERROR(VLOOKUP($E136,#REF!,MATCH(G$1,#REF!,0)-1,FALSE),"")</f>
        <v/>
      </c>
      <c r="H136" s="20" t="str">
        <f>IFERROR(INDEX(#REF!,MATCH($E136,#REF!,0),1),"")</f>
        <v/>
      </c>
      <c r="I136" s="20" t="s">
        <v>604</v>
      </c>
      <c r="J136" s="22" t="s">
        <v>608</v>
      </c>
      <c r="K136" s="22" t="s">
        <v>609</v>
      </c>
      <c r="L136" s="20" t="s">
        <v>610</v>
      </c>
      <c r="M136" s="23">
        <v>45582</v>
      </c>
      <c r="N136" s="23">
        <v>45583</v>
      </c>
      <c r="O136" s="31" t="str">
        <f ca="1">IFERROR(N136+SumPart(V136:AK136,1), "")</f>
        <v/>
      </c>
      <c r="P136" s="23">
        <v>45612</v>
      </c>
      <c r="Q136" s="23">
        <v>45614</v>
      </c>
      <c r="T136" s="24">
        <f t="shared" si="5"/>
        <v>0</v>
      </c>
      <c r="U136" s="23">
        <v>45582</v>
      </c>
      <c r="V136" s="20">
        <v>30</v>
      </c>
      <c r="W136" s="20"/>
      <c r="X136" s="20"/>
      <c r="Y136" s="20"/>
      <c r="Z136" s="18"/>
      <c r="AA136" s="18"/>
      <c r="AB136" s="18"/>
      <c r="AC136" s="18"/>
      <c r="AD136" s="18"/>
      <c r="AE136" s="18"/>
      <c r="AF136" s="178"/>
      <c r="AG136" s="178"/>
      <c r="AH136" s="178"/>
      <c r="AI136" s="178"/>
      <c r="AJ136" s="178"/>
      <c r="AK136" s="179"/>
    </row>
    <row r="137" spans="1:37" ht="30" customHeight="1" x14ac:dyDescent="0.3">
      <c r="A137" s="20" t="s">
        <v>9</v>
      </c>
      <c r="B137" s="20" t="str">
        <f t="shared" ca="1" si="4"/>
        <v>회수완료</v>
      </c>
      <c r="C137" s="20" t="str">
        <f>IFERROR(VLOOKUP(A137,#REF!,2,FALSE),"해당x")</f>
        <v>해당x</v>
      </c>
      <c r="D137" s="25" t="str">
        <f>IFERROR(VLOOKUP($E137,#REF!,MATCH(D$1,#REF!,0)-1,FALSE),"")</f>
        <v/>
      </c>
      <c r="E137" s="2">
        <v>1402964</v>
      </c>
      <c r="F137" s="20" t="str">
        <f>IFERROR(VLOOKUP($E137,#REF!,MATCH(F$1,#REF!,0)-1,FALSE),"")</f>
        <v/>
      </c>
      <c r="G137" s="20" t="str">
        <f>IFERROR(VLOOKUP($E137,#REF!,MATCH(G$1,#REF!,0)-1,FALSE),"")</f>
        <v/>
      </c>
      <c r="H137" s="20" t="str">
        <f>IFERROR(INDEX(#REF!,MATCH($E137,#REF!,0),1),"")</f>
        <v/>
      </c>
      <c r="I137" s="20" t="s">
        <v>611</v>
      </c>
      <c r="J137" s="22" t="s">
        <v>612</v>
      </c>
      <c r="L137" s="20" t="s">
        <v>613</v>
      </c>
      <c r="M137" s="23">
        <v>45468</v>
      </c>
      <c r="N137" s="23">
        <v>45470</v>
      </c>
      <c r="O137" s="31" t="str">
        <f ca="1">IFERROR(N137+SumPart(V137:AK137,1), "")</f>
        <v/>
      </c>
      <c r="P137" s="23">
        <v>45485</v>
      </c>
      <c r="Q137" s="23">
        <v>45488</v>
      </c>
      <c r="R137" s="27" t="s">
        <v>614</v>
      </c>
      <c r="T137" s="24">
        <f t="shared" si="5"/>
        <v>0</v>
      </c>
      <c r="V137" s="20">
        <v>14</v>
      </c>
      <c r="W137" s="20"/>
      <c r="X137" s="20"/>
      <c r="Y137" s="20"/>
      <c r="Z137" s="18"/>
      <c r="AA137" s="18"/>
      <c r="AB137" s="18"/>
      <c r="AC137" s="18"/>
      <c r="AD137" s="18"/>
      <c r="AE137" s="18"/>
      <c r="AF137" s="178"/>
      <c r="AG137" s="178"/>
      <c r="AH137" s="178"/>
      <c r="AI137" s="178"/>
      <c r="AJ137" s="178"/>
      <c r="AK137" s="179"/>
    </row>
    <row r="138" spans="1:37" ht="30" customHeight="1" x14ac:dyDescent="0.3">
      <c r="A138" s="20" t="s">
        <v>8</v>
      </c>
      <c r="B138" s="20" t="str">
        <f t="shared" ca="1" si="4"/>
        <v>회수완료</v>
      </c>
      <c r="C138" s="20" t="str">
        <f>IFERROR(VLOOKUP(A138,#REF!,2,FALSE),"해당x")</f>
        <v>해당x</v>
      </c>
      <c r="D138" s="25" t="str">
        <f>IFERROR(VLOOKUP($E138,#REF!,MATCH(D$1,#REF!,0)-1,FALSE),"")</f>
        <v/>
      </c>
      <c r="E138" s="2" t="s">
        <v>615</v>
      </c>
      <c r="F138" s="20" t="str">
        <f>IFERROR(VLOOKUP($E138,#REF!,MATCH(F$1,#REF!,0)-1,FALSE),"")</f>
        <v/>
      </c>
      <c r="G138" s="20" t="str">
        <f>IFERROR(VLOOKUP($E138,#REF!,MATCH(G$1,#REF!,0)-1,FALSE),"")</f>
        <v/>
      </c>
      <c r="H138" s="20" t="str">
        <f>IFERROR(INDEX(#REF!,MATCH($E138,#REF!,0),1),"")</f>
        <v/>
      </c>
      <c r="I138" s="20" t="s">
        <v>616</v>
      </c>
      <c r="J138" s="22" t="s">
        <v>617</v>
      </c>
      <c r="L138" s="20" t="s">
        <v>618</v>
      </c>
      <c r="M138" s="23">
        <v>45223</v>
      </c>
      <c r="N138" s="23">
        <v>45225</v>
      </c>
      <c r="O138" s="31" t="str">
        <f ca="1">IFERROR(N138+SumPart(V138:AK138,1), "")</f>
        <v/>
      </c>
      <c r="P138" s="23">
        <v>45254</v>
      </c>
      <c r="Q138" s="23">
        <v>45264</v>
      </c>
      <c r="T138" s="24">
        <f t="shared" si="5"/>
        <v>0</v>
      </c>
      <c r="U138" s="23">
        <v>45223</v>
      </c>
      <c r="V138" s="20">
        <v>30</v>
      </c>
      <c r="W138" s="20"/>
      <c r="X138" s="20"/>
      <c r="Y138" s="20"/>
      <c r="Z138" s="18"/>
      <c r="AA138" s="18"/>
      <c r="AB138" s="18"/>
      <c r="AC138" s="18"/>
      <c r="AD138" s="18"/>
      <c r="AE138" s="18"/>
      <c r="AF138" s="178"/>
      <c r="AG138" s="178"/>
      <c r="AH138" s="178"/>
      <c r="AI138" s="178"/>
      <c r="AJ138" s="178"/>
      <c r="AK138" s="179"/>
    </row>
    <row r="139" spans="1:37" ht="30" customHeight="1" x14ac:dyDescent="0.3">
      <c r="A139" s="20" t="s">
        <v>9</v>
      </c>
      <c r="B139" s="20" t="str">
        <f t="shared" ca="1" si="4"/>
        <v>회수완료</v>
      </c>
      <c r="C139" s="20" t="str">
        <f>IFERROR(VLOOKUP(A139,#REF!,2,FALSE),"해당x")</f>
        <v>해당x</v>
      </c>
      <c r="D139" s="25" t="str">
        <f>IFERROR(VLOOKUP($E139,#REF!,MATCH(D$1,#REF!,0)-1,FALSE),"")</f>
        <v/>
      </c>
      <c r="E139" s="2">
        <v>1537018</v>
      </c>
      <c r="F139" s="20" t="str">
        <f>IFERROR(VLOOKUP($E139,#REF!,MATCH(F$1,#REF!,0)-1,FALSE),"")</f>
        <v/>
      </c>
      <c r="G139" s="20" t="str">
        <f>IFERROR(VLOOKUP($E139,#REF!,MATCH(G$1,#REF!,0)-1,FALSE),"")</f>
        <v/>
      </c>
      <c r="H139" s="20" t="str">
        <f>IFERROR(INDEX(#REF!,MATCH($E139,#REF!,0),1),"")</f>
        <v/>
      </c>
      <c r="I139" s="20" t="s">
        <v>619</v>
      </c>
      <c r="J139" s="22" t="s">
        <v>620</v>
      </c>
      <c r="L139" s="20" t="s">
        <v>621</v>
      </c>
      <c r="M139" s="23">
        <v>45524</v>
      </c>
      <c r="N139" s="23">
        <v>45526</v>
      </c>
      <c r="O139" s="31" t="str">
        <f ca="1">IFERROR(N139+SumPart(V139:AK139,1), "")</f>
        <v/>
      </c>
      <c r="P139" s="23">
        <v>45567</v>
      </c>
      <c r="Q139" s="23">
        <v>45569</v>
      </c>
      <c r="T139" s="24">
        <f t="shared" si="5"/>
        <v>1</v>
      </c>
      <c r="V139" s="20">
        <v>21</v>
      </c>
      <c r="W139" s="20" t="s">
        <v>622</v>
      </c>
      <c r="X139" s="20"/>
      <c r="Y139" s="20"/>
      <c r="Z139" s="18"/>
      <c r="AA139" s="18"/>
      <c r="AB139" s="18"/>
      <c r="AC139" s="18"/>
      <c r="AD139" s="18"/>
      <c r="AE139" s="18"/>
      <c r="AF139" s="178"/>
      <c r="AG139" s="178"/>
      <c r="AH139" s="178"/>
      <c r="AI139" s="178"/>
      <c r="AJ139" s="178"/>
      <c r="AK139" s="179"/>
    </row>
    <row r="140" spans="1:37" ht="30" customHeight="1" x14ac:dyDescent="0.3">
      <c r="A140" s="20" t="s">
        <v>9</v>
      </c>
      <c r="B140" s="20" t="str">
        <f t="shared" ca="1" si="4"/>
        <v>회수완료</v>
      </c>
      <c r="C140" s="20" t="str">
        <f>IFERROR(VLOOKUP(A140,#REF!,2,FALSE),"해당x")</f>
        <v>해당x</v>
      </c>
      <c r="D140" s="25" t="str">
        <f>IFERROR(VLOOKUP($E140,#REF!,MATCH(D$1,#REF!,0)-1,FALSE),"")</f>
        <v/>
      </c>
      <c r="E140" s="2">
        <v>1374265</v>
      </c>
      <c r="F140" s="20" t="str">
        <f>IFERROR(VLOOKUP($E140,#REF!,MATCH(F$1,#REF!,0)-1,FALSE),"")</f>
        <v/>
      </c>
      <c r="G140" s="20" t="str">
        <f>IFERROR(VLOOKUP($E140,#REF!,MATCH(G$1,#REF!,0)-1,FALSE),"")</f>
        <v/>
      </c>
      <c r="H140" s="20" t="str">
        <f>IFERROR(INDEX(#REF!,MATCH($E140,#REF!,0),1),"")</f>
        <v/>
      </c>
      <c r="I140" s="20" t="s">
        <v>623</v>
      </c>
      <c r="J140" s="22" t="s">
        <v>624</v>
      </c>
      <c r="L140" s="20" t="s">
        <v>625</v>
      </c>
      <c r="M140" s="23">
        <v>45422</v>
      </c>
      <c r="N140" s="23">
        <v>45424</v>
      </c>
      <c r="O140" s="31" t="str">
        <f ca="1">IFERROR(N140+SumPart(V140:AK140,1), "")</f>
        <v/>
      </c>
      <c r="P140" s="23">
        <v>45694</v>
      </c>
      <c r="Q140" s="23">
        <v>45698</v>
      </c>
      <c r="R140" s="27" t="s">
        <v>626</v>
      </c>
      <c r="T140" s="24">
        <f t="shared" si="5"/>
        <v>8</v>
      </c>
      <c r="V140" s="20">
        <v>28</v>
      </c>
      <c r="W140" s="20" t="s">
        <v>627</v>
      </c>
      <c r="X140" s="20" t="s">
        <v>628</v>
      </c>
      <c r="Y140" s="27" t="s">
        <v>629</v>
      </c>
      <c r="Z140" s="18">
        <v>12</v>
      </c>
      <c r="AA140" s="27" t="s">
        <v>630</v>
      </c>
      <c r="AB140" s="18" t="s">
        <v>628</v>
      </c>
      <c r="AC140" s="30" t="s">
        <v>631</v>
      </c>
      <c r="AD140" s="18" t="s">
        <v>628</v>
      </c>
      <c r="AE140" s="18"/>
      <c r="AF140" s="178"/>
      <c r="AG140" s="178"/>
      <c r="AH140" s="178"/>
      <c r="AI140" s="178"/>
      <c r="AJ140" s="178"/>
      <c r="AK140" s="179"/>
    </row>
    <row r="141" spans="1:37" ht="30" customHeight="1" x14ac:dyDescent="0.3">
      <c r="A141" s="20" t="s">
        <v>9</v>
      </c>
      <c r="B141" s="20" t="str">
        <f t="shared" ca="1" si="4"/>
        <v>회수완료</v>
      </c>
      <c r="C141" s="20" t="str">
        <f>IFERROR(VLOOKUP(A141,#REF!,2,FALSE),"해당x")</f>
        <v>해당x</v>
      </c>
      <c r="D141" s="25" t="str">
        <f>IFERROR(VLOOKUP($E141,#REF!,MATCH(D$1,#REF!,0)-1,FALSE),"")</f>
        <v/>
      </c>
      <c r="E141" s="2" t="s">
        <v>632</v>
      </c>
      <c r="F141" s="20" t="str">
        <f>IFERROR(VLOOKUP($E141,#REF!,MATCH(F$1,#REF!,0)-1,FALSE),"")</f>
        <v/>
      </c>
      <c r="G141" s="20" t="str">
        <f>IFERROR(VLOOKUP($E141,#REF!,MATCH(G$1,#REF!,0)-1,FALSE),"")</f>
        <v/>
      </c>
      <c r="H141" s="20" t="str">
        <f>IFERROR(INDEX(#REF!,MATCH($E141,#REF!,0),1),"")</f>
        <v/>
      </c>
      <c r="I141" s="20" t="s">
        <v>623</v>
      </c>
      <c r="J141" s="22" t="s">
        <v>633</v>
      </c>
      <c r="L141" s="20" t="s">
        <v>625</v>
      </c>
      <c r="M141" s="23">
        <v>45429</v>
      </c>
      <c r="N141" s="23">
        <v>45431</v>
      </c>
      <c r="O141" s="31" t="str">
        <f ca="1">IFERROR(N141+SumPart(V141:AK141,1), "")</f>
        <v/>
      </c>
      <c r="P141" s="23">
        <v>45694</v>
      </c>
      <c r="Q141" s="23">
        <v>45698</v>
      </c>
      <c r="R141" s="51" t="s">
        <v>634</v>
      </c>
      <c r="T141" s="24">
        <f t="shared" si="5"/>
        <v>6</v>
      </c>
      <c r="V141" s="20">
        <v>30</v>
      </c>
      <c r="W141" s="20" t="s">
        <v>635</v>
      </c>
      <c r="X141" s="20" t="s">
        <v>636</v>
      </c>
      <c r="Y141" s="27" t="s">
        <v>637</v>
      </c>
      <c r="Z141" s="18"/>
      <c r="AA141" s="18"/>
      <c r="AB141" s="18" t="s">
        <v>628</v>
      </c>
      <c r="AC141" s="30" t="s">
        <v>638</v>
      </c>
      <c r="AD141" s="18" t="s">
        <v>628</v>
      </c>
      <c r="AE141" s="18"/>
      <c r="AF141" s="178"/>
      <c r="AG141" s="178"/>
      <c r="AH141" s="178"/>
      <c r="AI141" s="178"/>
      <c r="AJ141" s="178"/>
      <c r="AK141" s="179"/>
    </row>
    <row r="142" spans="1:37" ht="30" customHeight="1" x14ac:dyDescent="0.3">
      <c r="A142" s="20" t="s">
        <v>9</v>
      </c>
      <c r="B142" s="20" t="str">
        <f t="shared" ca="1" si="4"/>
        <v>회수완료</v>
      </c>
      <c r="C142" s="20" t="str">
        <f>IFERROR(VLOOKUP(A142,#REF!,2,FALSE),"해당x")</f>
        <v>해당x</v>
      </c>
      <c r="D142" s="25" t="str">
        <f>IFERROR(VLOOKUP($E142,#REF!,MATCH(D$1,#REF!,0)-1,FALSE),"")</f>
        <v/>
      </c>
      <c r="E142" s="2">
        <v>1913683</v>
      </c>
      <c r="F142" s="20" t="str">
        <f>IFERROR(VLOOKUP($E142,#REF!,MATCH(F$1,#REF!,0)-1,FALSE),"")</f>
        <v/>
      </c>
      <c r="G142" s="20" t="str">
        <f>IFERROR(VLOOKUP($E142,#REF!,MATCH(G$1,#REF!,0)-1,FALSE),"")</f>
        <v/>
      </c>
      <c r="H142" s="20" t="str">
        <f>IFERROR(INDEX(#REF!,MATCH($E142,#REF!,0),1),"")</f>
        <v/>
      </c>
      <c r="I142" s="20" t="s">
        <v>623</v>
      </c>
      <c r="J142" s="22" t="s">
        <v>624</v>
      </c>
      <c r="L142" s="20" t="s">
        <v>625</v>
      </c>
      <c r="M142" s="23">
        <v>45448</v>
      </c>
      <c r="N142" s="23">
        <v>45450</v>
      </c>
      <c r="O142" s="31" t="str">
        <f ca="1">IFERROR(N142+SumPart(V142:AK142,1), "")</f>
        <v/>
      </c>
      <c r="P142" s="23">
        <v>45694</v>
      </c>
      <c r="Q142" s="23">
        <v>45698</v>
      </c>
      <c r="R142" s="27" t="s">
        <v>626</v>
      </c>
      <c r="T142" s="24">
        <f t="shared" si="5"/>
        <v>5</v>
      </c>
      <c r="V142" s="20">
        <v>28</v>
      </c>
      <c r="W142" s="20" t="s">
        <v>639</v>
      </c>
      <c r="X142" s="20" t="s">
        <v>630</v>
      </c>
      <c r="Y142" s="20"/>
      <c r="Z142" s="18"/>
      <c r="AA142" s="18"/>
      <c r="AB142" s="18" t="s">
        <v>628</v>
      </c>
      <c r="AC142" s="30" t="s">
        <v>631</v>
      </c>
      <c r="AD142" s="18" t="s">
        <v>628</v>
      </c>
      <c r="AE142" s="18"/>
      <c r="AF142" s="178"/>
      <c r="AG142" s="178"/>
      <c r="AH142" s="178"/>
      <c r="AI142" s="178"/>
      <c r="AJ142" s="178"/>
      <c r="AK142" s="179"/>
    </row>
    <row r="143" spans="1:37" ht="30" customHeight="1" x14ac:dyDescent="0.3">
      <c r="A143" s="20" t="s">
        <v>525</v>
      </c>
      <c r="B143" s="20" t="str">
        <f t="shared" ca="1" si="4"/>
        <v>회수완료</v>
      </c>
      <c r="C143" s="20" t="str">
        <f>IFERROR(VLOOKUP(A143,#REF!,2,FALSE),"해당x")</f>
        <v>해당x</v>
      </c>
      <c r="D143" s="25" t="str">
        <f>IFERROR(VLOOKUP($E143,#REF!,MATCH(D$1,#REF!,0)-1,FALSE),"")</f>
        <v/>
      </c>
      <c r="E143" s="2" t="s">
        <v>640</v>
      </c>
      <c r="F143" s="20" t="str">
        <f>IFERROR(VLOOKUP($E143,#REF!,MATCH(F$1,#REF!,0)-1,FALSE),"")</f>
        <v/>
      </c>
      <c r="G143" s="20" t="str">
        <f>IFERROR(VLOOKUP($E143,#REF!,MATCH(G$1,#REF!,0)-1,FALSE),"")</f>
        <v/>
      </c>
      <c r="H143" s="20" t="str">
        <f>IFERROR(INDEX(#REF!,MATCH($E143,#REF!,0),1),"")</f>
        <v/>
      </c>
      <c r="I143" s="20" t="s">
        <v>641</v>
      </c>
      <c r="J143" s="22" t="s">
        <v>642</v>
      </c>
      <c r="K143" s="22" t="s">
        <v>643</v>
      </c>
      <c r="L143" s="20" t="s">
        <v>644</v>
      </c>
      <c r="M143" s="23">
        <v>45555</v>
      </c>
      <c r="N143" s="23">
        <v>45554</v>
      </c>
      <c r="O143" s="31" t="str">
        <f ca="1">IFERROR(N143+SumPart(V143:AK143,1), "")</f>
        <v/>
      </c>
      <c r="P143" s="23">
        <v>45584</v>
      </c>
      <c r="Q143" s="23">
        <v>45587</v>
      </c>
      <c r="R143" s="27" t="s">
        <v>645</v>
      </c>
      <c r="T143" s="24">
        <f t="shared" si="5"/>
        <v>0</v>
      </c>
      <c r="U143" s="23">
        <v>45548</v>
      </c>
      <c r="V143" s="20">
        <v>30</v>
      </c>
      <c r="W143" s="20"/>
      <c r="X143" s="20"/>
      <c r="Y143" s="20"/>
      <c r="Z143" s="18"/>
      <c r="AA143" s="18"/>
      <c r="AB143" s="18"/>
      <c r="AC143" s="18"/>
      <c r="AD143" s="18"/>
      <c r="AE143" s="18"/>
      <c r="AF143" s="178"/>
      <c r="AG143" s="178"/>
      <c r="AH143" s="178"/>
      <c r="AI143" s="178"/>
      <c r="AJ143" s="178"/>
      <c r="AK143" s="179"/>
    </row>
    <row r="144" spans="1:37" ht="30" customHeight="1" x14ac:dyDescent="0.3">
      <c r="A144" s="20" t="s">
        <v>8</v>
      </c>
      <c r="B144" s="20" t="str">
        <f t="shared" ca="1" si="4"/>
        <v>회수완료</v>
      </c>
      <c r="C144" s="20" t="str">
        <f>IFERROR(VLOOKUP(A144,#REF!,2,FALSE),"해당x")</f>
        <v>해당x</v>
      </c>
      <c r="D144" s="25" t="str">
        <f>IFERROR(VLOOKUP($E144,#REF!,MATCH(D$1,#REF!,0)-1,FALSE),"")</f>
        <v/>
      </c>
      <c r="F144" s="20" t="str">
        <f>IFERROR(VLOOKUP($E144,#REF!,MATCH(F$1,#REF!,0)-1,FALSE),"")</f>
        <v/>
      </c>
      <c r="G144" s="20" t="str">
        <f>IFERROR(VLOOKUP($E144,#REF!,MATCH(G$1,#REF!,0)-1,FALSE),"")</f>
        <v/>
      </c>
      <c r="H144" s="20" t="str">
        <f>IFERROR(INDEX(#REF!,MATCH($E144,#REF!,0),1),"")</f>
        <v/>
      </c>
      <c r="I144" s="20" t="s">
        <v>646</v>
      </c>
      <c r="J144" s="22" t="s">
        <v>647</v>
      </c>
      <c r="K144" s="100"/>
      <c r="L144" s="20" t="s">
        <v>648</v>
      </c>
      <c r="M144" s="23" t="s">
        <v>65</v>
      </c>
      <c r="N144" s="23">
        <v>45309</v>
      </c>
      <c r="O144" s="31" t="str">
        <f ca="1">IFERROR(N144+SumPart(V144:AK144,1), "")</f>
        <v/>
      </c>
      <c r="P144" s="23">
        <v>45337</v>
      </c>
      <c r="Q144" s="23">
        <v>45342</v>
      </c>
      <c r="R144" s="27" t="s">
        <v>649</v>
      </c>
      <c r="T144" s="24">
        <f t="shared" si="5"/>
        <v>0</v>
      </c>
      <c r="U144" s="23">
        <v>45309</v>
      </c>
      <c r="V144" s="20">
        <v>30</v>
      </c>
      <c r="W144" s="20"/>
      <c r="X144" s="20"/>
      <c r="Y144" s="20"/>
      <c r="Z144" s="18"/>
      <c r="AA144" s="18"/>
      <c r="AB144" s="18"/>
      <c r="AC144" s="18"/>
      <c r="AD144" s="18"/>
      <c r="AE144" s="18"/>
      <c r="AF144" s="178"/>
      <c r="AG144" s="178"/>
      <c r="AH144" s="178"/>
      <c r="AI144" s="178"/>
      <c r="AJ144" s="178"/>
      <c r="AK144" s="179"/>
    </row>
    <row r="145" spans="1:37" ht="30" customHeight="1" x14ac:dyDescent="0.3">
      <c r="A145" s="20" t="s">
        <v>9</v>
      </c>
      <c r="B145" s="20" t="str">
        <f t="shared" ca="1" si="4"/>
        <v>회수완료</v>
      </c>
      <c r="C145" s="20" t="str">
        <f>IFERROR(VLOOKUP(A145,#REF!,2,FALSE),"해당x")</f>
        <v>해당x</v>
      </c>
      <c r="D145" s="25" t="str">
        <f>IFERROR(VLOOKUP($E145,#REF!,MATCH(D$1,#REF!,0)-1,FALSE),"")</f>
        <v/>
      </c>
      <c r="E145" s="2">
        <v>1629119</v>
      </c>
      <c r="F145" s="20" t="str">
        <f>IFERROR(VLOOKUP($E145,#REF!,MATCH(F$1,#REF!,0)-1,FALSE),"")</f>
        <v/>
      </c>
      <c r="G145" s="20" t="str">
        <f>IFERROR(VLOOKUP($E145,#REF!,MATCH(G$1,#REF!,0)-1,FALSE),"")</f>
        <v/>
      </c>
      <c r="H145" s="20" t="str">
        <f>IFERROR(INDEX(#REF!,MATCH($E145,#REF!,0),1),"")</f>
        <v/>
      </c>
      <c r="I145" s="20" t="s">
        <v>650</v>
      </c>
      <c r="J145" s="22" t="s">
        <v>651</v>
      </c>
      <c r="L145" s="20" t="s">
        <v>652</v>
      </c>
      <c r="M145" s="23">
        <v>45259</v>
      </c>
      <c r="N145" s="23">
        <v>45264</v>
      </c>
      <c r="O145" s="31" t="str">
        <f ca="1">IFERROR(N145+SumPart(V145:AK145,1), "")</f>
        <v/>
      </c>
      <c r="P145" s="23">
        <v>45286</v>
      </c>
      <c r="Q145" s="23">
        <v>45287</v>
      </c>
      <c r="T145" s="24">
        <f t="shared" si="5"/>
        <v>0</v>
      </c>
      <c r="V145" s="20">
        <v>21</v>
      </c>
      <c r="W145" s="20"/>
      <c r="X145" s="20"/>
      <c r="Y145" s="20"/>
      <c r="Z145" s="18"/>
      <c r="AA145" s="18"/>
      <c r="AB145" s="18"/>
      <c r="AC145" s="18"/>
      <c r="AD145" s="18"/>
      <c r="AE145" s="18"/>
      <c r="AF145" s="178"/>
      <c r="AG145" s="178"/>
      <c r="AH145" s="178"/>
      <c r="AI145" s="178"/>
      <c r="AJ145" s="178"/>
      <c r="AK145" s="179"/>
    </row>
    <row r="146" spans="1:37" ht="30" customHeight="1" x14ac:dyDescent="0.3">
      <c r="A146" s="20" t="s">
        <v>9</v>
      </c>
      <c r="B146" s="20" t="str">
        <f t="shared" ca="1" si="4"/>
        <v>회수완료</v>
      </c>
      <c r="C146" s="20" t="str">
        <f>IFERROR(VLOOKUP(A146,#REF!,2,FALSE),"해당x")</f>
        <v>해당x</v>
      </c>
      <c r="D146" s="25" t="str">
        <f>IFERROR(VLOOKUP($E146,#REF!,MATCH(D$1,#REF!,0)-1,FALSE),"")</f>
        <v/>
      </c>
      <c r="E146" s="2">
        <v>1259310</v>
      </c>
      <c r="F146" s="20" t="str">
        <f>IFERROR(VLOOKUP($E146,#REF!,MATCH(F$1,#REF!,0)-1,FALSE),"")</f>
        <v/>
      </c>
      <c r="G146" s="20" t="str">
        <f>IFERROR(VLOOKUP($E146,#REF!,MATCH(G$1,#REF!,0)-1,FALSE),"")</f>
        <v/>
      </c>
      <c r="H146" s="20" t="str">
        <f>IFERROR(INDEX(#REF!,MATCH($E146,#REF!,0),1),"")</f>
        <v/>
      </c>
      <c r="I146" s="20" t="s">
        <v>653</v>
      </c>
      <c r="J146" s="22" t="s">
        <v>654</v>
      </c>
      <c r="L146" s="20" t="s">
        <v>655</v>
      </c>
      <c r="M146" s="23">
        <v>45467</v>
      </c>
      <c r="N146" s="23">
        <v>45470</v>
      </c>
      <c r="O146" s="31" t="str">
        <f ca="1">IFERROR(N146+SumPart(V146:AK146,1), "")</f>
        <v/>
      </c>
      <c r="P146" s="23">
        <v>45520</v>
      </c>
      <c r="Q146" s="23">
        <v>45523</v>
      </c>
      <c r="R146" s="27" t="s">
        <v>656</v>
      </c>
      <c r="S146" s="28" t="s">
        <v>657</v>
      </c>
      <c r="T146" s="24">
        <f t="shared" si="5"/>
        <v>0</v>
      </c>
      <c r="V146" s="20">
        <v>14</v>
      </c>
      <c r="W146" s="27"/>
      <c r="X146" s="20"/>
      <c r="Y146" s="20"/>
      <c r="Z146" s="18"/>
      <c r="AA146" s="18"/>
      <c r="AB146" s="18"/>
      <c r="AC146" s="18"/>
      <c r="AD146" s="18"/>
      <c r="AE146" s="18"/>
      <c r="AF146" s="178"/>
      <c r="AG146" s="178"/>
      <c r="AH146" s="178"/>
      <c r="AI146" s="178"/>
      <c r="AJ146" s="178"/>
      <c r="AK146" s="179"/>
    </row>
    <row r="147" spans="1:37" ht="30" customHeight="1" x14ac:dyDescent="0.3">
      <c r="A147" s="20" t="s">
        <v>12</v>
      </c>
      <c r="B147" s="20" t="str">
        <f t="shared" ca="1" si="4"/>
        <v>회수완료</v>
      </c>
      <c r="C147" s="20" t="str">
        <f>IFERROR(VLOOKUP(A147,#REF!,2,FALSE),"해당x")</f>
        <v>해당x</v>
      </c>
      <c r="D147" s="25" t="str">
        <f>IFERROR(VLOOKUP($E147,#REF!,MATCH(D$1,#REF!,0)-1,FALSE),"")</f>
        <v/>
      </c>
      <c r="E147" s="2" t="s">
        <v>658</v>
      </c>
      <c r="F147" s="20" t="str">
        <f>IFERROR(VLOOKUP($E147,#REF!,MATCH(F$1,#REF!,0)-1,FALSE),"")</f>
        <v/>
      </c>
      <c r="G147" s="20" t="str">
        <f>IFERROR(VLOOKUP($E147,#REF!,MATCH(G$1,#REF!,0)-1,FALSE),"")</f>
        <v/>
      </c>
      <c r="H147" s="20" t="str">
        <f>IFERROR(INDEX(#REF!,MATCH($E147,#REF!,0),1),"")</f>
        <v/>
      </c>
      <c r="I147" s="20" t="s">
        <v>659</v>
      </c>
      <c r="J147" s="22" t="s">
        <v>660</v>
      </c>
      <c r="L147" s="20" t="s">
        <v>661</v>
      </c>
      <c r="M147" s="23">
        <v>45313</v>
      </c>
      <c r="N147" s="23">
        <v>45314</v>
      </c>
      <c r="O147" s="31" t="str">
        <f ca="1">IFERROR(N147+SumPart(V147:AK147,1), "")</f>
        <v/>
      </c>
      <c r="P147" s="23">
        <v>45345</v>
      </c>
      <c r="Q147" s="23">
        <v>45347</v>
      </c>
      <c r="T147" s="24">
        <f t="shared" si="5"/>
        <v>0</v>
      </c>
      <c r="U147" s="23">
        <v>45313</v>
      </c>
      <c r="V147" s="20">
        <v>30</v>
      </c>
      <c r="W147" s="20"/>
      <c r="X147" s="20"/>
      <c r="Y147" s="20"/>
      <c r="Z147" s="18"/>
      <c r="AA147" s="18"/>
      <c r="AB147" s="18"/>
      <c r="AC147" s="18"/>
      <c r="AD147" s="18"/>
      <c r="AE147" s="18"/>
      <c r="AF147" s="178"/>
      <c r="AG147" s="178"/>
      <c r="AH147" s="178"/>
      <c r="AI147" s="178"/>
      <c r="AJ147" s="178"/>
      <c r="AK147" s="179"/>
    </row>
    <row r="148" spans="1:37" ht="30" customHeight="1" x14ac:dyDescent="0.3">
      <c r="A148" s="20" t="s">
        <v>79</v>
      </c>
      <c r="B148" s="20" t="str">
        <f t="shared" ca="1" si="4"/>
        <v>회수완료</v>
      </c>
      <c r="C148" s="20" t="str">
        <f>IFERROR(VLOOKUP(A148,#REF!,2,FALSE),"해당x")</f>
        <v>해당x</v>
      </c>
      <c r="D148" s="25" t="str">
        <f>IFERROR(VLOOKUP($E148,#REF!,MATCH(D$1,#REF!,0)-1,FALSE),"")</f>
        <v/>
      </c>
      <c r="E148" s="2" t="s">
        <v>662</v>
      </c>
      <c r="F148" s="20" t="str">
        <f>IFERROR(VLOOKUP($E148,#REF!,MATCH(F$1,#REF!,0)-1,FALSE),"")</f>
        <v/>
      </c>
      <c r="G148" s="20" t="str">
        <f>IFERROR(VLOOKUP($E148,#REF!,MATCH(G$1,#REF!,0)-1,FALSE),"")</f>
        <v/>
      </c>
      <c r="H148" s="20" t="str">
        <f>IFERROR(INDEX(#REF!,MATCH($E148,#REF!,0),1),"")</f>
        <v/>
      </c>
      <c r="I148" s="20" t="s">
        <v>663</v>
      </c>
      <c r="J148" s="22" t="s">
        <v>664</v>
      </c>
      <c r="K148" s="22" t="s">
        <v>665</v>
      </c>
      <c r="L148" s="20" t="s">
        <v>666</v>
      </c>
      <c r="M148" s="23">
        <v>45460</v>
      </c>
      <c r="N148" s="23">
        <v>45461</v>
      </c>
      <c r="O148" s="31" t="str">
        <f ca="1">IFERROR(N148+SumPart(V148:AK148,1), "")</f>
        <v/>
      </c>
      <c r="P148" s="23">
        <v>45489</v>
      </c>
      <c r="Q148" s="23">
        <v>45490</v>
      </c>
      <c r="T148" s="24">
        <f t="shared" si="5"/>
        <v>0</v>
      </c>
      <c r="U148" s="23">
        <v>45460</v>
      </c>
      <c r="V148" s="20">
        <v>30</v>
      </c>
      <c r="W148" s="20"/>
      <c r="X148" s="20"/>
      <c r="Y148" s="20"/>
      <c r="Z148" s="18"/>
      <c r="AA148" s="18"/>
      <c r="AB148" s="18"/>
      <c r="AC148" s="18"/>
      <c r="AD148" s="18"/>
      <c r="AE148" s="18"/>
      <c r="AF148" s="178"/>
      <c r="AG148" s="178"/>
      <c r="AH148" s="178"/>
      <c r="AI148" s="178"/>
      <c r="AJ148" s="178"/>
      <c r="AK148" s="179"/>
    </row>
    <row r="149" spans="1:37" ht="30" customHeight="1" x14ac:dyDescent="0.3">
      <c r="A149" s="20" t="s">
        <v>91</v>
      </c>
      <c r="B149" s="20" t="str">
        <f t="shared" ca="1" si="4"/>
        <v>회수완료</v>
      </c>
      <c r="C149" s="20" t="str">
        <f>IFERROR(VLOOKUP(A149,#REF!,2,FALSE),"해당x")</f>
        <v>해당x</v>
      </c>
      <c r="D149" s="25" t="str">
        <f>IFERROR(VLOOKUP($E149,#REF!,MATCH(D$1,#REF!,0)-1,FALSE),"")</f>
        <v/>
      </c>
      <c r="F149" s="20" t="str">
        <f>IFERROR(VLOOKUP($E149,#REF!,MATCH(F$1,#REF!,0)-1,FALSE),"")</f>
        <v/>
      </c>
      <c r="G149" s="20" t="str">
        <f>IFERROR(VLOOKUP($E149,#REF!,MATCH(G$1,#REF!,0)-1,FALSE),"")</f>
        <v/>
      </c>
      <c r="H149" s="20" t="str">
        <f>IFERROR(INDEX(#REF!,MATCH($E149,#REF!,0),1),"")</f>
        <v/>
      </c>
      <c r="I149" s="20" t="s">
        <v>667</v>
      </c>
      <c r="J149" s="22" t="s">
        <v>668</v>
      </c>
      <c r="L149" s="20" t="s">
        <v>669</v>
      </c>
      <c r="M149" s="23" t="s">
        <v>65</v>
      </c>
      <c r="N149" s="23">
        <v>45323</v>
      </c>
      <c r="O149" s="31" t="str">
        <f ca="1">IFERROR(N149+SumPart(V149:AK149,1), "")</f>
        <v/>
      </c>
      <c r="P149" s="23">
        <v>45349</v>
      </c>
      <c r="Q149" s="23">
        <v>45351</v>
      </c>
      <c r="T149" s="24">
        <f t="shared" si="5"/>
        <v>0</v>
      </c>
      <c r="U149" s="23">
        <v>45316</v>
      </c>
      <c r="V149" s="20">
        <v>30</v>
      </c>
      <c r="W149" s="20"/>
      <c r="X149" s="20"/>
      <c r="Y149" s="20"/>
      <c r="Z149" s="18"/>
      <c r="AA149" s="18"/>
      <c r="AB149" s="18"/>
      <c r="AC149" s="18"/>
      <c r="AD149" s="18"/>
      <c r="AE149" s="18"/>
      <c r="AF149" s="178"/>
      <c r="AG149" s="178"/>
      <c r="AH149" s="178"/>
      <c r="AI149" s="178"/>
      <c r="AJ149" s="178"/>
      <c r="AK149" s="179"/>
    </row>
    <row r="150" spans="1:37" ht="30" customHeight="1" x14ac:dyDescent="0.3">
      <c r="A150" s="20" t="s">
        <v>9</v>
      </c>
      <c r="B150" s="20" t="str">
        <f t="shared" ca="1" si="4"/>
        <v>회수완료</v>
      </c>
      <c r="C150" s="20" t="str">
        <f>IFERROR(VLOOKUP(A150,#REF!,2,FALSE),"해당x")</f>
        <v>해당x</v>
      </c>
      <c r="D150" s="25" t="str">
        <f>IFERROR(VLOOKUP($E150,#REF!,MATCH(D$1,#REF!,0)-1,FALSE),"")</f>
        <v/>
      </c>
      <c r="E150" s="2">
        <v>1613288</v>
      </c>
      <c r="F150" s="20" t="str">
        <f>IFERROR(VLOOKUP($E150,#REF!,MATCH(F$1,#REF!,0)-1,FALSE),"")</f>
        <v/>
      </c>
      <c r="G150" s="20" t="str">
        <f>IFERROR(VLOOKUP($E150,#REF!,MATCH(G$1,#REF!,0)-1,FALSE),"")</f>
        <v/>
      </c>
      <c r="H150" s="20" t="str">
        <f>IFERROR(INDEX(#REF!,MATCH($E150,#REF!,0),1),"")</f>
        <v/>
      </c>
      <c r="I150" s="20" t="s">
        <v>670</v>
      </c>
      <c r="J150" s="22" t="s">
        <v>671</v>
      </c>
      <c r="L150" s="20" t="s">
        <v>672</v>
      </c>
      <c r="M150" s="23">
        <v>45481</v>
      </c>
      <c r="N150" s="23">
        <v>45483</v>
      </c>
      <c r="O150" s="31" t="str">
        <f ca="1">IFERROR(N150+SumPart(V150:AK150,1), "")</f>
        <v/>
      </c>
      <c r="P150" s="23">
        <v>45496</v>
      </c>
      <c r="Q150" s="23">
        <v>45498</v>
      </c>
      <c r="T150" s="24">
        <f t="shared" si="5"/>
        <v>0</v>
      </c>
      <c r="V150" s="20">
        <v>14</v>
      </c>
      <c r="W150" s="20"/>
      <c r="X150" s="20"/>
      <c r="Y150" s="20"/>
      <c r="Z150" s="18"/>
      <c r="AA150" s="18"/>
      <c r="AB150" s="18"/>
      <c r="AC150" s="18"/>
      <c r="AD150" s="18"/>
      <c r="AE150" s="18"/>
      <c r="AF150" s="178"/>
      <c r="AG150" s="178"/>
      <c r="AH150" s="178"/>
      <c r="AI150" s="178"/>
      <c r="AJ150" s="178"/>
      <c r="AK150" s="179"/>
    </row>
    <row r="151" spans="1:37" ht="30" customHeight="1" x14ac:dyDescent="0.3">
      <c r="A151" s="20" t="s">
        <v>673</v>
      </c>
      <c r="B151" s="20" t="str">
        <f t="shared" ca="1" si="4"/>
        <v>회수완료</v>
      </c>
      <c r="C151" s="20" t="str">
        <f>IFERROR(VLOOKUP(A151,#REF!,2,FALSE),"해당x")</f>
        <v>해당x</v>
      </c>
      <c r="D151" s="25" t="str">
        <f>IFERROR(VLOOKUP($E151,#REF!,MATCH(D$1,#REF!,0)-1,FALSE),"")</f>
        <v/>
      </c>
      <c r="E151" s="2" t="s">
        <v>674</v>
      </c>
      <c r="F151" s="20" t="str">
        <f>IFERROR(VLOOKUP($E151,#REF!,MATCH(F$1,#REF!,0)-1,FALSE),"")</f>
        <v/>
      </c>
      <c r="G151" s="20" t="str">
        <f>IFERROR(VLOOKUP($E151,#REF!,MATCH(G$1,#REF!,0)-1,FALSE),"")</f>
        <v/>
      </c>
      <c r="H151" s="20" t="str">
        <f>IFERROR(INDEX(#REF!,MATCH($E151,#REF!,0),1),"")</f>
        <v/>
      </c>
      <c r="I151" s="20" t="s">
        <v>675</v>
      </c>
      <c r="J151" s="22" t="s">
        <v>676</v>
      </c>
      <c r="K151" s="22" t="s">
        <v>677</v>
      </c>
      <c r="L151" s="20" t="s">
        <v>678</v>
      </c>
      <c r="M151" s="23">
        <v>45436</v>
      </c>
      <c r="N151" s="23">
        <v>45439</v>
      </c>
      <c r="O151" s="31" t="str">
        <f ca="1">IFERROR(N151+SumPart(V151:AK151,1), "")</f>
        <v/>
      </c>
      <c r="P151" s="23">
        <v>45468</v>
      </c>
      <c r="Q151" s="23">
        <v>45470</v>
      </c>
      <c r="T151" s="24">
        <f t="shared" si="5"/>
        <v>0</v>
      </c>
      <c r="U151" s="23" t="s">
        <v>679</v>
      </c>
      <c r="V151" s="20">
        <v>30</v>
      </c>
      <c r="W151" s="20"/>
      <c r="X151" s="20"/>
      <c r="Y151" s="20"/>
      <c r="Z151" s="18"/>
      <c r="AA151" s="18"/>
      <c r="AB151" s="18"/>
      <c r="AC151" s="18"/>
      <c r="AD151" s="18"/>
      <c r="AE151" s="18"/>
      <c r="AF151" s="178"/>
      <c r="AG151" s="178"/>
      <c r="AH151" s="178"/>
      <c r="AI151" s="178"/>
      <c r="AJ151" s="178"/>
      <c r="AK151" s="179"/>
    </row>
    <row r="152" spans="1:37" ht="30" customHeight="1" x14ac:dyDescent="0.3">
      <c r="A152" s="20" t="s">
        <v>145</v>
      </c>
      <c r="B152" s="20" t="str">
        <f t="shared" ca="1" si="4"/>
        <v>회수완료</v>
      </c>
      <c r="C152" s="20" t="str">
        <f>IFERROR(VLOOKUP(A152,#REF!,2,FALSE),"해당x")</f>
        <v>해당x</v>
      </c>
      <c r="D152" s="25" t="str">
        <f>IFERROR(VLOOKUP($E152,#REF!,MATCH(D$1,#REF!,0)-1,FALSE),"")</f>
        <v/>
      </c>
      <c r="E152" s="2" t="s">
        <v>680</v>
      </c>
      <c r="F152" s="20" t="str">
        <f>IFERROR(VLOOKUP($E152,#REF!,MATCH(F$1,#REF!,0)-1,FALSE),"")</f>
        <v/>
      </c>
      <c r="G152" s="20" t="str">
        <f>IFERROR(VLOOKUP($E152,#REF!,MATCH(G$1,#REF!,0)-1,FALSE),"")</f>
        <v/>
      </c>
      <c r="H152" s="20" t="str">
        <f>IFERROR(INDEX(#REF!,MATCH($E152,#REF!,0),1),"")</f>
        <v/>
      </c>
      <c r="I152" s="20" t="s">
        <v>675</v>
      </c>
      <c r="J152" s="22" t="s">
        <v>681</v>
      </c>
      <c r="K152" s="22" t="s">
        <v>682</v>
      </c>
      <c r="L152" s="20" t="s">
        <v>683</v>
      </c>
      <c r="M152" s="23">
        <v>45576</v>
      </c>
      <c r="N152" s="23">
        <v>45576</v>
      </c>
      <c r="O152" s="31" t="str">
        <f ca="1">IFERROR(N152+SumPart(V152:AK152,1), "")</f>
        <v/>
      </c>
      <c r="P152" s="23">
        <v>45602</v>
      </c>
      <c r="Q152" s="23">
        <v>45603</v>
      </c>
      <c r="T152" s="24">
        <f t="shared" si="5"/>
        <v>0</v>
      </c>
      <c r="U152" s="23">
        <v>45573</v>
      </c>
      <c r="V152" s="20">
        <v>30</v>
      </c>
      <c r="W152" s="20"/>
      <c r="X152" s="20"/>
      <c r="Y152" s="20"/>
      <c r="Z152" s="18"/>
      <c r="AA152" s="18"/>
      <c r="AB152" s="18"/>
      <c r="AC152" s="18"/>
      <c r="AD152" s="18"/>
      <c r="AE152" s="18"/>
      <c r="AF152" s="178"/>
      <c r="AG152" s="178"/>
      <c r="AH152" s="178"/>
      <c r="AI152" s="178"/>
      <c r="AJ152" s="178"/>
      <c r="AK152" s="179"/>
    </row>
    <row r="153" spans="1:37" ht="30" customHeight="1" x14ac:dyDescent="0.3">
      <c r="A153" s="20" t="s">
        <v>9</v>
      </c>
      <c r="B153" s="20" t="str">
        <f t="shared" ca="1" si="4"/>
        <v>회수완료</v>
      </c>
      <c r="C153" s="20" t="str">
        <f>IFERROR(VLOOKUP(A153,#REF!,2,FALSE),"해당x")</f>
        <v>해당x</v>
      </c>
      <c r="D153" s="25" t="str">
        <f>IFERROR(VLOOKUP($E153,#REF!,MATCH(D$1,#REF!,0)-1,FALSE),"")</f>
        <v/>
      </c>
      <c r="E153" s="2">
        <v>1463666</v>
      </c>
      <c r="F153" s="20" t="str">
        <f>IFERROR(VLOOKUP($E153,#REF!,MATCH(F$1,#REF!,0)-1,FALSE),"")</f>
        <v/>
      </c>
      <c r="G153" s="20" t="str">
        <f>IFERROR(VLOOKUP($E153,#REF!,MATCH(G$1,#REF!,0)-1,FALSE),"")</f>
        <v/>
      </c>
      <c r="H153" s="20" t="str">
        <f>IFERROR(INDEX(#REF!,MATCH($E153,#REF!,0),1),"")</f>
        <v/>
      </c>
      <c r="I153" s="20" t="s">
        <v>684</v>
      </c>
      <c r="J153" s="22" t="s">
        <v>685</v>
      </c>
      <c r="K153" s="20"/>
      <c r="L153" s="20" t="s">
        <v>686</v>
      </c>
      <c r="M153" s="23" t="s">
        <v>65</v>
      </c>
      <c r="N153" s="23">
        <v>45353</v>
      </c>
      <c r="O153" s="31" t="str">
        <f ca="1">IFERROR(N153+SumPart(V153:AK153,1), "")</f>
        <v/>
      </c>
      <c r="P153" s="23">
        <v>45367</v>
      </c>
      <c r="Q153" s="23">
        <v>45370</v>
      </c>
      <c r="S153" s="28" t="s">
        <v>295</v>
      </c>
      <c r="T153" s="24">
        <f t="shared" si="5"/>
        <v>0</v>
      </c>
      <c r="V153" s="20">
        <v>14</v>
      </c>
      <c r="W153" s="20"/>
      <c r="X153" s="20"/>
      <c r="Y153" s="20"/>
      <c r="Z153" s="18"/>
      <c r="AA153" s="18"/>
      <c r="AB153" s="18"/>
      <c r="AC153" s="18"/>
      <c r="AD153" s="18"/>
      <c r="AE153" s="18"/>
      <c r="AF153" s="178"/>
      <c r="AG153" s="178"/>
      <c r="AH153" s="178"/>
      <c r="AI153" s="178"/>
      <c r="AJ153" s="178"/>
      <c r="AK153" s="179"/>
    </row>
    <row r="154" spans="1:37" ht="30" customHeight="1" x14ac:dyDescent="0.3">
      <c r="A154" s="20" t="s">
        <v>13</v>
      </c>
      <c r="B154" s="20" t="str">
        <f t="shared" ca="1" si="4"/>
        <v>회수완료</v>
      </c>
      <c r="C154" s="20" t="str">
        <f>IFERROR(VLOOKUP(A154,#REF!,2,FALSE),"해당x")</f>
        <v>해당x</v>
      </c>
      <c r="D154" s="25" t="str">
        <f>IFERROR(VLOOKUP($E154,#REF!,MATCH(D$1,#REF!,0)-1,FALSE),"")</f>
        <v/>
      </c>
      <c r="F154" s="20" t="str">
        <f>IFERROR(VLOOKUP($E154,#REF!,MATCH(F$1,#REF!,0)-1,FALSE),"")</f>
        <v/>
      </c>
      <c r="G154" s="20" t="str">
        <f>IFERROR(VLOOKUP($E154,#REF!,MATCH(G$1,#REF!,0)-1,FALSE),"")</f>
        <v/>
      </c>
      <c r="H154" s="20" t="str">
        <f>IFERROR(INDEX(#REF!,MATCH($E154,#REF!,0),1),"")</f>
        <v/>
      </c>
      <c r="I154" s="20" t="s">
        <v>687</v>
      </c>
      <c r="J154" s="22" t="s">
        <v>688</v>
      </c>
      <c r="K154" s="20" t="s">
        <v>689</v>
      </c>
      <c r="L154" s="20" t="s">
        <v>690</v>
      </c>
      <c r="M154" s="23" t="s">
        <v>65</v>
      </c>
      <c r="N154" s="23">
        <v>45335</v>
      </c>
      <c r="O154" s="31" t="str">
        <f ca="1">IFERROR(N154+SumPart(V154:AK154,1), "")</f>
        <v/>
      </c>
      <c r="P154" s="23" t="s">
        <v>691</v>
      </c>
      <c r="Q154" s="23">
        <v>45456</v>
      </c>
      <c r="R154" s="27" t="s">
        <v>120</v>
      </c>
      <c r="T154" s="24">
        <f t="shared" si="5"/>
        <v>1</v>
      </c>
      <c r="U154" s="23">
        <v>45335</v>
      </c>
      <c r="V154" s="20">
        <v>30</v>
      </c>
      <c r="W154" s="27" t="s">
        <v>692</v>
      </c>
      <c r="X154" s="20"/>
      <c r="Y154" s="20"/>
      <c r="Z154" s="18"/>
      <c r="AA154" s="18"/>
      <c r="AB154" s="18"/>
      <c r="AC154" s="18"/>
      <c r="AD154" s="18"/>
      <c r="AE154" s="18"/>
      <c r="AF154" s="178"/>
      <c r="AG154" s="178"/>
      <c r="AH154" s="178"/>
      <c r="AI154" s="178"/>
      <c r="AJ154" s="178"/>
      <c r="AK154" s="179"/>
    </row>
    <row r="155" spans="1:37" ht="30" customHeight="1" x14ac:dyDescent="0.3">
      <c r="A155" s="20" t="s">
        <v>9</v>
      </c>
      <c r="B155" s="20" t="str">
        <f t="shared" ca="1" si="4"/>
        <v>회수완료</v>
      </c>
      <c r="C155" s="20" t="str">
        <f>IFERROR(VLOOKUP(A155,#REF!,2,FALSE),"해당x")</f>
        <v>해당x</v>
      </c>
      <c r="D155" s="25" t="str">
        <f>IFERROR(VLOOKUP($E155,#REF!,MATCH(D$1,#REF!,0)-1,FALSE),"")</f>
        <v/>
      </c>
      <c r="E155" s="2">
        <v>690375</v>
      </c>
      <c r="F155" s="20" t="str">
        <f>IFERROR(VLOOKUP($E155,#REF!,MATCH(F$1,#REF!,0)-1,FALSE),"")</f>
        <v/>
      </c>
      <c r="G155" s="20" t="str">
        <f>IFERROR(VLOOKUP($E155,#REF!,MATCH(G$1,#REF!,0)-1,FALSE),"")</f>
        <v/>
      </c>
      <c r="H155" s="20" t="str">
        <f>IFERROR(INDEX(#REF!,MATCH($E155,#REF!,0),1),"")</f>
        <v/>
      </c>
      <c r="I155" s="20" t="s">
        <v>687</v>
      </c>
      <c r="J155" s="22" t="s">
        <v>693</v>
      </c>
      <c r="L155" s="20" t="s">
        <v>694</v>
      </c>
      <c r="M155" s="23">
        <v>45313</v>
      </c>
      <c r="N155" s="23">
        <v>45315</v>
      </c>
      <c r="O155" s="31" t="str">
        <f ca="1">IFERROR(N155+SumPart(V155:AK155,1), "")</f>
        <v/>
      </c>
      <c r="P155" s="23">
        <v>45328</v>
      </c>
      <c r="Q155" s="23">
        <v>45330</v>
      </c>
      <c r="T155" s="24">
        <f t="shared" si="5"/>
        <v>0</v>
      </c>
      <c r="V155" s="20">
        <v>14</v>
      </c>
      <c r="W155" s="20"/>
      <c r="X155" s="20"/>
      <c r="Y155" s="20"/>
      <c r="Z155" s="18"/>
      <c r="AA155" s="18"/>
      <c r="AB155" s="18"/>
      <c r="AC155" s="18"/>
      <c r="AD155" s="18"/>
      <c r="AE155" s="18"/>
      <c r="AF155" s="178"/>
      <c r="AG155" s="178"/>
      <c r="AH155" s="178"/>
      <c r="AI155" s="178"/>
      <c r="AJ155" s="178"/>
      <c r="AK155" s="179"/>
    </row>
    <row r="156" spans="1:37" ht="30" customHeight="1" x14ac:dyDescent="0.3">
      <c r="A156" s="20" t="s">
        <v>9</v>
      </c>
      <c r="B156" s="20" t="str">
        <f t="shared" ca="1" si="4"/>
        <v>회수완료</v>
      </c>
      <c r="C156" s="20" t="str">
        <f>IFERROR(VLOOKUP(A156,#REF!,2,FALSE),"해당x")</f>
        <v>해당x</v>
      </c>
      <c r="D156" s="25" t="str">
        <f>IFERROR(VLOOKUP($E156,#REF!,MATCH(D$1,#REF!,0)-1,FALSE),"")</f>
        <v/>
      </c>
      <c r="E156" s="2">
        <v>1254905</v>
      </c>
      <c r="F156" s="20" t="str">
        <f>IFERROR(VLOOKUP($E156,#REF!,MATCH(F$1,#REF!,0)-1,FALSE),"")</f>
        <v/>
      </c>
      <c r="G156" s="20" t="str">
        <f>IFERROR(VLOOKUP($E156,#REF!,MATCH(G$1,#REF!,0)-1,FALSE),"")</f>
        <v/>
      </c>
      <c r="H156" s="20" t="str">
        <f>IFERROR(INDEX(#REF!,MATCH($E156,#REF!,0),1),"")</f>
        <v/>
      </c>
      <c r="I156" s="20" t="s">
        <v>687</v>
      </c>
      <c r="J156" s="22" t="s">
        <v>695</v>
      </c>
      <c r="K156" s="22" t="s">
        <v>695</v>
      </c>
      <c r="L156" s="20" t="s">
        <v>696</v>
      </c>
      <c r="M156" s="23">
        <v>45440</v>
      </c>
      <c r="N156" s="23">
        <v>45442</v>
      </c>
      <c r="O156" s="31" t="str">
        <f ca="1">IFERROR(N156+SumPart(V156:AK156,1), "")</f>
        <v/>
      </c>
      <c r="P156" s="23">
        <v>45505</v>
      </c>
      <c r="Q156" s="23">
        <v>45509</v>
      </c>
      <c r="R156" s="27" t="s">
        <v>697</v>
      </c>
      <c r="T156" s="24">
        <f t="shared" si="5"/>
        <v>3</v>
      </c>
      <c r="V156" s="20">
        <v>14</v>
      </c>
      <c r="W156" s="20" t="s">
        <v>698</v>
      </c>
      <c r="X156" s="27" t="s">
        <v>699</v>
      </c>
      <c r="Y156" s="27" t="s">
        <v>700</v>
      </c>
      <c r="Z156" s="18"/>
      <c r="AA156" s="18"/>
      <c r="AB156" s="18"/>
      <c r="AC156" s="18"/>
      <c r="AD156" s="18"/>
      <c r="AE156" s="18"/>
      <c r="AF156" s="178"/>
      <c r="AG156" s="178"/>
      <c r="AH156" s="178"/>
      <c r="AI156" s="178"/>
      <c r="AJ156" s="178"/>
      <c r="AK156" s="179"/>
    </row>
    <row r="157" spans="1:37" ht="30" customHeight="1" x14ac:dyDescent="0.3">
      <c r="A157" s="20" t="s">
        <v>23</v>
      </c>
      <c r="B157" s="20" t="str">
        <f t="shared" ca="1" si="4"/>
        <v>회수완료</v>
      </c>
      <c r="C157" s="20" t="str">
        <f>IFERROR(VLOOKUP(A157,#REF!,2,FALSE),"해당x")</f>
        <v>해당x</v>
      </c>
      <c r="D157" s="25" t="str">
        <f>IFERROR(VLOOKUP($E157,#REF!,MATCH(D$1,#REF!,0)-1,FALSE),"")</f>
        <v/>
      </c>
      <c r="E157" s="2">
        <v>1913715</v>
      </c>
      <c r="F157" s="20" t="str">
        <f>IFERROR(VLOOKUP($E157,#REF!,MATCH(F$1,#REF!,0)-1,FALSE),"")</f>
        <v/>
      </c>
      <c r="G157" s="20" t="str">
        <f>IFERROR(VLOOKUP($E157,#REF!,MATCH(G$1,#REF!,0)-1,FALSE),"")</f>
        <v/>
      </c>
      <c r="H157" s="20" t="str">
        <f>IFERROR(INDEX(#REF!,MATCH($E157,#REF!,0),1),"")</f>
        <v/>
      </c>
      <c r="I157" s="20" t="s">
        <v>701</v>
      </c>
      <c r="J157" s="22" t="s">
        <v>702</v>
      </c>
      <c r="M157" s="23" t="s">
        <v>65</v>
      </c>
      <c r="N157" s="23">
        <v>45353</v>
      </c>
      <c r="O157" s="31" t="str">
        <f ca="1">IFERROR(N157+SumPart(V157:AK157,1), "")</f>
        <v/>
      </c>
      <c r="P157" s="23">
        <v>45380</v>
      </c>
      <c r="Q157" s="23">
        <v>45383</v>
      </c>
      <c r="R157" s="27" t="s">
        <v>220</v>
      </c>
      <c r="T157" s="24">
        <f t="shared" si="5"/>
        <v>0</v>
      </c>
      <c r="V157" s="20">
        <v>28</v>
      </c>
      <c r="W157" s="20"/>
      <c r="X157" s="20"/>
      <c r="Y157" s="20"/>
      <c r="Z157" s="18"/>
      <c r="AA157" s="18"/>
      <c r="AB157" s="18"/>
      <c r="AC157" s="18"/>
      <c r="AD157" s="18"/>
      <c r="AE157" s="18"/>
      <c r="AF157" s="178"/>
      <c r="AG157" s="178"/>
      <c r="AH157" s="178"/>
      <c r="AI157" s="178"/>
      <c r="AJ157" s="178"/>
      <c r="AK157" s="179"/>
    </row>
    <row r="158" spans="1:37" ht="30" customHeight="1" x14ac:dyDescent="0.3">
      <c r="A158" s="20" t="s">
        <v>9</v>
      </c>
      <c r="B158" s="20" t="str">
        <f t="shared" ca="1" si="4"/>
        <v>회수완료</v>
      </c>
      <c r="C158" s="20" t="str">
        <f>IFERROR(VLOOKUP(A158,#REF!,2,FALSE),"해당x")</f>
        <v>해당x</v>
      </c>
      <c r="D158" s="25" t="str">
        <f>IFERROR(VLOOKUP($E158,#REF!,MATCH(D$1,#REF!,0)-1,FALSE),"")</f>
        <v/>
      </c>
      <c r="E158" s="2">
        <v>1777991</v>
      </c>
      <c r="F158" s="20" t="str">
        <f>IFERROR(VLOOKUP($E158,#REF!,MATCH(F$1,#REF!,0)-1,FALSE),"")</f>
        <v/>
      </c>
      <c r="G158" s="20" t="str">
        <f>IFERROR(VLOOKUP($E158,#REF!,MATCH(G$1,#REF!,0)-1,FALSE),"")</f>
        <v/>
      </c>
      <c r="H158" s="20" t="str">
        <f>IFERROR(INDEX(#REF!,MATCH($E158,#REF!,0),1),"")</f>
        <v/>
      </c>
      <c r="I158" s="20" t="s">
        <v>701</v>
      </c>
      <c r="J158" s="22" t="s">
        <v>703</v>
      </c>
      <c r="K158" s="20"/>
      <c r="M158" s="23">
        <v>45301</v>
      </c>
      <c r="N158" s="23">
        <v>45303</v>
      </c>
      <c r="O158" s="31" t="str">
        <f ca="1">IFERROR(N158+SumPart(V158:AK158,1), "")</f>
        <v/>
      </c>
      <c r="P158" s="23">
        <v>45314</v>
      </c>
      <c r="Q158" s="23">
        <v>45317</v>
      </c>
      <c r="R158" s="27" t="s">
        <v>704</v>
      </c>
      <c r="S158" s="28" t="s">
        <v>705</v>
      </c>
      <c r="T158" s="24">
        <f t="shared" si="5"/>
        <v>0</v>
      </c>
      <c r="V158" s="20">
        <v>14</v>
      </c>
      <c r="W158" s="20"/>
      <c r="X158" s="20"/>
      <c r="Y158" s="20"/>
      <c r="Z158" s="18"/>
      <c r="AA158" s="18"/>
      <c r="AB158" s="18"/>
      <c r="AC158" s="18"/>
      <c r="AD158" s="18"/>
      <c r="AE158" s="18"/>
      <c r="AF158" s="178"/>
      <c r="AG158" s="178"/>
      <c r="AH158" s="178"/>
      <c r="AI158" s="178"/>
      <c r="AJ158" s="178"/>
      <c r="AK158" s="179"/>
    </row>
    <row r="159" spans="1:37" ht="30" customHeight="1" x14ac:dyDescent="0.3">
      <c r="A159" s="20" t="s">
        <v>79</v>
      </c>
      <c r="B159" s="20" t="str">
        <f t="shared" ca="1" si="4"/>
        <v>대여중</v>
      </c>
      <c r="C159" s="20" t="str">
        <f>IFERROR(VLOOKUP(A159,#REF!,2,FALSE),"해당x")</f>
        <v>해당x</v>
      </c>
      <c r="D159" s="25" t="str">
        <f>IFERROR(VLOOKUP($E159,#REF!,MATCH(D$1,#REF!,0)-1,FALSE),"")</f>
        <v/>
      </c>
      <c r="E159" s="2" t="s">
        <v>706</v>
      </c>
      <c r="F159" s="20" t="str">
        <f>IFERROR(VLOOKUP($E159,#REF!,MATCH(F$1,#REF!,0)-1,FALSE),"")</f>
        <v/>
      </c>
      <c r="G159" s="20" t="str">
        <f>IFERROR(VLOOKUP($E159,#REF!,MATCH(G$1,#REF!,0)-1,FALSE),"")</f>
        <v/>
      </c>
      <c r="H159" s="20" t="str">
        <f>IFERROR(INDEX(#REF!,MATCH($E159,#REF!,0),1),"")</f>
        <v/>
      </c>
      <c r="I159" s="20" t="s">
        <v>701</v>
      </c>
      <c r="J159" s="22" t="s">
        <v>707</v>
      </c>
      <c r="K159" s="22" t="s">
        <v>708</v>
      </c>
      <c r="L159" s="20" t="s">
        <v>709</v>
      </c>
      <c r="M159" s="23">
        <v>45523</v>
      </c>
      <c r="N159" s="23">
        <v>45525</v>
      </c>
      <c r="O159" s="31" t="str">
        <f ca="1">IFERROR(N159+SumPart(V159:AK159,1), "")</f>
        <v/>
      </c>
      <c r="P159" s="23"/>
      <c r="T159" s="24">
        <f t="shared" si="5"/>
        <v>3</v>
      </c>
      <c r="U159" s="23">
        <v>45523</v>
      </c>
      <c r="V159" s="20">
        <v>30</v>
      </c>
      <c r="W159" s="27" t="s">
        <v>710</v>
      </c>
      <c r="X159" s="27" t="s">
        <v>711</v>
      </c>
      <c r="Y159" s="27" t="s">
        <v>712</v>
      </c>
      <c r="Z159" s="18"/>
      <c r="AA159" s="18"/>
      <c r="AB159" s="18"/>
      <c r="AC159" s="18"/>
      <c r="AD159" s="18"/>
      <c r="AE159" s="18"/>
      <c r="AF159" s="178"/>
      <c r="AG159" s="178"/>
      <c r="AH159" s="178"/>
      <c r="AI159" s="178"/>
      <c r="AJ159" s="178"/>
      <c r="AK159" s="179"/>
    </row>
    <row r="160" spans="1:37" ht="30" customHeight="1" x14ac:dyDescent="0.3">
      <c r="A160" s="2" t="s">
        <v>10</v>
      </c>
      <c r="B160" s="20" t="str">
        <f t="shared" ca="1" si="4"/>
        <v>회수완료</v>
      </c>
      <c r="C160" s="53" t="str">
        <f>IFERROR(VLOOKUP(A160,#REF!,2,FALSE),"해당x")</f>
        <v>해당x</v>
      </c>
      <c r="D160" s="25" t="str">
        <f>IFERROR(VLOOKUP($E160,#REF!,MATCH(D$1,#REF!,0)-1,FALSE),"")</f>
        <v/>
      </c>
      <c r="E160" s="61" t="s">
        <v>134</v>
      </c>
      <c r="F160" s="20" t="str">
        <f>IFERROR(VLOOKUP($E160,#REF!,MATCH(F$1,#REF!,0)-1,FALSE),"")</f>
        <v/>
      </c>
      <c r="G160" s="2" t="str">
        <f>IFERROR(VLOOKUP($E160,#REF!,MATCH(G$1,#REF!,0)-1,FALSE),"")</f>
        <v/>
      </c>
      <c r="H160" s="20" t="str">
        <f>IFERROR(INDEX(#REF!,MATCH($E160,#REF!,0),1),"")</f>
        <v/>
      </c>
      <c r="I160" s="58" t="s">
        <v>713</v>
      </c>
      <c r="J160" s="114" t="s">
        <v>714</v>
      </c>
      <c r="L160" s="58" t="s">
        <v>715</v>
      </c>
      <c r="M160" s="23" t="s">
        <v>65</v>
      </c>
      <c r="N160" s="63">
        <v>45128</v>
      </c>
      <c r="O160" s="31" t="str">
        <f ca="1">IFERROR(N160+SumPart(V160:AK160,1), "")</f>
        <v/>
      </c>
      <c r="P160" s="59" t="s">
        <v>716</v>
      </c>
      <c r="Q160" s="59" t="s">
        <v>716</v>
      </c>
      <c r="R160" s="60" t="s">
        <v>717</v>
      </c>
      <c r="S160" s="56"/>
      <c r="T160" s="57">
        <f t="shared" si="5"/>
        <v>0</v>
      </c>
      <c r="U160" s="59">
        <v>45126</v>
      </c>
      <c r="V160" s="2">
        <v>30</v>
      </c>
      <c r="W160" s="2"/>
      <c r="X160" s="2"/>
      <c r="Y160" s="2"/>
      <c r="Z160" s="1"/>
      <c r="AA160" s="1"/>
      <c r="AB160" s="1"/>
      <c r="AC160" s="1"/>
      <c r="AD160" s="1"/>
      <c r="AE160" s="1"/>
      <c r="AF160" s="174"/>
      <c r="AG160" s="174"/>
      <c r="AH160" s="174"/>
      <c r="AI160" s="174"/>
      <c r="AJ160" s="174"/>
      <c r="AK160" s="180"/>
    </row>
    <row r="161" spans="1:37" ht="30" customHeight="1" x14ac:dyDescent="0.3">
      <c r="A161" s="2" t="s">
        <v>17</v>
      </c>
      <c r="B161" s="20" t="str">
        <f t="shared" ca="1" si="4"/>
        <v>회수완료</v>
      </c>
      <c r="C161" s="53" t="str">
        <f>IFERROR(VLOOKUP(A161,#REF!,2,FALSE),"해당x")</f>
        <v>해당x</v>
      </c>
      <c r="D161" s="25" t="str">
        <f>IFERROR(VLOOKUP($E161,#REF!,MATCH(D$1,#REF!,0)-1,FALSE),"")</f>
        <v/>
      </c>
      <c r="E161" s="94">
        <v>931469</v>
      </c>
      <c r="F161" s="20" t="str">
        <f>IFERROR(VLOOKUP($E161,#REF!,MATCH(F$1,#REF!,0)-1,FALSE),"")</f>
        <v/>
      </c>
      <c r="G161" s="2" t="str">
        <f>IFERROR(VLOOKUP($E161,#REF!,MATCH(G$1,#REF!,0)-1,FALSE),"")</f>
        <v/>
      </c>
      <c r="H161" s="20" t="str">
        <f>IFERROR(INDEX(#REF!,MATCH($E161,#REF!,0),1),"")</f>
        <v/>
      </c>
      <c r="I161" s="78" t="s">
        <v>713</v>
      </c>
      <c r="J161" s="96" t="s">
        <v>714</v>
      </c>
      <c r="L161" s="78" t="s">
        <v>715</v>
      </c>
      <c r="M161" s="91">
        <v>45126</v>
      </c>
      <c r="N161" s="91">
        <v>45128</v>
      </c>
      <c r="O161" s="31" t="str">
        <f ca="1">IFERROR(N161+SumPart(V161:AK161,1), "")</f>
        <v/>
      </c>
      <c r="P161" s="91">
        <v>45187</v>
      </c>
      <c r="Q161" s="91">
        <v>45188</v>
      </c>
      <c r="R161" s="92"/>
      <c r="S161" s="56"/>
      <c r="T161" s="57">
        <f t="shared" si="5"/>
        <v>1</v>
      </c>
      <c r="U161" s="2"/>
      <c r="V161" s="2">
        <v>30</v>
      </c>
      <c r="W161" s="2" t="s">
        <v>718</v>
      </c>
      <c r="X161" s="2"/>
      <c r="Y161" s="2"/>
      <c r="Z161" s="1"/>
      <c r="AA161" s="1"/>
      <c r="AB161" s="1"/>
      <c r="AC161" s="1"/>
      <c r="AD161" s="1"/>
      <c r="AE161" s="1"/>
      <c r="AF161" s="174"/>
      <c r="AG161" s="174"/>
      <c r="AH161" s="174"/>
      <c r="AI161" s="174"/>
      <c r="AJ161" s="174"/>
      <c r="AK161" s="180"/>
    </row>
    <row r="162" spans="1:37" ht="30" customHeight="1" x14ac:dyDescent="0.3">
      <c r="A162" s="20" t="s">
        <v>9</v>
      </c>
      <c r="B162" s="20" t="str">
        <f t="shared" ca="1" si="4"/>
        <v>회수완료</v>
      </c>
      <c r="C162" s="20" t="str">
        <f>IFERROR(VLOOKUP(A162,#REF!,2,FALSE),"해당x")</f>
        <v>해당x</v>
      </c>
      <c r="D162" s="25" t="str">
        <f>IFERROR(VLOOKUP($E162,#REF!,MATCH(D$1,#REF!,0)-1,FALSE),"")</f>
        <v/>
      </c>
      <c r="E162" s="2">
        <v>1157178</v>
      </c>
      <c r="F162" s="20" t="str">
        <f>IFERROR(VLOOKUP($E162,#REF!,MATCH(F$1,#REF!,0)-1,FALSE),"")</f>
        <v/>
      </c>
      <c r="G162" s="20" t="str">
        <f>IFERROR(VLOOKUP($E162,#REF!,MATCH(G$1,#REF!,0)-1,FALSE),"")</f>
        <v/>
      </c>
      <c r="H162" s="20" t="str">
        <f>IFERROR(INDEX(#REF!,MATCH($E162,#REF!,0),1),"")</f>
        <v/>
      </c>
      <c r="I162" s="20" t="s">
        <v>719</v>
      </c>
      <c r="J162" s="22" t="s">
        <v>720</v>
      </c>
      <c r="L162" s="20" t="s">
        <v>721</v>
      </c>
      <c r="M162" s="23">
        <v>45579</v>
      </c>
      <c r="N162" s="23">
        <v>45581</v>
      </c>
      <c r="O162" s="31" t="str">
        <f ca="1">IFERROR(N162+SumPart(V162:AK162,1), "")</f>
        <v/>
      </c>
      <c r="P162" s="23">
        <v>45596</v>
      </c>
      <c r="Q162" s="23">
        <v>45600</v>
      </c>
      <c r="R162" s="27" t="s">
        <v>722</v>
      </c>
      <c r="S162" s="28" t="s">
        <v>723</v>
      </c>
      <c r="T162" s="24">
        <f t="shared" si="5"/>
        <v>0</v>
      </c>
      <c r="V162" s="20">
        <v>14</v>
      </c>
      <c r="W162" s="20"/>
      <c r="X162" s="20"/>
      <c r="Y162" s="20"/>
      <c r="Z162" s="18"/>
      <c r="AA162" s="18"/>
      <c r="AB162" s="18"/>
      <c r="AC162" s="18"/>
      <c r="AD162" s="18"/>
      <c r="AE162" s="18"/>
      <c r="AF162" s="178"/>
      <c r="AG162" s="178"/>
      <c r="AH162" s="178"/>
      <c r="AI162" s="178"/>
      <c r="AJ162" s="178"/>
      <c r="AK162" s="179"/>
    </row>
    <row r="163" spans="1:37" ht="30" customHeight="1" x14ac:dyDescent="0.3">
      <c r="A163" s="2" t="s">
        <v>7</v>
      </c>
      <c r="B163" s="20" t="str">
        <f t="shared" ca="1" si="4"/>
        <v>회수완료</v>
      </c>
      <c r="C163" s="2" t="str">
        <f>IFERROR(VLOOKUP(A163,#REF!,2,FALSE),"해당x")</f>
        <v>해당x</v>
      </c>
      <c r="D163" s="25" t="str">
        <f>IFERROR(VLOOKUP($E163,#REF!,MATCH(D$1,#REF!,0)-1,FALSE),"")</f>
        <v/>
      </c>
      <c r="E163" s="2" t="s">
        <v>724</v>
      </c>
      <c r="F163" s="20" t="str">
        <f>IFERROR(VLOOKUP($E163,#REF!,MATCH(F$1,#REF!,0)-1,FALSE),"")</f>
        <v/>
      </c>
      <c r="G163" s="2" t="str">
        <f>IFERROR(VLOOKUP($E163,#REF!,MATCH(G$1,#REF!,0)-1,FALSE),"")</f>
        <v/>
      </c>
      <c r="H163" s="20" t="str">
        <f>IFERROR(INDEX(#REF!,MATCH($E163,#REF!,0),1),"")</f>
        <v/>
      </c>
      <c r="I163" s="2" t="s">
        <v>725</v>
      </c>
      <c r="J163" s="52" t="s">
        <v>726</v>
      </c>
      <c r="L163" s="2" t="s">
        <v>727</v>
      </c>
      <c r="M163" s="31">
        <v>45166</v>
      </c>
      <c r="N163" s="31">
        <v>45168</v>
      </c>
      <c r="O163" s="31" t="str">
        <f ca="1">IFERROR(N163+SumPart(V163:AK163,1), "")</f>
        <v/>
      </c>
      <c r="P163" s="31">
        <v>45259</v>
      </c>
      <c r="Q163" s="31">
        <v>45260</v>
      </c>
      <c r="R163" s="55"/>
      <c r="S163" s="56"/>
      <c r="T163" s="57">
        <f t="shared" si="5"/>
        <v>2</v>
      </c>
      <c r="U163" s="31">
        <v>45163</v>
      </c>
      <c r="V163" s="2">
        <v>30</v>
      </c>
      <c r="W163" s="2" t="s">
        <v>728</v>
      </c>
      <c r="X163" s="2" t="s">
        <v>729</v>
      </c>
      <c r="Y163" s="2"/>
      <c r="Z163" s="1"/>
      <c r="AA163" s="1"/>
      <c r="AB163" s="1"/>
      <c r="AC163" s="1"/>
      <c r="AD163" s="1"/>
      <c r="AE163" s="1"/>
      <c r="AF163" s="174"/>
      <c r="AG163" s="174"/>
      <c r="AH163" s="174"/>
      <c r="AI163" s="174"/>
      <c r="AJ163" s="174"/>
      <c r="AK163" s="180"/>
    </row>
    <row r="164" spans="1:37" ht="30" customHeight="1" x14ac:dyDescent="0.3">
      <c r="A164" s="20" t="s">
        <v>9</v>
      </c>
      <c r="B164" s="20" t="str">
        <f t="shared" ref="B164:B166" ca="1" si="6">IF(LEN(Q164)&gt;0,"회수완료",IF(TODAY()-3=O164,"만기3일전",IF(LEN(P164)&gt;0,"회수중",IF(AND(O164&lt;TODAY(),P164=""),"만기지남",IF(AND(TODAY()&gt;=M164,TODAY()&lt;=O164),"대여중","발송전")))))</f>
        <v>회수완료</v>
      </c>
      <c r="C164" s="20" t="str">
        <f>IFERROR(VLOOKUP(A164,#REF!,2,FALSE),"해당x")</f>
        <v>해당x</v>
      </c>
      <c r="D164" s="25" t="str">
        <f>IFERROR(VLOOKUP($E164,#REF!,MATCH(D$1,#REF!,0)-1,FALSE),"")</f>
        <v/>
      </c>
      <c r="E164" s="2">
        <v>1816047</v>
      </c>
      <c r="F164" s="20" t="str">
        <f>IFERROR(VLOOKUP($E164,#REF!,MATCH(F$1,#REF!,0)-1,FALSE),"")</f>
        <v/>
      </c>
      <c r="G164" s="20" t="str">
        <f>IFERROR(VLOOKUP($E164,#REF!,MATCH(G$1,#REF!,0)-1,FALSE),"")</f>
        <v/>
      </c>
      <c r="H164" s="20" t="str">
        <f>IFERROR(INDEX(#REF!,MATCH($E164,#REF!,0),1),"")</f>
        <v/>
      </c>
      <c r="I164" s="20" t="s">
        <v>767</v>
      </c>
      <c r="J164" s="22" t="s">
        <v>768</v>
      </c>
      <c r="L164" s="20" t="s">
        <v>769</v>
      </c>
      <c r="M164" s="23">
        <v>45496</v>
      </c>
      <c r="N164" s="23">
        <v>45498</v>
      </c>
      <c r="O164" s="31" t="str">
        <f ca="1">IFERROR(N164+SumPart(V164:AK164,1), "")</f>
        <v/>
      </c>
      <c r="P164" s="23">
        <v>45528</v>
      </c>
      <c r="Q164" s="23">
        <v>45531</v>
      </c>
      <c r="T164" s="24">
        <f t="shared" ref="T164:T183" si="7">COUNTA(V164:AK164)-1</f>
        <v>1</v>
      </c>
      <c r="V164" s="20">
        <v>14</v>
      </c>
      <c r="W164" s="20" t="s">
        <v>770</v>
      </c>
      <c r="X164" s="20"/>
      <c r="Y164" s="20"/>
      <c r="Z164" s="18"/>
      <c r="AA164" s="18"/>
      <c r="AB164" s="18"/>
      <c r="AC164" s="18"/>
      <c r="AD164" s="18"/>
      <c r="AE164" s="18"/>
      <c r="AF164" s="178"/>
      <c r="AG164" s="178"/>
      <c r="AH164" s="178"/>
      <c r="AI164" s="178"/>
      <c r="AJ164" s="178"/>
      <c r="AK164" s="179"/>
    </row>
    <row r="165" spans="1:37" ht="30" customHeight="1" x14ac:dyDescent="0.3">
      <c r="A165" s="2" t="s">
        <v>8</v>
      </c>
      <c r="B165" s="20" t="str">
        <f t="shared" ca="1" si="6"/>
        <v>회수완료</v>
      </c>
      <c r="C165" s="53" t="str">
        <f>IFERROR(VLOOKUP(A165,#REF!,2,FALSE),"해당x")</f>
        <v>해당x</v>
      </c>
      <c r="D165" s="25" t="str">
        <f>IFERROR(VLOOKUP($E165,#REF!,MATCH(D$1,#REF!,0)-1,FALSE),"")</f>
        <v/>
      </c>
      <c r="E165" s="2" t="s">
        <v>756</v>
      </c>
      <c r="F165" s="20" t="str">
        <f>IFERROR(VLOOKUP($E165,#REF!,MATCH(F$1,#REF!,0)-1,FALSE),"")</f>
        <v/>
      </c>
      <c r="G165" s="2" t="str">
        <f>IFERROR(VLOOKUP($E165,#REF!,MATCH(G$1,#REF!,0)-1,FALSE),"")</f>
        <v/>
      </c>
      <c r="H165" s="20" t="str">
        <f>IFERROR(INDEX(#REF!,MATCH($E165,#REF!,0),1),"")</f>
        <v/>
      </c>
      <c r="I165" s="2" t="s">
        <v>771</v>
      </c>
      <c r="J165" s="52" t="s">
        <v>772</v>
      </c>
      <c r="M165" s="31">
        <v>45141</v>
      </c>
      <c r="N165" s="31">
        <v>45143</v>
      </c>
      <c r="O165" s="31" t="str">
        <f ca="1">IFERROR(N165+SumPart(V165:AK165,1), "")</f>
        <v/>
      </c>
      <c r="P165" s="31">
        <v>45231</v>
      </c>
      <c r="Q165" s="31">
        <v>45232</v>
      </c>
      <c r="R165" s="55"/>
      <c r="S165" s="56"/>
      <c r="T165" s="57">
        <f t="shared" si="7"/>
        <v>1</v>
      </c>
      <c r="U165" s="31">
        <v>45141</v>
      </c>
      <c r="V165" s="2">
        <v>30</v>
      </c>
      <c r="W165" s="2" t="s">
        <v>580</v>
      </c>
      <c r="X165" s="2"/>
      <c r="Y165" s="2"/>
      <c r="Z165" s="1"/>
      <c r="AA165" s="1"/>
      <c r="AB165" s="1"/>
      <c r="AC165" s="1"/>
      <c r="AD165" s="1"/>
      <c r="AE165" s="1"/>
      <c r="AF165" s="174"/>
      <c r="AG165" s="174"/>
      <c r="AH165" s="174"/>
      <c r="AI165" s="174"/>
      <c r="AJ165" s="174"/>
      <c r="AK165" s="180"/>
    </row>
    <row r="166" spans="1:37" ht="30" customHeight="1" x14ac:dyDescent="0.3">
      <c r="A166" s="20" t="s">
        <v>11</v>
      </c>
      <c r="B166" s="20" t="str">
        <f t="shared" ca="1" si="6"/>
        <v>회수완료</v>
      </c>
      <c r="C166" s="20" t="str">
        <f>IFERROR(VLOOKUP(A166,#REF!,2,FALSE),"해당x")</f>
        <v>해당x</v>
      </c>
      <c r="D166" s="25" t="str">
        <f>IFERROR(VLOOKUP($E166,#REF!,MATCH(D$1,#REF!,0)-1,FALSE),"")</f>
        <v/>
      </c>
      <c r="E166" s="2" t="s">
        <v>773</v>
      </c>
      <c r="F166" s="20" t="str">
        <f>IFERROR(VLOOKUP($E166,#REF!,MATCH(F$1,#REF!,0)-1,FALSE),"")</f>
        <v/>
      </c>
      <c r="G166" s="20" t="str">
        <f>IFERROR(VLOOKUP($E166,#REF!,MATCH(G$1,#REF!,0)-1,FALSE),"")</f>
        <v/>
      </c>
      <c r="H166" s="20" t="str">
        <f>IFERROR(INDEX(#REF!,MATCH($E166,#REF!,0),1),"")</f>
        <v/>
      </c>
      <c r="I166" s="20" t="s">
        <v>771</v>
      </c>
      <c r="J166" s="22" t="s">
        <v>774</v>
      </c>
      <c r="L166" s="20" t="s">
        <v>775</v>
      </c>
      <c r="M166" s="23">
        <v>45205</v>
      </c>
      <c r="N166" s="23">
        <v>45209</v>
      </c>
      <c r="O166" s="31" t="str">
        <f ca="1">IFERROR(N166+SumPart(V166:AK166,1), "")</f>
        <v/>
      </c>
      <c r="P166" s="23">
        <v>45238</v>
      </c>
      <c r="Q166" s="23">
        <v>45239</v>
      </c>
      <c r="T166" s="24">
        <f t="shared" si="7"/>
        <v>0</v>
      </c>
      <c r="U166" s="23">
        <v>45204</v>
      </c>
      <c r="V166" s="20">
        <v>30</v>
      </c>
      <c r="W166" s="20"/>
      <c r="X166" s="20"/>
      <c r="Y166" s="20"/>
      <c r="Z166" s="18"/>
      <c r="AA166" s="18"/>
      <c r="AB166" s="18"/>
      <c r="AC166" s="18"/>
      <c r="AD166" s="18"/>
      <c r="AE166" s="18"/>
      <c r="AF166" s="178"/>
      <c r="AG166" s="178"/>
      <c r="AH166" s="178"/>
      <c r="AI166" s="178"/>
      <c r="AJ166" s="178"/>
      <c r="AK166" s="179"/>
    </row>
    <row r="167" spans="1:37" ht="30" customHeight="1" x14ac:dyDescent="0.3">
      <c r="A167" s="20" t="s">
        <v>9</v>
      </c>
      <c r="B167" s="20" t="str">
        <f t="shared" ref="B167:B230" ca="1" si="8">IF(LEN(Q167)&gt;0,"회수완료",IF(TODAY()-3=O167,"만기3일전",IF(LEN(P167)&gt;0,"회수중",IF(AND(O167&lt;TODAY(),P167=""),"만기지남",IF(AND(TODAY()&gt;=M167,TODAY()&lt;=O167),"대여중","발송전")))))</f>
        <v>회수완료</v>
      </c>
      <c r="C167" s="20" t="str">
        <f>IFERROR(VLOOKUP(A167,#REF!,2,FALSE),"해당x")</f>
        <v>해당x</v>
      </c>
      <c r="D167" s="25" t="str">
        <f>IFERROR(VLOOKUP($E167,#REF!,MATCH(D$1,#REF!,0)-1,FALSE),"")</f>
        <v/>
      </c>
      <c r="E167" s="2">
        <v>1237625</v>
      </c>
      <c r="F167" s="20" t="str">
        <f>IFERROR(VLOOKUP($E167,#REF!,MATCH(F$1,#REF!,0)-1,FALSE),"")</f>
        <v/>
      </c>
      <c r="G167" s="20" t="str">
        <f>IFERROR(VLOOKUP($E167,#REF!,MATCH(G$1,#REF!,0)-1,FALSE),"")</f>
        <v/>
      </c>
      <c r="H167" s="20" t="str">
        <f>IFERROR(INDEX(#REF!,MATCH($E167,#REF!,0),1),"")</f>
        <v/>
      </c>
      <c r="I167" s="20" t="s">
        <v>771</v>
      </c>
      <c r="J167" s="22" t="s">
        <v>776</v>
      </c>
      <c r="L167" s="20" t="s">
        <v>777</v>
      </c>
      <c r="M167" s="23">
        <v>45425</v>
      </c>
      <c r="N167" s="23">
        <v>45427</v>
      </c>
      <c r="O167" s="31" t="str">
        <f ca="1">IFERROR(N167+SumPart(V167:AK167,1), "")</f>
        <v/>
      </c>
      <c r="P167" s="23">
        <v>45439</v>
      </c>
      <c r="Q167" s="23">
        <v>45441</v>
      </c>
      <c r="T167" s="24">
        <f t="shared" si="7"/>
        <v>0</v>
      </c>
      <c r="V167" s="20">
        <v>14</v>
      </c>
      <c r="W167" s="20"/>
      <c r="X167" s="20"/>
      <c r="Y167" s="20"/>
      <c r="Z167" s="18"/>
      <c r="AA167" s="18"/>
      <c r="AB167" s="18"/>
      <c r="AC167" s="18"/>
      <c r="AD167" s="18"/>
      <c r="AE167" s="18"/>
      <c r="AF167" s="178"/>
      <c r="AG167" s="178"/>
      <c r="AH167" s="178"/>
      <c r="AI167" s="178"/>
      <c r="AJ167" s="178"/>
      <c r="AK167" s="179"/>
    </row>
    <row r="168" spans="1:37" ht="30" customHeight="1" x14ac:dyDescent="0.3">
      <c r="A168" s="20" t="s">
        <v>9</v>
      </c>
      <c r="B168" s="20" t="str">
        <f t="shared" ca="1" si="8"/>
        <v>회수완료</v>
      </c>
      <c r="C168" s="20" t="str">
        <f>IFERROR(VLOOKUP(A168,#REF!,2,FALSE),"해당x")</f>
        <v>해당x</v>
      </c>
      <c r="D168" s="25" t="str">
        <f>IFERROR(VLOOKUP($E168,#REF!,MATCH(D$1,#REF!,0)-1,FALSE),"")</f>
        <v/>
      </c>
      <c r="E168" s="2">
        <v>1840803</v>
      </c>
      <c r="F168" s="20" t="str">
        <f>IFERROR(VLOOKUP($E168,#REF!,MATCH(F$1,#REF!,0)-1,FALSE),"")</f>
        <v/>
      </c>
      <c r="G168" s="20" t="str">
        <f>IFERROR(VLOOKUP($E168,#REF!,MATCH(G$1,#REF!,0)-1,FALSE),"")</f>
        <v/>
      </c>
      <c r="H168" s="20" t="str">
        <f>IFERROR(INDEX(#REF!,MATCH($E168,#REF!,0),1),"")</f>
        <v/>
      </c>
      <c r="I168" s="20" t="s">
        <v>778</v>
      </c>
      <c r="J168" s="22" t="s">
        <v>779</v>
      </c>
      <c r="L168" s="27" t="s">
        <v>780</v>
      </c>
      <c r="M168" s="23">
        <v>45315</v>
      </c>
      <c r="N168" s="23">
        <v>45317</v>
      </c>
      <c r="O168" s="31" t="str">
        <f ca="1">IFERROR(N168+SumPart(V168:AK168,1), "")</f>
        <v/>
      </c>
      <c r="P168" s="23">
        <v>45371</v>
      </c>
      <c r="Q168" s="23">
        <v>45372</v>
      </c>
      <c r="T168" s="24">
        <f t="shared" si="7"/>
        <v>0</v>
      </c>
      <c r="V168" s="20">
        <v>56</v>
      </c>
      <c r="W168" s="20"/>
      <c r="X168" s="20"/>
      <c r="Y168" s="20"/>
      <c r="Z168" s="18"/>
      <c r="AA168" s="18"/>
      <c r="AB168" s="18"/>
      <c r="AC168" s="18"/>
      <c r="AD168" s="18"/>
      <c r="AE168" s="18"/>
      <c r="AF168" s="178"/>
      <c r="AG168" s="178"/>
      <c r="AH168" s="178"/>
      <c r="AI168" s="178"/>
      <c r="AJ168" s="178"/>
      <c r="AK168" s="179"/>
    </row>
    <row r="169" spans="1:37" ht="30" customHeight="1" x14ac:dyDescent="0.3">
      <c r="A169" s="20" t="s">
        <v>488</v>
      </c>
      <c r="B169" s="20" t="str">
        <f t="shared" ca="1" si="8"/>
        <v>회수완료</v>
      </c>
      <c r="C169" s="20" t="str">
        <f>IFERROR(VLOOKUP(A169,#REF!,2,FALSE),"해당x")</f>
        <v>해당x</v>
      </c>
      <c r="D169" s="25" t="str">
        <f>IFERROR(VLOOKUP($E169,#REF!,MATCH(D$1,#REF!,0)-1,FALSE),"")</f>
        <v/>
      </c>
      <c r="E169" s="2" t="s">
        <v>731</v>
      </c>
      <c r="F169" s="20" t="str">
        <f>IFERROR(VLOOKUP($E169,#REF!,MATCH(F$1,#REF!,0)-1,FALSE),"")</f>
        <v/>
      </c>
      <c r="G169" s="20" t="str">
        <f>IFERROR(VLOOKUP($E169,#REF!,MATCH(G$1,#REF!,0)-1,FALSE),"")</f>
        <v/>
      </c>
      <c r="H169" s="20" t="str">
        <f>IFERROR(INDEX(#REF!,MATCH($E169,#REF!,0),1),"")</f>
        <v/>
      </c>
      <c r="I169" s="20" t="s">
        <v>781</v>
      </c>
      <c r="J169" s="22" t="s">
        <v>782</v>
      </c>
      <c r="K169" s="22" t="s">
        <v>783</v>
      </c>
      <c r="L169" s="20" t="s">
        <v>784</v>
      </c>
      <c r="M169" s="23" t="s">
        <v>65</v>
      </c>
      <c r="N169" s="23">
        <v>45520</v>
      </c>
      <c r="O169" s="31" t="str">
        <f ca="1">IFERROR(N169+SumPart(V169:AK169,1), "")</f>
        <v/>
      </c>
      <c r="P169" s="23">
        <v>45549</v>
      </c>
      <c r="Q169" s="23">
        <v>45555</v>
      </c>
      <c r="R169" s="27" t="s">
        <v>785</v>
      </c>
      <c r="T169" s="24">
        <f t="shared" si="7"/>
        <v>0</v>
      </c>
      <c r="U169" s="23">
        <v>45518</v>
      </c>
      <c r="V169" s="20">
        <v>30</v>
      </c>
      <c r="W169" s="20"/>
      <c r="X169" s="20"/>
      <c r="Y169" s="20"/>
      <c r="Z169" s="18"/>
      <c r="AA169" s="18"/>
      <c r="AB169" s="18"/>
      <c r="AC169" s="18"/>
      <c r="AD169" s="18"/>
      <c r="AE169" s="18"/>
      <c r="AF169" s="178"/>
      <c r="AG169" s="178"/>
      <c r="AH169" s="178"/>
      <c r="AI169" s="178"/>
      <c r="AJ169" s="178"/>
      <c r="AK169" s="179"/>
    </row>
    <row r="170" spans="1:37" ht="30" customHeight="1" x14ac:dyDescent="0.3">
      <c r="A170" s="20" t="s">
        <v>9</v>
      </c>
      <c r="B170" s="20" t="str">
        <f t="shared" ca="1" si="8"/>
        <v>회수완료</v>
      </c>
      <c r="C170" s="20" t="str">
        <f>IFERROR(VLOOKUP(A170,#REF!,2,FALSE),"해당x")</f>
        <v>해당x</v>
      </c>
      <c r="D170" s="25" t="str">
        <f>IFERROR(VLOOKUP($E170,#REF!,MATCH(D$1,#REF!,0)-1,FALSE),"")</f>
        <v/>
      </c>
      <c r="E170" s="2">
        <v>686037</v>
      </c>
      <c r="F170" s="20" t="str">
        <f>IFERROR(VLOOKUP($E170,#REF!,MATCH(F$1,#REF!,0)-1,FALSE),"")</f>
        <v/>
      </c>
      <c r="G170" s="20" t="str">
        <f>IFERROR(VLOOKUP($E170,#REF!,MATCH(G$1,#REF!,0)-1,FALSE),"")</f>
        <v/>
      </c>
      <c r="H170" s="20" t="str">
        <f>IFERROR(INDEX(#REF!,MATCH($E170,#REF!,0),1),"")</f>
        <v/>
      </c>
      <c r="I170" s="20" t="s">
        <v>786</v>
      </c>
      <c r="J170" s="22" t="s">
        <v>787</v>
      </c>
      <c r="L170" s="20" t="s">
        <v>788</v>
      </c>
      <c r="M170" s="23">
        <v>45565</v>
      </c>
      <c r="N170" s="23">
        <v>45567</v>
      </c>
      <c r="O170" s="31" t="str">
        <f ca="1">IFERROR(N170+SumPart(V170:AK170,1), "")</f>
        <v/>
      </c>
      <c r="P170" s="23">
        <v>45581</v>
      </c>
      <c r="Q170" s="23">
        <v>45582</v>
      </c>
      <c r="T170" s="24">
        <f t="shared" si="7"/>
        <v>0</v>
      </c>
      <c r="V170" s="20">
        <v>14</v>
      </c>
      <c r="W170" s="20"/>
      <c r="X170" s="20"/>
      <c r="Y170" s="20"/>
      <c r="Z170" s="18"/>
      <c r="AA170" s="18"/>
      <c r="AB170" s="18"/>
      <c r="AC170" s="18"/>
      <c r="AD170" s="18"/>
      <c r="AE170" s="18"/>
      <c r="AF170" s="178"/>
      <c r="AG170" s="178"/>
      <c r="AH170" s="178"/>
      <c r="AI170" s="178"/>
      <c r="AJ170" s="178"/>
      <c r="AK170" s="179"/>
    </row>
    <row r="171" spans="1:37" ht="30" customHeight="1" x14ac:dyDescent="0.3">
      <c r="A171" s="20" t="s">
        <v>9</v>
      </c>
      <c r="B171" s="20" t="str">
        <f t="shared" ca="1" si="8"/>
        <v>회수완료</v>
      </c>
      <c r="C171" s="20" t="str">
        <f>IFERROR(VLOOKUP(A171,#REF!,2,FALSE),"해당x")</f>
        <v>해당x</v>
      </c>
      <c r="D171" s="25" t="str">
        <f>IFERROR(VLOOKUP($E171,#REF!,MATCH(D$1,#REF!,0)-1,FALSE),"")</f>
        <v/>
      </c>
      <c r="E171" s="2">
        <v>1781074</v>
      </c>
      <c r="F171" s="20" t="str">
        <f>IFERROR(VLOOKUP($E171,#REF!,MATCH(F$1,#REF!,0)-1,FALSE),"")</f>
        <v/>
      </c>
      <c r="G171" s="20" t="str">
        <f>IFERROR(VLOOKUP($E171,#REF!,MATCH(G$1,#REF!,0)-1,FALSE),"")</f>
        <v/>
      </c>
      <c r="H171" s="20" t="str">
        <f>IFERROR(INDEX(#REF!,MATCH($E171,#REF!,0),1),"")</f>
        <v/>
      </c>
      <c r="I171" s="20" t="s">
        <v>789</v>
      </c>
      <c r="J171" s="22" t="s">
        <v>790</v>
      </c>
      <c r="L171" s="20" t="s">
        <v>791</v>
      </c>
      <c r="M171" s="98">
        <v>45291</v>
      </c>
      <c r="N171" s="23">
        <v>45291</v>
      </c>
      <c r="O171" s="31" t="str">
        <f ca="1">IFERROR(N171+SumPart(V171:AK171,1), "")</f>
        <v/>
      </c>
      <c r="P171" s="23">
        <v>45335</v>
      </c>
      <c r="Q171" s="23">
        <v>45338</v>
      </c>
      <c r="R171" s="27" t="s">
        <v>220</v>
      </c>
      <c r="T171" s="24">
        <f t="shared" si="7"/>
        <v>1</v>
      </c>
      <c r="V171" s="20">
        <v>28</v>
      </c>
      <c r="W171" s="27" t="s">
        <v>792</v>
      </c>
      <c r="X171" s="20"/>
      <c r="Y171" s="20"/>
      <c r="Z171" s="18"/>
      <c r="AA171" s="18"/>
      <c r="AB171" s="18"/>
      <c r="AC171" s="18"/>
      <c r="AD171" s="18"/>
      <c r="AE171" s="18"/>
      <c r="AF171" s="178"/>
      <c r="AG171" s="178"/>
      <c r="AH171" s="178"/>
      <c r="AI171" s="178"/>
      <c r="AJ171" s="178"/>
      <c r="AK171" s="179"/>
    </row>
    <row r="172" spans="1:37" ht="30" customHeight="1" x14ac:dyDescent="0.3">
      <c r="A172" s="20" t="s">
        <v>239</v>
      </c>
      <c r="B172" s="20" t="str">
        <f t="shared" ca="1" si="8"/>
        <v>회수완료</v>
      </c>
      <c r="C172" s="20" t="str">
        <f>IFERROR(VLOOKUP(A172,#REF!,2,FALSE),"해당x")</f>
        <v>해당x</v>
      </c>
      <c r="D172" s="25" t="str">
        <f>IFERROR(VLOOKUP($E172,#REF!,MATCH(D$1,#REF!,0)-1,FALSE),"")</f>
        <v/>
      </c>
      <c r="E172" s="2" t="s">
        <v>740</v>
      </c>
      <c r="F172" s="20" t="str">
        <f>IFERROR(VLOOKUP($E172,#REF!,MATCH(F$1,#REF!,0)-1,FALSE),"")</f>
        <v/>
      </c>
      <c r="G172" s="20" t="str">
        <f>IFERROR(VLOOKUP($E172,#REF!,MATCH(G$1,#REF!,0)-1,FALSE),"")</f>
        <v/>
      </c>
      <c r="H172" s="20" t="str">
        <f>IFERROR(INDEX(#REF!,MATCH($E172,#REF!,0),1),"")</f>
        <v/>
      </c>
      <c r="I172" s="20" t="s">
        <v>789</v>
      </c>
      <c r="J172" s="22" t="s">
        <v>793</v>
      </c>
      <c r="L172" s="20" t="s">
        <v>794</v>
      </c>
      <c r="M172" s="23">
        <v>45299</v>
      </c>
      <c r="N172" s="23">
        <v>45300</v>
      </c>
      <c r="O172" s="31" t="str">
        <f ca="1">IFERROR(N172+SumPart(V172:AK172,1), "")</f>
        <v/>
      </c>
      <c r="P172" s="23">
        <v>45315</v>
      </c>
      <c r="Q172" s="23">
        <v>45320</v>
      </c>
      <c r="T172" s="24">
        <f t="shared" si="7"/>
        <v>0</v>
      </c>
      <c r="U172" s="23">
        <v>45296</v>
      </c>
      <c r="V172" s="20">
        <v>30</v>
      </c>
      <c r="W172" s="20"/>
      <c r="X172" s="20"/>
      <c r="Y172" s="20"/>
      <c r="Z172" s="18"/>
      <c r="AA172" s="18"/>
      <c r="AB172" s="18"/>
      <c r="AC172" s="18"/>
      <c r="AD172" s="18"/>
      <c r="AE172" s="18"/>
      <c r="AF172" s="178"/>
      <c r="AG172" s="178"/>
      <c r="AH172" s="178"/>
      <c r="AI172" s="178"/>
      <c r="AJ172" s="178"/>
      <c r="AK172" s="179"/>
    </row>
    <row r="173" spans="1:37" ht="30" customHeight="1" x14ac:dyDescent="0.3">
      <c r="A173" s="20" t="s">
        <v>12</v>
      </c>
      <c r="B173" s="20" t="str">
        <f t="shared" ca="1" si="8"/>
        <v>회수완료</v>
      </c>
      <c r="C173" s="20" t="str">
        <f>IFERROR(VLOOKUP(A173,#REF!,2,FALSE),"해당x")</f>
        <v>해당x</v>
      </c>
      <c r="D173" s="25" t="str">
        <f>IFERROR(VLOOKUP($E173,#REF!,MATCH(D$1,#REF!,0)-1,FALSE),"")</f>
        <v/>
      </c>
      <c r="E173" s="2" t="s">
        <v>744</v>
      </c>
      <c r="F173" s="20" t="str">
        <f>IFERROR(VLOOKUP($E173,#REF!,MATCH(F$1,#REF!,0)-1,FALSE),"")</f>
        <v/>
      </c>
      <c r="G173" s="20" t="str">
        <f>IFERROR(VLOOKUP($E173,#REF!,MATCH(G$1,#REF!,0)-1,FALSE),"")</f>
        <v/>
      </c>
      <c r="H173" s="20" t="str">
        <f>IFERROR(INDEX(#REF!,MATCH($E173,#REF!,0),1),"")</f>
        <v/>
      </c>
      <c r="I173" s="20" t="s">
        <v>789</v>
      </c>
      <c r="J173" s="22" t="s">
        <v>795</v>
      </c>
      <c r="L173" s="20" t="s">
        <v>796</v>
      </c>
      <c r="M173" s="23" t="s">
        <v>65</v>
      </c>
      <c r="N173" s="23">
        <v>45554</v>
      </c>
      <c r="O173" s="31" t="str">
        <f ca="1">IFERROR(N173+SumPart(V173:AK173,1), "")</f>
        <v/>
      </c>
      <c r="P173" s="23">
        <v>45583</v>
      </c>
      <c r="Q173" s="23">
        <v>45587</v>
      </c>
      <c r="R173" s="27" t="s">
        <v>120</v>
      </c>
      <c r="T173" s="24">
        <f t="shared" si="7"/>
        <v>0</v>
      </c>
      <c r="U173" s="23">
        <v>45554</v>
      </c>
      <c r="V173" s="20">
        <v>30</v>
      </c>
      <c r="W173" s="20"/>
      <c r="X173" s="20"/>
      <c r="Y173" s="20"/>
      <c r="Z173" s="18"/>
      <c r="AA173" s="18"/>
      <c r="AB173" s="18"/>
      <c r="AC173" s="18"/>
      <c r="AD173" s="18"/>
      <c r="AE173" s="18"/>
      <c r="AF173" s="178"/>
      <c r="AG173" s="178"/>
      <c r="AH173" s="178"/>
      <c r="AI173" s="178"/>
      <c r="AJ173" s="178"/>
      <c r="AK173" s="179"/>
    </row>
    <row r="174" spans="1:37" ht="30" customHeight="1" x14ac:dyDescent="0.3">
      <c r="A174" s="20" t="s">
        <v>79</v>
      </c>
      <c r="B174" s="20" t="str">
        <f t="shared" ca="1" si="8"/>
        <v>회수완료</v>
      </c>
      <c r="C174" s="20" t="str">
        <f>IFERROR(VLOOKUP(A174,#REF!,2,FALSE),"해당x")</f>
        <v>해당x</v>
      </c>
      <c r="D174" s="25" t="str">
        <f>IFERROR(VLOOKUP($E174,#REF!,MATCH(D$1,#REF!,0)-1,FALSE),"")</f>
        <v/>
      </c>
      <c r="E174" s="2" t="s">
        <v>797</v>
      </c>
      <c r="F174" s="20" t="str">
        <f>IFERROR(VLOOKUP($E174,#REF!,MATCH(F$1,#REF!,0)-1,FALSE),"")</f>
        <v/>
      </c>
      <c r="G174" s="20" t="str">
        <f>IFERROR(VLOOKUP($E174,#REF!,MATCH(G$1,#REF!,0)-1,FALSE),"")</f>
        <v/>
      </c>
      <c r="H174" s="20" t="str">
        <f>IFERROR(INDEX(#REF!,MATCH($E174,#REF!,0),1),"")</f>
        <v/>
      </c>
      <c r="I174" s="20" t="s">
        <v>798</v>
      </c>
      <c r="J174" s="22" t="s">
        <v>799</v>
      </c>
      <c r="K174" s="20"/>
      <c r="M174" s="23">
        <v>45317</v>
      </c>
      <c r="N174" s="23">
        <v>45321</v>
      </c>
      <c r="O174" s="31" t="str">
        <f ca="1">IFERROR(N174+SumPart(V174:AK174,1), "")</f>
        <v/>
      </c>
      <c r="P174" s="23">
        <v>45350</v>
      </c>
      <c r="Q174" s="23">
        <v>45355</v>
      </c>
      <c r="T174" s="24">
        <f t="shared" si="7"/>
        <v>0</v>
      </c>
      <c r="U174" s="23">
        <v>45317</v>
      </c>
      <c r="V174" s="20">
        <v>30</v>
      </c>
      <c r="W174" s="20"/>
      <c r="X174" s="20"/>
      <c r="Y174" s="20"/>
      <c r="Z174" s="18"/>
      <c r="AA174" s="18"/>
      <c r="AB174" s="18"/>
      <c r="AC174" s="18"/>
      <c r="AD174" s="18"/>
      <c r="AE174" s="18"/>
      <c r="AF174" s="178"/>
      <c r="AG174" s="178"/>
      <c r="AH174" s="178"/>
      <c r="AI174" s="178"/>
      <c r="AJ174" s="178"/>
      <c r="AK174" s="179"/>
    </row>
    <row r="175" spans="1:37" ht="30" customHeight="1" x14ac:dyDescent="0.3">
      <c r="A175" s="20" t="s">
        <v>9</v>
      </c>
      <c r="B175" s="20" t="str">
        <f t="shared" ca="1" si="8"/>
        <v>회수완료</v>
      </c>
      <c r="C175" s="20" t="str">
        <f>IFERROR(VLOOKUP(A175,#REF!,2,FALSE),"해당x")</f>
        <v>해당x</v>
      </c>
      <c r="D175" s="25" t="str">
        <f>IFERROR(VLOOKUP($E175,#REF!,MATCH(D$1,#REF!,0)-1,FALSE),"")</f>
        <v/>
      </c>
      <c r="E175" s="2">
        <v>1628452</v>
      </c>
      <c r="F175" s="20" t="str">
        <f>IFERROR(VLOOKUP($E175,#REF!,MATCH(F$1,#REF!,0)-1,FALSE),"")</f>
        <v/>
      </c>
      <c r="G175" s="20" t="str">
        <f>IFERROR(VLOOKUP($E175,#REF!,MATCH(G$1,#REF!,0)-1,FALSE),"")</f>
        <v/>
      </c>
      <c r="H175" s="20" t="str">
        <f>IFERROR(INDEX(#REF!,MATCH($E175,#REF!,0),1),"")</f>
        <v/>
      </c>
      <c r="I175" s="20" t="s">
        <v>798</v>
      </c>
      <c r="J175" s="22" t="s">
        <v>800</v>
      </c>
      <c r="L175" s="20" t="s">
        <v>801</v>
      </c>
      <c r="M175" s="23">
        <v>45397</v>
      </c>
      <c r="N175" s="23">
        <v>45399</v>
      </c>
      <c r="O175" s="31" t="str">
        <f ca="1">IFERROR(N175+SumPart(V175:AK175,1), "")</f>
        <v/>
      </c>
      <c r="P175" s="23">
        <v>45416</v>
      </c>
      <c r="Q175" s="23">
        <v>45421</v>
      </c>
      <c r="R175" s="27" t="s">
        <v>396</v>
      </c>
      <c r="S175" s="28" t="s">
        <v>739</v>
      </c>
      <c r="T175" s="24">
        <f t="shared" si="7"/>
        <v>0</v>
      </c>
      <c r="V175" s="20">
        <v>28</v>
      </c>
      <c r="W175" s="20"/>
      <c r="X175" s="20"/>
      <c r="Y175" s="20"/>
      <c r="Z175" s="18"/>
      <c r="AA175" s="18"/>
      <c r="AB175" s="18"/>
      <c r="AC175" s="18"/>
      <c r="AD175" s="18"/>
      <c r="AE175" s="18"/>
      <c r="AF175" s="178"/>
      <c r="AG175" s="178"/>
      <c r="AH175" s="178"/>
      <c r="AI175" s="178"/>
      <c r="AJ175" s="178"/>
      <c r="AK175" s="179"/>
    </row>
    <row r="176" spans="1:37" ht="30" customHeight="1" x14ac:dyDescent="0.3">
      <c r="A176" s="20" t="s">
        <v>8</v>
      </c>
      <c r="B176" s="20" t="str">
        <f t="shared" ca="1" si="8"/>
        <v>회수완료</v>
      </c>
      <c r="C176" s="20" t="str">
        <f>IFERROR(VLOOKUP(A176,#REF!,2,FALSE),"해당x")</f>
        <v>해당x</v>
      </c>
      <c r="D176" s="25" t="str">
        <f>IFERROR(VLOOKUP($E176,#REF!,MATCH(D$1,#REF!,0)-1,FALSE),"")</f>
        <v/>
      </c>
      <c r="E176" s="2" t="s">
        <v>802</v>
      </c>
      <c r="F176" s="20" t="str">
        <f>IFERROR(VLOOKUP($E176,#REF!,MATCH(F$1,#REF!,0)-1,FALSE),"")</f>
        <v/>
      </c>
      <c r="G176" s="20" t="str">
        <f>IFERROR(VLOOKUP($E176,#REF!,MATCH(G$1,#REF!,0)-1,FALSE),"")</f>
        <v/>
      </c>
      <c r="H176" s="20" t="str">
        <f>IFERROR(INDEX(#REF!,MATCH($E176,#REF!,0),1),"")</f>
        <v/>
      </c>
      <c r="I176" s="20" t="s">
        <v>798</v>
      </c>
      <c r="J176" s="22" t="s">
        <v>803</v>
      </c>
      <c r="L176" s="20" t="s">
        <v>804</v>
      </c>
      <c r="M176" s="23">
        <v>45405</v>
      </c>
      <c r="N176" s="23">
        <v>45408</v>
      </c>
      <c r="O176" s="31" t="str">
        <f ca="1">IFERROR(N176+SumPart(V176:AK176,1), "")</f>
        <v/>
      </c>
      <c r="P176" s="23">
        <v>45436</v>
      </c>
      <c r="Q176" s="23">
        <v>45439</v>
      </c>
      <c r="T176" s="24">
        <f t="shared" si="7"/>
        <v>0</v>
      </c>
      <c r="U176" s="23">
        <v>45405</v>
      </c>
      <c r="V176" s="20">
        <v>30</v>
      </c>
      <c r="W176" s="20"/>
      <c r="X176" s="20"/>
      <c r="Y176" s="20"/>
      <c r="Z176" s="18"/>
      <c r="AA176" s="18"/>
      <c r="AB176" s="18"/>
      <c r="AC176" s="18"/>
      <c r="AD176" s="18"/>
      <c r="AE176" s="18"/>
      <c r="AF176" s="178"/>
      <c r="AG176" s="178"/>
      <c r="AH176" s="178"/>
      <c r="AI176" s="178"/>
      <c r="AJ176" s="178"/>
      <c r="AK176" s="179"/>
    </row>
    <row r="177" spans="1:37" ht="30" customHeight="1" x14ac:dyDescent="0.3">
      <c r="A177" s="2" t="s">
        <v>7</v>
      </c>
      <c r="B177" s="20" t="str">
        <f t="shared" ca="1" si="8"/>
        <v>회수완료</v>
      </c>
      <c r="C177" s="2" t="str">
        <f>IFERROR(VLOOKUP(A177,#REF!,2,FALSE),"해당x")</f>
        <v>해당x</v>
      </c>
      <c r="D177" s="25" t="str">
        <f>IFERROR(VLOOKUP($E177,#REF!,MATCH(D$1,#REF!,0)-1,FALSE),"")</f>
        <v/>
      </c>
      <c r="E177" s="2" t="s">
        <v>762</v>
      </c>
      <c r="F177" s="20" t="str">
        <f>IFERROR(VLOOKUP($E177,#REF!,MATCH(F$1,#REF!,0)-1,FALSE),"")</f>
        <v/>
      </c>
      <c r="G177" s="2" t="str">
        <f>IFERROR(VLOOKUP($E177,#REF!,MATCH(G$1,#REF!,0)-1,FALSE),"")</f>
        <v/>
      </c>
      <c r="H177" s="20" t="str">
        <f>IFERROR(INDEX(#REF!,MATCH($E177,#REF!,0),1),"")</f>
        <v/>
      </c>
      <c r="I177" s="2" t="s">
        <v>805</v>
      </c>
      <c r="J177" s="52" t="s">
        <v>806</v>
      </c>
      <c r="K177" s="100"/>
      <c r="M177" s="31">
        <v>45147</v>
      </c>
      <c r="N177" s="31">
        <v>45149</v>
      </c>
      <c r="O177" s="31" t="str">
        <f ca="1">IFERROR(N177+SumPart(V177:AK177,1), "")</f>
        <v/>
      </c>
      <c r="P177" s="31">
        <v>45181</v>
      </c>
      <c r="Q177" s="31">
        <v>45182</v>
      </c>
      <c r="R177" s="55"/>
      <c r="S177" s="56"/>
      <c r="T177" s="57">
        <f t="shared" si="7"/>
        <v>0</v>
      </c>
      <c r="U177" s="31">
        <v>45147</v>
      </c>
      <c r="V177" s="2">
        <v>30</v>
      </c>
      <c r="W177" s="2"/>
      <c r="X177" s="2"/>
      <c r="Y177" s="2"/>
      <c r="Z177" s="1"/>
      <c r="AA177" s="1"/>
      <c r="AB177" s="1"/>
      <c r="AC177" s="1"/>
      <c r="AD177" s="1"/>
      <c r="AE177" s="1"/>
      <c r="AF177" s="174"/>
      <c r="AG177" s="174"/>
      <c r="AH177" s="174"/>
      <c r="AI177" s="174"/>
      <c r="AJ177" s="174"/>
      <c r="AK177" s="180"/>
    </row>
    <row r="178" spans="1:37" ht="30" customHeight="1" x14ac:dyDescent="0.3">
      <c r="A178" s="20" t="s">
        <v>254</v>
      </c>
      <c r="B178" s="20" t="str">
        <f t="shared" ca="1" si="8"/>
        <v>회수완료</v>
      </c>
      <c r="C178" s="20" t="str">
        <f>IFERROR(VLOOKUP(A178,#REF!,2,FALSE),"해당x")</f>
        <v>해당x</v>
      </c>
      <c r="D178" s="25" t="str">
        <f>IFERROR(VLOOKUP($E178,#REF!,MATCH(D$1,#REF!,0)-1,FALSE),"")</f>
        <v/>
      </c>
      <c r="E178" s="2" t="s">
        <v>753</v>
      </c>
      <c r="F178" s="20" t="str">
        <f>IFERROR(VLOOKUP($E178,#REF!,MATCH(F$1,#REF!,0)-1,FALSE),"")</f>
        <v/>
      </c>
      <c r="G178" s="20" t="str">
        <f>IFERROR(VLOOKUP($E178,#REF!,MATCH(G$1,#REF!,0)-1,FALSE),"")</f>
        <v/>
      </c>
      <c r="H178" s="20" t="str">
        <f>IFERROR(INDEX(#REF!,MATCH($E178,#REF!,0),1),"")</f>
        <v/>
      </c>
      <c r="I178" s="20" t="s">
        <v>807</v>
      </c>
      <c r="J178" s="22" t="s">
        <v>808</v>
      </c>
      <c r="K178" s="22" t="s">
        <v>809</v>
      </c>
      <c r="L178" s="20" t="s">
        <v>810</v>
      </c>
      <c r="M178" s="23">
        <v>45517</v>
      </c>
      <c r="N178" s="23">
        <v>45523</v>
      </c>
      <c r="O178" s="31" t="str">
        <f ca="1">IFERROR(N178+SumPart(V178:AK178,1), "")</f>
        <v/>
      </c>
      <c r="P178" s="23">
        <v>45546</v>
      </c>
      <c r="Q178" s="23">
        <v>45554</v>
      </c>
      <c r="T178" s="24">
        <f t="shared" si="7"/>
        <v>0</v>
      </c>
      <c r="U178" s="23">
        <v>45517</v>
      </c>
      <c r="V178" s="20">
        <v>30</v>
      </c>
      <c r="W178" s="20"/>
      <c r="X178" s="20"/>
      <c r="Y178" s="20"/>
      <c r="Z178" s="18"/>
      <c r="AA178" s="18"/>
      <c r="AB178" s="18"/>
      <c r="AC178" s="18"/>
      <c r="AD178" s="18"/>
      <c r="AE178" s="18"/>
      <c r="AF178" s="178"/>
      <c r="AG178" s="178"/>
      <c r="AH178" s="178"/>
      <c r="AI178" s="178"/>
      <c r="AJ178" s="178"/>
      <c r="AK178" s="179"/>
    </row>
    <row r="179" spans="1:37" ht="30" customHeight="1" x14ac:dyDescent="0.3">
      <c r="A179" s="20" t="s">
        <v>9</v>
      </c>
      <c r="B179" s="20" t="str">
        <f t="shared" ca="1" si="8"/>
        <v>회수완료</v>
      </c>
      <c r="C179" s="20" t="str">
        <f>IFERROR(VLOOKUP(A179,#REF!,2,FALSE),"해당x")</f>
        <v>해당x</v>
      </c>
      <c r="D179" s="25" t="str">
        <f>IFERROR(VLOOKUP($E179,#REF!,MATCH(D$1,#REF!,0)-1,FALSE),"")</f>
        <v/>
      </c>
      <c r="E179" s="2">
        <v>1840783</v>
      </c>
      <c r="F179" s="20" t="str">
        <f>IFERROR(VLOOKUP($E179,#REF!,MATCH(F$1,#REF!,0)-1,FALSE),"")</f>
        <v/>
      </c>
      <c r="G179" s="20" t="str">
        <f>IFERROR(VLOOKUP($E179,#REF!,MATCH(G$1,#REF!,0)-1,FALSE),"")</f>
        <v/>
      </c>
      <c r="H179" s="20" t="str">
        <f>IFERROR(INDEX(#REF!,MATCH($E179,#REF!,0),1),"")</f>
        <v/>
      </c>
      <c r="I179" s="20" t="s">
        <v>811</v>
      </c>
      <c r="J179" s="22" t="s">
        <v>812</v>
      </c>
      <c r="L179" s="20" t="s">
        <v>813</v>
      </c>
      <c r="M179" s="23">
        <v>45482</v>
      </c>
      <c r="N179" s="23">
        <v>45484</v>
      </c>
      <c r="O179" s="31" t="str">
        <f ca="1">IFERROR(N179+SumPart(V179:AK179,1), "")</f>
        <v/>
      </c>
      <c r="P179" s="23">
        <v>45492</v>
      </c>
      <c r="Q179" s="23">
        <v>45495</v>
      </c>
      <c r="R179" s="27" t="s">
        <v>814</v>
      </c>
      <c r="T179" s="24">
        <f t="shared" si="7"/>
        <v>0</v>
      </c>
      <c r="V179" s="20">
        <v>14</v>
      </c>
      <c r="W179" s="20"/>
      <c r="X179" s="20"/>
      <c r="Y179" s="20"/>
      <c r="Z179" s="18"/>
      <c r="AA179" s="18"/>
      <c r="AB179" s="18"/>
      <c r="AC179" s="18"/>
      <c r="AD179" s="18"/>
      <c r="AE179" s="18"/>
      <c r="AF179" s="178"/>
      <c r="AG179" s="178"/>
      <c r="AH179" s="178"/>
      <c r="AI179" s="178"/>
      <c r="AJ179" s="178"/>
      <c r="AK179" s="179"/>
    </row>
    <row r="180" spans="1:37" ht="30" customHeight="1" x14ac:dyDescent="0.3">
      <c r="A180" s="20" t="s">
        <v>9</v>
      </c>
      <c r="B180" s="20" t="str">
        <f t="shared" ca="1" si="8"/>
        <v>회수완료</v>
      </c>
      <c r="C180" s="20" t="str">
        <f>IFERROR(VLOOKUP(A180,#REF!,2,FALSE),"해당x")</f>
        <v>해당x</v>
      </c>
      <c r="D180" s="25" t="str">
        <f>IFERROR(VLOOKUP($E180,#REF!,MATCH(D$1,#REF!,0)-1,FALSE),"")</f>
        <v/>
      </c>
      <c r="E180" s="2">
        <v>1631007</v>
      </c>
      <c r="F180" s="20" t="str">
        <f>IFERROR(VLOOKUP($E180,#REF!,MATCH(F$1,#REF!,0)-1,FALSE),"")</f>
        <v/>
      </c>
      <c r="G180" s="20" t="str">
        <f>IFERROR(VLOOKUP($E180,#REF!,MATCH(G$1,#REF!,0)-1,FALSE),"")</f>
        <v/>
      </c>
      <c r="H180" s="20" t="str">
        <f>IFERROR(INDEX(#REF!,MATCH($E180,#REF!,0),1),"")</f>
        <v/>
      </c>
      <c r="I180" s="20" t="s">
        <v>811</v>
      </c>
      <c r="J180" s="22" t="s">
        <v>812</v>
      </c>
      <c r="L180" s="20" t="s">
        <v>813</v>
      </c>
      <c r="M180" s="23">
        <v>45488</v>
      </c>
      <c r="N180" s="23">
        <v>45490</v>
      </c>
      <c r="O180" s="31" t="str">
        <f ca="1">IFERROR(N180+SumPart(V180:AK180,1), "")</f>
        <v/>
      </c>
      <c r="P180" s="23">
        <v>45507</v>
      </c>
      <c r="Q180" s="23">
        <v>45510</v>
      </c>
      <c r="T180" s="24">
        <f t="shared" si="7"/>
        <v>1</v>
      </c>
      <c r="V180" s="20">
        <v>14</v>
      </c>
      <c r="W180" s="20" t="s">
        <v>90</v>
      </c>
      <c r="X180" s="20"/>
      <c r="Y180" s="20"/>
      <c r="Z180" s="18"/>
      <c r="AA180" s="18"/>
      <c r="AB180" s="18"/>
      <c r="AC180" s="18"/>
      <c r="AD180" s="18"/>
      <c r="AE180" s="18"/>
      <c r="AF180" s="178"/>
      <c r="AG180" s="178"/>
      <c r="AH180" s="178"/>
      <c r="AI180" s="178"/>
      <c r="AJ180" s="178"/>
      <c r="AK180" s="179"/>
    </row>
    <row r="181" spans="1:37" ht="30" customHeight="1" x14ac:dyDescent="0.3">
      <c r="A181" s="20" t="s">
        <v>12</v>
      </c>
      <c r="B181" s="20" t="str">
        <f t="shared" ca="1" si="8"/>
        <v>회수완료</v>
      </c>
      <c r="C181" s="20" t="str">
        <f>IFERROR(VLOOKUP(A181,#REF!,2,FALSE),"해당x")</f>
        <v>해당x</v>
      </c>
      <c r="D181" s="25" t="str">
        <f>IFERROR(VLOOKUP($E181,#REF!,MATCH(D$1,#REF!,0)-1,FALSE),"")</f>
        <v/>
      </c>
      <c r="E181" s="2" t="s">
        <v>758</v>
      </c>
      <c r="F181" s="20" t="str">
        <f>IFERROR(VLOOKUP($E181,#REF!,MATCH(F$1,#REF!,0)-1,FALSE),"")</f>
        <v/>
      </c>
      <c r="G181" s="20" t="str">
        <f>IFERROR(VLOOKUP($E181,#REF!,MATCH(G$1,#REF!,0)-1,FALSE),"")</f>
        <v/>
      </c>
      <c r="H181" s="20" t="str">
        <f>IFERROR(INDEX(#REF!,MATCH($E181,#REF!,0),1),"")</f>
        <v/>
      </c>
      <c r="I181" s="20" t="s">
        <v>815</v>
      </c>
      <c r="J181" s="22" t="s">
        <v>816</v>
      </c>
      <c r="K181" s="22" t="s">
        <v>817</v>
      </c>
      <c r="L181" s="20" t="s">
        <v>818</v>
      </c>
      <c r="M181" s="23" t="s">
        <v>65</v>
      </c>
      <c r="N181" s="23">
        <v>45307</v>
      </c>
      <c r="O181" s="31" t="str">
        <f ca="1">IFERROR(N181+SumPart(V181:AK181,1), "")</f>
        <v/>
      </c>
      <c r="P181" s="23">
        <v>45336</v>
      </c>
      <c r="Q181" s="23">
        <v>45341</v>
      </c>
      <c r="R181" s="27" t="s">
        <v>120</v>
      </c>
      <c r="T181" s="24">
        <f t="shared" si="7"/>
        <v>0</v>
      </c>
      <c r="U181" s="23">
        <v>45307</v>
      </c>
      <c r="V181" s="20">
        <v>30</v>
      </c>
      <c r="W181" s="20"/>
      <c r="X181" s="20"/>
      <c r="Y181" s="20"/>
      <c r="Z181" s="18"/>
      <c r="AA181" s="18"/>
      <c r="AB181" s="18"/>
      <c r="AC181" s="18"/>
      <c r="AD181" s="18"/>
      <c r="AE181" s="18"/>
      <c r="AF181" s="178"/>
      <c r="AG181" s="178"/>
      <c r="AH181" s="178"/>
      <c r="AI181" s="178"/>
      <c r="AJ181" s="178"/>
      <c r="AK181" s="179"/>
    </row>
    <row r="182" spans="1:37" ht="30" customHeight="1" x14ac:dyDescent="0.3">
      <c r="A182" s="2" t="s">
        <v>433</v>
      </c>
      <c r="B182" s="20" t="str">
        <f t="shared" ca="1" si="8"/>
        <v>회수완료</v>
      </c>
      <c r="C182" s="2" t="str">
        <f>IFERROR(VLOOKUP(A182,#REF!,2,FALSE),"해당x")</f>
        <v>해당x</v>
      </c>
      <c r="D182" s="25" t="str">
        <f>IFERROR(VLOOKUP($E182,#REF!,MATCH(D$1,#REF!,0)-1,FALSE),"")</f>
        <v/>
      </c>
      <c r="E182" s="2" t="s">
        <v>819</v>
      </c>
      <c r="F182" s="20" t="str">
        <f>IFERROR(VLOOKUP($E182,#REF!,MATCH(F$1,#REF!,0)-1,FALSE),"")</f>
        <v/>
      </c>
      <c r="G182" s="2" t="str">
        <f>IFERROR(VLOOKUP($E182,#REF!,MATCH(G$1,#REF!,0)-1,FALSE),"")</f>
        <v/>
      </c>
      <c r="H182" s="20" t="str">
        <f>IFERROR(INDEX(#REF!,MATCH($E182,#REF!,0),1),"")</f>
        <v/>
      </c>
      <c r="I182" s="2" t="s">
        <v>815</v>
      </c>
      <c r="J182" s="52" t="s">
        <v>820</v>
      </c>
      <c r="L182" s="2" t="s">
        <v>821</v>
      </c>
      <c r="M182" s="31">
        <v>45163</v>
      </c>
      <c r="N182" s="31">
        <v>45166</v>
      </c>
      <c r="O182" s="31" t="str">
        <f ca="1">IFERROR(N182+SumPart(V182:AK182,1), "")</f>
        <v/>
      </c>
      <c r="P182" s="31">
        <v>45227</v>
      </c>
      <c r="Q182" s="31">
        <v>45229</v>
      </c>
      <c r="R182" s="55"/>
      <c r="S182" s="56"/>
      <c r="T182" s="57">
        <f t="shared" si="7"/>
        <v>1</v>
      </c>
      <c r="U182" s="31">
        <v>45163</v>
      </c>
      <c r="V182" s="2">
        <v>30</v>
      </c>
      <c r="W182" s="2" t="s">
        <v>728</v>
      </c>
      <c r="X182" s="2"/>
      <c r="Y182" s="2"/>
      <c r="Z182" s="1"/>
      <c r="AA182" s="1"/>
      <c r="AB182" s="1"/>
      <c r="AC182" s="1"/>
      <c r="AD182" s="1"/>
      <c r="AE182" s="1"/>
      <c r="AF182" s="174"/>
      <c r="AG182" s="174"/>
      <c r="AH182" s="174"/>
      <c r="AI182" s="174"/>
      <c r="AJ182" s="174"/>
      <c r="AK182" s="180"/>
    </row>
    <row r="183" spans="1:37" ht="30" customHeight="1" x14ac:dyDescent="0.3">
      <c r="A183" s="20" t="s">
        <v>9</v>
      </c>
      <c r="B183" s="20" t="str">
        <f t="shared" ca="1" si="8"/>
        <v>회수완료</v>
      </c>
      <c r="C183" s="20" t="str">
        <f>IFERROR(VLOOKUP(A183,#REF!,2,FALSE),"해당x")</f>
        <v>해당x</v>
      </c>
      <c r="D183" s="25" t="str">
        <f>IFERROR(VLOOKUP($E183,#REF!,MATCH(D$1,#REF!,0)-1,FALSE),"")</f>
        <v/>
      </c>
      <c r="E183" s="2">
        <v>1801881</v>
      </c>
      <c r="F183" s="20" t="str">
        <f>IFERROR(VLOOKUP($E183,#REF!,MATCH(F$1,#REF!,0)-1,FALSE),"")</f>
        <v/>
      </c>
      <c r="G183" s="20" t="str">
        <f>IFERROR(VLOOKUP($E183,#REF!,MATCH(G$1,#REF!,0)-1,FALSE),"")</f>
        <v/>
      </c>
      <c r="H183" s="20" t="str">
        <f>IFERROR(INDEX(#REF!,MATCH($E183,#REF!,0),1),"")</f>
        <v/>
      </c>
      <c r="I183" s="20" t="s">
        <v>815</v>
      </c>
      <c r="J183" s="22" t="s">
        <v>822</v>
      </c>
      <c r="L183" s="20" t="s">
        <v>823</v>
      </c>
      <c r="M183" s="23">
        <v>45302</v>
      </c>
      <c r="N183" s="23">
        <v>45306</v>
      </c>
      <c r="O183" s="31" t="str">
        <f ca="1">IFERROR(N183+SumPart(V183:AK183,1), "")</f>
        <v/>
      </c>
      <c r="P183" s="23">
        <v>45335</v>
      </c>
      <c r="Q183" s="23">
        <v>45338</v>
      </c>
      <c r="T183" s="24">
        <f t="shared" si="7"/>
        <v>0</v>
      </c>
      <c r="V183" s="20">
        <v>28</v>
      </c>
      <c r="W183" s="20"/>
      <c r="X183" s="20"/>
      <c r="Y183" s="20"/>
      <c r="Z183" s="18"/>
      <c r="AA183" s="18"/>
      <c r="AB183" s="18"/>
      <c r="AC183" s="18"/>
      <c r="AD183" s="18"/>
      <c r="AE183" s="18"/>
      <c r="AF183" s="178"/>
      <c r="AG183" s="178"/>
      <c r="AH183" s="178"/>
      <c r="AI183" s="178"/>
      <c r="AJ183" s="178"/>
      <c r="AK183" s="179"/>
    </row>
    <row r="184" spans="1:37" ht="30" customHeight="1" x14ac:dyDescent="0.3">
      <c r="A184" s="20" t="s">
        <v>12</v>
      </c>
      <c r="B184" s="20" t="str">
        <f t="shared" ca="1" si="8"/>
        <v>회수완료</v>
      </c>
      <c r="C184" s="20" t="str">
        <f>IFERROR(VLOOKUP(A184,#REF!,2,FALSE),"해당x")</f>
        <v>해당x</v>
      </c>
      <c r="D184" s="25" t="str">
        <f>IFERROR(VLOOKUP($E184,#REF!,MATCH(D$1,#REF!,0)-1,FALSE),"")</f>
        <v/>
      </c>
      <c r="E184" s="2" t="s">
        <v>747</v>
      </c>
      <c r="F184" s="20" t="str">
        <f>IFERROR(VLOOKUP($E184,#REF!,MATCH(F$1,#REF!,0)-1,FALSE),"")</f>
        <v/>
      </c>
      <c r="G184" s="20" t="str">
        <f>IFERROR(VLOOKUP($E184,#REF!,MATCH(G$1,#REF!,0)-1,FALSE),"")</f>
        <v/>
      </c>
      <c r="H184" s="20" t="str">
        <f>IFERROR(INDEX(#REF!,MATCH($E184,#REF!,0),1),"")</f>
        <v/>
      </c>
      <c r="I184" s="20" t="s">
        <v>815</v>
      </c>
      <c r="J184" s="22" t="s">
        <v>816</v>
      </c>
      <c r="L184" s="20" t="s">
        <v>818</v>
      </c>
      <c r="M184" s="23">
        <v>45307</v>
      </c>
      <c r="N184" s="23">
        <v>45307</v>
      </c>
      <c r="O184" s="31" t="str">
        <f ca="1">IFERROR(N184+SumPart(V184:AK184,1), "")</f>
        <v/>
      </c>
      <c r="P184" s="23">
        <v>45310</v>
      </c>
      <c r="Q184" s="23">
        <v>45313</v>
      </c>
      <c r="R184" s="27" t="s">
        <v>338</v>
      </c>
      <c r="T184" s="24">
        <f t="shared" ref="T184:T247" si="9">COUNTA(V184:AK184)-1</f>
        <v>0</v>
      </c>
      <c r="U184" s="23">
        <v>45307</v>
      </c>
      <c r="V184" s="20">
        <v>30</v>
      </c>
      <c r="W184" s="20"/>
      <c r="X184" s="20"/>
      <c r="Y184" s="20"/>
      <c r="Z184" s="18"/>
      <c r="AA184" s="18"/>
      <c r="AB184" s="18"/>
      <c r="AC184" s="18"/>
      <c r="AD184" s="18"/>
      <c r="AE184" s="18"/>
      <c r="AF184" s="178"/>
      <c r="AG184" s="178"/>
      <c r="AH184" s="178"/>
      <c r="AI184" s="178"/>
      <c r="AJ184" s="178"/>
      <c r="AK184" s="179"/>
    </row>
    <row r="185" spans="1:37" ht="30" customHeight="1" x14ac:dyDescent="0.3">
      <c r="A185" s="20" t="s">
        <v>9</v>
      </c>
      <c r="B185" s="20" t="str">
        <f t="shared" ca="1" si="8"/>
        <v>회수완료</v>
      </c>
      <c r="C185" s="20" t="str">
        <f>IFERROR(VLOOKUP(A185,#REF!,2,FALSE),"해당x")</f>
        <v>해당x</v>
      </c>
      <c r="D185" s="25" t="str">
        <f>IFERROR(VLOOKUP($E185,#REF!,MATCH(D$1,#REF!,0)-1,FALSE),"")</f>
        <v/>
      </c>
      <c r="E185" s="2">
        <v>1697514</v>
      </c>
      <c r="F185" s="20" t="str">
        <f>IFERROR(VLOOKUP($E185,#REF!,MATCH(F$1,#REF!,0)-1,FALSE),"")</f>
        <v/>
      </c>
      <c r="G185" s="20" t="str">
        <f>IFERROR(VLOOKUP($E185,#REF!,MATCH(G$1,#REF!,0)-1,FALSE),"")</f>
        <v/>
      </c>
      <c r="H185" s="20" t="str">
        <f>IFERROR(INDEX(#REF!,MATCH($E185,#REF!,0),1),"")</f>
        <v/>
      </c>
      <c r="I185" s="20" t="s">
        <v>815</v>
      </c>
      <c r="J185" s="22" t="s">
        <v>824</v>
      </c>
      <c r="K185" s="20"/>
      <c r="M185" s="23">
        <v>45329</v>
      </c>
      <c r="N185" s="23">
        <v>45342</v>
      </c>
      <c r="O185" s="31" t="str">
        <f ca="1">IFERROR(N185+SumPart(V185:AK185,1), "")</f>
        <v/>
      </c>
      <c r="P185" s="23">
        <v>45364</v>
      </c>
      <c r="Q185" s="23">
        <v>45365</v>
      </c>
      <c r="R185" s="51" t="s">
        <v>825</v>
      </c>
      <c r="S185" s="28" t="s">
        <v>826</v>
      </c>
      <c r="T185" s="24">
        <f t="shared" si="9"/>
        <v>1</v>
      </c>
      <c r="V185" s="20">
        <v>14</v>
      </c>
      <c r="W185" s="27" t="s">
        <v>827</v>
      </c>
      <c r="X185" s="20"/>
      <c r="Y185" s="20"/>
      <c r="Z185" s="18"/>
      <c r="AA185" s="18"/>
      <c r="AB185" s="18"/>
      <c r="AC185" s="18"/>
      <c r="AD185" s="18"/>
      <c r="AE185" s="18"/>
      <c r="AF185" s="178"/>
      <c r="AG185" s="178"/>
      <c r="AH185" s="178"/>
      <c r="AI185" s="178"/>
      <c r="AJ185" s="178"/>
      <c r="AK185" s="179"/>
    </row>
    <row r="186" spans="1:37" ht="30" customHeight="1" x14ac:dyDescent="0.3">
      <c r="A186" s="20" t="s">
        <v>9</v>
      </c>
      <c r="B186" s="20" t="str">
        <f t="shared" ca="1" si="8"/>
        <v>회수완료</v>
      </c>
      <c r="C186" s="20" t="str">
        <f>IFERROR(VLOOKUP(A186,#REF!,2,FALSE),"해당x")</f>
        <v>해당x</v>
      </c>
      <c r="D186" s="25" t="str">
        <f>IFERROR(VLOOKUP($E186,#REF!,MATCH(D$1,#REF!,0)-1,FALSE),"")</f>
        <v/>
      </c>
      <c r="E186" s="2">
        <v>1552519</v>
      </c>
      <c r="F186" s="20" t="str">
        <f>IFERROR(VLOOKUP($E186,#REF!,MATCH(F$1,#REF!,0)-1,FALSE),"")</f>
        <v/>
      </c>
      <c r="G186" s="20" t="str">
        <f>IFERROR(VLOOKUP($E186,#REF!,MATCH(G$1,#REF!,0)-1,FALSE),"")</f>
        <v/>
      </c>
      <c r="H186" s="20" t="str">
        <f>IFERROR(INDEX(#REF!,MATCH($E186,#REF!,0),1),"")</f>
        <v/>
      </c>
      <c r="I186" s="20" t="s">
        <v>815</v>
      </c>
      <c r="J186" s="22" t="s">
        <v>828</v>
      </c>
      <c r="L186" s="20" t="s">
        <v>829</v>
      </c>
      <c r="M186" s="23">
        <v>45439</v>
      </c>
      <c r="N186" s="23">
        <v>45441</v>
      </c>
      <c r="O186" s="31" t="str">
        <f ca="1">IFERROR(N186+SumPart(V186:AK186,1), "")</f>
        <v/>
      </c>
      <c r="P186" s="23">
        <v>45490</v>
      </c>
      <c r="Q186" s="23">
        <v>45492</v>
      </c>
      <c r="T186" s="24">
        <f t="shared" si="9"/>
        <v>2</v>
      </c>
      <c r="V186" s="20">
        <v>21</v>
      </c>
      <c r="W186" s="20" t="s">
        <v>830</v>
      </c>
      <c r="X186" s="20" t="s">
        <v>831</v>
      </c>
      <c r="Y186" s="20"/>
      <c r="Z186" s="18"/>
      <c r="AA186" s="18"/>
      <c r="AB186" s="18"/>
      <c r="AC186" s="18"/>
      <c r="AD186" s="18"/>
      <c r="AE186" s="18"/>
      <c r="AF186" s="178"/>
      <c r="AG186" s="178"/>
      <c r="AH186" s="178"/>
      <c r="AI186" s="178"/>
      <c r="AJ186" s="178"/>
      <c r="AK186" s="179"/>
    </row>
    <row r="187" spans="1:37" ht="30" customHeight="1" x14ac:dyDescent="0.3">
      <c r="A187" s="20" t="s">
        <v>79</v>
      </c>
      <c r="B187" s="20" t="str">
        <f t="shared" ca="1" si="8"/>
        <v>회수완료</v>
      </c>
      <c r="C187" s="20" t="str">
        <f>IFERROR(VLOOKUP(A187,#REF!,2,FALSE),"해당x")</f>
        <v>해당x</v>
      </c>
      <c r="D187" s="25" t="str">
        <f>IFERROR(VLOOKUP($E187,#REF!,MATCH(D$1,#REF!,0)-1,FALSE),"")</f>
        <v/>
      </c>
      <c r="E187" s="2" t="s">
        <v>832</v>
      </c>
      <c r="F187" s="20" t="str">
        <f>IFERROR(VLOOKUP($E187,#REF!,MATCH(F$1,#REF!,0)-1,FALSE),"")</f>
        <v/>
      </c>
      <c r="G187" s="20" t="str">
        <f>IFERROR(VLOOKUP($E187,#REF!,MATCH(G$1,#REF!,0)-1,FALSE),"")</f>
        <v/>
      </c>
      <c r="H187" s="20" t="str">
        <f>IFERROR(INDEX(#REF!,MATCH($E187,#REF!,0),1),"")</f>
        <v/>
      </c>
      <c r="I187" s="20" t="s">
        <v>815</v>
      </c>
      <c r="J187" s="22" t="s">
        <v>833</v>
      </c>
      <c r="K187" s="22" t="s">
        <v>834</v>
      </c>
      <c r="L187" s="20" t="s">
        <v>835</v>
      </c>
      <c r="M187" s="23">
        <v>45442</v>
      </c>
      <c r="N187" s="23">
        <v>45444</v>
      </c>
      <c r="O187" s="31" t="str">
        <f ca="1">IFERROR(N187+SumPart(V187:AK187,1), "")</f>
        <v/>
      </c>
      <c r="P187" s="23">
        <v>45453</v>
      </c>
      <c r="Q187" s="23">
        <v>45455</v>
      </c>
      <c r="R187" s="27" t="s">
        <v>836</v>
      </c>
      <c r="T187" s="24">
        <f t="shared" si="9"/>
        <v>0</v>
      </c>
      <c r="U187" s="23">
        <v>45440</v>
      </c>
      <c r="V187" s="20">
        <v>30</v>
      </c>
      <c r="W187" s="20"/>
      <c r="X187" s="20"/>
      <c r="Y187" s="20"/>
      <c r="Z187" s="18"/>
      <c r="AA187" s="18"/>
      <c r="AB187" s="18"/>
      <c r="AC187" s="18"/>
      <c r="AD187" s="18"/>
      <c r="AE187" s="18"/>
      <c r="AF187" s="178"/>
      <c r="AG187" s="178"/>
      <c r="AH187" s="178"/>
      <c r="AI187" s="178"/>
      <c r="AJ187" s="178"/>
      <c r="AK187" s="179"/>
    </row>
    <row r="188" spans="1:37" ht="30" customHeight="1" x14ac:dyDescent="0.3">
      <c r="A188" s="20" t="s">
        <v>88</v>
      </c>
      <c r="B188" s="20" t="str">
        <f t="shared" ca="1" si="8"/>
        <v>회수완료</v>
      </c>
      <c r="C188" s="20" t="str">
        <f>IFERROR(VLOOKUP(A188,#REF!,2,FALSE),"해당x")</f>
        <v>해당x</v>
      </c>
      <c r="D188" s="25" t="str">
        <f>IFERROR(VLOOKUP($E188,#REF!,MATCH(D$1,#REF!,0)-1,FALSE),"")</f>
        <v/>
      </c>
      <c r="E188" s="2" t="s">
        <v>837</v>
      </c>
      <c r="F188" s="20" t="str">
        <f>IFERROR(VLOOKUP($E188,#REF!,MATCH(F$1,#REF!,0)-1,FALSE),"")</f>
        <v/>
      </c>
      <c r="G188" s="20" t="str">
        <f>IFERROR(VLOOKUP($E188,#REF!,MATCH(G$1,#REF!,0)-1,FALSE),"")</f>
        <v/>
      </c>
      <c r="H188" s="20" t="str">
        <f>IFERROR(INDEX(#REF!,MATCH($E188,#REF!,0),1),"")</f>
        <v/>
      </c>
      <c r="I188" s="20" t="s">
        <v>815</v>
      </c>
      <c r="J188" s="22" t="s">
        <v>833</v>
      </c>
      <c r="K188" s="22" t="s">
        <v>834</v>
      </c>
      <c r="L188" s="20" t="s">
        <v>835</v>
      </c>
      <c r="M188" s="23">
        <v>45450</v>
      </c>
      <c r="N188" s="23">
        <v>45444</v>
      </c>
      <c r="O188" s="31" t="str">
        <f ca="1">IFERROR(N188+SumPart(V188:AK188,1), "")</f>
        <v/>
      </c>
      <c r="P188" s="23">
        <v>45471</v>
      </c>
      <c r="Q188" s="23">
        <v>45474</v>
      </c>
      <c r="R188" s="27" t="s">
        <v>838</v>
      </c>
      <c r="T188" s="24">
        <f t="shared" si="9"/>
        <v>0</v>
      </c>
      <c r="U188" s="23">
        <v>45440</v>
      </c>
      <c r="V188" s="20">
        <v>30</v>
      </c>
      <c r="W188" s="20"/>
      <c r="X188" s="20"/>
      <c r="Y188" s="20"/>
      <c r="Z188" s="18"/>
      <c r="AA188" s="18"/>
      <c r="AB188" s="18"/>
      <c r="AC188" s="18"/>
      <c r="AD188" s="18"/>
      <c r="AE188" s="18"/>
      <c r="AF188" s="178"/>
      <c r="AG188" s="178"/>
      <c r="AH188" s="178"/>
      <c r="AI188" s="178"/>
      <c r="AJ188" s="178"/>
      <c r="AK188" s="179"/>
    </row>
    <row r="189" spans="1:37" ht="30" customHeight="1" x14ac:dyDescent="0.3">
      <c r="A189" s="20" t="s">
        <v>467</v>
      </c>
      <c r="B189" s="20" t="str">
        <f t="shared" ca="1" si="8"/>
        <v>회수완료</v>
      </c>
      <c r="C189" s="20" t="str">
        <f>IFERROR(VLOOKUP(A189,#REF!,2,FALSE),"해당x")</f>
        <v>해당x</v>
      </c>
      <c r="D189" s="25" t="str">
        <f>IFERROR(VLOOKUP($E189,#REF!,MATCH(D$1,#REF!,0)-1,FALSE),"")</f>
        <v/>
      </c>
      <c r="E189" s="2">
        <v>1693232</v>
      </c>
      <c r="F189" s="20" t="str">
        <f>IFERROR(VLOOKUP($E189,#REF!,MATCH(F$1,#REF!,0)-1,FALSE),"")</f>
        <v/>
      </c>
      <c r="G189" s="20" t="str">
        <f>IFERROR(VLOOKUP($E189,#REF!,MATCH(G$1,#REF!,0)-1,FALSE),"")</f>
        <v/>
      </c>
      <c r="H189" s="20" t="str">
        <f>IFERROR(INDEX(#REF!,MATCH($E189,#REF!,0),1),"")</f>
        <v/>
      </c>
      <c r="I189" s="20" t="s">
        <v>815</v>
      </c>
      <c r="J189" s="22" t="s">
        <v>833</v>
      </c>
      <c r="K189" s="22" t="s">
        <v>834</v>
      </c>
      <c r="L189" s="20" t="s">
        <v>835</v>
      </c>
      <c r="M189" s="23">
        <v>45467</v>
      </c>
      <c r="N189" s="23">
        <v>45469</v>
      </c>
      <c r="O189" s="31" t="str">
        <f ca="1">IFERROR(N189+SumPart(V189:AK189,1), "")</f>
        <v/>
      </c>
      <c r="P189" s="23">
        <v>45514</v>
      </c>
      <c r="Q189" s="23">
        <v>45516</v>
      </c>
      <c r="T189" s="24">
        <f t="shared" si="9"/>
        <v>1</v>
      </c>
      <c r="V189" s="20">
        <v>30</v>
      </c>
      <c r="W189" s="20" t="s">
        <v>839</v>
      </c>
      <c r="X189" s="20"/>
      <c r="Y189" s="20"/>
      <c r="Z189" s="18"/>
      <c r="AA189" s="18"/>
      <c r="AB189" s="18"/>
      <c r="AC189" s="18"/>
      <c r="AD189" s="18"/>
      <c r="AE189" s="18"/>
      <c r="AF189" s="178"/>
      <c r="AG189" s="178"/>
      <c r="AH189" s="178"/>
      <c r="AI189" s="178"/>
      <c r="AJ189" s="178"/>
      <c r="AK189" s="179"/>
    </row>
    <row r="190" spans="1:37" ht="30" customHeight="1" x14ac:dyDescent="0.3">
      <c r="A190" s="20" t="s">
        <v>12</v>
      </c>
      <c r="B190" s="20" t="str">
        <f t="shared" ca="1" si="8"/>
        <v>회수완료</v>
      </c>
      <c r="C190" s="20" t="str">
        <f>IFERROR(VLOOKUP(A190,#REF!,2,FALSE),"해당x")</f>
        <v>해당x</v>
      </c>
      <c r="D190" s="25" t="str">
        <f>IFERROR(VLOOKUP($E190,#REF!,MATCH(D$1,#REF!,0)-1,FALSE),"")</f>
        <v/>
      </c>
      <c r="E190" s="2" t="s">
        <v>840</v>
      </c>
      <c r="F190" s="20" t="str">
        <f>IFERROR(VLOOKUP($E190,#REF!,MATCH(F$1,#REF!,0)-1,FALSE),"")</f>
        <v/>
      </c>
      <c r="G190" s="20" t="str">
        <f>IFERROR(VLOOKUP($E190,#REF!,MATCH(G$1,#REF!,0)-1,FALSE),"")</f>
        <v/>
      </c>
      <c r="H190" s="20" t="str">
        <f>IFERROR(INDEX(#REF!,MATCH($E190,#REF!,0),1),"")</f>
        <v/>
      </c>
      <c r="I190" s="20" t="s">
        <v>815</v>
      </c>
      <c r="J190" s="22" t="s">
        <v>841</v>
      </c>
      <c r="K190" s="22" t="s">
        <v>842</v>
      </c>
      <c r="L190" s="20" t="s">
        <v>843</v>
      </c>
      <c r="M190" s="23">
        <v>45463</v>
      </c>
      <c r="N190" s="23">
        <v>45467</v>
      </c>
      <c r="O190" s="31" t="str">
        <f ca="1">IFERROR(N190+SumPart(V190:AK190,1), "")</f>
        <v/>
      </c>
      <c r="P190" s="23">
        <v>45622</v>
      </c>
      <c r="Q190" s="23">
        <v>45625</v>
      </c>
      <c r="T190" s="24">
        <f t="shared" si="9"/>
        <v>3</v>
      </c>
      <c r="U190" s="23">
        <v>45461</v>
      </c>
      <c r="V190" s="20">
        <v>30</v>
      </c>
      <c r="W190" s="20" t="s">
        <v>732</v>
      </c>
      <c r="X190" s="20" t="s">
        <v>844</v>
      </c>
      <c r="Y190" s="20" t="s">
        <v>845</v>
      </c>
      <c r="Z190" s="18"/>
      <c r="AA190" s="18"/>
      <c r="AB190" s="18"/>
      <c r="AC190" s="18"/>
      <c r="AD190" s="18"/>
      <c r="AE190" s="18"/>
      <c r="AF190" s="178"/>
      <c r="AG190" s="178"/>
      <c r="AH190" s="178"/>
      <c r="AI190" s="178"/>
      <c r="AJ190" s="178"/>
      <c r="AK190" s="179"/>
    </row>
    <row r="191" spans="1:37" ht="30" customHeight="1" x14ac:dyDescent="0.3">
      <c r="A191" s="20" t="s">
        <v>9</v>
      </c>
      <c r="B191" s="20" t="str">
        <f t="shared" ca="1" si="8"/>
        <v>회수완료</v>
      </c>
      <c r="C191" s="20" t="str">
        <f>IFERROR(VLOOKUP(A191,#REF!,2,FALSE),"해당x")</f>
        <v>해당x</v>
      </c>
      <c r="D191" s="25" t="str">
        <f>IFERROR(VLOOKUP($E191,#REF!,MATCH(D$1,#REF!,0)-1,FALSE),"")</f>
        <v/>
      </c>
      <c r="E191" s="2">
        <v>1631007</v>
      </c>
      <c r="F191" s="20" t="str">
        <f>IFERROR(VLOOKUP($E191,#REF!,MATCH(F$1,#REF!,0)-1,FALSE),"")</f>
        <v/>
      </c>
      <c r="G191" s="20" t="str">
        <f>IFERROR(VLOOKUP($E191,#REF!,MATCH(G$1,#REF!,0)-1,FALSE),"")</f>
        <v/>
      </c>
      <c r="H191" s="20" t="str">
        <f>IFERROR(INDEX(#REF!,MATCH($E191,#REF!,0),1),"")</f>
        <v/>
      </c>
      <c r="I191" s="20" t="s">
        <v>815</v>
      </c>
      <c r="J191" s="22" t="s">
        <v>846</v>
      </c>
      <c r="L191" s="20" t="s">
        <v>847</v>
      </c>
      <c r="M191" s="23">
        <v>45467</v>
      </c>
      <c r="N191" s="23">
        <v>45469</v>
      </c>
      <c r="O191" s="31" t="str">
        <f ca="1">IFERROR(N191+SumPart(V191:AK191,1), "")</f>
        <v/>
      </c>
      <c r="P191" s="23">
        <v>45483</v>
      </c>
      <c r="Q191" s="23">
        <v>45485</v>
      </c>
      <c r="R191" s="27" t="s">
        <v>614</v>
      </c>
      <c r="T191" s="24">
        <f t="shared" si="9"/>
        <v>0</v>
      </c>
      <c r="V191" s="20">
        <v>14</v>
      </c>
      <c r="W191" s="20"/>
      <c r="X191" s="20"/>
      <c r="Y191" s="20"/>
      <c r="Z191" s="18"/>
      <c r="AA191" s="18"/>
      <c r="AB191" s="18"/>
      <c r="AC191" s="18"/>
      <c r="AD191" s="18"/>
      <c r="AE191" s="18"/>
      <c r="AF191" s="178"/>
      <c r="AG191" s="178"/>
      <c r="AH191" s="178"/>
      <c r="AI191" s="178"/>
      <c r="AJ191" s="178"/>
      <c r="AK191" s="179"/>
    </row>
    <row r="192" spans="1:37" ht="30" customHeight="1" x14ac:dyDescent="0.3">
      <c r="A192" s="20" t="s">
        <v>525</v>
      </c>
      <c r="B192" s="20" t="str">
        <f t="shared" ca="1" si="8"/>
        <v>회수완료</v>
      </c>
      <c r="C192" s="20" t="str">
        <f>IFERROR(VLOOKUP(A192,#REF!,2,FALSE),"해당x")</f>
        <v>해당x</v>
      </c>
      <c r="D192" s="25" t="str">
        <f>IFERROR(VLOOKUP($E192,#REF!,MATCH(D$1,#REF!,0)-1,FALSE),"")</f>
        <v/>
      </c>
      <c r="E192" s="2" t="s">
        <v>766</v>
      </c>
      <c r="F192" s="20" t="str">
        <f>IFERROR(VLOOKUP($E192,#REF!,MATCH(F$1,#REF!,0)-1,FALSE),"")</f>
        <v/>
      </c>
      <c r="G192" s="20" t="str">
        <f>IFERROR(VLOOKUP($E192,#REF!,MATCH(G$1,#REF!,0)-1,FALSE),"")</f>
        <v/>
      </c>
      <c r="H192" s="20" t="str">
        <f>IFERROR(INDEX(#REF!,MATCH($E192,#REF!,0),1),"")</f>
        <v/>
      </c>
      <c r="I192" s="20" t="s">
        <v>815</v>
      </c>
      <c r="J192" s="22" t="s">
        <v>848</v>
      </c>
      <c r="K192" s="22" t="s">
        <v>849</v>
      </c>
      <c r="L192" s="20" t="s">
        <v>850</v>
      </c>
      <c r="M192" s="23">
        <v>45497</v>
      </c>
      <c r="N192" s="23">
        <v>45499</v>
      </c>
      <c r="O192" s="31" t="str">
        <f ca="1">IFERROR(N192+SumPart(V192:AK192,1), "")</f>
        <v/>
      </c>
      <c r="P192" s="23">
        <v>45512</v>
      </c>
      <c r="Q192" s="23">
        <v>45516</v>
      </c>
      <c r="T192" s="24">
        <f t="shared" si="9"/>
        <v>0</v>
      </c>
      <c r="U192" s="23">
        <v>45496</v>
      </c>
      <c r="V192" s="20">
        <v>30</v>
      </c>
      <c r="W192" s="20"/>
      <c r="X192" s="20"/>
      <c r="Y192" s="20"/>
      <c r="Z192" s="18"/>
      <c r="AA192" s="18"/>
      <c r="AB192" s="18"/>
      <c r="AC192" s="18"/>
      <c r="AD192" s="18"/>
      <c r="AE192" s="18"/>
      <c r="AF192" s="178"/>
      <c r="AG192" s="178"/>
      <c r="AH192" s="178"/>
      <c r="AI192" s="178"/>
      <c r="AJ192" s="178"/>
      <c r="AK192" s="179"/>
    </row>
    <row r="193" spans="1:37" ht="30" customHeight="1" x14ac:dyDescent="0.3">
      <c r="A193" s="20" t="s">
        <v>10</v>
      </c>
      <c r="B193" s="20" t="str">
        <f t="shared" ca="1" si="8"/>
        <v>회수완료</v>
      </c>
      <c r="C193" s="20" t="str">
        <f>IFERROR(VLOOKUP(A193,#REF!,2,FALSE),"해당x")</f>
        <v>해당x</v>
      </c>
      <c r="D193" s="25" t="str">
        <f>IFERROR(VLOOKUP($E193,#REF!,MATCH(D$1,#REF!,0)-1,FALSE),"")</f>
        <v/>
      </c>
      <c r="E193" s="2" t="s">
        <v>742</v>
      </c>
      <c r="F193" s="20" t="str">
        <f>IFERROR(VLOOKUP($E193,#REF!,MATCH(F$1,#REF!,0)-1,FALSE),"")</f>
        <v/>
      </c>
      <c r="G193" s="20" t="str">
        <f>IFERROR(VLOOKUP($E193,#REF!,MATCH(G$1,#REF!,0)-1,FALSE),"")</f>
        <v/>
      </c>
      <c r="H193" s="20" t="str">
        <f>IFERROR(INDEX(#REF!,MATCH($E193,#REF!,0),1),"")</f>
        <v/>
      </c>
      <c r="I193" s="20" t="s">
        <v>851</v>
      </c>
      <c r="J193" s="22" t="s">
        <v>852</v>
      </c>
      <c r="L193" s="20" t="s">
        <v>853</v>
      </c>
      <c r="M193" s="23">
        <v>45182</v>
      </c>
      <c r="N193" s="23">
        <v>45184</v>
      </c>
      <c r="O193" s="31" t="str">
        <f ca="1">IFERROR(N193+SumPart(V193:AK193,1), "")</f>
        <v/>
      </c>
      <c r="P193" s="23">
        <v>45244</v>
      </c>
      <c r="Q193" s="23">
        <v>45247</v>
      </c>
      <c r="R193" s="27" t="s">
        <v>737</v>
      </c>
      <c r="T193" s="24">
        <f t="shared" si="9"/>
        <v>1</v>
      </c>
      <c r="U193" s="23">
        <v>45180</v>
      </c>
      <c r="V193" s="20">
        <v>30</v>
      </c>
      <c r="W193" s="20" t="s">
        <v>138</v>
      </c>
      <c r="X193" s="20"/>
      <c r="Y193" s="20"/>
      <c r="Z193" s="18"/>
      <c r="AA193" s="18"/>
      <c r="AB193" s="18"/>
      <c r="AC193" s="18"/>
      <c r="AD193" s="18"/>
      <c r="AE193" s="18"/>
      <c r="AF193" s="178"/>
      <c r="AG193" s="178"/>
      <c r="AH193" s="178"/>
      <c r="AI193" s="178"/>
      <c r="AJ193" s="178"/>
      <c r="AK193" s="179"/>
    </row>
    <row r="194" spans="1:37" ht="30" customHeight="1" x14ac:dyDescent="0.3">
      <c r="A194" s="20" t="s">
        <v>13</v>
      </c>
      <c r="B194" s="20" t="str">
        <f t="shared" ca="1" si="8"/>
        <v>회수완료</v>
      </c>
      <c r="C194" s="20" t="str">
        <f>IFERROR(VLOOKUP(A194,#REF!,2,FALSE),"해당x")</f>
        <v>해당x</v>
      </c>
      <c r="D194" s="25" t="str">
        <f>IFERROR(VLOOKUP($E194,#REF!,MATCH(D$1,#REF!,0)-1,FALSE),"")</f>
        <v/>
      </c>
      <c r="E194" s="2" t="s">
        <v>754</v>
      </c>
      <c r="F194" s="20" t="str">
        <f>IFERROR(VLOOKUP($E194,#REF!,MATCH(F$1,#REF!,0)-1,FALSE),"")</f>
        <v/>
      </c>
      <c r="G194" s="20" t="str">
        <f>IFERROR(VLOOKUP($E194,#REF!,MATCH(G$1,#REF!,0)-1,FALSE),"")</f>
        <v/>
      </c>
      <c r="H194" s="20" t="str">
        <f>IFERROR(INDEX(#REF!,MATCH($E194,#REF!,0),1),"")</f>
        <v/>
      </c>
      <c r="I194" s="20" t="s">
        <v>851</v>
      </c>
      <c r="J194" s="22" t="s">
        <v>854</v>
      </c>
      <c r="L194" s="20" t="s">
        <v>855</v>
      </c>
      <c r="M194" s="23">
        <v>45314</v>
      </c>
      <c r="N194" s="23">
        <v>45317</v>
      </c>
      <c r="O194" s="31" t="str">
        <f ca="1">IFERROR(N194+SumPart(V194:AK194,1), "")</f>
        <v/>
      </c>
      <c r="P194" s="23">
        <v>45345</v>
      </c>
      <c r="Q194" s="23">
        <v>45347</v>
      </c>
      <c r="T194" s="24">
        <f t="shared" si="9"/>
        <v>0</v>
      </c>
      <c r="U194" s="23">
        <v>45310</v>
      </c>
      <c r="V194" s="20">
        <v>30</v>
      </c>
      <c r="W194" s="20"/>
      <c r="X194" s="20"/>
      <c r="Y194" s="20"/>
      <c r="Z194" s="18"/>
      <c r="AA194" s="18"/>
      <c r="AB194" s="18"/>
      <c r="AC194" s="18"/>
      <c r="AD194" s="18"/>
      <c r="AE194" s="18"/>
      <c r="AF194" s="178"/>
      <c r="AG194" s="178"/>
      <c r="AH194" s="178"/>
      <c r="AI194" s="178"/>
      <c r="AJ194" s="178"/>
      <c r="AK194" s="179"/>
    </row>
    <row r="195" spans="1:37" ht="30" customHeight="1" x14ac:dyDescent="0.3">
      <c r="A195" s="2" t="s">
        <v>733</v>
      </c>
      <c r="B195" s="20" t="str">
        <f t="shared" ca="1" si="8"/>
        <v>회수완료</v>
      </c>
      <c r="C195" s="53" t="str">
        <f>IFERROR(VLOOKUP(A195,#REF!,2,FALSE),"해당x")</f>
        <v>해당x</v>
      </c>
      <c r="D195" s="25" t="str">
        <f>IFERROR(VLOOKUP($E195,#REF!,MATCH(D$1,#REF!,0)-1,FALSE),"")</f>
        <v/>
      </c>
      <c r="E195" s="2">
        <v>689599</v>
      </c>
      <c r="F195" s="20" t="str">
        <f>IFERROR(VLOOKUP($E195,#REF!,MATCH(F$1,#REF!,0)-1,FALSE),"")</f>
        <v/>
      </c>
      <c r="G195" s="2" t="str">
        <f>IFERROR(VLOOKUP($E195,#REF!,MATCH(G$1,#REF!,0)-1,FALSE),"")</f>
        <v/>
      </c>
      <c r="H195" s="20" t="str">
        <f>IFERROR(INDEX(#REF!,MATCH($E195,#REF!,0),1),"")</f>
        <v/>
      </c>
      <c r="I195" s="2" t="s">
        <v>856</v>
      </c>
      <c r="J195" s="52" t="s">
        <v>857</v>
      </c>
      <c r="L195" s="2" t="s">
        <v>858</v>
      </c>
      <c r="M195" s="31">
        <v>45134</v>
      </c>
      <c r="N195" s="31">
        <v>45135</v>
      </c>
      <c r="O195" s="31" t="str">
        <f ca="1">IFERROR(N195+SumPart(V195:AK195,1), "")</f>
        <v/>
      </c>
      <c r="P195" s="31">
        <v>45190</v>
      </c>
      <c r="Q195" s="31">
        <v>45191</v>
      </c>
      <c r="R195" s="55"/>
      <c r="S195" s="56"/>
      <c r="T195" s="57">
        <f t="shared" si="9"/>
        <v>0</v>
      </c>
      <c r="U195" s="31"/>
      <c r="V195" s="2">
        <v>56</v>
      </c>
      <c r="W195" s="2"/>
      <c r="X195" s="2"/>
      <c r="Y195" s="2"/>
      <c r="Z195" s="1"/>
      <c r="AA195" s="1"/>
      <c r="AB195" s="1"/>
      <c r="AC195" s="1"/>
      <c r="AD195" s="1"/>
      <c r="AE195" s="1"/>
      <c r="AF195" s="174"/>
      <c r="AG195" s="174"/>
      <c r="AH195" s="174"/>
      <c r="AI195" s="174"/>
      <c r="AJ195" s="174"/>
      <c r="AK195" s="180"/>
    </row>
    <row r="196" spans="1:37" ht="30" customHeight="1" x14ac:dyDescent="0.3">
      <c r="A196" s="20" t="s">
        <v>8</v>
      </c>
      <c r="B196" s="20" t="str">
        <f t="shared" ca="1" si="8"/>
        <v>회수완료</v>
      </c>
      <c r="C196" s="20" t="str">
        <f>IFERROR(VLOOKUP(A196,#REF!,2,FALSE),"해당x")</f>
        <v>해당x</v>
      </c>
      <c r="D196" s="25" t="str">
        <f>IFERROR(VLOOKUP($E196,#REF!,MATCH(D$1,#REF!,0)-1,FALSE),"")</f>
        <v/>
      </c>
      <c r="F196" s="20" t="str">
        <f>IFERROR(VLOOKUP($E196,#REF!,MATCH(F$1,#REF!,0)-1,FALSE),"")</f>
        <v/>
      </c>
      <c r="G196" s="20" t="str">
        <f>IFERROR(VLOOKUP($E196,#REF!,MATCH(G$1,#REF!,0)-1,FALSE),"")</f>
        <v/>
      </c>
      <c r="H196" s="20" t="str">
        <f>IFERROR(INDEX(#REF!,MATCH($E196,#REF!,0),1),"")</f>
        <v/>
      </c>
      <c r="I196" s="20" t="s">
        <v>859</v>
      </c>
      <c r="J196" s="22" t="s">
        <v>860</v>
      </c>
      <c r="M196" s="98">
        <v>45286</v>
      </c>
      <c r="N196" s="23">
        <v>45286</v>
      </c>
      <c r="O196" s="31" t="str">
        <f ca="1">IFERROR(N196+SumPart(V196:AK196,1), "")</f>
        <v/>
      </c>
      <c r="P196" s="23">
        <v>45309</v>
      </c>
      <c r="Q196" s="23">
        <v>45313</v>
      </c>
      <c r="R196" s="27" t="s">
        <v>120</v>
      </c>
      <c r="T196" s="24">
        <f t="shared" si="9"/>
        <v>0</v>
      </c>
      <c r="U196" s="23">
        <v>45286</v>
      </c>
      <c r="V196" s="20">
        <v>30</v>
      </c>
      <c r="W196" s="20"/>
      <c r="X196" s="20"/>
      <c r="Y196" s="20"/>
      <c r="Z196" s="18"/>
      <c r="AA196" s="18"/>
      <c r="AB196" s="18"/>
      <c r="AC196" s="18"/>
      <c r="AD196" s="18"/>
      <c r="AE196" s="18"/>
      <c r="AF196" s="178"/>
      <c r="AG196" s="178"/>
      <c r="AH196" s="178"/>
      <c r="AI196" s="178"/>
      <c r="AJ196" s="178"/>
      <c r="AK196" s="179"/>
    </row>
    <row r="197" spans="1:37" ht="30" customHeight="1" x14ac:dyDescent="0.3">
      <c r="A197" s="20" t="s">
        <v>8</v>
      </c>
      <c r="B197" s="20" t="str">
        <f t="shared" ca="1" si="8"/>
        <v>회수완료</v>
      </c>
      <c r="C197" s="20" t="str">
        <f>IFERROR(VLOOKUP(A197,#REF!,2,FALSE),"해당x")</f>
        <v>해당x</v>
      </c>
      <c r="D197" s="25" t="str">
        <f>IFERROR(VLOOKUP($E197,#REF!,MATCH(D$1,#REF!,0)-1,FALSE),"")</f>
        <v/>
      </c>
      <c r="E197" s="2" t="s">
        <v>861</v>
      </c>
      <c r="F197" s="20" t="str">
        <f>IFERROR(VLOOKUP($E197,#REF!,MATCH(F$1,#REF!,0)-1,FALSE),"")</f>
        <v/>
      </c>
      <c r="G197" s="20" t="str">
        <f>IFERROR(VLOOKUP($E197,#REF!,MATCH(G$1,#REF!,0)-1,FALSE),"")</f>
        <v/>
      </c>
      <c r="H197" s="20" t="str">
        <f>IFERROR(INDEX(#REF!,MATCH($E197,#REF!,0),1),"")</f>
        <v/>
      </c>
      <c r="I197" s="20" t="s">
        <v>862</v>
      </c>
      <c r="J197" s="22" t="s">
        <v>863</v>
      </c>
      <c r="K197" s="20"/>
      <c r="L197" s="20" t="s">
        <v>864</v>
      </c>
      <c r="M197" s="23" t="s">
        <v>65</v>
      </c>
      <c r="N197" s="23">
        <v>45366</v>
      </c>
      <c r="O197" s="31" t="str">
        <f ca="1">IFERROR(N197+SumPart(V197:AK197,1), "")</f>
        <v/>
      </c>
      <c r="P197" s="23">
        <v>45394</v>
      </c>
      <c r="Q197" s="23">
        <v>45398</v>
      </c>
      <c r="S197" s="28" t="s">
        <v>295</v>
      </c>
      <c r="T197" s="24">
        <f t="shared" si="9"/>
        <v>0</v>
      </c>
      <c r="U197" s="23">
        <v>45362</v>
      </c>
      <c r="V197" s="20">
        <v>30</v>
      </c>
      <c r="W197" s="20"/>
      <c r="X197" s="20"/>
      <c r="Y197" s="20"/>
      <c r="Z197" s="18"/>
      <c r="AA197" s="18"/>
      <c r="AB197" s="18"/>
      <c r="AC197" s="18"/>
      <c r="AD197" s="18"/>
      <c r="AE197" s="18"/>
      <c r="AF197" s="178"/>
      <c r="AG197" s="178"/>
      <c r="AH197" s="178"/>
      <c r="AI197" s="178"/>
      <c r="AJ197" s="178"/>
      <c r="AK197" s="179"/>
    </row>
    <row r="198" spans="1:37" ht="30" customHeight="1" x14ac:dyDescent="0.3">
      <c r="A198" s="20" t="s">
        <v>8</v>
      </c>
      <c r="B198" s="20" t="str">
        <f t="shared" ca="1" si="8"/>
        <v>회수완료</v>
      </c>
      <c r="C198" s="20" t="str">
        <f>IFERROR(VLOOKUP(A198,#REF!,2,FALSE),"해당x")</f>
        <v>해당x</v>
      </c>
      <c r="D198" s="25" t="str">
        <f>IFERROR(VLOOKUP($E198,#REF!,MATCH(D$1,#REF!,0)-1,FALSE),"")</f>
        <v/>
      </c>
      <c r="E198" s="2" t="s">
        <v>865</v>
      </c>
      <c r="F198" s="20" t="str">
        <f>IFERROR(VLOOKUP($E198,#REF!,MATCH(F$1,#REF!,0)-1,FALSE),"")</f>
        <v/>
      </c>
      <c r="G198" s="20" t="str">
        <f>IFERROR(VLOOKUP($E198,#REF!,MATCH(G$1,#REF!,0)-1,FALSE),"")</f>
        <v/>
      </c>
      <c r="H198" s="20" t="str">
        <f>IFERROR(INDEX(#REF!,MATCH($E198,#REF!,0),1),"")</f>
        <v/>
      </c>
      <c r="I198" s="20" t="s">
        <v>862</v>
      </c>
      <c r="J198" s="22" t="s">
        <v>866</v>
      </c>
      <c r="K198" s="22" t="s">
        <v>867</v>
      </c>
      <c r="L198" s="20" t="s">
        <v>868</v>
      </c>
      <c r="M198" s="23">
        <v>45558</v>
      </c>
      <c r="N198" s="23">
        <v>45560</v>
      </c>
      <c r="O198" s="31" t="str">
        <f ca="1">IFERROR(N198+SumPart(V198:AK198,1), "")</f>
        <v/>
      </c>
      <c r="P198" s="23">
        <v>45650</v>
      </c>
      <c r="Q198" s="23">
        <v>45652</v>
      </c>
      <c r="T198" s="24">
        <f t="shared" si="9"/>
        <v>1</v>
      </c>
      <c r="U198" s="23">
        <v>45558</v>
      </c>
      <c r="V198" s="20">
        <v>30</v>
      </c>
      <c r="W198" s="20" t="s">
        <v>869</v>
      </c>
      <c r="X198" s="20"/>
      <c r="Y198" s="20"/>
      <c r="Z198" s="18"/>
      <c r="AA198" s="18"/>
      <c r="AB198" s="18"/>
      <c r="AC198" s="18"/>
      <c r="AD198" s="18"/>
      <c r="AE198" s="18"/>
      <c r="AF198" s="178"/>
      <c r="AG198" s="178"/>
      <c r="AH198" s="178"/>
      <c r="AI198" s="178"/>
      <c r="AJ198" s="178"/>
      <c r="AK198" s="179"/>
    </row>
    <row r="199" spans="1:37" ht="30" customHeight="1" x14ac:dyDescent="0.3">
      <c r="A199" s="2" t="s">
        <v>16</v>
      </c>
      <c r="B199" s="20" t="str">
        <f t="shared" ca="1" si="8"/>
        <v>회수완료</v>
      </c>
      <c r="C199" s="2" t="str">
        <f>IFERROR(VLOOKUP(A199,#REF!,2,FALSE),"해당x")</f>
        <v>해당x</v>
      </c>
      <c r="D199" s="25" t="str">
        <f>IFERROR(VLOOKUP($E199,#REF!,MATCH(D$1,#REF!,0)-1,FALSE),"")</f>
        <v/>
      </c>
      <c r="E199" s="2">
        <v>874800</v>
      </c>
      <c r="F199" s="20" t="str">
        <f>IFERROR(VLOOKUP($E199,#REF!,MATCH(F$1,#REF!,0)-1,FALSE),"")</f>
        <v/>
      </c>
      <c r="G199" s="2" t="str">
        <f>IFERROR(VLOOKUP($E199,#REF!,MATCH(G$1,#REF!,0)-1,FALSE),"")</f>
        <v/>
      </c>
      <c r="H199" s="20" t="str">
        <f>IFERROR(INDEX(#REF!,MATCH($E199,#REF!,0),1),"")</f>
        <v/>
      </c>
      <c r="I199" s="2" t="s">
        <v>870</v>
      </c>
      <c r="J199" s="97" t="s">
        <v>871</v>
      </c>
      <c r="K199" s="18"/>
      <c r="L199" s="2" t="s">
        <v>872</v>
      </c>
      <c r="M199" s="31">
        <v>45160</v>
      </c>
      <c r="N199" s="31">
        <v>45162</v>
      </c>
      <c r="O199" s="31" t="str">
        <f ca="1">IFERROR(N199+SumPart(V199:AK199,1), "")</f>
        <v/>
      </c>
      <c r="P199" s="31">
        <v>45210</v>
      </c>
      <c r="Q199" s="31">
        <v>45212</v>
      </c>
      <c r="R199" s="55"/>
      <c r="S199" s="56"/>
      <c r="T199" s="57">
        <f t="shared" si="9"/>
        <v>0</v>
      </c>
      <c r="U199" s="31">
        <v>45160</v>
      </c>
      <c r="V199" s="2">
        <v>30</v>
      </c>
      <c r="W199" s="2"/>
      <c r="X199" s="2"/>
      <c r="Y199" s="2"/>
      <c r="Z199" s="1"/>
      <c r="AA199" s="1"/>
      <c r="AB199" s="1"/>
      <c r="AC199" s="1"/>
      <c r="AD199" s="1"/>
      <c r="AE199" s="1"/>
      <c r="AF199" s="174"/>
      <c r="AG199" s="174"/>
      <c r="AH199" s="174"/>
      <c r="AI199" s="174"/>
      <c r="AJ199" s="174"/>
      <c r="AK199" s="180"/>
    </row>
    <row r="200" spans="1:37" ht="30" customHeight="1" x14ac:dyDescent="0.3">
      <c r="A200" s="20" t="s">
        <v>8</v>
      </c>
      <c r="B200" s="20" t="str">
        <f t="shared" ca="1" si="8"/>
        <v>회수완료</v>
      </c>
      <c r="C200" s="20" t="str">
        <f>IFERROR(VLOOKUP(A200,#REF!,2,FALSE),"해당x")</f>
        <v>해당x</v>
      </c>
      <c r="D200" s="25" t="str">
        <f>IFERROR(VLOOKUP($E200,#REF!,MATCH(D$1,#REF!,0)-1,FALSE),"")</f>
        <v/>
      </c>
      <c r="E200" s="2" t="s">
        <v>752</v>
      </c>
      <c r="F200" s="20" t="str">
        <f>IFERROR(VLOOKUP($E200,#REF!,MATCH(F$1,#REF!,0)-1,FALSE),"")</f>
        <v/>
      </c>
      <c r="G200" s="20" t="str">
        <f>IFERROR(VLOOKUP($E200,#REF!,MATCH(G$1,#REF!,0)-1,FALSE),"")</f>
        <v/>
      </c>
      <c r="H200" s="20" t="str">
        <f>IFERROR(INDEX(#REF!,MATCH($E200,#REF!,0),1),"")</f>
        <v/>
      </c>
      <c r="I200" s="20" t="s">
        <v>870</v>
      </c>
      <c r="J200" s="22" t="s">
        <v>873</v>
      </c>
      <c r="L200" s="20" t="s">
        <v>874</v>
      </c>
      <c r="M200" s="23">
        <v>45218</v>
      </c>
      <c r="N200" s="23">
        <v>45220</v>
      </c>
      <c r="O200" s="31" t="str">
        <f ca="1">IFERROR(N200+SumPart(V200:AK200,1), "")</f>
        <v/>
      </c>
      <c r="P200" s="23">
        <v>45239</v>
      </c>
      <c r="Q200" s="23">
        <v>45239</v>
      </c>
      <c r="T200" s="24">
        <f t="shared" si="9"/>
        <v>0</v>
      </c>
      <c r="U200" s="23">
        <v>45218</v>
      </c>
      <c r="V200" s="20">
        <v>30</v>
      </c>
      <c r="W200" s="20"/>
      <c r="X200" s="20"/>
      <c r="Y200" s="20"/>
      <c r="Z200" s="18"/>
      <c r="AA200" s="18"/>
      <c r="AB200" s="18"/>
      <c r="AC200" s="18"/>
      <c r="AD200" s="18"/>
      <c r="AE200" s="18"/>
      <c r="AF200" s="178"/>
      <c r="AG200" s="178"/>
      <c r="AH200" s="178"/>
      <c r="AI200" s="178"/>
      <c r="AJ200" s="178"/>
      <c r="AK200" s="179"/>
    </row>
    <row r="201" spans="1:37" ht="30" customHeight="1" x14ac:dyDescent="0.3">
      <c r="A201" s="20" t="s">
        <v>12</v>
      </c>
      <c r="B201" s="20" t="str">
        <f t="shared" ca="1" si="8"/>
        <v>회수완료</v>
      </c>
      <c r="C201" s="20" t="str">
        <f>IFERROR(VLOOKUP(A201,#REF!,2,FALSE),"해당x")</f>
        <v>해당x</v>
      </c>
      <c r="D201" s="25" t="str">
        <f>IFERROR(VLOOKUP($E201,#REF!,MATCH(D$1,#REF!,0)-1,FALSE),"")</f>
        <v/>
      </c>
      <c r="E201" s="2" t="s">
        <v>763</v>
      </c>
      <c r="F201" s="20" t="str">
        <f>IFERROR(VLOOKUP($E201,#REF!,MATCH(F$1,#REF!,0)-1,FALSE),"")</f>
        <v/>
      </c>
      <c r="G201" s="20" t="str">
        <f>IFERROR(VLOOKUP($E201,#REF!,MATCH(G$1,#REF!,0)-1,FALSE),"")</f>
        <v/>
      </c>
      <c r="H201" s="20" t="str">
        <f>IFERROR(INDEX(#REF!,MATCH($E201,#REF!,0),1),"")</f>
        <v/>
      </c>
      <c r="I201" s="20" t="s">
        <v>870</v>
      </c>
      <c r="J201" s="22" t="s">
        <v>875</v>
      </c>
      <c r="K201" s="22" t="s">
        <v>876</v>
      </c>
      <c r="L201" s="20" t="s">
        <v>877</v>
      </c>
      <c r="M201" s="23" t="s">
        <v>65</v>
      </c>
      <c r="N201" s="23">
        <v>45485</v>
      </c>
      <c r="O201" s="31" t="str">
        <f ca="1">IFERROR(N201+SumPart(V201:AK201,1), "")</f>
        <v/>
      </c>
      <c r="P201" s="23">
        <v>45573</v>
      </c>
      <c r="Q201" s="23">
        <v>45576</v>
      </c>
      <c r="R201" s="27" t="s">
        <v>120</v>
      </c>
      <c r="T201" s="24">
        <f t="shared" si="9"/>
        <v>1</v>
      </c>
      <c r="U201" s="23">
        <v>45485</v>
      </c>
      <c r="V201" s="20">
        <v>30</v>
      </c>
      <c r="W201" s="27" t="s">
        <v>878</v>
      </c>
      <c r="X201" s="20"/>
      <c r="Y201" s="20"/>
      <c r="Z201" s="18"/>
      <c r="AA201" s="18"/>
      <c r="AB201" s="18"/>
      <c r="AC201" s="18"/>
      <c r="AD201" s="18"/>
      <c r="AE201" s="18"/>
      <c r="AF201" s="178"/>
      <c r="AG201" s="178"/>
      <c r="AH201" s="178"/>
      <c r="AI201" s="178"/>
      <c r="AJ201" s="178"/>
      <c r="AK201" s="179"/>
    </row>
    <row r="202" spans="1:37" ht="30" customHeight="1" x14ac:dyDescent="0.3">
      <c r="A202" s="20" t="s">
        <v>9</v>
      </c>
      <c r="B202" s="20" t="str">
        <f t="shared" ca="1" si="8"/>
        <v>회수완료</v>
      </c>
      <c r="C202" s="20" t="str">
        <f>IFERROR(VLOOKUP(A202,#REF!,2,FALSE),"해당x")</f>
        <v>해당x</v>
      </c>
      <c r="D202" s="25" t="str">
        <f>IFERROR(VLOOKUP($E202,#REF!,MATCH(D$1,#REF!,0)-1,FALSE),"")</f>
        <v/>
      </c>
      <c r="E202" s="2">
        <v>1644936</v>
      </c>
      <c r="F202" s="20" t="str">
        <f>IFERROR(VLOOKUP($E202,#REF!,MATCH(F$1,#REF!,0)-1,FALSE),"")</f>
        <v/>
      </c>
      <c r="G202" s="20" t="str">
        <f>IFERROR(VLOOKUP($E202,#REF!,MATCH(G$1,#REF!,0)-1,FALSE),"")</f>
        <v/>
      </c>
      <c r="H202" s="20" t="str">
        <f>IFERROR(INDEX(#REF!,MATCH($E202,#REF!,0),1),"")</f>
        <v/>
      </c>
      <c r="I202" s="20" t="s">
        <v>879</v>
      </c>
      <c r="J202" s="22" t="s">
        <v>880</v>
      </c>
      <c r="L202" s="20" t="s">
        <v>881</v>
      </c>
      <c r="M202" s="23">
        <v>45411</v>
      </c>
      <c r="N202" s="23">
        <v>45413</v>
      </c>
      <c r="O202" s="31" t="str">
        <f ca="1">IFERROR(N202+SumPart(V202:AK202,1), "")</f>
        <v/>
      </c>
      <c r="P202" s="23">
        <v>45469</v>
      </c>
      <c r="Q202" s="23">
        <v>45470</v>
      </c>
      <c r="T202" s="24">
        <f t="shared" si="9"/>
        <v>3</v>
      </c>
      <c r="V202" s="20">
        <v>14</v>
      </c>
      <c r="W202" s="27" t="s">
        <v>882</v>
      </c>
      <c r="X202" s="27" t="s">
        <v>883</v>
      </c>
      <c r="Y202" s="27" t="s">
        <v>884</v>
      </c>
      <c r="Z202" s="18"/>
      <c r="AA202" s="18"/>
      <c r="AB202" s="18"/>
      <c r="AC202" s="18"/>
      <c r="AD202" s="18"/>
      <c r="AE202" s="18"/>
      <c r="AF202" s="178"/>
      <c r="AG202" s="178"/>
      <c r="AH202" s="178"/>
      <c r="AI202" s="178"/>
      <c r="AJ202" s="178"/>
      <c r="AK202" s="179"/>
    </row>
    <row r="203" spans="1:37" ht="30" customHeight="1" x14ac:dyDescent="0.3">
      <c r="A203" s="20" t="s">
        <v>9</v>
      </c>
      <c r="B203" s="20" t="str">
        <f t="shared" ca="1" si="8"/>
        <v>회수완료</v>
      </c>
      <c r="C203" s="20" t="str">
        <f>IFERROR(VLOOKUP(A203,#REF!,2,FALSE),"해당x")</f>
        <v>해당x</v>
      </c>
      <c r="D203" s="25" t="str">
        <f>IFERROR(VLOOKUP($E203,#REF!,MATCH(D$1,#REF!,0)-1,FALSE),"")</f>
        <v/>
      </c>
      <c r="E203" s="2" t="s">
        <v>765</v>
      </c>
      <c r="F203" s="20" t="str">
        <f>IFERROR(VLOOKUP($E203,#REF!,MATCH(F$1,#REF!,0)-1,FALSE),"")</f>
        <v/>
      </c>
      <c r="G203" s="20" t="str">
        <f>IFERROR(VLOOKUP($E203,#REF!,MATCH(G$1,#REF!,0)-1,FALSE),"")</f>
        <v/>
      </c>
      <c r="H203" s="20" t="str">
        <f>IFERROR(INDEX(#REF!,MATCH($E203,#REF!,0),1),"")</f>
        <v/>
      </c>
      <c r="I203" s="20" t="s">
        <v>885</v>
      </c>
      <c r="J203" s="22" t="s">
        <v>886</v>
      </c>
      <c r="K203" s="22" t="s">
        <v>887</v>
      </c>
      <c r="L203" s="20" t="s">
        <v>888</v>
      </c>
      <c r="M203" s="23">
        <v>45537</v>
      </c>
      <c r="N203" s="23">
        <v>45540</v>
      </c>
      <c r="O203" s="31" t="str">
        <f ca="1">IFERROR(N203+SumPart(V203:AK203,1), "")</f>
        <v/>
      </c>
      <c r="P203" s="23">
        <v>45629</v>
      </c>
      <c r="Q203" s="23">
        <v>45631</v>
      </c>
      <c r="T203" s="24">
        <f t="shared" si="9"/>
        <v>1</v>
      </c>
      <c r="V203" s="20">
        <v>60</v>
      </c>
      <c r="W203" s="20" t="s">
        <v>889</v>
      </c>
      <c r="X203" s="20"/>
      <c r="Y203" s="20"/>
      <c r="Z203" s="18"/>
      <c r="AA203" s="18"/>
      <c r="AB203" s="18"/>
      <c r="AC203" s="18"/>
      <c r="AD203" s="18"/>
      <c r="AE203" s="18"/>
      <c r="AF203" s="178"/>
      <c r="AG203" s="178"/>
      <c r="AH203" s="178"/>
      <c r="AI203" s="178"/>
      <c r="AJ203" s="178"/>
      <c r="AK203" s="179"/>
    </row>
    <row r="204" spans="1:37" ht="30" customHeight="1" x14ac:dyDescent="0.3">
      <c r="A204" s="2" t="s">
        <v>13</v>
      </c>
      <c r="B204" s="20" t="str">
        <f t="shared" ca="1" si="8"/>
        <v>회수완료</v>
      </c>
      <c r="C204" s="2" t="str">
        <f>IFERROR(VLOOKUP(A204,#REF!,2,FALSE),"해당x")</f>
        <v>해당x</v>
      </c>
      <c r="D204" s="25" t="str">
        <f>IFERROR(VLOOKUP($E204,#REF!,MATCH(D$1,#REF!,0)-1,FALSE),"")</f>
        <v/>
      </c>
      <c r="E204" s="2" t="s">
        <v>749</v>
      </c>
      <c r="F204" s="20" t="str">
        <f>IFERROR(VLOOKUP($E204,#REF!,MATCH(F$1,#REF!,0)-1,FALSE),"")</f>
        <v/>
      </c>
      <c r="G204" s="2" t="str">
        <f>IFERROR(VLOOKUP($E204,#REF!,MATCH(G$1,#REF!,0)-1,FALSE),"")</f>
        <v/>
      </c>
      <c r="H204" s="20" t="str">
        <f>IFERROR(INDEX(#REF!,MATCH($E204,#REF!,0),1),"")</f>
        <v/>
      </c>
      <c r="I204" s="2" t="s">
        <v>890</v>
      </c>
      <c r="J204" s="52" t="s">
        <v>891</v>
      </c>
      <c r="L204" s="129" t="s">
        <v>892</v>
      </c>
      <c r="M204" s="31">
        <v>45147</v>
      </c>
      <c r="N204" s="31">
        <v>45148</v>
      </c>
      <c r="O204" s="31" t="str">
        <f ca="1">IFERROR(N204+SumPart(V204:AK204,1), "")</f>
        <v/>
      </c>
      <c r="P204" s="31">
        <v>45177</v>
      </c>
      <c r="Q204" s="31">
        <v>45180</v>
      </c>
      <c r="R204" s="55"/>
      <c r="S204" s="56"/>
      <c r="T204" s="57">
        <f t="shared" si="9"/>
        <v>0</v>
      </c>
      <c r="U204" s="31">
        <v>45147</v>
      </c>
      <c r="V204" s="2">
        <v>30</v>
      </c>
      <c r="W204" s="2"/>
      <c r="X204" s="2"/>
      <c r="Y204" s="2"/>
      <c r="Z204" s="1"/>
      <c r="AA204" s="1"/>
      <c r="AB204" s="1"/>
      <c r="AC204" s="1"/>
      <c r="AD204" s="1"/>
      <c r="AE204" s="1"/>
      <c r="AF204" s="174"/>
      <c r="AG204" s="174"/>
      <c r="AH204" s="174"/>
      <c r="AI204" s="174"/>
      <c r="AJ204" s="174"/>
      <c r="AK204" s="180"/>
    </row>
    <row r="205" spans="1:37" ht="30" customHeight="1" x14ac:dyDescent="0.3">
      <c r="A205" s="20" t="s">
        <v>9</v>
      </c>
      <c r="B205" s="20" t="str">
        <f t="shared" ca="1" si="8"/>
        <v>회수완료</v>
      </c>
      <c r="C205" s="20" t="str">
        <f>IFERROR(VLOOKUP(A205,#REF!,2,FALSE),"해당x")</f>
        <v>해당x</v>
      </c>
      <c r="D205" s="25" t="str">
        <f>IFERROR(VLOOKUP($E205,#REF!,MATCH(D$1,#REF!,0)-1,FALSE),"")</f>
        <v/>
      </c>
      <c r="E205" s="2">
        <v>915885</v>
      </c>
      <c r="F205" s="20" t="str">
        <f>IFERROR(VLOOKUP($E205,#REF!,MATCH(F$1,#REF!,0)-1,FALSE),"")</f>
        <v/>
      </c>
      <c r="G205" s="20" t="str">
        <f>IFERROR(VLOOKUP($E205,#REF!,MATCH(G$1,#REF!,0)-1,FALSE),"")</f>
        <v/>
      </c>
      <c r="H205" s="20" t="str">
        <f>IFERROR(INDEX(#REF!,MATCH($E205,#REF!,0),1),"")</f>
        <v/>
      </c>
      <c r="I205" s="20" t="s">
        <v>893</v>
      </c>
      <c r="J205" s="22" t="s">
        <v>894</v>
      </c>
      <c r="K205" s="20"/>
      <c r="M205" s="23">
        <v>45338</v>
      </c>
      <c r="N205" s="23">
        <v>45341</v>
      </c>
      <c r="O205" s="31" t="str">
        <f ca="1">IFERROR(N205+SumPart(V205:AK205,1), "")</f>
        <v/>
      </c>
      <c r="P205" s="23">
        <v>45371</v>
      </c>
      <c r="Q205" s="23">
        <v>45372</v>
      </c>
      <c r="T205" s="24">
        <f t="shared" si="9"/>
        <v>0</v>
      </c>
      <c r="V205" s="20">
        <v>28</v>
      </c>
      <c r="W205" s="20"/>
      <c r="X205" s="20"/>
      <c r="Y205" s="20"/>
      <c r="Z205" s="18"/>
      <c r="AA205" s="18"/>
      <c r="AB205" s="18"/>
      <c r="AC205" s="18"/>
      <c r="AD205" s="18"/>
      <c r="AE205" s="18"/>
      <c r="AF205" s="178"/>
      <c r="AG205" s="178"/>
      <c r="AH205" s="178"/>
      <c r="AI205" s="178"/>
      <c r="AJ205" s="178"/>
      <c r="AK205" s="179"/>
    </row>
    <row r="206" spans="1:37" ht="30" customHeight="1" x14ac:dyDescent="0.3">
      <c r="A206" s="20" t="s">
        <v>673</v>
      </c>
      <c r="B206" s="20" t="str">
        <f t="shared" ca="1" si="8"/>
        <v>회수완료</v>
      </c>
      <c r="C206" s="20" t="str">
        <f>IFERROR(VLOOKUP(A206,#REF!,2,FALSE),"해당x")</f>
        <v>해당x</v>
      </c>
      <c r="D206" s="25" t="str">
        <f>IFERROR(VLOOKUP($E206,#REF!,MATCH(D$1,#REF!,0)-1,FALSE),"")</f>
        <v/>
      </c>
      <c r="E206" s="2" t="s">
        <v>750</v>
      </c>
      <c r="F206" s="20" t="str">
        <f>IFERROR(VLOOKUP($E206,#REF!,MATCH(F$1,#REF!,0)-1,FALSE),"")</f>
        <v/>
      </c>
      <c r="G206" s="20" t="str">
        <f>IFERROR(VLOOKUP($E206,#REF!,MATCH(G$1,#REF!,0)-1,FALSE),"")</f>
        <v/>
      </c>
      <c r="H206" s="20" t="str">
        <f>IFERROR(INDEX(#REF!,MATCH($E206,#REF!,0),1),"")</f>
        <v/>
      </c>
      <c r="I206" s="20" t="s">
        <v>895</v>
      </c>
      <c r="J206" s="22" t="s">
        <v>896</v>
      </c>
      <c r="L206" s="20" t="s">
        <v>897</v>
      </c>
      <c r="M206" s="23">
        <v>45307</v>
      </c>
      <c r="N206" s="23">
        <v>45310</v>
      </c>
      <c r="O206" s="31" t="str">
        <f ca="1">IFERROR(N206+SumPart(V206:AK206,1), "")</f>
        <v/>
      </c>
      <c r="P206" s="23">
        <v>45315</v>
      </c>
      <c r="Q206" s="23">
        <v>45321</v>
      </c>
      <c r="T206" s="24">
        <f t="shared" si="9"/>
        <v>0</v>
      </c>
      <c r="U206" s="23">
        <v>45306</v>
      </c>
      <c r="V206" s="20">
        <v>30</v>
      </c>
      <c r="W206" s="20"/>
      <c r="X206" s="20"/>
      <c r="Y206" s="20"/>
      <c r="Z206" s="18"/>
      <c r="AA206" s="18"/>
      <c r="AB206" s="18"/>
      <c r="AC206" s="18"/>
      <c r="AD206" s="18"/>
      <c r="AE206" s="18"/>
      <c r="AF206" s="178"/>
      <c r="AG206" s="178"/>
      <c r="AH206" s="178"/>
      <c r="AI206" s="178"/>
      <c r="AJ206" s="178"/>
      <c r="AK206" s="179"/>
    </row>
    <row r="207" spans="1:37" ht="30" customHeight="1" x14ac:dyDescent="0.3">
      <c r="A207" s="20" t="s">
        <v>9</v>
      </c>
      <c r="B207" s="20" t="str">
        <f t="shared" ca="1" si="8"/>
        <v>회수완료</v>
      </c>
      <c r="C207" s="20" t="str">
        <f>IFERROR(VLOOKUP(A207,#REF!,2,FALSE),"해당x")</f>
        <v>해당x</v>
      </c>
      <c r="D207" s="25" t="str">
        <f>IFERROR(VLOOKUP($E207,#REF!,MATCH(D$1,#REF!,0)-1,FALSE),"")</f>
        <v/>
      </c>
      <c r="E207" s="2">
        <v>1587709</v>
      </c>
      <c r="F207" s="20" t="str">
        <f>IFERROR(VLOOKUP($E207,#REF!,MATCH(F$1,#REF!,0)-1,FALSE),"")</f>
        <v/>
      </c>
      <c r="G207" s="20" t="str">
        <f>IFERROR(VLOOKUP($E207,#REF!,MATCH(G$1,#REF!,0)-1,FALSE),"")</f>
        <v/>
      </c>
      <c r="H207" s="20" t="str">
        <f>IFERROR(INDEX(#REF!,MATCH($E207,#REF!,0),1),"")</f>
        <v/>
      </c>
      <c r="I207" s="20" t="s">
        <v>895</v>
      </c>
      <c r="J207" s="22" t="s">
        <v>898</v>
      </c>
      <c r="L207" s="20" t="s">
        <v>899</v>
      </c>
      <c r="M207" s="23">
        <v>45540</v>
      </c>
      <c r="N207" s="23">
        <v>45542</v>
      </c>
      <c r="O207" s="31" t="str">
        <f ca="1">IFERROR(N207+SumPart(V207:AK207,1), "")</f>
        <v/>
      </c>
      <c r="P207" s="23">
        <v>45584</v>
      </c>
      <c r="Q207" s="23">
        <v>45588</v>
      </c>
      <c r="T207" s="24">
        <f t="shared" si="9"/>
        <v>2</v>
      </c>
      <c r="V207" s="20">
        <v>14</v>
      </c>
      <c r="W207" s="20" t="s">
        <v>900</v>
      </c>
      <c r="X207" s="20" t="s">
        <v>901</v>
      </c>
      <c r="Y207" s="20"/>
      <c r="Z207" s="18"/>
      <c r="AA207" s="18"/>
      <c r="AB207" s="18"/>
      <c r="AC207" s="18"/>
      <c r="AD207" s="18"/>
      <c r="AE207" s="18"/>
      <c r="AF207" s="178"/>
      <c r="AG207" s="178"/>
      <c r="AH207" s="178"/>
      <c r="AI207" s="178"/>
      <c r="AJ207" s="178"/>
      <c r="AK207" s="179"/>
    </row>
    <row r="208" spans="1:37" ht="30" customHeight="1" x14ac:dyDescent="0.3">
      <c r="A208" s="2" t="s">
        <v>8</v>
      </c>
      <c r="B208" s="20" t="str">
        <f t="shared" ca="1" si="8"/>
        <v>회수완료</v>
      </c>
      <c r="C208" s="53" t="str">
        <f>IFERROR(VLOOKUP(A208,#REF!,2,FALSE),"해당x")</f>
        <v>해당x</v>
      </c>
      <c r="D208" s="25" t="str">
        <f>IFERROR(VLOOKUP($E208,#REF!,MATCH(D$1,#REF!,0)-1,FALSE),"")</f>
        <v/>
      </c>
      <c r="E208" s="2" t="s">
        <v>902</v>
      </c>
      <c r="F208" s="20" t="str">
        <f>IFERROR(VLOOKUP($E208,#REF!,MATCH(F$1,#REF!,0)-1,FALSE),"")</f>
        <v/>
      </c>
      <c r="G208" s="2" t="str">
        <f>IFERROR(VLOOKUP($E208,#REF!,MATCH(G$1,#REF!,0)-1,FALSE),"")</f>
        <v/>
      </c>
      <c r="H208" s="20" t="str">
        <f>IFERROR(INDEX(#REF!,MATCH($E208,#REF!,0),1),"")</f>
        <v/>
      </c>
      <c r="I208" s="2" t="s">
        <v>903</v>
      </c>
      <c r="J208" s="125" t="s">
        <v>904</v>
      </c>
      <c r="M208" s="23">
        <v>45211</v>
      </c>
      <c r="N208" s="31">
        <v>45215</v>
      </c>
      <c r="O208" s="31" t="str">
        <f ca="1">IFERROR(N208+SumPart(V208:AK208,1), "")</f>
        <v/>
      </c>
      <c r="P208" s="31">
        <v>45243</v>
      </c>
      <c r="Q208" s="31">
        <v>45243</v>
      </c>
      <c r="R208" s="55"/>
      <c r="S208" s="55"/>
      <c r="T208" s="57">
        <f t="shared" si="9"/>
        <v>0</v>
      </c>
      <c r="U208" s="31">
        <v>45209</v>
      </c>
      <c r="V208" s="2">
        <v>30</v>
      </c>
      <c r="W208" s="2"/>
      <c r="X208" s="93"/>
      <c r="Y208" s="2"/>
      <c r="Z208" s="1"/>
      <c r="AA208" s="1"/>
      <c r="AB208" s="1"/>
      <c r="AC208" s="1"/>
      <c r="AD208" s="1"/>
      <c r="AE208" s="1"/>
      <c r="AF208" s="174"/>
      <c r="AG208" s="174"/>
      <c r="AH208" s="174"/>
      <c r="AI208" s="174"/>
      <c r="AJ208" s="174"/>
      <c r="AK208" s="180"/>
    </row>
    <row r="209" spans="1:37" ht="30" customHeight="1" x14ac:dyDescent="0.3">
      <c r="A209" s="20" t="s">
        <v>9</v>
      </c>
      <c r="B209" s="20" t="str">
        <f t="shared" ca="1" si="8"/>
        <v>회수완료</v>
      </c>
      <c r="C209" s="20" t="str">
        <f>IFERROR(VLOOKUP(A209,#REF!,2,FALSE),"해당x")</f>
        <v>해당x</v>
      </c>
      <c r="D209" s="25" t="str">
        <f>IFERROR(VLOOKUP($E209,#REF!,MATCH(D$1,#REF!,0)-1,FALSE),"")</f>
        <v/>
      </c>
      <c r="E209" s="2">
        <v>1387394</v>
      </c>
      <c r="F209" s="20" t="str">
        <f>IFERROR(VLOOKUP($E209,#REF!,MATCH(F$1,#REF!,0)-1,FALSE),"")</f>
        <v/>
      </c>
      <c r="G209" s="20" t="str">
        <f>IFERROR(VLOOKUP($E209,#REF!,MATCH(G$1,#REF!,0)-1,FALSE),"")</f>
        <v/>
      </c>
      <c r="H209" s="20" t="str">
        <f>IFERROR(INDEX(#REF!,MATCH($E209,#REF!,0),1),"")</f>
        <v/>
      </c>
      <c r="I209" s="20" t="s">
        <v>905</v>
      </c>
      <c r="J209" s="22" t="s">
        <v>906</v>
      </c>
      <c r="L209" s="20" t="s">
        <v>907</v>
      </c>
      <c r="M209" s="23">
        <v>45396</v>
      </c>
      <c r="N209" s="23">
        <v>45398</v>
      </c>
      <c r="O209" s="31" t="str">
        <f ca="1">IFERROR(N209+SumPart(V209:AK209,1), "")</f>
        <v/>
      </c>
      <c r="P209" s="23">
        <v>45408</v>
      </c>
      <c r="Q209" s="23">
        <v>45411</v>
      </c>
      <c r="T209" s="24">
        <f t="shared" si="9"/>
        <v>0</v>
      </c>
      <c r="V209" s="20">
        <v>14</v>
      </c>
      <c r="W209" s="20"/>
      <c r="X209" s="20"/>
      <c r="Y209" s="20"/>
      <c r="Z209" s="18"/>
      <c r="AA209" s="18"/>
      <c r="AB209" s="18"/>
      <c r="AC209" s="18"/>
      <c r="AD209" s="18"/>
      <c r="AE209" s="18"/>
      <c r="AF209" s="178"/>
      <c r="AG209" s="178"/>
      <c r="AH209" s="178"/>
      <c r="AI209" s="178"/>
      <c r="AJ209" s="178"/>
      <c r="AK209" s="179"/>
    </row>
    <row r="210" spans="1:37" ht="30" customHeight="1" x14ac:dyDescent="0.3">
      <c r="A210" s="20" t="s">
        <v>482</v>
      </c>
      <c r="B210" s="20" t="str">
        <f t="shared" ca="1" si="8"/>
        <v>회수완료</v>
      </c>
      <c r="C210" s="20" t="str">
        <f>IFERROR(VLOOKUP(A210,#REF!,2,FALSE),"해당x")</f>
        <v>해당x</v>
      </c>
      <c r="D210" s="25" t="str">
        <f>IFERROR(VLOOKUP($E210,#REF!,MATCH(D$1,#REF!,0)-1,FALSE),"")</f>
        <v/>
      </c>
      <c r="F210" s="20" t="str">
        <f>IFERROR(VLOOKUP($E210,#REF!,MATCH(F$1,#REF!,0)-1,FALSE),"")</f>
        <v/>
      </c>
      <c r="G210" s="20" t="str">
        <f>IFERROR(VLOOKUP($E210,#REF!,MATCH(G$1,#REF!,0)-1,FALSE),"")</f>
        <v/>
      </c>
      <c r="H210" s="20" t="str">
        <f>IFERROR(INDEX(#REF!,MATCH($E210,#REF!,0),1),"")</f>
        <v/>
      </c>
      <c r="I210" s="20" t="s">
        <v>908</v>
      </c>
      <c r="J210" s="22" t="s">
        <v>909</v>
      </c>
      <c r="M210" s="23" t="s">
        <v>65</v>
      </c>
      <c r="N210" s="23">
        <v>45330</v>
      </c>
      <c r="O210" s="31" t="str">
        <f ca="1">IFERROR(N210+SumPart(V210:AK210,1), "")</f>
        <v/>
      </c>
      <c r="P210" s="23" t="s">
        <v>19</v>
      </c>
      <c r="Q210" s="23" t="s">
        <v>19</v>
      </c>
      <c r="R210" s="27" t="s">
        <v>19</v>
      </c>
      <c r="T210" s="24">
        <f t="shared" si="9"/>
        <v>0</v>
      </c>
      <c r="U210" s="23">
        <v>45320</v>
      </c>
      <c r="V210" s="20">
        <v>30</v>
      </c>
      <c r="W210" s="20"/>
      <c r="X210" s="20"/>
      <c r="Y210" s="20"/>
      <c r="Z210" s="18"/>
      <c r="AA210" s="18"/>
      <c r="AB210" s="18"/>
      <c r="AC210" s="18"/>
      <c r="AD210" s="18"/>
      <c r="AE210" s="18"/>
      <c r="AF210" s="178"/>
      <c r="AG210" s="178"/>
      <c r="AH210" s="178"/>
      <c r="AI210" s="178"/>
      <c r="AJ210" s="178"/>
      <c r="AK210" s="179"/>
    </row>
    <row r="211" spans="1:37" ht="30" customHeight="1" x14ac:dyDescent="0.3">
      <c r="A211" s="20" t="s">
        <v>10</v>
      </c>
      <c r="B211" s="20" t="str">
        <f t="shared" ca="1" si="8"/>
        <v>회수완료</v>
      </c>
      <c r="C211" s="20" t="str">
        <f>IFERROR(VLOOKUP(A211,#REF!,2,FALSE),"해당x")</f>
        <v>해당x</v>
      </c>
      <c r="D211" s="25" t="str">
        <f>IFERROR(VLOOKUP($E211,#REF!,MATCH(D$1,#REF!,0)-1,FALSE),"")</f>
        <v/>
      </c>
      <c r="E211" s="2" t="s">
        <v>757</v>
      </c>
      <c r="F211" s="20" t="str">
        <f>IFERROR(VLOOKUP($E211,#REF!,MATCH(F$1,#REF!,0)-1,FALSE),"")</f>
        <v/>
      </c>
      <c r="G211" s="20" t="str">
        <f>IFERROR(VLOOKUP($E211,#REF!,MATCH(G$1,#REF!,0)-1,FALSE),"")</f>
        <v/>
      </c>
      <c r="H211" s="20" t="str">
        <f>IFERROR(INDEX(#REF!,MATCH($E211,#REF!,0),1),"")</f>
        <v/>
      </c>
      <c r="I211" s="20" t="s">
        <v>908</v>
      </c>
      <c r="J211" s="22" t="s">
        <v>910</v>
      </c>
      <c r="K211" s="20"/>
      <c r="M211" s="23">
        <v>45282</v>
      </c>
      <c r="N211" s="23">
        <v>45239</v>
      </c>
      <c r="O211" s="31" t="str">
        <f ca="1">IFERROR(N211+SumPart(V211:AK211,1), "")</f>
        <v/>
      </c>
      <c r="P211" s="23">
        <v>45267</v>
      </c>
      <c r="Q211" s="23">
        <v>45268</v>
      </c>
      <c r="R211" s="27" t="s">
        <v>735</v>
      </c>
      <c r="T211" s="24">
        <f t="shared" si="9"/>
        <v>0</v>
      </c>
      <c r="U211" s="23">
        <v>45238</v>
      </c>
      <c r="V211" s="20">
        <v>30</v>
      </c>
      <c r="W211" s="20"/>
      <c r="X211" s="20"/>
      <c r="Y211" s="20"/>
      <c r="Z211" s="18"/>
      <c r="AA211" s="18"/>
      <c r="AB211" s="18"/>
      <c r="AC211" s="18"/>
      <c r="AD211" s="18"/>
      <c r="AE211" s="18"/>
      <c r="AF211" s="178"/>
      <c r="AG211" s="178"/>
      <c r="AH211" s="178"/>
      <c r="AI211" s="178"/>
      <c r="AJ211" s="178"/>
      <c r="AK211" s="179"/>
    </row>
    <row r="212" spans="1:37" ht="30" customHeight="1" x14ac:dyDescent="0.3">
      <c r="A212" s="20" t="s">
        <v>755</v>
      </c>
      <c r="B212" s="20" t="str">
        <f t="shared" ca="1" si="8"/>
        <v>회수완료</v>
      </c>
      <c r="C212" s="20" t="str">
        <f>IFERROR(VLOOKUP(A212,#REF!,2,FALSE),"해당x")</f>
        <v>해당x</v>
      </c>
      <c r="D212" s="25" t="str">
        <f>IFERROR(VLOOKUP($E212,#REF!,MATCH(D$1,#REF!,0)-1,FALSE),"")</f>
        <v/>
      </c>
      <c r="E212" s="2">
        <v>1081893</v>
      </c>
      <c r="F212" s="20" t="str">
        <f>IFERROR(VLOOKUP($E212,#REF!,MATCH(F$1,#REF!,0)-1,FALSE),"")</f>
        <v/>
      </c>
      <c r="G212" s="20" t="str">
        <f>IFERROR(VLOOKUP($E212,#REF!,MATCH(G$1,#REF!,0)-1,FALSE),"")</f>
        <v/>
      </c>
      <c r="H212" s="20" t="str">
        <f>IFERROR(INDEX(#REF!,MATCH($E212,#REF!,0),1),"")</f>
        <v/>
      </c>
      <c r="I212" s="20" t="s">
        <v>908</v>
      </c>
      <c r="J212" s="22" t="s">
        <v>909</v>
      </c>
      <c r="M212" s="23">
        <v>45320</v>
      </c>
      <c r="N212" s="23">
        <v>45330</v>
      </c>
      <c r="O212" s="31" t="str">
        <f ca="1">IFERROR(N212+SumPart(V212:AK212,1), "")</f>
        <v/>
      </c>
      <c r="P212" s="23">
        <v>45395</v>
      </c>
      <c r="Q212" s="23">
        <v>45399</v>
      </c>
      <c r="T212" s="24">
        <f t="shared" si="9"/>
        <v>1</v>
      </c>
      <c r="U212" s="23">
        <v>45320</v>
      </c>
      <c r="V212" s="20">
        <v>30</v>
      </c>
      <c r="W212" s="27" t="s">
        <v>911</v>
      </c>
      <c r="X212" s="20"/>
      <c r="Y212" s="20"/>
      <c r="Z212" s="18"/>
      <c r="AA212" s="18"/>
      <c r="AB212" s="18"/>
      <c r="AC212" s="18"/>
      <c r="AD212" s="18"/>
      <c r="AE212" s="18"/>
      <c r="AF212" s="178"/>
      <c r="AG212" s="178"/>
      <c r="AH212" s="178"/>
      <c r="AI212" s="178"/>
      <c r="AJ212" s="178"/>
      <c r="AK212" s="179"/>
    </row>
    <row r="213" spans="1:37" ht="30" customHeight="1" x14ac:dyDescent="0.3">
      <c r="A213" s="20" t="s">
        <v>9</v>
      </c>
      <c r="B213" s="20" t="str">
        <f t="shared" ca="1" si="8"/>
        <v>회수완료</v>
      </c>
      <c r="C213" s="20" t="str">
        <f>IFERROR(VLOOKUP(A213,#REF!,2,FALSE),"해당x")</f>
        <v>해당x</v>
      </c>
      <c r="D213" s="25" t="str">
        <f>IFERROR(VLOOKUP($E213,#REF!,MATCH(D$1,#REF!,0)-1,FALSE),"")</f>
        <v/>
      </c>
      <c r="E213" s="2">
        <v>325393</v>
      </c>
      <c r="F213" s="20" t="str">
        <f>IFERROR(VLOOKUP($E213,#REF!,MATCH(F$1,#REF!,0)-1,FALSE),"")</f>
        <v/>
      </c>
      <c r="G213" s="20" t="str">
        <f>IFERROR(VLOOKUP($E213,#REF!,MATCH(G$1,#REF!,0)-1,FALSE),"")</f>
        <v/>
      </c>
      <c r="H213" s="20" t="str">
        <f>IFERROR(INDEX(#REF!,MATCH($E213,#REF!,0),1),"")</f>
        <v/>
      </c>
      <c r="I213" s="20" t="s">
        <v>908</v>
      </c>
      <c r="J213" s="22" t="s">
        <v>912</v>
      </c>
      <c r="L213" s="20" t="s">
        <v>913</v>
      </c>
      <c r="M213" s="23">
        <v>45324</v>
      </c>
      <c r="N213" s="23">
        <v>45326</v>
      </c>
      <c r="O213" s="31" t="str">
        <f ca="1">IFERROR(N213+SumPart(V213:AK213,1), "")</f>
        <v/>
      </c>
      <c r="P213" s="23">
        <v>45357</v>
      </c>
      <c r="Q213" s="23">
        <v>45359</v>
      </c>
      <c r="R213" s="27" t="s">
        <v>914</v>
      </c>
      <c r="T213" s="24">
        <f t="shared" si="9"/>
        <v>1</v>
      </c>
      <c r="V213" s="20">
        <v>14</v>
      </c>
      <c r="W213" s="20" t="s">
        <v>738</v>
      </c>
      <c r="X213" s="20"/>
      <c r="Y213" s="20"/>
      <c r="Z213" s="18"/>
      <c r="AA213" s="18"/>
      <c r="AB213" s="18"/>
      <c r="AC213" s="18"/>
      <c r="AD213" s="18"/>
      <c r="AE213" s="18"/>
      <c r="AF213" s="178"/>
      <c r="AG213" s="178"/>
      <c r="AH213" s="178"/>
      <c r="AI213" s="178"/>
      <c r="AJ213" s="178"/>
      <c r="AK213" s="179"/>
    </row>
    <row r="214" spans="1:37" ht="30" customHeight="1" x14ac:dyDescent="0.3">
      <c r="A214" s="20" t="s">
        <v>9</v>
      </c>
      <c r="B214" s="20" t="str">
        <f t="shared" ca="1" si="8"/>
        <v>회수완료</v>
      </c>
      <c r="C214" s="20" t="str">
        <f>IFERROR(VLOOKUP(A214,#REF!,2,FALSE),"해당x")</f>
        <v>해당x</v>
      </c>
      <c r="D214" s="25" t="str">
        <f>IFERROR(VLOOKUP($E214,#REF!,MATCH(D$1,#REF!,0)-1,FALSE),"")</f>
        <v/>
      </c>
      <c r="E214" s="2">
        <v>325393</v>
      </c>
      <c r="F214" s="20" t="str">
        <f>IFERROR(VLOOKUP($E214,#REF!,MATCH(F$1,#REF!,0)-1,FALSE),"")</f>
        <v/>
      </c>
      <c r="G214" s="20" t="str">
        <f>IFERROR(VLOOKUP($E214,#REF!,MATCH(G$1,#REF!,0)-1,FALSE),"")</f>
        <v/>
      </c>
      <c r="H214" s="20" t="str">
        <f>IFERROR(INDEX(#REF!,MATCH($E214,#REF!,0),1),"")</f>
        <v/>
      </c>
      <c r="I214" s="20" t="s">
        <v>908</v>
      </c>
      <c r="J214" s="22" t="s">
        <v>912</v>
      </c>
      <c r="L214" s="20" t="s">
        <v>913</v>
      </c>
      <c r="M214" s="23">
        <v>45324</v>
      </c>
      <c r="N214" s="23">
        <v>45326</v>
      </c>
      <c r="O214" s="31" t="str">
        <f ca="1">IFERROR(N214+SumPart(V214:AK214,1), "")</f>
        <v/>
      </c>
      <c r="P214" s="23">
        <v>45398</v>
      </c>
      <c r="Q214" s="23">
        <v>45400</v>
      </c>
      <c r="R214" s="27" t="s">
        <v>915</v>
      </c>
      <c r="T214" s="24">
        <f t="shared" si="9"/>
        <v>5</v>
      </c>
      <c r="V214" s="20">
        <v>14</v>
      </c>
      <c r="W214" s="20" t="s">
        <v>738</v>
      </c>
      <c r="X214" s="27" t="s">
        <v>916</v>
      </c>
      <c r="Y214" s="27" t="s">
        <v>917</v>
      </c>
      <c r="Z214" s="30" t="s">
        <v>741</v>
      </c>
      <c r="AA214" s="18" t="s">
        <v>751</v>
      </c>
      <c r="AB214" s="18"/>
      <c r="AC214" s="18"/>
      <c r="AD214" s="18"/>
      <c r="AE214" s="18"/>
      <c r="AF214" s="178"/>
      <c r="AG214" s="178"/>
      <c r="AH214" s="178"/>
      <c r="AI214" s="178"/>
      <c r="AJ214" s="178"/>
      <c r="AK214" s="179"/>
    </row>
    <row r="215" spans="1:37" ht="30" customHeight="1" x14ac:dyDescent="0.3">
      <c r="A215" s="20" t="s">
        <v>525</v>
      </c>
      <c r="B215" s="20" t="str">
        <f t="shared" ca="1" si="8"/>
        <v>회수완료</v>
      </c>
      <c r="C215" s="20" t="str">
        <f>IFERROR(VLOOKUP(A215,#REF!,2,FALSE),"해당x")</f>
        <v>해당x</v>
      </c>
      <c r="D215" s="25" t="str">
        <f>IFERROR(VLOOKUP($E215,#REF!,MATCH(D$1,#REF!,0)-1,FALSE),"")</f>
        <v/>
      </c>
      <c r="E215" s="2" t="s">
        <v>918</v>
      </c>
      <c r="F215" s="20" t="str">
        <f>IFERROR(VLOOKUP($E215,#REF!,MATCH(F$1,#REF!,0)-1,FALSE),"")</f>
        <v/>
      </c>
      <c r="G215" s="20" t="str">
        <f>IFERROR(VLOOKUP($E215,#REF!,MATCH(G$1,#REF!,0)-1,FALSE),"")</f>
        <v/>
      </c>
      <c r="H215" s="20" t="str">
        <f>IFERROR(INDEX(#REF!,MATCH($E215,#REF!,0),1),"")</f>
        <v/>
      </c>
      <c r="I215" s="20" t="s">
        <v>908</v>
      </c>
      <c r="J215" s="22" t="s">
        <v>919</v>
      </c>
      <c r="L215" s="20" t="s">
        <v>920</v>
      </c>
      <c r="M215" s="23">
        <v>45394</v>
      </c>
      <c r="N215" s="23">
        <v>45397</v>
      </c>
      <c r="O215" s="31" t="str">
        <f ca="1">IFERROR(N215+SumPart(V215:AK215,1), "")</f>
        <v/>
      </c>
      <c r="P215" s="23">
        <v>45426</v>
      </c>
      <c r="Q215" s="23">
        <v>45429</v>
      </c>
      <c r="R215" s="27" t="s">
        <v>120</v>
      </c>
      <c r="T215" s="24">
        <f t="shared" si="9"/>
        <v>0</v>
      </c>
      <c r="U215" s="23">
        <v>45394</v>
      </c>
      <c r="V215" s="20">
        <v>30</v>
      </c>
      <c r="W215" s="20"/>
      <c r="X215" s="20"/>
      <c r="Y215" s="20"/>
      <c r="Z215" s="18"/>
      <c r="AA215" s="18"/>
      <c r="AB215" s="18"/>
      <c r="AC215" s="18"/>
      <c r="AD215" s="18"/>
      <c r="AE215" s="18"/>
      <c r="AF215" s="178"/>
      <c r="AG215" s="178"/>
      <c r="AH215" s="178"/>
      <c r="AI215" s="178"/>
      <c r="AJ215" s="178"/>
      <c r="AK215" s="179"/>
    </row>
    <row r="216" spans="1:37" ht="30" customHeight="1" x14ac:dyDescent="0.3">
      <c r="A216" s="20" t="s">
        <v>9</v>
      </c>
      <c r="B216" s="20" t="str">
        <f t="shared" ca="1" si="8"/>
        <v>회수완료</v>
      </c>
      <c r="C216" s="20" t="str">
        <f>IFERROR(VLOOKUP(A216,#REF!,2,FALSE),"해당x")</f>
        <v>해당x</v>
      </c>
      <c r="D216" s="25" t="str">
        <f>IFERROR(VLOOKUP($E216,#REF!,MATCH(D$1,#REF!,0)-1,FALSE),"")</f>
        <v/>
      </c>
      <c r="E216" s="2">
        <v>1822867</v>
      </c>
      <c r="F216" s="20" t="str">
        <f>IFERROR(VLOOKUP($E216,#REF!,MATCH(F$1,#REF!,0)-1,FALSE),"")</f>
        <v/>
      </c>
      <c r="G216" s="20" t="str">
        <f>IFERROR(VLOOKUP($E216,#REF!,MATCH(G$1,#REF!,0)-1,FALSE),"")</f>
        <v/>
      </c>
      <c r="H216" s="20" t="str">
        <f>IFERROR(INDEX(#REF!,MATCH($E216,#REF!,0),1),"")</f>
        <v/>
      </c>
      <c r="I216" s="20" t="s">
        <v>921</v>
      </c>
      <c r="J216" s="22" t="s">
        <v>922</v>
      </c>
      <c r="L216" s="20" t="s">
        <v>923</v>
      </c>
      <c r="M216" s="23">
        <v>45516</v>
      </c>
      <c r="N216" s="23">
        <v>45518</v>
      </c>
      <c r="O216" s="31" t="str">
        <f ca="1">IFERROR(N216+SumPart(V216:AK216,1), "")</f>
        <v/>
      </c>
      <c r="P216" s="23">
        <v>45547</v>
      </c>
      <c r="Q216" s="23">
        <v>45554</v>
      </c>
      <c r="T216" s="24">
        <f t="shared" si="9"/>
        <v>1</v>
      </c>
      <c r="V216" s="20">
        <v>14</v>
      </c>
      <c r="W216" s="20" t="s">
        <v>924</v>
      </c>
      <c r="X216" s="20"/>
      <c r="Y216" s="20"/>
      <c r="Z216" s="18"/>
      <c r="AA216" s="18"/>
      <c r="AB216" s="18"/>
      <c r="AC216" s="18"/>
      <c r="AD216" s="18"/>
      <c r="AE216" s="18"/>
      <c r="AF216" s="178"/>
      <c r="AG216" s="178"/>
      <c r="AH216" s="178"/>
      <c r="AI216" s="178"/>
      <c r="AJ216" s="178"/>
      <c r="AK216" s="179"/>
    </row>
    <row r="217" spans="1:37" ht="30" customHeight="1" x14ac:dyDescent="0.3">
      <c r="A217" s="20" t="s">
        <v>12</v>
      </c>
      <c r="B217" s="20" t="str">
        <f t="shared" ca="1" si="8"/>
        <v>회수완료</v>
      </c>
      <c r="C217" s="20" t="str">
        <f>IFERROR(VLOOKUP(A217,#REF!,2,FALSE),"해당x")</f>
        <v>해당x</v>
      </c>
      <c r="D217" s="25" t="str">
        <f>IFERROR(VLOOKUP($E217,#REF!,MATCH(D$1,#REF!,0)-1,FALSE),"")</f>
        <v/>
      </c>
      <c r="E217" s="2" t="s">
        <v>925</v>
      </c>
      <c r="F217" s="20" t="str">
        <f>IFERROR(VLOOKUP($E217,#REF!,MATCH(F$1,#REF!,0)-1,FALSE),"")</f>
        <v/>
      </c>
      <c r="G217" s="20" t="str">
        <f>IFERROR(VLOOKUP($E217,#REF!,MATCH(G$1,#REF!,0)-1,FALSE),"")</f>
        <v/>
      </c>
      <c r="H217" s="20" t="str">
        <f>IFERROR(INDEX(#REF!,MATCH($E217,#REF!,0),1),"")</f>
        <v/>
      </c>
      <c r="I217" s="20" t="s">
        <v>926</v>
      </c>
      <c r="J217" s="22" t="s">
        <v>927</v>
      </c>
      <c r="K217" s="22" t="s">
        <v>928</v>
      </c>
      <c r="L217" s="20" t="s">
        <v>929</v>
      </c>
      <c r="M217" s="23" t="s">
        <v>65</v>
      </c>
      <c r="N217" s="23">
        <v>45456</v>
      </c>
      <c r="O217" s="31" t="str">
        <f ca="1">IFERROR(N217+SumPart(V217:AK217,1), "")</f>
        <v/>
      </c>
      <c r="P217" s="23">
        <v>45549</v>
      </c>
      <c r="Q217" s="23">
        <v>45554</v>
      </c>
      <c r="R217" s="27" t="s">
        <v>120</v>
      </c>
      <c r="T217" s="24">
        <f t="shared" si="9"/>
        <v>1</v>
      </c>
      <c r="U217" s="23">
        <v>45456</v>
      </c>
      <c r="V217" s="20">
        <v>30</v>
      </c>
      <c r="W217" s="20" t="s">
        <v>930</v>
      </c>
      <c r="X217" s="20"/>
      <c r="Y217" s="20"/>
      <c r="Z217" s="18"/>
      <c r="AA217" s="18"/>
      <c r="AB217" s="18"/>
      <c r="AC217" s="18"/>
      <c r="AD217" s="18"/>
      <c r="AE217" s="18"/>
      <c r="AF217" s="178"/>
      <c r="AG217" s="178"/>
      <c r="AH217" s="178"/>
      <c r="AI217" s="178"/>
      <c r="AJ217" s="178"/>
      <c r="AK217" s="179"/>
    </row>
    <row r="218" spans="1:37" ht="30" customHeight="1" x14ac:dyDescent="0.3">
      <c r="A218" s="20" t="s">
        <v>9</v>
      </c>
      <c r="B218" s="20" t="str">
        <f t="shared" ca="1" si="8"/>
        <v>회수완료</v>
      </c>
      <c r="C218" s="20" t="str">
        <f>IFERROR(VLOOKUP(A218,#REF!,2,FALSE),"해당x")</f>
        <v>해당x</v>
      </c>
      <c r="D218" s="25" t="str">
        <f>IFERROR(VLOOKUP($E218,#REF!,MATCH(D$1,#REF!,0)-1,FALSE),"")</f>
        <v/>
      </c>
      <c r="E218" s="2">
        <v>1489128</v>
      </c>
      <c r="F218" s="20" t="str">
        <f>IFERROR(VLOOKUP($E218,#REF!,MATCH(F$1,#REF!,0)-1,FALSE),"")</f>
        <v/>
      </c>
      <c r="G218" s="20" t="str">
        <f>IFERROR(VLOOKUP($E218,#REF!,MATCH(G$1,#REF!,0)-1,FALSE),"")</f>
        <v/>
      </c>
      <c r="H218" s="20" t="str">
        <f>IFERROR(INDEX(#REF!,MATCH($E218,#REF!,0),1),"")</f>
        <v/>
      </c>
      <c r="I218" s="20" t="s">
        <v>931</v>
      </c>
      <c r="J218" s="22" t="s">
        <v>932</v>
      </c>
      <c r="L218" s="20" t="s">
        <v>933</v>
      </c>
      <c r="M218" s="23">
        <v>45217</v>
      </c>
      <c r="N218" s="23">
        <v>45220</v>
      </c>
      <c r="O218" s="31" t="str">
        <f ca="1">IFERROR(N218+SumPart(V218:AK218,1), "")</f>
        <v/>
      </c>
      <c r="P218" s="23">
        <v>45246</v>
      </c>
      <c r="Q218" s="23">
        <v>45250</v>
      </c>
      <c r="T218" s="24">
        <f t="shared" si="9"/>
        <v>0</v>
      </c>
      <c r="V218" s="20">
        <v>28</v>
      </c>
      <c r="W218" s="20"/>
      <c r="X218" s="20"/>
      <c r="Y218" s="20"/>
      <c r="Z218" s="18"/>
      <c r="AA218" s="18"/>
      <c r="AB218" s="18"/>
      <c r="AC218" s="18"/>
      <c r="AD218" s="18"/>
      <c r="AE218" s="18"/>
      <c r="AF218" s="178"/>
      <c r="AG218" s="178"/>
      <c r="AH218" s="178"/>
      <c r="AI218" s="178"/>
      <c r="AJ218" s="178"/>
      <c r="AK218" s="179"/>
    </row>
    <row r="219" spans="1:37" ht="30" customHeight="1" x14ac:dyDescent="0.3">
      <c r="A219" s="20" t="s">
        <v>9</v>
      </c>
      <c r="B219" s="20" t="str">
        <f t="shared" ca="1" si="8"/>
        <v>회수완료</v>
      </c>
      <c r="C219" s="20" t="str">
        <f>IFERROR(VLOOKUP(A219,#REF!,2,FALSE),"해당x")</f>
        <v>해당x</v>
      </c>
      <c r="D219" s="25" t="str">
        <f>IFERROR(VLOOKUP($E219,#REF!,MATCH(D$1,#REF!,0)-1,FALSE),"")</f>
        <v/>
      </c>
      <c r="E219" s="2">
        <v>1934827</v>
      </c>
      <c r="F219" s="20" t="str">
        <f>IFERROR(VLOOKUP($E219,#REF!,MATCH(F$1,#REF!,0)-1,FALSE),"")</f>
        <v/>
      </c>
      <c r="G219" s="20" t="str">
        <f>IFERROR(VLOOKUP($E219,#REF!,MATCH(G$1,#REF!,0)-1,FALSE),"")</f>
        <v/>
      </c>
      <c r="H219" s="20" t="str">
        <f>IFERROR(INDEX(#REF!,MATCH($E219,#REF!,0),1),"")</f>
        <v/>
      </c>
      <c r="I219" s="20" t="s">
        <v>934</v>
      </c>
      <c r="J219" s="22" t="s">
        <v>935</v>
      </c>
      <c r="L219" s="20" t="s">
        <v>936</v>
      </c>
      <c r="M219" s="23">
        <v>45229</v>
      </c>
      <c r="N219" s="23">
        <v>45231</v>
      </c>
      <c r="O219" s="31" t="str">
        <f ca="1">IFERROR(N219+SumPart(V219:AK219,1), "")</f>
        <v/>
      </c>
      <c r="P219" s="23">
        <v>45301</v>
      </c>
      <c r="Q219" s="23">
        <v>45306</v>
      </c>
      <c r="R219" s="27" t="s">
        <v>937</v>
      </c>
      <c r="S219" s="28" t="s">
        <v>938</v>
      </c>
      <c r="T219" s="24">
        <f t="shared" si="9"/>
        <v>2</v>
      </c>
      <c r="V219" s="20">
        <v>14</v>
      </c>
      <c r="W219" s="27" t="s">
        <v>939</v>
      </c>
      <c r="X219" s="27" t="s">
        <v>940</v>
      </c>
      <c r="Y219" s="20"/>
      <c r="Z219" s="18"/>
      <c r="AA219" s="18"/>
      <c r="AB219" s="18"/>
      <c r="AC219" s="18"/>
      <c r="AD219" s="18"/>
      <c r="AE219" s="18"/>
      <c r="AF219" s="178"/>
      <c r="AG219" s="178"/>
      <c r="AH219" s="178"/>
      <c r="AI219" s="178"/>
      <c r="AJ219" s="178"/>
      <c r="AK219" s="179"/>
    </row>
    <row r="220" spans="1:37" ht="30" customHeight="1" x14ac:dyDescent="0.3">
      <c r="A220" s="20" t="s">
        <v>9</v>
      </c>
      <c r="B220" s="20" t="str">
        <f t="shared" ca="1" si="8"/>
        <v>회수완료</v>
      </c>
      <c r="C220" s="20" t="str">
        <f>IFERROR(VLOOKUP(A220,#REF!,2,FALSE),"해당x")</f>
        <v>해당x</v>
      </c>
      <c r="D220" s="25" t="str">
        <f>IFERROR(VLOOKUP($E220,#REF!,MATCH(D$1,#REF!,0)-1,FALSE),"")</f>
        <v/>
      </c>
      <c r="E220" s="2">
        <v>1913745</v>
      </c>
      <c r="F220" s="20" t="str">
        <f>IFERROR(VLOOKUP($E220,#REF!,MATCH(F$1,#REF!,0)-1,FALSE),"")</f>
        <v/>
      </c>
      <c r="G220" s="20" t="str">
        <f>IFERROR(VLOOKUP($E220,#REF!,MATCH(G$1,#REF!,0)-1,FALSE),"")</f>
        <v/>
      </c>
      <c r="H220" s="20" t="str">
        <f>IFERROR(INDEX(#REF!,MATCH($E220,#REF!,0),1),"")</f>
        <v/>
      </c>
      <c r="I220" s="20" t="s">
        <v>934</v>
      </c>
      <c r="J220" s="22" t="s">
        <v>935</v>
      </c>
      <c r="L220" s="20" t="s">
        <v>936</v>
      </c>
      <c r="M220" s="23">
        <v>45422</v>
      </c>
      <c r="N220" s="23">
        <v>45424</v>
      </c>
      <c r="O220" s="31" t="str">
        <f ca="1">IFERROR(N220+SumPart(V220:AK220,1), "")</f>
        <v/>
      </c>
      <c r="P220" s="23">
        <v>45454</v>
      </c>
      <c r="Q220" s="23">
        <v>45455</v>
      </c>
      <c r="T220" s="24">
        <f t="shared" si="9"/>
        <v>0</v>
      </c>
      <c r="V220" s="20">
        <v>28</v>
      </c>
      <c r="W220" s="20"/>
      <c r="X220" s="20"/>
      <c r="Y220" s="20"/>
      <c r="Z220" s="18"/>
      <c r="AA220" s="18"/>
      <c r="AB220" s="18"/>
      <c r="AC220" s="18"/>
      <c r="AD220" s="18"/>
      <c r="AE220" s="18"/>
      <c r="AF220" s="178"/>
      <c r="AG220" s="178"/>
      <c r="AH220" s="178"/>
      <c r="AI220" s="178"/>
      <c r="AJ220" s="178"/>
      <c r="AK220" s="179"/>
    </row>
    <row r="221" spans="1:37" ht="30" customHeight="1" x14ac:dyDescent="0.3">
      <c r="A221" s="20" t="s">
        <v>482</v>
      </c>
      <c r="B221" s="20" t="str">
        <f t="shared" ca="1" si="8"/>
        <v>회수완료</v>
      </c>
      <c r="C221" s="20" t="str">
        <f>IFERROR(VLOOKUP(A221,#REF!,2,FALSE),"해당x")</f>
        <v>해당x</v>
      </c>
      <c r="D221" s="25" t="str">
        <f>IFERROR(VLOOKUP($E221,#REF!,MATCH(D$1,#REF!,0)-1,FALSE),"")</f>
        <v/>
      </c>
      <c r="F221" s="20" t="str">
        <f>IFERROR(VLOOKUP($E221,#REF!,MATCH(F$1,#REF!,0)-1,FALSE),"")</f>
        <v/>
      </c>
      <c r="G221" s="20" t="str">
        <f>IFERROR(VLOOKUP($E221,#REF!,MATCH(G$1,#REF!,0)-1,FALSE),"")</f>
        <v/>
      </c>
      <c r="H221" s="20" t="str">
        <f>IFERROR(INDEX(#REF!,MATCH($E221,#REF!,0),1),"")</f>
        <v/>
      </c>
      <c r="I221" s="20" t="s">
        <v>941</v>
      </c>
      <c r="J221" s="22" t="s">
        <v>942</v>
      </c>
      <c r="K221" s="20"/>
      <c r="L221" s="20" t="s">
        <v>943</v>
      </c>
      <c r="M221" s="23" t="s">
        <v>65</v>
      </c>
      <c r="N221" s="23">
        <v>45429</v>
      </c>
      <c r="O221" s="31" t="str">
        <f ca="1">IFERROR(N221+SumPart(V221:AK221,1), "")</f>
        <v/>
      </c>
      <c r="P221" s="23" t="s">
        <v>19</v>
      </c>
      <c r="Q221" s="23" t="s">
        <v>19</v>
      </c>
      <c r="R221" s="27" t="s">
        <v>19</v>
      </c>
      <c r="T221" s="24">
        <f t="shared" si="9"/>
        <v>0</v>
      </c>
      <c r="U221" s="23">
        <v>45426</v>
      </c>
      <c r="V221" s="20">
        <v>30</v>
      </c>
      <c r="W221" s="20"/>
      <c r="X221" s="20"/>
      <c r="Y221" s="20"/>
      <c r="Z221" s="18"/>
      <c r="AA221" s="18"/>
      <c r="AB221" s="18"/>
      <c r="AC221" s="18"/>
      <c r="AD221" s="18"/>
      <c r="AE221" s="18"/>
      <c r="AF221" s="178"/>
      <c r="AG221" s="178"/>
      <c r="AH221" s="178"/>
      <c r="AI221" s="178"/>
      <c r="AJ221" s="178"/>
      <c r="AK221" s="179"/>
    </row>
    <row r="222" spans="1:37" ht="30" customHeight="1" x14ac:dyDescent="0.3">
      <c r="A222" s="20" t="s">
        <v>569</v>
      </c>
      <c r="B222" s="20" t="str">
        <f t="shared" ca="1" si="8"/>
        <v>회수완료</v>
      </c>
      <c r="C222" s="20" t="str">
        <f>IFERROR(VLOOKUP(A222,#REF!,2,FALSE),"해당x")</f>
        <v>해당x</v>
      </c>
      <c r="D222" s="25" t="str">
        <f>IFERROR(VLOOKUP($E222,#REF!,MATCH(D$1,#REF!,0)-1,FALSE),"")</f>
        <v/>
      </c>
      <c r="E222" s="2">
        <v>1380342</v>
      </c>
      <c r="F222" s="20" t="str">
        <f>IFERROR(VLOOKUP($E222,#REF!,MATCH(F$1,#REF!,0)-1,FALSE),"")</f>
        <v/>
      </c>
      <c r="G222" s="20" t="str">
        <f>IFERROR(VLOOKUP($E222,#REF!,MATCH(G$1,#REF!,0)-1,FALSE),"")</f>
        <v/>
      </c>
      <c r="H222" s="20" t="str">
        <f>IFERROR(INDEX(#REF!,MATCH($E222,#REF!,0),1),"")</f>
        <v/>
      </c>
      <c r="I222" s="20" t="s">
        <v>941</v>
      </c>
      <c r="J222" s="22" t="s">
        <v>942</v>
      </c>
      <c r="L222" s="20" t="s">
        <v>944</v>
      </c>
      <c r="M222" s="23">
        <v>45428</v>
      </c>
      <c r="N222" s="23">
        <v>45429</v>
      </c>
      <c r="O222" s="31" t="str">
        <f ca="1">IFERROR(N222+SumPart(V222:AK222,1), "")</f>
        <v/>
      </c>
      <c r="P222" s="23">
        <v>45521</v>
      </c>
      <c r="Q222" s="23">
        <v>45525</v>
      </c>
      <c r="T222" s="24">
        <f t="shared" si="9"/>
        <v>2</v>
      </c>
      <c r="U222" s="23">
        <v>45426</v>
      </c>
      <c r="V222" s="20">
        <v>30</v>
      </c>
      <c r="W222" s="20" t="s">
        <v>945</v>
      </c>
      <c r="X222" s="20" t="s">
        <v>946</v>
      </c>
      <c r="Y222" s="20"/>
      <c r="Z222" s="18"/>
      <c r="AA222" s="18"/>
      <c r="AB222" s="18"/>
      <c r="AC222" s="18"/>
      <c r="AD222" s="18"/>
      <c r="AE222" s="18"/>
      <c r="AF222" s="178"/>
      <c r="AG222" s="178"/>
      <c r="AH222" s="178"/>
      <c r="AI222" s="178"/>
      <c r="AJ222" s="178"/>
      <c r="AK222" s="179"/>
    </row>
    <row r="223" spans="1:37" ht="30" customHeight="1" x14ac:dyDescent="0.3">
      <c r="A223" s="20" t="s">
        <v>9</v>
      </c>
      <c r="B223" s="20" t="str">
        <f t="shared" ca="1" si="8"/>
        <v>회수완료</v>
      </c>
      <c r="C223" s="20" t="str">
        <f>IFERROR(VLOOKUP(A223,#REF!,2,FALSE),"해당x")</f>
        <v>해당x</v>
      </c>
      <c r="D223" s="25" t="str">
        <f>IFERROR(VLOOKUP($E223,#REF!,MATCH(D$1,#REF!,0)-1,FALSE),"")</f>
        <v/>
      </c>
      <c r="E223" s="2">
        <v>686037</v>
      </c>
      <c r="F223" s="20" t="str">
        <f>IFERROR(VLOOKUP($E223,#REF!,MATCH(F$1,#REF!,0)-1,FALSE),"")</f>
        <v/>
      </c>
      <c r="G223" s="20" t="str">
        <f>IFERROR(VLOOKUP($E223,#REF!,MATCH(G$1,#REF!,0)-1,FALSE),"")</f>
        <v/>
      </c>
      <c r="H223" s="20" t="str">
        <f>IFERROR(INDEX(#REF!,MATCH($E223,#REF!,0),1),"")</f>
        <v/>
      </c>
      <c r="I223" s="20" t="s">
        <v>941</v>
      </c>
      <c r="J223" s="22" t="s">
        <v>947</v>
      </c>
      <c r="L223" s="20" t="s">
        <v>948</v>
      </c>
      <c r="M223" s="23">
        <v>45545</v>
      </c>
      <c r="N223" s="23">
        <v>45547</v>
      </c>
      <c r="O223" s="31" t="str">
        <f ca="1">IFERROR(N223+SumPart(V223:AK223,1), "")</f>
        <v/>
      </c>
      <c r="P223" s="23">
        <v>45559</v>
      </c>
      <c r="Q223" s="23">
        <v>45561</v>
      </c>
      <c r="T223" s="24">
        <f t="shared" si="9"/>
        <v>0</v>
      </c>
      <c r="V223" s="20">
        <v>14</v>
      </c>
      <c r="W223" s="20"/>
      <c r="X223" s="20"/>
      <c r="Y223" s="20"/>
      <c r="Z223" s="18"/>
      <c r="AA223" s="18"/>
      <c r="AB223" s="18"/>
      <c r="AC223" s="18"/>
      <c r="AD223" s="18"/>
      <c r="AE223" s="18"/>
      <c r="AF223" s="178"/>
      <c r="AG223" s="178"/>
      <c r="AH223" s="178"/>
      <c r="AI223" s="178"/>
      <c r="AJ223" s="178"/>
      <c r="AK223" s="179"/>
    </row>
    <row r="224" spans="1:37" ht="30" customHeight="1" x14ac:dyDescent="0.3">
      <c r="A224" s="20" t="s">
        <v>9</v>
      </c>
      <c r="B224" s="20" t="str">
        <f t="shared" ca="1" si="8"/>
        <v>회수완료</v>
      </c>
      <c r="C224" s="20" t="str">
        <f>IFERROR(VLOOKUP(A224,#REF!,2,FALSE),"해당x")</f>
        <v>해당x</v>
      </c>
      <c r="D224" s="25" t="str">
        <f>IFERROR(VLOOKUP($E224,#REF!,MATCH(D$1,#REF!,0)-1,FALSE),"")</f>
        <v/>
      </c>
      <c r="E224" s="2" t="s">
        <v>949</v>
      </c>
      <c r="F224" s="20" t="str">
        <f>IFERROR(VLOOKUP($E224,#REF!,MATCH(F$1,#REF!,0)-1,FALSE),"")</f>
        <v/>
      </c>
      <c r="G224" s="20" t="str">
        <f>IFERROR(VLOOKUP($E224,#REF!,MATCH(G$1,#REF!,0)-1,FALSE),"")</f>
        <v/>
      </c>
      <c r="H224" s="20" t="str">
        <f>IFERROR(INDEX(#REF!,MATCH($E224,#REF!,0),1),"")</f>
        <v/>
      </c>
      <c r="I224" s="20" t="s">
        <v>950</v>
      </c>
      <c r="J224" s="22" t="s">
        <v>951</v>
      </c>
      <c r="L224" s="20" t="s">
        <v>952</v>
      </c>
      <c r="M224" s="23">
        <v>45420</v>
      </c>
      <c r="N224" s="23">
        <v>45423</v>
      </c>
      <c r="O224" s="31" t="str">
        <f ca="1">IFERROR(N224+SumPart(V224:AK224,1), "")</f>
        <v/>
      </c>
      <c r="P224" s="23">
        <v>45439</v>
      </c>
      <c r="Q224" s="23">
        <v>45441</v>
      </c>
      <c r="T224" s="24">
        <f t="shared" si="9"/>
        <v>0</v>
      </c>
      <c r="V224" s="20">
        <v>30</v>
      </c>
      <c r="W224" s="20"/>
      <c r="X224" s="20"/>
      <c r="Y224" s="20"/>
      <c r="Z224" s="18"/>
      <c r="AA224" s="18"/>
      <c r="AB224" s="18"/>
      <c r="AC224" s="18"/>
      <c r="AD224" s="18"/>
      <c r="AE224" s="18"/>
      <c r="AF224" s="178"/>
      <c r="AG224" s="178"/>
      <c r="AH224" s="178"/>
      <c r="AI224" s="178"/>
      <c r="AJ224" s="178"/>
      <c r="AK224" s="179"/>
    </row>
    <row r="225" spans="1:37" ht="30" customHeight="1" x14ac:dyDescent="0.3">
      <c r="A225" s="20" t="s">
        <v>15</v>
      </c>
      <c r="B225" s="20" t="str">
        <f t="shared" ca="1" si="8"/>
        <v>회수완료</v>
      </c>
      <c r="C225" s="20" t="str">
        <f>IFERROR(VLOOKUP(A225,#REF!,2,FALSE),"해당x")</f>
        <v>해당x</v>
      </c>
      <c r="D225" s="25" t="str">
        <f>IFERROR(VLOOKUP($E225,#REF!,MATCH(D$1,#REF!,0)-1,FALSE),"")</f>
        <v/>
      </c>
      <c r="E225" s="2" t="s">
        <v>754</v>
      </c>
      <c r="F225" s="20" t="str">
        <f>IFERROR(VLOOKUP($E225,#REF!,MATCH(F$1,#REF!,0)-1,FALSE),"")</f>
        <v/>
      </c>
      <c r="G225" s="20" t="str">
        <f>IFERROR(VLOOKUP($E225,#REF!,MATCH(G$1,#REF!,0)-1,FALSE),"")</f>
        <v/>
      </c>
      <c r="H225" s="20" t="str">
        <f>IFERROR(INDEX(#REF!,MATCH($E225,#REF!,0),1),"")</f>
        <v/>
      </c>
      <c r="I225" s="20" t="s">
        <v>953</v>
      </c>
      <c r="J225" s="22" t="s">
        <v>954</v>
      </c>
      <c r="L225" s="20" t="s">
        <v>955</v>
      </c>
      <c r="M225" s="23">
        <v>45280</v>
      </c>
      <c r="N225" s="23">
        <v>45282</v>
      </c>
      <c r="O225" s="31" t="str">
        <f ca="1">IFERROR(N225+SumPart(V225:AK225,1), "")</f>
        <v/>
      </c>
      <c r="P225" s="23">
        <v>45309</v>
      </c>
      <c r="Q225" s="23">
        <v>45313</v>
      </c>
      <c r="T225" s="24">
        <f t="shared" si="9"/>
        <v>0</v>
      </c>
      <c r="U225" s="23">
        <v>45280</v>
      </c>
      <c r="V225" s="20">
        <v>30</v>
      </c>
      <c r="W225" s="20"/>
      <c r="X225" s="20"/>
      <c r="Y225" s="20"/>
      <c r="Z225" s="18"/>
      <c r="AA225" s="18"/>
      <c r="AB225" s="18"/>
      <c r="AC225" s="18"/>
      <c r="AD225" s="18"/>
      <c r="AE225" s="18"/>
      <c r="AF225" s="178"/>
      <c r="AG225" s="178"/>
      <c r="AH225" s="178"/>
      <c r="AI225" s="178"/>
      <c r="AJ225" s="178"/>
      <c r="AK225" s="179"/>
    </row>
    <row r="226" spans="1:37" ht="30" customHeight="1" x14ac:dyDescent="0.3">
      <c r="A226" s="20" t="s">
        <v>9</v>
      </c>
      <c r="B226" s="20" t="str">
        <f t="shared" ca="1" si="8"/>
        <v>회수완료</v>
      </c>
      <c r="C226" s="20" t="str">
        <f>IFERROR(VLOOKUP(A226,#REF!,2,FALSE),"해당x")</f>
        <v>해당x</v>
      </c>
      <c r="D226" s="25" t="str">
        <f>IFERROR(VLOOKUP($E226,#REF!,MATCH(D$1,#REF!,0)-1,FALSE),"")</f>
        <v/>
      </c>
      <c r="E226" s="2">
        <v>1419508</v>
      </c>
      <c r="F226" s="20" t="str">
        <f>IFERROR(VLOOKUP($E226,#REF!,MATCH(F$1,#REF!,0)-1,FALSE),"")</f>
        <v/>
      </c>
      <c r="G226" s="20" t="str">
        <f>IFERROR(VLOOKUP($E226,#REF!,MATCH(G$1,#REF!,0)-1,FALSE),"")</f>
        <v/>
      </c>
      <c r="H226" s="20" t="str">
        <f>IFERROR(INDEX(#REF!,MATCH($E226,#REF!,0),1),"")</f>
        <v/>
      </c>
      <c r="I226" s="20" t="s">
        <v>953</v>
      </c>
      <c r="J226" s="22" t="s">
        <v>956</v>
      </c>
      <c r="L226" s="20" t="s">
        <v>957</v>
      </c>
      <c r="M226" s="23">
        <v>45533</v>
      </c>
      <c r="N226" s="23">
        <v>45535</v>
      </c>
      <c r="O226" s="31" t="str">
        <f ca="1">IFERROR(N226+SumPart(V226:AK226,1), "")</f>
        <v/>
      </c>
      <c r="P226" s="23">
        <v>45559</v>
      </c>
      <c r="Q226" s="23">
        <v>45561</v>
      </c>
      <c r="R226" s="27" t="s">
        <v>734</v>
      </c>
      <c r="T226" s="24">
        <f t="shared" si="9"/>
        <v>0</v>
      </c>
      <c r="V226" s="20">
        <v>28</v>
      </c>
      <c r="W226" s="20"/>
      <c r="X226" s="20"/>
      <c r="Y226" s="20"/>
      <c r="Z226" s="18"/>
      <c r="AA226" s="18"/>
      <c r="AB226" s="18"/>
      <c r="AC226" s="18"/>
      <c r="AD226" s="18"/>
      <c r="AE226" s="18"/>
      <c r="AF226" s="178"/>
      <c r="AG226" s="178"/>
      <c r="AH226" s="178"/>
      <c r="AI226" s="178"/>
      <c r="AJ226" s="178"/>
      <c r="AK226" s="179"/>
    </row>
    <row r="227" spans="1:37" ht="30" customHeight="1" x14ac:dyDescent="0.3">
      <c r="A227" s="20" t="s">
        <v>482</v>
      </c>
      <c r="B227" s="20" t="str">
        <f t="shared" ca="1" si="8"/>
        <v>회수완료</v>
      </c>
      <c r="C227" s="20" t="str">
        <f>IFERROR(VLOOKUP(A227,#REF!,2,FALSE),"해당x")</f>
        <v>해당x</v>
      </c>
      <c r="D227" s="25" t="str">
        <f>IFERROR(VLOOKUP($E227,#REF!,MATCH(D$1,#REF!,0)-1,FALSE),"")</f>
        <v/>
      </c>
      <c r="E227" s="2" t="s">
        <v>958</v>
      </c>
      <c r="F227" s="20" t="str">
        <f>IFERROR(VLOOKUP($E227,#REF!,MATCH(F$1,#REF!,0)-1,FALSE),"")</f>
        <v/>
      </c>
      <c r="G227" s="20" t="str">
        <f>IFERROR(VLOOKUP($E227,#REF!,MATCH(G$1,#REF!,0)-1,FALSE),"")</f>
        <v/>
      </c>
      <c r="H227" s="20" t="str">
        <f>IFERROR(INDEX(#REF!,MATCH($E227,#REF!,0),1),"")</f>
        <v/>
      </c>
      <c r="I227" s="20" t="s">
        <v>959</v>
      </c>
      <c r="J227" s="22" t="s">
        <v>960</v>
      </c>
      <c r="K227" s="22" t="s">
        <v>961</v>
      </c>
      <c r="L227" s="20" t="s">
        <v>962</v>
      </c>
      <c r="M227" s="23">
        <v>45560</v>
      </c>
      <c r="N227" s="23">
        <v>45562</v>
      </c>
      <c r="O227" s="31" t="str">
        <f ca="1">IFERROR(N227+SumPart(V227:AK227,1), "")</f>
        <v/>
      </c>
      <c r="P227" s="23">
        <v>45590</v>
      </c>
      <c r="Q227" s="23">
        <v>45594</v>
      </c>
      <c r="T227" s="24">
        <f t="shared" si="9"/>
        <v>0</v>
      </c>
      <c r="U227" s="23">
        <v>45559</v>
      </c>
      <c r="V227" s="20">
        <v>30</v>
      </c>
      <c r="W227" s="20"/>
      <c r="X227" s="20"/>
      <c r="Y227" s="20"/>
      <c r="Z227" s="18"/>
      <c r="AA227" s="18"/>
      <c r="AB227" s="18"/>
      <c r="AC227" s="18"/>
      <c r="AD227" s="18"/>
      <c r="AE227" s="18"/>
      <c r="AF227" s="178"/>
      <c r="AG227" s="178"/>
      <c r="AH227" s="178"/>
      <c r="AI227" s="178"/>
      <c r="AJ227" s="178"/>
      <c r="AK227" s="179"/>
    </row>
    <row r="228" spans="1:37" ht="30" customHeight="1" x14ac:dyDescent="0.3">
      <c r="A228" s="20" t="s">
        <v>9</v>
      </c>
      <c r="B228" s="20" t="str">
        <f t="shared" ca="1" si="8"/>
        <v>회수완료</v>
      </c>
      <c r="C228" s="20" t="str">
        <f>IFERROR(VLOOKUP(A228,#REF!,2,FALSE),"해당x")</f>
        <v>해당x</v>
      </c>
      <c r="D228" s="25" t="str">
        <f>IFERROR(VLOOKUP($E228,#REF!,MATCH(D$1,#REF!,0)-1,FALSE),"")</f>
        <v/>
      </c>
      <c r="E228" s="2" t="s">
        <v>963</v>
      </c>
      <c r="F228" s="20" t="str">
        <f>IFERROR(VLOOKUP($E228,#REF!,MATCH(F$1,#REF!,0)-1,FALSE),"")</f>
        <v/>
      </c>
      <c r="G228" s="20" t="str">
        <f>IFERROR(VLOOKUP($E228,#REF!,MATCH(G$1,#REF!,0)-1,FALSE),"")</f>
        <v/>
      </c>
      <c r="H228" s="20" t="str">
        <f>IFERROR(INDEX(#REF!,MATCH($E228,#REF!,0),1),"")</f>
        <v/>
      </c>
      <c r="I228" s="20" t="s">
        <v>964</v>
      </c>
      <c r="J228" s="22" t="s">
        <v>965</v>
      </c>
      <c r="K228" s="20"/>
      <c r="M228" s="23">
        <v>45343</v>
      </c>
      <c r="N228" s="23">
        <v>45345</v>
      </c>
      <c r="O228" s="31" t="str">
        <f ca="1">IFERROR(N228+SumPart(V228:AK228,1), "")</f>
        <v/>
      </c>
      <c r="P228" s="23">
        <v>45376</v>
      </c>
      <c r="Q228" s="23">
        <v>45378</v>
      </c>
      <c r="T228" s="24">
        <f t="shared" si="9"/>
        <v>0</v>
      </c>
      <c r="V228" s="20">
        <v>30</v>
      </c>
      <c r="W228" s="20"/>
      <c r="X228" s="20"/>
      <c r="Y228" s="20"/>
      <c r="Z228" s="18"/>
      <c r="AA228" s="18"/>
      <c r="AB228" s="18"/>
      <c r="AC228" s="18"/>
      <c r="AD228" s="18"/>
      <c r="AE228" s="18"/>
      <c r="AF228" s="178"/>
      <c r="AG228" s="178"/>
      <c r="AH228" s="178"/>
      <c r="AI228" s="178"/>
      <c r="AJ228" s="178"/>
      <c r="AK228" s="179"/>
    </row>
    <row r="229" spans="1:37" ht="30" customHeight="1" x14ac:dyDescent="0.3">
      <c r="A229" s="2" t="s">
        <v>15</v>
      </c>
      <c r="B229" s="20" t="str">
        <f t="shared" ca="1" si="8"/>
        <v>회수완료</v>
      </c>
      <c r="C229" s="53" t="str">
        <f>IFERROR(VLOOKUP(A229,#REF!,2,FALSE),"해당x")</f>
        <v>해당x</v>
      </c>
      <c r="D229" s="25" t="str">
        <f>IFERROR(VLOOKUP($E229,#REF!,MATCH(D$1,#REF!,0)-1,FALSE),"")</f>
        <v/>
      </c>
      <c r="E229" s="2" t="s">
        <v>966</v>
      </c>
      <c r="F229" s="20" t="str">
        <f>IFERROR(VLOOKUP($E229,#REF!,MATCH(F$1,#REF!,0)-1,FALSE),"")</f>
        <v/>
      </c>
      <c r="G229" s="2" t="str">
        <f>IFERROR(VLOOKUP($E229,#REF!,MATCH(G$1,#REF!,0)-1,FALSE),"")</f>
        <v/>
      </c>
      <c r="H229" s="20" t="str">
        <f>IFERROR(INDEX(#REF!,MATCH($E229,#REF!,0),1),"")</f>
        <v/>
      </c>
      <c r="I229" s="2" t="s">
        <v>967</v>
      </c>
      <c r="J229" s="52" t="s">
        <v>968</v>
      </c>
      <c r="L229" s="2" t="s">
        <v>969</v>
      </c>
      <c r="M229" s="31">
        <v>45142</v>
      </c>
      <c r="N229" s="31">
        <v>45145</v>
      </c>
      <c r="O229" s="31" t="str">
        <f ca="1">IFERROR(N229+SumPart(V229:AK229,1), "")</f>
        <v/>
      </c>
      <c r="P229" s="31">
        <v>45173</v>
      </c>
      <c r="Q229" s="31">
        <v>45176</v>
      </c>
      <c r="R229" s="55"/>
      <c r="S229" s="56"/>
      <c r="T229" s="57">
        <f t="shared" si="9"/>
        <v>0</v>
      </c>
      <c r="U229" s="31">
        <v>45140</v>
      </c>
      <c r="V229" s="2">
        <v>30</v>
      </c>
      <c r="W229" s="2"/>
      <c r="X229" s="2"/>
      <c r="Y229" s="2"/>
      <c r="Z229" s="1"/>
      <c r="AA229" s="1"/>
      <c r="AB229" s="1"/>
      <c r="AC229" s="1"/>
      <c r="AD229" s="1"/>
      <c r="AE229" s="1"/>
      <c r="AF229" s="174"/>
      <c r="AG229" s="174"/>
      <c r="AH229" s="174"/>
      <c r="AI229" s="174"/>
      <c r="AJ229" s="174"/>
      <c r="AK229" s="180"/>
    </row>
    <row r="230" spans="1:37" ht="30" customHeight="1" x14ac:dyDescent="0.3">
      <c r="A230" s="2" t="s">
        <v>7</v>
      </c>
      <c r="B230" s="20" t="str">
        <f t="shared" ca="1" si="8"/>
        <v>회수완료</v>
      </c>
      <c r="C230" s="53" t="str">
        <f>IFERROR(VLOOKUP(A230,#REF!,2,FALSE),"해당x")</f>
        <v>해당x</v>
      </c>
      <c r="D230" s="25" t="str">
        <f>IFERROR(VLOOKUP($E230,#REF!,MATCH(D$1,#REF!,0)-1,FALSE),"")</f>
        <v/>
      </c>
      <c r="E230" s="2" t="s">
        <v>746</v>
      </c>
      <c r="F230" s="20" t="str">
        <f>IFERROR(VLOOKUP($E230,#REF!,MATCH(F$1,#REF!,0)-1,FALSE),"")</f>
        <v/>
      </c>
      <c r="G230" s="2" t="str">
        <f>IFERROR(VLOOKUP($E230,#REF!,MATCH(G$1,#REF!,0)-1,FALSE),"")</f>
        <v/>
      </c>
      <c r="H230" s="20" t="str">
        <f>IFERROR(INDEX(#REF!,MATCH($E230,#REF!,0),1),"")</f>
        <v/>
      </c>
      <c r="I230" s="2" t="s">
        <v>967</v>
      </c>
      <c r="J230" s="52" t="s">
        <v>970</v>
      </c>
      <c r="L230" s="2" t="s">
        <v>971</v>
      </c>
      <c r="M230" s="31">
        <v>45146</v>
      </c>
      <c r="N230" s="31">
        <v>45145</v>
      </c>
      <c r="O230" s="31" t="str">
        <f ca="1">IFERROR(N230+SumPart(V230:AK230,1), "")</f>
        <v/>
      </c>
      <c r="P230" s="31">
        <v>45173</v>
      </c>
      <c r="Q230" s="31">
        <v>45176</v>
      </c>
      <c r="R230" s="55"/>
      <c r="S230" s="56" t="s">
        <v>972</v>
      </c>
      <c r="T230" s="57">
        <f t="shared" si="9"/>
        <v>0</v>
      </c>
      <c r="U230" s="31">
        <v>45140</v>
      </c>
      <c r="V230" s="2">
        <v>30</v>
      </c>
      <c r="W230" s="2"/>
      <c r="X230" s="2"/>
      <c r="Y230" s="2"/>
      <c r="Z230" s="1"/>
      <c r="AA230" s="1"/>
      <c r="AB230" s="1"/>
      <c r="AC230" s="1"/>
      <c r="AD230" s="1"/>
      <c r="AE230" s="1"/>
      <c r="AF230" s="174"/>
      <c r="AG230" s="174"/>
      <c r="AH230" s="174"/>
      <c r="AI230" s="174"/>
      <c r="AJ230" s="174"/>
      <c r="AK230" s="180"/>
    </row>
    <row r="231" spans="1:37" ht="30" customHeight="1" x14ac:dyDescent="0.3">
      <c r="A231" s="20" t="s">
        <v>10</v>
      </c>
      <c r="B231" s="20" t="str">
        <f t="shared" ref="B231:B251" ca="1" si="10">IF(LEN(Q231)&gt;0,"회수완료",IF(TODAY()-3=O231,"만기3일전",IF(LEN(P231)&gt;0,"회수중",IF(AND(O231&lt;TODAY(),P231=""),"만기지남",IF(AND(TODAY()&gt;=M231,TODAY()&lt;=O231),"대여중","발송전")))))</f>
        <v>회수완료</v>
      </c>
      <c r="C231" s="20" t="str">
        <f>IFERROR(VLOOKUP(A231,#REF!,2,FALSE),"해당x")</f>
        <v>해당x</v>
      </c>
      <c r="D231" s="25" t="str">
        <f>IFERROR(VLOOKUP($E231,#REF!,MATCH(D$1,#REF!,0)-1,FALSE),"")</f>
        <v/>
      </c>
      <c r="E231" s="2" t="s">
        <v>736</v>
      </c>
      <c r="F231" s="20" t="str">
        <f>IFERROR(VLOOKUP($E231,#REF!,MATCH(F$1,#REF!,0)-1,FALSE),"")</f>
        <v/>
      </c>
      <c r="G231" s="20" t="str">
        <f>IFERROR(VLOOKUP($E231,#REF!,MATCH(G$1,#REF!,0)-1,FALSE),"")</f>
        <v/>
      </c>
      <c r="H231" s="20" t="str">
        <f>IFERROR(INDEX(#REF!,MATCH($E231,#REF!,0),1),"")</f>
        <v/>
      </c>
      <c r="I231" s="20" t="s">
        <v>973</v>
      </c>
      <c r="J231" s="22" t="s">
        <v>974</v>
      </c>
      <c r="M231" s="23">
        <v>45190</v>
      </c>
      <c r="N231" s="23">
        <v>45194</v>
      </c>
      <c r="O231" s="31" t="str">
        <f ca="1">IFERROR(N231+SumPart(V231:AK231,1), "")</f>
        <v/>
      </c>
      <c r="P231" s="23">
        <v>45404</v>
      </c>
      <c r="Q231" s="23">
        <v>45411</v>
      </c>
      <c r="T231" s="24">
        <f t="shared" si="9"/>
        <v>2</v>
      </c>
      <c r="U231" s="23">
        <v>45189</v>
      </c>
      <c r="V231" s="20">
        <v>30</v>
      </c>
      <c r="W231" s="27" t="s">
        <v>975</v>
      </c>
      <c r="X231" s="27" t="s">
        <v>976</v>
      </c>
      <c r="Y231" s="20"/>
      <c r="Z231" s="18"/>
      <c r="AA231" s="18"/>
      <c r="AB231" s="18"/>
      <c r="AC231" s="18"/>
      <c r="AD231" s="18"/>
      <c r="AE231" s="18"/>
      <c r="AF231" s="178"/>
      <c r="AG231" s="178"/>
      <c r="AH231" s="178"/>
      <c r="AI231" s="178"/>
      <c r="AJ231" s="178"/>
      <c r="AK231" s="179"/>
    </row>
    <row r="232" spans="1:37" ht="30" customHeight="1" x14ac:dyDescent="0.3">
      <c r="A232" s="2" t="s">
        <v>17</v>
      </c>
      <c r="B232" s="20" t="str">
        <f t="shared" ca="1" si="10"/>
        <v>회수완료</v>
      </c>
      <c r="C232" s="53" t="str">
        <f>IFERROR(VLOOKUP(A232,#REF!,2,FALSE),"해당x")</f>
        <v>해당x</v>
      </c>
      <c r="D232" s="25" t="str">
        <f>IFERROR(VLOOKUP($E232,#REF!,MATCH(D$1,#REF!,0)-1,FALSE),"")</f>
        <v/>
      </c>
      <c r="E232" s="87">
        <v>904585</v>
      </c>
      <c r="F232" s="20" t="str">
        <f>IFERROR(VLOOKUP($E232,#REF!,MATCH(F$1,#REF!,0)-1,FALSE),"")</f>
        <v/>
      </c>
      <c r="G232" s="2" t="str">
        <f>IFERROR(VLOOKUP($E232,#REF!,MATCH(G$1,#REF!,0)-1,FALSE),"")</f>
        <v/>
      </c>
      <c r="H232" s="20" t="str">
        <f>IFERROR(INDEX(#REF!,MATCH($E232,#REF!,0),1),"")</f>
        <v/>
      </c>
      <c r="I232" s="87" t="s">
        <v>977</v>
      </c>
      <c r="J232" s="118" t="s">
        <v>978</v>
      </c>
      <c r="L232" s="87" t="s">
        <v>979</v>
      </c>
      <c r="M232" s="89">
        <v>45015</v>
      </c>
      <c r="N232" s="89">
        <v>45017</v>
      </c>
      <c r="O232" s="31" t="str">
        <f ca="1">IFERROR(N232+SumPart(V232:AK232,1), "")</f>
        <v/>
      </c>
      <c r="P232" s="89">
        <v>45110</v>
      </c>
      <c r="Q232" s="89">
        <v>45112</v>
      </c>
      <c r="R232" s="90" t="s">
        <v>980</v>
      </c>
      <c r="S232" s="56"/>
      <c r="T232" s="57">
        <f t="shared" si="9"/>
        <v>2</v>
      </c>
      <c r="U232" s="2"/>
      <c r="V232" s="2">
        <v>30</v>
      </c>
      <c r="W232" s="2">
        <v>30</v>
      </c>
      <c r="X232" s="2">
        <v>30</v>
      </c>
      <c r="Y232" s="2"/>
      <c r="Z232" s="1"/>
      <c r="AA232" s="1"/>
      <c r="AB232" s="1"/>
      <c r="AC232" s="1"/>
      <c r="AD232" s="1"/>
      <c r="AE232" s="1"/>
      <c r="AF232" s="174"/>
      <c r="AG232" s="174"/>
      <c r="AH232" s="174"/>
      <c r="AI232" s="174"/>
      <c r="AJ232" s="174"/>
      <c r="AK232" s="180"/>
    </row>
    <row r="233" spans="1:37" ht="30" customHeight="1" x14ac:dyDescent="0.3">
      <c r="A233" s="2" t="s">
        <v>20</v>
      </c>
      <c r="B233" s="20" t="str">
        <f t="shared" ca="1" si="10"/>
        <v>회수완료</v>
      </c>
      <c r="C233" s="53" t="str">
        <f>IFERROR(VLOOKUP(A233,#REF!,2,FALSE),"해당x")</f>
        <v>해당x</v>
      </c>
      <c r="D233" s="25" t="str">
        <f>IFERROR(VLOOKUP($E233,#REF!,MATCH(D$1,#REF!,0)-1,FALSE),"")</f>
        <v/>
      </c>
      <c r="E233" s="94">
        <v>1913733</v>
      </c>
      <c r="F233" s="20" t="str">
        <f>IFERROR(VLOOKUP($E233,#REF!,MATCH(F$1,#REF!,0)-1,FALSE),"")</f>
        <v/>
      </c>
      <c r="G233" s="2" t="str">
        <f>IFERROR(VLOOKUP($E233,#REF!,MATCH(G$1,#REF!,0)-1,FALSE),"")</f>
        <v/>
      </c>
      <c r="H233" s="20" t="str">
        <f>IFERROR(INDEX(#REF!,MATCH($E233,#REF!,0),1),"")</f>
        <v/>
      </c>
      <c r="I233" s="94" t="s">
        <v>977</v>
      </c>
      <c r="J233" s="123" t="s">
        <v>978</v>
      </c>
      <c r="L233" s="94" t="s">
        <v>979</v>
      </c>
      <c r="M233" s="91">
        <v>45106</v>
      </c>
      <c r="N233" s="91">
        <v>45108</v>
      </c>
      <c r="O233" s="31" t="str">
        <f ca="1">IFERROR(N233+SumPart(V233:AK233,1), "")</f>
        <v/>
      </c>
      <c r="P233" s="91">
        <v>45139</v>
      </c>
      <c r="Q233" s="91">
        <v>45140</v>
      </c>
      <c r="R233" s="92"/>
      <c r="S233" s="56"/>
      <c r="T233" s="57">
        <f t="shared" si="9"/>
        <v>0</v>
      </c>
      <c r="U233" s="2"/>
      <c r="V233" s="2">
        <v>30</v>
      </c>
      <c r="W233" s="2"/>
      <c r="X233" s="2"/>
      <c r="Y233" s="2"/>
      <c r="Z233" s="1"/>
      <c r="AA233" s="1"/>
      <c r="AB233" s="1"/>
      <c r="AC233" s="1"/>
      <c r="AD233" s="1"/>
      <c r="AE233" s="1"/>
      <c r="AF233" s="174"/>
      <c r="AG233" s="174"/>
      <c r="AH233" s="174"/>
      <c r="AI233" s="174"/>
      <c r="AJ233" s="174"/>
      <c r="AK233" s="180"/>
    </row>
    <row r="234" spans="1:37" ht="30" customHeight="1" x14ac:dyDescent="0.3">
      <c r="A234" s="2" t="s">
        <v>12</v>
      </c>
      <c r="B234" s="20" t="str">
        <f t="shared" ca="1" si="10"/>
        <v>회수완료</v>
      </c>
      <c r="C234" s="53" t="str">
        <f>IFERROR(VLOOKUP(A234,#REF!,2,FALSE),"해당x")</f>
        <v>해당x</v>
      </c>
      <c r="D234" s="25" t="str">
        <f>IFERROR(VLOOKUP($E234,#REF!,MATCH(D$1,#REF!,0)-1,FALSE),"")</f>
        <v/>
      </c>
      <c r="E234" s="58" t="s">
        <v>981</v>
      </c>
      <c r="F234" s="20" t="str">
        <f>IFERROR(VLOOKUP($E234,#REF!,MATCH(F$1,#REF!,0)-1,FALSE),"")</f>
        <v/>
      </c>
      <c r="G234" s="2" t="str">
        <f>IFERROR(VLOOKUP($E234,#REF!,MATCH(G$1,#REF!,0)-1,FALSE),"")</f>
        <v/>
      </c>
      <c r="H234" s="20" t="str">
        <f>IFERROR(INDEX(#REF!,MATCH($E234,#REF!,0),1),"")</f>
        <v/>
      </c>
      <c r="I234" s="58" t="s">
        <v>982</v>
      </c>
      <c r="J234" s="114">
        <v>1062610046</v>
      </c>
      <c r="L234" s="58" t="s">
        <v>983</v>
      </c>
      <c r="M234" s="31">
        <v>45065</v>
      </c>
      <c r="N234" s="69">
        <v>45069</v>
      </c>
      <c r="O234" s="31" t="str">
        <f ca="1">IFERROR(N234+SumPart(V234:AK234,1), "")</f>
        <v/>
      </c>
      <c r="P234" s="59">
        <v>45104</v>
      </c>
      <c r="Q234" s="59">
        <v>45104</v>
      </c>
      <c r="R234" s="60" t="s">
        <v>691</v>
      </c>
      <c r="S234" s="56"/>
      <c r="T234" s="57">
        <f t="shared" si="9"/>
        <v>0</v>
      </c>
      <c r="U234" s="59">
        <v>45064</v>
      </c>
      <c r="V234" s="2">
        <v>30</v>
      </c>
      <c r="W234" s="2"/>
      <c r="X234" s="2"/>
      <c r="Y234" s="2"/>
      <c r="Z234" s="1"/>
      <c r="AA234" s="1"/>
      <c r="AB234" s="1"/>
      <c r="AC234" s="1"/>
      <c r="AD234" s="1"/>
      <c r="AE234" s="1"/>
      <c r="AF234" s="174"/>
      <c r="AG234" s="174"/>
      <c r="AH234" s="174"/>
      <c r="AI234" s="174"/>
      <c r="AJ234" s="174"/>
      <c r="AK234" s="180"/>
    </row>
    <row r="235" spans="1:37" ht="30" customHeight="1" x14ac:dyDescent="0.3">
      <c r="A235" s="20" t="s">
        <v>15</v>
      </c>
      <c r="B235" s="20" t="str">
        <f t="shared" ca="1" si="10"/>
        <v>회수완료</v>
      </c>
      <c r="C235" s="20" t="str">
        <f>IFERROR(VLOOKUP(A235,#REF!,2,FALSE),"해당x")</f>
        <v>해당x</v>
      </c>
      <c r="D235" s="25" t="str">
        <f>IFERROR(VLOOKUP($E235,#REF!,MATCH(D$1,#REF!,0)-1,FALSE),"")</f>
        <v/>
      </c>
      <c r="F235" s="20" t="str">
        <f>IFERROR(VLOOKUP($E235,#REF!,MATCH(F$1,#REF!,0)-1,FALSE),"")</f>
        <v/>
      </c>
      <c r="G235" s="20" t="str">
        <f>IFERROR(VLOOKUP($E235,#REF!,MATCH(G$1,#REF!,0)-1,FALSE),"")</f>
        <v/>
      </c>
      <c r="H235" s="20" t="str">
        <f>IFERROR(INDEX(#REF!,MATCH($E235,#REF!,0),1),"")</f>
        <v/>
      </c>
      <c r="I235" s="20" t="s">
        <v>984</v>
      </c>
      <c r="J235" s="22" t="s">
        <v>985</v>
      </c>
      <c r="M235" s="23">
        <v>45218</v>
      </c>
      <c r="N235" s="23">
        <v>45222</v>
      </c>
      <c r="O235" s="31" t="str">
        <f ca="1">IFERROR(N235+SumPart(V235:AK235,1), "")</f>
        <v/>
      </c>
      <c r="P235" s="31">
        <v>45224</v>
      </c>
      <c r="Q235" s="31">
        <v>45229</v>
      </c>
      <c r="R235" s="27" t="s">
        <v>986</v>
      </c>
      <c r="T235" s="24">
        <f t="shared" si="9"/>
        <v>0</v>
      </c>
      <c r="U235" s="23">
        <v>45217</v>
      </c>
      <c r="V235" s="20">
        <v>30</v>
      </c>
      <c r="W235" s="20"/>
      <c r="X235" s="20"/>
      <c r="Y235" s="20"/>
      <c r="Z235" s="18"/>
      <c r="AA235" s="18"/>
      <c r="AB235" s="18"/>
      <c r="AC235" s="18"/>
      <c r="AD235" s="18"/>
      <c r="AE235" s="18"/>
      <c r="AF235" s="178"/>
      <c r="AG235" s="178"/>
      <c r="AH235" s="178"/>
      <c r="AI235" s="178"/>
      <c r="AJ235" s="178"/>
      <c r="AK235" s="179"/>
    </row>
    <row r="236" spans="1:37" ht="30" customHeight="1" x14ac:dyDescent="0.3">
      <c r="A236" s="20" t="s">
        <v>15</v>
      </c>
      <c r="B236" s="20" t="str">
        <f t="shared" ca="1" si="10"/>
        <v>회수완료</v>
      </c>
      <c r="C236" s="20" t="str">
        <f>IFERROR(VLOOKUP(A236,#REF!,2,FALSE),"해당x")</f>
        <v>해당x</v>
      </c>
      <c r="D236" s="25" t="str">
        <f>IFERROR(VLOOKUP($E236,#REF!,MATCH(D$1,#REF!,0)-1,FALSE),"")</f>
        <v/>
      </c>
      <c r="E236" s="2" t="s">
        <v>987</v>
      </c>
      <c r="F236" s="20" t="str">
        <f>IFERROR(VLOOKUP($E236,#REF!,MATCH(F$1,#REF!,0)-1,FALSE),"")</f>
        <v/>
      </c>
      <c r="G236" s="20" t="str">
        <f>IFERROR(VLOOKUP($E236,#REF!,MATCH(G$1,#REF!,0)-1,FALSE),"")</f>
        <v/>
      </c>
      <c r="H236" s="20" t="str">
        <f>IFERROR(INDEX(#REF!,MATCH($E236,#REF!,0),1),"")</f>
        <v/>
      </c>
      <c r="I236" s="20" t="s">
        <v>984</v>
      </c>
      <c r="J236" s="22" t="s">
        <v>985</v>
      </c>
      <c r="M236" s="23">
        <v>45218</v>
      </c>
      <c r="N236" s="23">
        <v>45222</v>
      </c>
      <c r="O236" s="31" t="str">
        <f ca="1">IFERROR(N236+SumPart(V236:AK236,1), "")</f>
        <v/>
      </c>
      <c r="P236" s="23">
        <v>45251</v>
      </c>
      <c r="Q236" s="23">
        <v>45253</v>
      </c>
      <c r="R236" s="27" t="s">
        <v>988</v>
      </c>
      <c r="T236" s="24">
        <f t="shared" si="9"/>
        <v>0</v>
      </c>
      <c r="U236" s="23">
        <v>45217</v>
      </c>
      <c r="V236" s="20">
        <v>30</v>
      </c>
      <c r="W236" s="20"/>
      <c r="X236" s="20"/>
      <c r="Y236" s="20"/>
      <c r="Z236" s="18"/>
      <c r="AA236" s="18"/>
      <c r="AB236" s="18"/>
      <c r="AC236" s="18"/>
      <c r="AD236" s="18"/>
      <c r="AE236" s="18"/>
      <c r="AF236" s="178"/>
      <c r="AG236" s="178"/>
      <c r="AH236" s="178"/>
      <c r="AI236" s="178"/>
      <c r="AJ236" s="178"/>
      <c r="AK236" s="179"/>
    </row>
    <row r="237" spans="1:37" ht="30" customHeight="1" x14ac:dyDescent="0.3">
      <c r="A237" s="100" t="s">
        <v>79</v>
      </c>
      <c r="B237" s="20" t="str">
        <f t="shared" ca="1" si="10"/>
        <v>회수완료</v>
      </c>
      <c r="C237" s="100" t="str">
        <f>IFERROR(VLOOKUP(A237,#REF!,2,FALSE),"해당x")</f>
        <v>해당x</v>
      </c>
      <c r="D237" s="25" t="str">
        <f>IFERROR(VLOOKUP($E237,#REF!,MATCH(D$1,#REF!,0)-1,FALSE),"")</f>
        <v/>
      </c>
      <c r="E237" s="101" t="s">
        <v>730</v>
      </c>
      <c r="F237" s="20" t="str">
        <f>IFERROR(VLOOKUP($E237,#REF!,MATCH(F$1,#REF!,0)-1,FALSE),"")</f>
        <v/>
      </c>
      <c r="G237" s="100" t="str">
        <f>IFERROR(VLOOKUP($E237,#REF!,MATCH(G$1,#REF!,0)-1,FALSE),"")</f>
        <v/>
      </c>
      <c r="H237" s="20" t="str">
        <f>IFERROR(INDEX(#REF!,MATCH($E237,#REF!,0),1),"")</f>
        <v/>
      </c>
      <c r="I237" s="100" t="s">
        <v>984</v>
      </c>
      <c r="J237" s="102" t="s">
        <v>989</v>
      </c>
      <c r="L237" s="20" t="s">
        <v>990</v>
      </c>
      <c r="M237" s="103">
        <v>45383</v>
      </c>
      <c r="N237" s="103">
        <v>45384</v>
      </c>
      <c r="O237" s="31" t="str">
        <f ca="1">IFERROR(N237+SumPart(V237:AK237,1), "")</f>
        <v/>
      </c>
      <c r="P237" s="103">
        <v>45446</v>
      </c>
      <c r="Q237" s="103">
        <v>45447</v>
      </c>
      <c r="R237" s="104"/>
      <c r="S237" s="105"/>
      <c r="T237" s="106">
        <f t="shared" si="9"/>
        <v>1</v>
      </c>
      <c r="U237" s="103">
        <v>45383</v>
      </c>
      <c r="V237" s="100">
        <v>30</v>
      </c>
      <c r="W237" s="100" t="s">
        <v>991</v>
      </c>
      <c r="X237" s="100"/>
      <c r="Y237" s="100"/>
      <c r="Z237" s="107"/>
      <c r="AA237" s="107"/>
      <c r="AB237" s="107"/>
      <c r="AC237" s="107"/>
      <c r="AD237" s="107"/>
      <c r="AE237" s="107"/>
      <c r="AF237" s="183"/>
      <c r="AG237" s="183"/>
      <c r="AH237" s="183"/>
      <c r="AI237" s="183"/>
      <c r="AJ237" s="183"/>
      <c r="AK237" s="184"/>
    </row>
    <row r="238" spans="1:37" ht="30" customHeight="1" x14ac:dyDescent="0.3">
      <c r="A238" s="20" t="s">
        <v>9</v>
      </c>
      <c r="B238" s="20" t="str">
        <f t="shared" ca="1" si="10"/>
        <v>회수완료</v>
      </c>
      <c r="C238" s="20" t="str">
        <f>IFERROR(VLOOKUP(A238,#REF!,2,FALSE),"해당x")</f>
        <v>해당x</v>
      </c>
      <c r="D238" s="25" t="str">
        <f>IFERROR(VLOOKUP($E238,#REF!,MATCH(D$1,#REF!,0)-1,FALSE),"")</f>
        <v/>
      </c>
      <c r="E238" s="2">
        <v>1920190</v>
      </c>
      <c r="F238" s="20" t="str">
        <f>IFERROR(VLOOKUP($E238,#REF!,MATCH(F$1,#REF!,0)-1,FALSE),"")</f>
        <v/>
      </c>
      <c r="G238" s="20" t="str">
        <f>IFERROR(VLOOKUP($E238,#REF!,MATCH(G$1,#REF!,0)-1,FALSE),"")</f>
        <v/>
      </c>
      <c r="H238" s="20" t="str">
        <f>IFERROR(INDEX(#REF!,MATCH($E238,#REF!,0),1),"")</f>
        <v/>
      </c>
      <c r="I238" s="20" t="s">
        <v>984</v>
      </c>
      <c r="J238" s="22" t="s">
        <v>992</v>
      </c>
      <c r="L238" s="20" t="s">
        <v>993</v>
      </c>
      <c r="M238" s="23">
        <v>45468</v>
      </c>
      <c r="N238" s="23">
        <v>45471</v>
      </c>
      <c r="O238" s="31" t="str">
        <f ca="1">IFERROR(N238+SumPart(V238:AK238,1), "")</f>
        <v/>
      </c>
      <c r="P238" s="23">
        <v>45486</v>
      </c>
      <c r="Q238" s="23">
        <v>45489</v>
      </c>
      <c r="R238" s="27" t="s">
        <v>396</v>
      </c>
      <c r="T238" s="24">
        <f t="shared" si="9"/>
        <v>0</v>
      </c>
      <c r="V238" s="20">
        <v>28</v>
      </c>
      <c r="W238" s="20"/>
      <c r="X238" s="20"/>
      <c r="Y238" s="20"/>
      <c r="Z238" s="18"/>
      <c r="AA238" s="18"/>
      <c r="AB238" s="18"/>
      <c r="AC238" s="18"/>
      <c r="AD238" s="18"/>
      <c r="AE238" s="18"/>
      <c r="AF238" s="178"/>
      <c r="AG238" s="178"/>
      <c r="AH238" s="178"/>
      <c r="AI238" s="178"/>
      <c r="AJ238" s="178"/>
      <c r="AK238" s="179"/>
    </row>
    <row r="239" spans="1:37" ht="30" customHeight="1" x14ac:dyDescent="0.3">
      <c r="A239" s="20" t="s">
        <v>15</v>
      </c>
      <c r="B239" s="20" t="str">
        <f t="shared" ca="1" si="10"/>
        <v>회수완료</v>
      </c>
      <c r="C239" s="20" t="str">
        <f>IFERROR(VLOOKUP(A239,#REF!,2,FALSE),"해당x")</f>
        <v>해당x</v>
      </c>
      <c r="D239" s="25" t="str">
        <f>IFERROR(VLOOKUP($E239,#REF!,MATCH(D$1,#REF!,0)-1,FALSE),"")</f>
        <v/>
      </c>
      <c r="F239" s="20" t="str">
        <f>IFERROR(VLOOKUP($E239,#REF!,MATCH(F$1,#REF!,0)-1,FALSE),"")</f>
        <v/>
      </c>
      <c r="G239" s="20" t="str">
        <f>IFERROR(VLOOKUP($E239,#REF!,MATCH(G$1,#REF!,0)-1,FALSE),"")</f>
        <v/>
      </c>
      <c r="H239" s="20" t="str">
        <f>IFERROR(INDEX(#REF!,MATCH($E239,#REF!,0),1),"")</f>
        <v/>
      </c>
      <c r="I239" s="20" t="s">
        <v>994</v>
      </c>
      <c r="J239" s="22" t="s">
        <v>995</v>
      </c>
      <c r="L239" s="20" t="s">
        <v>996</v>
      </c>
      <c r="M239" s="23">
        <v>45359</v>
      </c>
      <c r="N239" s="23">
        <v>45362</v>
      </c>
      <c r="O239" s="31" t="str">
        <f ca="1">IFERROR(N239+SumPart(V239:AK239,1), "")</f>
        <v/>
      </c>
      <c r="P239" s="23">
        <v>45391</v>
      </c>
      <c r="Q239" s="23">
        <v>45397</v>
      </c>
      <c r="T239" s="24">
        <f t="shared" si="9"/>
        <v>0</v>
      </c>
      <c r="U239" s="23">
        <v>45359</v>
      </c>
      <c r="V239" s="20">
        <v>30</v>
      </c>
      <c r="W239" s="20"/>
      <c r="X239" s="20"/>
      <c r="Y239" s="20"/>
      <c r="Z239" s="18"/>
      <c r="AA239" s="18"/>
      <c r="AB239" s="18"/>
      <c r="AC239" s="18"/>
      <c r="AD239" s="18"/>
      <c r="AE239" s="18"/>
      <c r="AF239" s="178"/>
      <c r="AG239" s="178"/>
      <c r="AH239" s="178"/>
      <c r="AI239" s="178"/>
      <c r="AJ239" s="178"/>
      <c r="AK239" s="179"/>
    </row>
    <row r="240" spans="1:37" ht="30" customHeight="1" x14ac:dyDescent="0.3">
      <c r="A240" s="20" t="s">
        <v>9</v>
      </c>
      <c r="B240" s="20" t="str">
        <f t="shared" ca="1" si="10"/>
        <v>회수완료</v>
      </c>
      <c r="C240" s="20" t="str">
        <f>IFERROR(VLOOKUP(A240,#REF!,2,FALSE),"해당x")</f>
        <v>해당x</v>
      </c>
      <c r="D240" s="25" t="str">
        <f>IFERROR(VLOOKUP($E240,#REF!,MATCH(D$1,#REF!,0)-1,FALSE),"")</f>
        <v/>
      </c>
      <c r="E240" s="2">
        <v>1397408</v>
      </c>
      <c r="F240" s="20" t="str">
        <f>IFERROR(VLOOKUP($E240,#REF!,MATCH(F$1,#REF!,0)-1,FALSE),"")</f>
        <v/>
      </c>
      <c r="G240" s="20" t="str">
        <f>IFERROR(VLOOKUP($E240,#REF!,MATCH(G$1,#REF!,0)-1,FALSE),"")</f>
        <v/>
      </c>
      <c r="H240" s="20" t="str">
        <f>IFERROR(INDEX(#REF!,MATCH($E240,#REF!,0),1),"")</f>
        <v/>
      </c>
      <c r="I240" s="20" t="s">
        <v>997</v>
      </c>
      <c r="J240" s="22" t="s">
        <v>998</v>
      </c>
      <c r="L240" s="20" t="s">
        <v>999</v>
      </c>
      <c r="M240" s="23">
        <v>45380</v>
      </c>
      <c r="N240" s="23">
        <v>45382</v>
      </c>
      <c r="O240" s="31" t="str">
        <f ca="1">IFERROR(N240+SumPart(V240:AK240,1), "")</f>
        <v/>
      </c>
      <c r="P240" s="23">
        <v>45423</v>
      </c>
      <c r="Q240" s="23">
        <v>45426</v>
      </c>
      <c r="R240" s="27" t="s">
        <v>1000</v>
      </c>
      <c r="T240" s="24">
        <f t="shared" si="9"/>
        <v>1</v>
      </c>
      <c r="V240" s="20">
        <v>14</v>
      </c>
      <c r="W240" s="27" t="s">
        <v>1001</v>
      </c>
      <c r="X240" s="20"/>
      <c r="Y240" s="20"/>
      <c r="Z240" s="18"/>
      <c r="AA240" s="18"/>
      <c r="AB240" s="18"/>
      <c r="AC240" s="18"/>
      <c r="AD240" s="18"/>
      <c r="AE240" s="18"/>
      <c r="AF240" s="178"/>
      <c r="AG240" s="178"/>
      <c r="AH240" s="178"/>
      <c r="AI240" s="178"/>
      <c r="AJ240" s="178"/>
      <c r="AK240" s="179"/>
    </row>
    <row r="241" spans="1:37" ht="30" customHeight="1" x14ac:dyDescent="0.3">
      <c r="A241" s="20" t="s">
        <v>145</v>
      </c>
      <c r="B241" s="20" t="str">
        <f t="shared" ca="1" si="10"/>
        <v>회수완료</v>
      </c>
      <c r="C241" s="20" t="str">
        <f>IFERROR(VLOOKUP(A241,#REF!,2,FALSE),"해당x")</f>
        <v>해당x</v>
      </c>
      <c r="D241" s="25" t="str">
        <f>IFERROR(VLOOKUP($E241,#REF!,MATCH(D$1,#REF!,0)-1,FALSE),"")</f>
        <v/>
      </c>
      <c r="E241" s="2" t="s">
        <v>1002</v>
      </c>
      <c r="F241" s="20" t="str">
        <f>IFERROR(VLOOKUP($E241,#REF!,MATCH(F$1,#REF!,0)-1,FALSE),"")</f>
        <v/>
      </c>
      <c r="G241" s="20" t="str">
        <f>IFERROR(VLOOKUP($E241,#REF!,MATCH(G$1,#REF!,0)-1,FALSE),"")</f>
        <v/>
      </c>
      <c r="H241" s="20" t="str">
        <f>IFERROR(INDEX(#REF!,MATCH($E241,#REF!,0),1),"")</f>
        <v/>
      </c>
      <c r="I241" s="20" t="s">
        <v>1003</v>
      </c>
      <c r="J241" s="22" t="s">
        <v>1004</v>
      </c>
      <c r="K241" s="22" t="s">
        <v>1005</v>
      </c>
      <c r="L241" s="20" t="s">
        <v>1006</v>
      </c>
      <c r="M241" s="23">
        <v>45554</v>
      </c>
      <c r="N241" s="23">
        <v>45556</v>
      </c>
      <c r="O241" s="31" t="str">
        <f ca="1">IFERROR(N241+SumPart(V241:AK241,1), "")</f>
        <v/>
      </c>
      <c r="P241" s="23">
        <v>45570</v>
      </c>
      <c r="Q241" s="23">
        <v>45575</v>
      </c>
      <c r="T241" s="24">
        <f t="shared" si="9"/>
        <v>0</v>
      </c>
      <c r="U241" s="23">
        <v>45548</v>
      </c>
      <c r="V241" s="20">
        <v>30</v>
      </c>
      <c r="W241" s="20"/>
      <c r="X241" s="20"/>
      <c r="Y241" s="20"/>
      <c r="Z241" s="18"/>
      <c r="AA241" s="18"/>
      <c r="AB241" s="18"/>
      <c r="AC241" s="18"/>
      <c r="AD241" s="18"/>
      <c r="AE241" s="18"/>
      <c r="AF241" s="178"/>
      <c r="AG241" s="178"/>
      <c r="AH241" s="178"/>
      <c r="AI241" s="178"/>
      <c r="AJ241" s="178"/>
      <c r="AK241" s="179"/>
    </row>
    <row r="242" spans="1:37" ht="30" customHeight="1" x14ac:dyDescent="0.3">
      <c r="A242" s="2" t="s">
        <v>7</v>
      </c>
      <c r="B242" s="20" t="str">
        <f t="shared" ca="1" si="10"/>
        <v>회수완료</v>
      </c>
      <c r="C242" s="53" t="str">
        <f>IFERROR(VLOOKUP(A242,#REF!,2,FALSE),"해당x")</f>
        <v>해당x</v>
      </c>
      <c r="D242" s="25" t="str">
        <f>IFERROR(VLOOKUP($E242,#REF!,MATCH(D$1,#REF!,0)-1,FALSE),"")</f>
        <v/>
      </c>
      <c r="E242" s="75" t="s">
        <v>761</v>
      </c>
      <c r="F242" s="20" t="str">
        <f>IFERROR(VLOOKUP($E242,#REF!,MATCH(F$1,#REF!,0)-1,FALSE),"")</f>
        <v/>
      </c>
      <c r="G242" s="2" t="str">
        <f>IFERROR(VLOOKUP($E242,#REF!,MATCH(G$1,#REF!,0)-1,FALSE),"")</f>
        <v/>
      </c>
      <c r="H242" s="20" t="str">
        <f>IFERROR(INDEX(#REF!,MATCH($E242,#REF!,0),1),"")</f>
        <v/>
      </c>
      <c r="I242" s="75" t="s">
        <v>1007</v>
      </c>
      <c r="J242" s="124" t="s">
        <v>1008</v>
      </c>
      <c r="L242" s="75" t="s">
        <v>1009</v>
      </c>
      <c r="M242" s="31">
        <v>45107</v>
      </c>
      <c r="N242" s="76">
        <v>45109</v>
      </c>
      <c r="O242" s="31" t="str">
        <f ca="1">IFERROR(N242+SumPart(V242:AK242,1), "")</f>
        <v/>
      </c>
      <c r="P242" s="76">
        <v>45168</v>
      </c>
      <c r="Q242" s="76">
        <v>45169</v>
      </c>
      <c r="R242" s="77"/>
      <c r="S242" s="56"/>
      <c r="T242" s="57">
        <f t="shared" si="9"/>
        <v>1</v>
      </c>
      <c r="U242" s="75" t="s">
        <v>743</v>
      </c>
      <c r="V242" s="2">
        <v>30</v>
      </c>
      <c r="W242" s="2">
        <v>30</v>
      </c>
      <c r="X242" s="2"/>
      <c r="Y242" s="2"/>
      <c r="Z242" s="1"/>
      <c r="AA242" s="1"/>
      <c r="AB242" s="1"/>
      <c r="AC242" s="1"/>
      <c r="AD242" s="1"/>
      <c r="AE242" s="1"/>
      <c r="AF242" s="174"/>
      <c r="AG242" s="174"/>
      <c r="AH242" s="174"/>
      <c r="AI242" s="174"/>
      <c r="AJ242" s="174"/>
      <c r="AK242" s="180"/>
    </row>
    <row r="243" spans="1:37" ht="30" customHeight="1" x14ac:dyDescent="0.3">
      <c r="A243" s="2" t="s">
        <v>13</v>
      </c>
      <c r="B243" s="20" t="str">
        <f t="shared" ca="1" si="10"/>
        <v>회수완료</v>
      </c>
      <c r="C243" s="53" t="str">
        <f>IFERROR(VLOOKUP(A243,#REF!,2,FALSE),"해당x")</f>
        <v>해당x</v>
      </c>
      <c r="D243" s="25" t="str">
        <f>IFERROR(VLOOKUP($E243,#REF!,MATCH(D$1,#REF!,0)-1,FALSE),"")</f>
        <v/>
      </c>
      <c r="E243" s="61" t="s">
        <v>250</v>
      </c>
      <c r="F243" s="20" t="str">
        <f>IFERROR(VLOOKUP($E243,#REF!,MATCH(F$1,#REF!,0)-1,FALSE),"")</f>
        <v/>
      </c>
      <c r="G243" s="2" t="str">
        <f>IFERROR(VLOOKUP($E243,#REF!,MATCH(G$1,#REF!,0)-1,FALSE),"")</f>
        <v/>
      </c>
      <c r="H243" s="20" t="str">
        <f>IFERROR(INDEX(#REF!,MATCH($E243,#REF!,0),1),"")</f>
        <v/>
      </c>
      <c r="I243" s="61" t="s">
        <v>1010</v>
      </c>
      <c r="J243" s="117" t="s">
        <v>1011</v>
      </c>
      <c r="K243" s="20"/>
      <c r="M243" s="31">
        <v>45121</v>
      </c>
      <c r="N243" s="63">
        <v>45121</v>
      </c>
      <c r="O243" s="31" t="str">
        <f ca="1">IFERROR(N243+SumPart(V243:AK243,1), "")</f>
        <v/>
      </c>
      <c r="P243" s="63">
        <v>45161</v>
      </c>
      <c r="Q243" s="63">
        <v>45163</v>
      </c>
      <c r="R243" s="65" t="s">
        <v>550</v>
      </c>
      <c r="S243" s="56"/>
      <c r="T243" s="57">
        <f t="shared" si="9"/>
        <v>1</v>
      </c>
      <c r="U243" s="63">
        <v>45120</v>
      </c>
      <c r="V243" s="2">
        <v>30</v>
      </c>
      <c r="W243" s="2">
        <v>10</v>
      </c>
      <c r="X243" s="2"/>
      <c r="Y243" s="2"/>
      <c r="Z243" s="1"/>
      <c r="AA243" s="1"/>
      <c r="AB243" s="1"/>
      <c r="AC243" s="1"/>
      <c r="AD243" s="1"/>
      <c r="AE243" s="1"/>
      <c r="AF243" s="174"/>
      <c r="AG243" s="174"/>
      <c r="AH243" s="174"/>
      <c r="AI243" s="174"/>
      <c r="AJ243" s="174"/>
      <c r="AK243" s="180"/>
    </row>
    <row r="244" spans="1:37" ht="30" customHeight="1" x14ac:dyDescent="0.3">
      <c r="A244" s="20" t="s">
        <v>12</v>
      </c>
      <c r="B244" s="20" t="str">
        <f t="shared" ca="1" si="10"/>
        <v>회수완료</v>
      </c>
      <c r="C244" s="20" t="str">
        <f>IFERROR(VLOOKUP(A244,#REF!,2,FALSE),"해당x")</f>
        <v>해당x</v>
      </c>
      <c r="D244" s="25" t="str">
        <f>IFERROR(VLOOKUP($E244,#REF!,MATCH(D$1,#REF!,0)-1,FALSE),"")</f>
        <v/>
      </c>
      <c r="E244" s="2" t="s">
        <v>756</v>
      </c>
      <c r="F244" s="20" t="str">
        <f>IFERROR(VLOOKUP($E244,#REF!,MATCH(F$1,#REF!,0)-1,FALSE),"")</f>
        <v/>
      </c>
      <c r="G244" s="20" t="str">
        <f>IFERROR(VLOOKUP($E244,#REF!,MATCH(G$1,#REF!,0)-1,FALSE),"")</f>
        <v/>
      </c>
      <c r="H244" s="20" t="str">
        <f>IFERROR(INDEX(#REF!,MATCH($E244,#REF!,0),1),"")</f>
        <v/>
      </c>
      <c r="I244" s="20" t="s">
        <v>1007</v>
      </c>
      <c r="J244" s="22" t="s">
        <v>1012</v>
      </c>
      <c r="M244" s="23">
        <v>45303</v>
      </c>
      <c r="N244" s="23">
        <v>45304</v>
      </c>
      <c r="O244" s="31" t="str">
        <f ca="1">IFERROR(N244+SumPart(V244:AK244,1), "")</f>
        <v/>
      </c>
      <c r="P244" s="23">
        <v>45425</v>
      </c>
      <c r="Q244" s="23">
        <v>45426</v>
      </c>
      <c r="T244" s="24">
        <f t="shared" si="9"/>
        <v>1</v>
      </c>
      <c r="U244" s="23">
        <v>45302</v>
      </c>
      <c r="V244" s="20">
        <v>30</v>
      </c>
      <c r="W244" s="20" t="s">
        <v>1013</v>
      </c>
      <c r="X244" s="20"/>
      <c r="Y244" s="20"/>
      <c r="Z244" s="18"/>
      <c r="AA244" s="18"/>
      <c r="AB244" s="18"/>
      <c r="AC244" s="18"/>
      <c r="AD244" s="18"/>
      <c r="AE244" s="18"/>
      <c r="AF244" s="178"/>
      <c r="AG244" s="178"/>
      <c r="AH244" s="178"/>
      <c r="AI244" s="178"/>
      <c r="AJ244" s="178"/>
      <c r="AK244" s="179"/>
    </row>
    <row r="245" spans="1:37" ht="30" customHeight="1" x14ac:dyDescent="0.3">
      <c r="A245" s="20" t="s">
        <v>482</v>
      </c>
      <c r="B245" s="20" t="str">
        <f t="shared" ca="1" si="10"/>
        <v>회수완료</v>
      </c>
      <c r="C245" s="20" t="str">
        <f>IFERROR(VLOOKUP(A245,#REF!,2,FALSE),"해당x")</f>
        <v>해당x</v>
      </c>
      <c r="D245" s="25" t="str">
        <f>IFERROR(VLOOKUP($E245,#REF!,MATCH(D$1,#REF!,0)-1,FALSE),"")</f>
        <v/>
      </c>
      <c r="E245" s="2" t="s">
        <v>760</v>
      </c>
      <c r="F245" s="20" t="str">
        <f>IFERROR(VLOOKUP($E245,#REF!,MATCH(F$1,#REF!,0)-1,FALSE),"")</f>
        <v/>
      </c>
      <c r="G245" s="20" t="str">
        <f>IFERROR(VLOOKUP($E245,#REF!,MATCH(G$1,#REF!,0)-1,FALSE),"")</f>
        <v/>
      </c>
      <c r="H245" s="20" t="str">
        <f>IFERROR(INDEX(#REF!,MATCH($E245,#REF!,0),1),"")</f>
        <v/>
      </c>
      <c r="I245" s="20" t="s">
        <v>1007</v>
      </c>
      <c r="J245" s="22" t="s">
        <v>1014</v>
      </c>
      <c r="K245" s="22" t="s">
        <v>1015</v>
      </c>
      <c r="L245" s="20" t="s">
        <v>1016</v>
      </c>
      <c r="M245" s="23">
        <v>45453</v>
      </c>
      <c r="N245" s="23">
        <v>45456</v>
      </c>
      <c r="O245" s="31" t="str">
        <f ca="1">IFERROR(N245+SumPart(V245:AK245,1), "")</f>
        <v/>
      </c>
      <c r="P245" s="23">
        <v>45485</v>
      </c>
      <c r="Q245" s="23">
        <v>45489</v>
      </c>
      <c r="T245" s="24">
        <f t="shared" si="9"/>
        <v>0</v>
      </c>
      <c r="U245" s="23">
        <v>45453</v>
      </c>
      <c r="V245" s="20">
        <v>30</v>
      </c>
      <c r="W245" s="20"/>
      <c r="X245" s="20"/>
      <c r="Y245" s="20"/>
      <c r="Z245" s="18"/>
      <c r="AA245" s="18"/>
      <c r="AB245" s="18"/>
      <c r="AC245" s="18"/>
      <c r="AD245" s="18"/>
      <c r="AE245" s="18"/>
      <c r="AF245" s="178"/>
      <c r="AG245" s="178"/>
      <c r="AH245" s="178"/>
      <c r="AI245" s="178"/>
      <c r="AJ245" s="178"/>
      <c r="AK245" s="179"/>
    </row>
    <row r="246" spans="1:37" ht="30" customHeight="1" x14ac:dyDescent="0.3">
      <c r="A246" s="20" t="s">
        <v>12</v>
      </c>
      <c r="B246" s="20" t="str">
        <f t="shared" ca="1" si="10"/>
        <v>회수완료</v>
      </c>
      <c r="C246" s="20" t="str">
        <f>IFERROR(VLOOKUP(A246,#REF!,2,FALSE),"해당x")</f>
        <v>해당x</v>
      </c>
      <c r="D246" s="25" t="str">
        <f>IFERROR(VLOOKUP($E246,#REF!,MATCH(D$1,#REF!,0)-1,FALSE),"")</f>
        <v/>
      </c>
      <c r="E246" s="2" t="s">
        <v>1017</v>
      </c>
      <c r="F246" s="20" t="str">
        <f>IFERROR(VLOOKUP($E246,#REF!,MATCH(F$1,#REF!,0)-1,FALSE),"")</f>
        <v/>
      </c>
      <c r="G246" s="20" t="str">
        <f>IFERROR(VLOOKUP($E246,#REF!,MATCH(G$1,#REF!,0)-1,FALSE),"")</f>
        <v/>
      </c>
      <c r="H246" s="20" t="str">
        <f>IFERROR(INDEX(#REF!,MATCH($E246,#REF!,0),1),"")</f>
        <v/>
      </c>
      <c r="I246" s="20" t="s">
        <v>1007</v>
      </c>
      <c r="J246" s="22" t="s">
        <v>1018</v>
      </c>
      <c r="K246" s="22" t="s">
        <v>1019</v>
      </c>
      <c r="L246" s="20" t="s">
        <v>1020</v>
      </c>
      <c r="M246" s="23">
        <v>45534</v>
      </c>
      <c r="N246" s="23">
        <v>45538</v>
      </c>
      <c r="O246" s="31" t="str">
        <f ca="1">IFERROR(N246+SumPart(V246:AK246,1), "")</f>
        <v/>
      </c>
      <c r="P246" s="23">
        <v>45567</v>
      </c>
      <c r="Q246" s="23">
        <v>45569</v>
      </c>
      <c r="T246" s="24">
        <f t="shared" si="9"/>
        <v>0</v>
      </c>
      <c r="U246" s="23">
        <v>45532</v>
      </c>
      <c r="V246" s="20">
        <v>30</v>
      </c>
      <c r="W246" s="20"/>
      <c r="X246" s="20"/>
      <c r="Y246" s="20"/>
      <c r="Z246" s="18"/>
      <c r="AA246" s="18"/>
      <c r="AB246" s="18"/>
      <c r="AC246" s="18"/>
      <c r="AD246" s="18"/>
      <c r="AE246" s="18"/>
      <c r="AF246" s="178"/>
      <c r="AG246" s="178"/>
      <c r="AH246" s="178"/>
      <c r="AI246" s="178"/>
      <c r="AJ246" s="178"/>
      <c r="AK246" s="179"/>
    </row>
    <row r="247" spans="1:37" ht="30" customHeight="1" x14ac:dyDescent="0.3">
      <c r="A247" s="20" t="s">
        <v>525</v>
      </c>
      <c r="B247" s="20" t="str">
        <f t="shared" ca="1" si="10"/>
        <v>회수완료</v>
      </c>
      <c r="C247" s="20" t="str">
        <f>IFERROR(VLOOKUP(A247,#REF!,2,FALSE),"해당x")</f>
        <v>해당x</v>
      </c>
      <c r="D247" s="25" t="str">
        <f>IFERROR(VLOOKUP($E247,#REF!,MATCH(D$1,#REF!,0)-1,FALSE),"")</f>
        <v/>
      </c>
      <c r="E247" s="2" t="s">
        <v>1021</v>
      </c>
      <c r="F247" s="20" t="str">
        <f>IFERROR(VLOOKUP($E247,#REF!,MATCH(F$1,#REF!,0)-1,FALSE),"")</f>
        <v/>
      </c>
      <c r="G247" s="20" t="str">
        <f>IFERROR(VLOOKUP($E247,#REF!,MATCH(G$1,#REF!,0)-1,FALSE),"")</f>
        <v/>
      </c>
      <c r="H247" s="20" t="str">
        <f>IFERROR(INDEX(#REF!,MATCH($E247,#REF!,0),1),"")</f>
        <v/>
      </c>
      <c r="I247" s="20" t="s">
        <v>1022</v>
      </c>
      <c r="J247" s="22" t="s">
        <v>1023</v>
      </c>
      <c r="K247" s="22" t="s">
        <v>1024</v>
      </c>
      <c r="L247" s="20" t="s">
        <v>1025</v>
      </c>
      <c r="M247" s="23">
        <v>45583</v>
      </c>
      <c r="N247" s="23">
        <v>45587</v>
      </c>
      <c r="O247" s="31" t="str">
        <f ca="1">IFERROR(N247+SumPart(V247:AK247,1), "")</f>
        <v/>
      </c>
      <c r="P247" s="23">
        <v>45625</v>
      </c>
      <c r="Q247" s="23">
        <v>45629</v>
      </c>
      <c r="R247" s="27" t="s">
        <v>396</v>
      </c>
      <c r="T247" s="24">
        <f t="shared" si="9"/>
        <v>1</v>
      </c>
      <c r="U247" s="23">
        <v>45573</v>
      </c>
      <c r="V247" s="20">
        <v>30</v>
      </c>
      <c r="W247" s="27" t="s">
        <v>1026</v>
      </c>
      <c r="X247" s="20"/>
      <c r="Y247" s="20"/>
      <c r="Z247" s="18"/>
      <c r="AA247" s="18"/>
      <c r="AB247" s="18"/>
      <c r="AC247" s="18"/>
      <c r="AD247" s="18"/>
      <c r="AE247" s="18"/>
      <c r="AF247" s="178"/>
      <c r="AG247" s="178"/>
      <c r="AH247" s="178"/>
      <c r="AI247" s="178"/>
      <c r="AJ247" s="178"/>
      <c r="AK247" s="179"/>
    </row>
    <row r="248" spans="1:37" ht="30" customHeight="1" x14ac:dyDescent="0.3">
      <c r="A248" s="20" t="s">
        <v>79</v>
      </c>
      <c r="B248" s="20" t="str">
        <f t="shared" ca="1" si="10"/>
        <v>회수완료</v>
      </c>
      <c r="C248" s="20" t="str">
        <f>IFERROR(VLOOKUP(A248,#REF!,2,FALSE),"해당x")</f>
        <v>해당x</v>
      </c>
      <c r="D248" s="25" t="str">
        <f>IFERROR(VLOOKUP($E248,#REF!,MATCH(D$1,#REF!,0)-1,FALSE),"")</f>
        <v/>
      </c>
      <c r="E248" s="2" t="s">
        <v>759</v>
      </c>
      <c r="F248" s="20" t="str">
        <f>IFERROR(VLOOKUP($E248,#REF!,MATCH(F$1,#REF!,0)-1,FALSE),"")</f>
        <v/>
      </c>
      <c r="G248" s="20" t="str">
        <f>IFERROR(VLOOKUP($E248,#REF!,MATCH(G$1,#REF!,0)-1,FALSE),"")</f>
        <v/>
      </c>
      <c r="H248" s="20" t="str">
        <f>IFERROR(INDEX(#REF!,MATCH($E248,#REF!,0),1),"")</f>
        <v/>
      </c>
      <c r="I248" s="20" t="s">
        <v>1007</v>
      </c>
      <c r="J248" s="22" t="s">
        <v>1027</v>
      </c>
      <c r="K248" s="22" t="s">
        <v>1028</v>
      </c>
      <c r="L248" s="20" t="s">
        <v>1029</v>
      </c>
      <c r="M248" s="23">
        <v>45576</v>
      </c>
      <c r="N248" s="23">
        <v>45579</v>
      </c>
      <c r="O248" s="31" t="str">
        <f ca="1">IFERROR(N248+SumPart(V248:AK248,1), "")</f>
        <v/>
      </c>
      <c r="P248" s="23">
        <v>45670</v>
      </c>
      <c r="Q248" s="23">
        <v>45671</v>
      </c>
      <c r="T248" s="24">
        <f t="shared" ref="T248:T251" si="11">COUNTA(V248:AK248)-1</f>
        <v>2</v>
      </c>
      <c r="U248" s="23">
        <v>45576</v>
      </c>
      <c r="V248" s="20">
        <v>30</v>
      </c>
      <c r="W248" s="27" t="s">
        <v>764</v>
      </c>
      <c r="X248" s="27" t="s">
        <v>1030</v>
      </c>
      <c r="Y248" s="20"/>
      <c r="Z248" s="18"/>
      <c r="AA248" s="18"/>
      <c r="AB248" s="18"/>
      <c r="AC248" s="18"/>
      <c r="AD248" s="18"/>
      <c r="AE248" s="18"/>
      <c r="AF248" s="178"/>
      <c r="AG248" s="178"/>
      <c r="AH248" s="178"/>
      <c r="AI248" s="178"/>
      <c r="AJ248" s="178"/>
      <c r="AK248" s="179"/>
    </row>
    <row r="249" spans="1:37" ht="30" customHeight="1" x14ac:dyDescent="0.3">
      <c r="A249" s="20" t="s">
        <v>8</v>
      </c>
      <c r="B249" s="20" t="str">
        <f t="shared" ca="1" si="10"/>
        <v>회수완료</v>
      </c>
      <c r="C249" s="20" t="str">
        <f>IFERROR(VLOOKUP(A249,#REF!,2,FALSE),"해당x")</f>
        <v>해당x</v>
      </c>
      <c r="D249" s="25" t="str">
        <f>IFERROR(VLOOKUP($E249,#REF!,MATCH(D$1,#REF!,0)-1,FALSE),"")</f>
        <v/>
      </c>
      <c r="E249" s="2" t="s">
        <v>748</v>
      </c>
      <c r="F249" s="20" t="str">
        <f>IFERROR(VLOOKUP($E249,#REF!,MATCH(F$1,#REF!,0)-1,FALSE),"")</f>
        <v/>
      </c>
      <c r="G249" s="20" t="str">
        <f>IFERROR(VLOOKUP($E249,#REF!,MATCH(G$1,#REF!,0)-1,FALSE),"")</f>
        <v/>
      </c>
      <c r="H249" s="20" t="str">
        <f>IFERROR(INDEX(#REF!,MATCH($E249,#REF!,0),1),"")</f>
        <v/>
      </c>
      <c r="I249" s="20" t="s">
        <v>1031</v>
      </c>
      <c r="J249" s="22" t="s">
        <v>1032</v>
      </c>
      <c r="M249" s="23">
        <v>45327</v>
      </c>
      <c r="N249" s="23">
        <v>45330</v>
      </c>
      <c r="O249" s="31" t="str">
        <f ca="1">IFERROR(N249+SumPart(V249:AK249,1), "")</f>
        <v/>
      </c>
      <c r="P249" s="23">
        <v>45358</v>
      </c>
      <c r="Q249" s="23">
        <v>45362</v>
      </c>
      <c r="T249" s="24">
        <f t="shared" si="11"/>
        <v>0</v>
      </c>
      <c r="U249" s="23">
        <v>45324</v>
      </c>
      <c r="V249" s="20">
        <v>30</v>
      </c>
      <c r="W249" s="20"/>
      <c r="X249" s="20"/>
      <c r="Y249" s="20"/>
      <c r="Z249" s="18"/>
      <c r="AA249" s="18"/>
      <c r="AB249" s="18"/>
      <c r="AC249" s="18"/>
      <c r="AD249" s="18"/>
      <c r="AE249" s="18"/>
      <c r="AF249" s="178"/>
      <c r="AG249" s="178"/>
      <c r="AH249" s="178"/>
      <c r="AI249" s="178"/>
      <c r="AJ249" s="178"/>
      <c r="AK249" s="179"/>
    </row>
    <row r="250" spans="1:37" ht="30" customHeight="1" x14ac:dyDescent="0.3">
      <c r="A250" s="20" t="s">
        <v>10</v>
      </c>
      <c r="B250" s="20" t="str">
        <f t="shared" ca="1" si="10"/>
        <v>회수완료</v>
      </c>
      <c r="C250" s="20" t="str">
        <f>IFERROR(VLOOKUP(A250,#REF!,2,FALSE),"해당x")</f>
        <v>해당x</v>
      </c>
      <c r="D250" s="25" t="str">
        <f>IFERROR(VLOOKUP($E250,#REF!,MATCH(D$1,#REF!,0)-1,FALSE),"")</f>
        <v/>
      </c>
      <c r="E250" s="2" t="s">
        <v>1033</v>
      </c>
      <c r="F250" s="20" t="str">
        <f>IFERROR(VLOOKUP($E250,#REF!,MATCH(F$1,#REF!,0)-1,FALSE),"")</f>
        <v/>
      </c>
      <c r="G250" s="20" t="str">
        <f>IFERROR(VLOOKUP($E250,#REF!,MATCH(G$1,#REF!,0)-1,FALSE),"")</f>
        <v/>
      </c>
      <c r="H250" s="20" t="str">
        <f>IFERROR(INDEX(#REF!,MATCH($E250,#REF!,0),1),"")</f>
        <v/>
      </c>
      <c r="I250" s="20" t="s">
        <v>1034</v>
      </c>
      <c r="J250" s="22" t="s">
        <v>1035</v>
      </c>
      <c r="K250" s="22" t="s">
        <v>1036</v>
      </c>
      <c r="L250" s="20" t="s">
        <v>1037</v>
      </c>
      <c r="M250" s="23">
        <v>45492</v>
      </c>
      <c r="N250" s="23">
        <v>45495</v>
      </c>
      <c r="O250" s="31" t="str">
        <f ca="1">IFERROR(N250+SumPart(V250:AK250,1), "")</f>
        <v/>
      </c>
      <c r="P250" s="23">
        <v>45525</v>
      </c>
      <c r="Q250" s="23">
        <v>45526</v>
      </c>
      <c r="T250" s="24">
        <f t="shared" si="11"/>
        <v>0</v>
      </c>
      <c r="U250" s="23">
        <v>45492</v>
      </c>
      <c r="V250" s="20">
        <v>30</v>
      </c>
      <c r="W250" s="20"/>
      <c r="X250" s="20"/>
      <c r="Y250" s="20"/>
      <c r="Z250" s="18"/>
      <c r="AA250" s="18"/>
      <c r="AB250" s="18"/>
      <c r="AC250" s="18"/>
      <c r="AD250" s="18"/>
      <c r="AE250" s="18"/>
      <c r="AF250" s="178"/>
      <c r="AG250" s="178"/>
      <c r="AH250" s="178"/>
      <c r="AI250" s="178"/>
      <c r="AJ250" s="178"/>
      <c r="AK250" s="179"/>
    </row>
    <row r="251" spans="1:37" ht="30" customHeight="1" x14ac:dyDescent="0.3">
      <c r="A251" s="20" t="s">
        <v>9</v>
      </c>
      <c r="B251" s="20" t="str">
        <f t="shared" ca="1" si="10"/>
        <v>회수완료</v>
      </c>
      <c r="C251" s="20" t="str">
        <f>IFERROR(VLOOKUP(A251,#REF!,2,FALSE),"해당x")</f>
        <v>해당x</v>
      </c>
      <c r="D251" s="25" t="str">
        <f>IFERROR(VLOOKUP($E251,#REF!,MATCH(D$1,#REF!,0)-1,FALSE),"")</f>
        <v/>
      </c>
      <c r="E251" s="2">
        <v>1613581</v>
      </c>
      <c r="F251" s="20" t="str">
        <f>IFERROR(VLOOKUP($E251,#REF!,MATCH(F$1,#REF!,0)-1,FALSE),"")</f>
        <v/>
      </c>
      <c r="G251" s="20" t="str">
        <f>IFERROR(VLOOKUP($E251,#REF!,MATCH(G$1,#REF!,0)-1,FALSE),"")</f>
        <v/>
      </c>
      <c r="H251" s="20" t="str">
        <f>IFERROR(INDEX(#REF!,MATCH($E251,#REF!,0),1),"")</f>
        <v/>
      </c>
      <c r="I251" s="20" t="s">
        <v>1038</v>
      </c>
      <c r="J251" s="22" t="s">
        <v>1039</v>
      </c>
      <c r="L251" s="20" t="s">
        <v>1040</v>
      </c>
      <c r="M251" s="23">
        <v>45191</v>
      </c>
      <c r="N251" s="23">
        <v>45196</v>
      </c>
      <c r="O251" s="31" t="str">
        <f ca="1">IFERROR(N251+SumPart(V251:AK251,1), "")</f>
        <v/>
      </c>
      <c r="P251" s="23">
        <v>45217</v>
      </c>
      <c r="Q251" s="23">
        <v>45218</v>
      </c>
      <c r="T251" s="24">
        <f t="shared" si="11"/>
        <v>0</v>
      </c>
      <c r="V251" s="20">
        <v>21</v>
      </c>
      <c r="W251" s="20"/>
      <c r="X251" s="20"/>
      <c r="Y251" s="20"/>
      <c r="Z251" s="18"/>
      <c r="AA251" s="18"/>
      <c r="AB251" s="18"/>
      <c r="AC251" s="18"/>
      <c r="AD251" s="18"/>
      <c r="AE251" s="18"/>
      <c r="AF251" s="178"/>
      <c r="AG251" s="178"/>
      <c r="AH251" s="178"/>
      <c r="AI251" s="178"/>
      <c r="AJ251" s="178"/>
      <c r="AK251" s="179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1FC5-3E89-487F-9173-3AD2D4DA2A3C}">
  <sheetPr codeName="Sheet35"/>
  <dimension ref="B1:AB1198"/>
  <sheetViews>
    <sheetView topLeftCell="J618" workbookViewId="0">
      <selection activeCell="W1" sqref="W1:AA1198"/>
    </sheetView>
  </sheetViews>
  <sheetFormatPr defaultRowHeight="16.5" x14ac:dyDescent="0.3"/>
  <cols>
    <col min="2" max="2" width="12" bestFit="1" customWidth="1"/>
    <col min="23" max="23" width="8.75" style="8"/>
    <col min="24" max="24" width="14.25" style="8" customWidth="1"/>
    <col min="25" max="25" width="13" style="8" bestFit="1" customWidth="1"/>
    <col min="26" max="26" width="9.75" style="8" bestFit="1" customWidth="1"/>
    <col min="27" max="27" width="8.75" style="8"/>
  </cols>
  <sheetData>
    <row r="1" spans="2:28" ht="39" x14ac:dyDescent="0.3">
      <c r="B1" s="131" t="s">
        <v>28</v>
      </c>
      <c r="C1" s="132" t="s">
        <v>29</v>
      </c>
      <c r="D1" s="131" t="s">
        <v>30</v>
      </c>
      <c r="N1" t="s">
        <v>1064</v>
      </c>
      <c r="O1" t="s">
        <v>31</v>
      </c>
      <c r="P1" t="s">
        <v>1065</v>
      </c>
      <c r="Q1" t="s">
        <v>1066</v>
      </c>
      <c r="R1" t="s">
        <v>1067</v>
      </c>
      <c r="S1" t="s">
        <v>1068</v>
      </c>
      <c r="W1" s="14" t="s">
        <v>1050</v>
      </c>
      <c r="X1" s="15" t="s">
        <v>1069</v>
      </c>
      <c r="Y1" s="15" t="s">
        <v>29</v>
      </c>
      <c r="Z1" s="16" t="s">
        <v>1070</v>
      </c>
      <c r="AA1" s="14" t="s">
        <v>30</v>
      </c>
      <c r="AB1" s="17"/>
    </row>
    <row r="2" spans="2:28" ht="39" x14ac:dyDescent="0.3">
      <c r="B2" s="131">
        <v>1202341</v>
      </c>
      <c r="C2" s="132" t="s">
        <v>1051</v>
      </c>
      <c r="D2" s="131">
        <v>0</v>
      </c>
      <c r="J2" s="131"/>
      <c r="K2" s="131" t="s">
        <v>1054</v>
      </c>
      <c r="N2">
        <v>0</v>
      </c>
      <c r="O2" t="s">
        <v>21</v>
      </c>
      <c r="P2">
        <v>300095</v>
      </c>
      <c r="Q2" t="s">
        <v>1071</v>
      </c>
      <c r="R2" t="s">
        <v>1072</v>
      </c>
      <c r="V2">
        <v>0</v>
      </c>
      <c r="W2" s="8" t="s">
        <v>390</v>
      </c>
      <c r="X2" s="133">
        <v>300095</v>
      </c>
      <c r="Y2" s="9" t="s">
        <v>1056</v>
      </c>
      <c r="Z2" s="8" t="s">
        <v>1072</v>
      </c>
    </row>
    <row r="3" spans="2:28" ht="39" x14ac:dyDescent="0.3">
      <c r="B3" s="134">
        <v>1872466</v>
      </c>
      <c r="C3" s="135" t="s">
        <v>1052</v>
      </c>
      <c r="D3" s="135">
        <v>3</v>
      </c>
      <c r="J3" s="135"/>
      <c r="K3" s="134" t="s">
        <v>1055</v>
      </c>
      <c r="N3">
        <v>0</v>
      </c>
      <c r="O3" t="s">
        <v>21</v>
      </c>
      <c r="P3">
        <v>300095</v>
      </c>
      <c r="Q3" t="s">
        <v>1042</v>
      </c>
      <c r="R3" t="s">
        <v>1072</v>
      </c>
      <c r="V3">
        <v>0</v>
      </c>
      <c r="W3" s="8" t="s">
        <v>390</v>
      </c>
      <c r="X3" s="136">
        <v>300095</v>
      </c>
      <c r="Y3" s="6" t="s">
        <v>1073</v>
      </c>
      <c r="Z3" s="8" t="s">
        <v>1072</v>
      </c>
    </row>
    <row r="4" spans="2:28" ht="39" x14ac:dyDescent="0.3">
      <c r="B4" s="137">
        <v>1613581</v>
      </c>
      <c r="C4" s="135" t="s">
        <v>1052</v>
      </c>
      <c r="D4" s="138">
        <v>0</v>
      </c>
      <c r="J4" s="134"/>
      <c r="K4" s="134" t="s">
        <v>1054</v>
      </c>
      <c r="N4">
        <v>0</v>
      </c>
      <c r="O4" t="s">
        <v>21</v>
      </c>
      <c r="P4">
        <v>300095</v>
      </c>
      <c r="R4" t="s">
        <v>1072</v>
      </c>
      <c r="V4">
        <v>0</v>
      </c>
      <c r="W4" s="8" t="s">
        <v>390</v>
      </c>
      <c r="X4" s="136">
        <v>300095</v>
      </c>
      <c r="Z4" s="8" t="s">
        <v>1072</v>
      </c>
    </row>
    <row r="5" spans="2:28" ht="39" x14ac:dyDescent="0.3">
      <c r="B5" s="139">
        <v>1607663</v>
      </c>
      <c r="C5" s="135" t="s">
        <v>1052</v>
      </c>
      <c r="D5" s="140">
        <v>0</v>
      </c>
      <c r="J5" s="134"/>
      <c r="K5" s="134" t="s">
        <v>1054</v>
      </c>
      <c r="N5">
        <v>0</v>
      </c>
      <c r="O5" t="s">
        <v>21</v>
      </c>
      <c r="P5">
        <v>304060</v>
      </c>
      <c r="Q5" t="s">
        <v>1074</v>
      </c>
      <c r="R5" t="s">
        <v>1072</v>
      </c>
      <c r="V5">
        <v>0</v>
      </c>
      <c r="W5" s="8" t="s">
        <v>390</v>
      </c>
      <c r="X5" s="133">
        <v>304060</v>
      </c>
      <c r="Y5" s="9" t="s">
        <v>1057</v>
      </c>
      <c r="Z5" s="8" t="s">
        <v>1072</v>
      </c>
    </row>
    <row r="6" spans="2:28" ht="39" x14ac:dyDescent="0.3">
      <c r="B6" s="134">
        <v>1986165</v>
      </c>
      <c r="C6" s="132" t="s">
        <v>1051</v>
      </c>
      <c r="D6" s="135">
        <v>0</v>
      </c>
      <c r="J6" s="131"/>
      <c r="K6" s="131" t="s">
        <v>1054</v>
      </c>
      <c r="N6">
        <v>0</v>
      </c>
      <c r="O6" t="s">
        <v>21</v>
      </c>
      <c r="P6">
        <v>305213</v>
      </c>
      <c r="R6" t="s">
        <v>1072</v>
      </c>
      <c r="V6">
        <v>0</v>
      </c>
      <c r="W6" s="8" t="s">
        <v>390</v>
      </c>
      <c r="X6" s="133">
        <v>305213</v>
      </c>
      <c r="Z6" s="8" t="s">
        <v>1072</v>
      </c>
    </row>
    <row r="7" spans="2:28" ht="39" x14ac:dyDescent="0.3">
      <c r="B7" s="137">
        <v>1840782</v>
      </c>
      <c r="C7" s="132" t="s">
        <v>1051</v>
      </c>
      <c r="D7" s="138">
        <v>2</v>
      </c>
      <c r="J7" s="134"/>
      <c r="K7" s="134" t="s">
        <v>1054</v>
      </c>
      <c r="N7">
        <v>0</v>
      </c>
      <c r="O7" t="s">
        <v>21</v>
      </c>
      <c r="P7">
        <v>312281</v>
      </c>
      <c r="Q7" t="s">
        <v>1075</v>
      </c>
      <c r="R7" t="s">
        <v>1072</v>
      </c>
      <c r="V7">
        <v>0</v>
      </c>
      <c r="W7" s="8" t="s">
        <v>390</v>
      </c>
      <c r="X7" s="133">
        <v>312281</v>
      </c>
      <c r="Y7" s="9" t="s">
        <v>1060</v>
      </c>
      <c r="Z7" s="8" t="s">
        <v>1072</v>
      </c>
    </row>
    <row r="8" spans="2:28" ht="39" x14ac:dyDescent="0.3">
      <c r="B8" s="134">
        <v>1536750</v>
      </c>
      <c r="C8" s="135" t="s">
        <v>1052</v>
      </c>
      <c r="D8" s="135">
        <v>0</v>
      </c>
      <c r="J8" s="137"/>
      <c r="K8" s="137" t="s">
        <v>1054</v>
      </c>
      <c r="N8">
        <v>0</v>
      </c>
      <c r="O8" t="s">
        <v>21</v>
      </c>
      <c r="P8">
        <v>312281</v>
      </c>
      <c r="Q8" t="s">
        <v>1041</v>
      </c>
      <c r="R8" t="s">
        <v>1072</v>
      </c>
      <c r="V8">
        <v>0</v>
      </c>
      <c r="W8" s="8" t="s">
        <v>390</v>
      </c>
      <c r="X8" s="136">
        <v>312281</v>
      </c>
      <c r="Y8" s="6" t="s">
        <v>1076</v>
      </c>
      <c r="Z8" s="8" t="s">
        <v>1072</v>
      </c>
    </row>
    <row r="9" spans="2:28" ht="39" x14ac:dyDescent="0.3">
      <c r="B9" s="137">
        <v>1255869</v>
      </c>
      <c r="C9" s="135" t="s">
        <v>1052</v>
      </c>
      <c r="D9" s="138">
        <v>2</v>
      </c>
      <c r="J9" s="131"/>
      <c r="K9" s="131" t="s">
        <v>1054</v>
      </c>
      <c r="N9">
        <v>0</v>
      </c>
      <c r="O9" t="s">
        <v>21</v>
      </c>
      <c r="P9">
        <v>314080</v>
      </c>
      <c r="Q9" t="s">
        <v>1075</v>
      </c>
      <c r="R9" t="s">
        <v>1072</v>
      </c>
      <c r="V9">
        <v>0</v>
      </c>
      <c r="W9" s="8" t="s">
        <v>390</v>
      </c>
      <c r="X9" s="133">
        <v>314080</v>
      </c>
      <c r="Y9" s="9" t="s">
        <v>1060</v>
      </c>
      <c r="Z9" s="8" t="s">
        <v>1072</v>
      </c>
    </row>
    <row r="10" spans="2:28" ht="39" x14ac:dyDescent="0.3">
      <c r="B10" s="134">
        <v>1913754</v>
      </c>
      <c r="C10" s="132" t="s">
        <v>1051</v>
      </c>
      <c r="D10" s="134">
        <v>2</v>
      </c>
      <c r="J10" s="134"/>
      <c r="K10" s="134" t="s">
        <v>1054</v>
      </c>
      <c r="N10">
        <v>0</v>
      </c>
      <c r="O10" t="s">
        <v>21</v>
      </c>
      <c r="P10">
        <v>314080</v>
      </c>
      <c r="Q10" t="s">
        <v>1041</v>
      </c>
      <c r="R10" t="s">
        <v>1072</v>
      </c>
      <c r="V10">
        <v>0</v>
      </c>
      <c r="W10" s="8" t="s">
        <v>390</v>
      </c>
      <c r="X10" s="136">
        <v>314080</v>
      </c>
      <c r="Y10" s="6" t="s">
        <v>1076</v>
      </c>
      <c r="Z10" s="8" t="s">
        <v>1072</v>
      </c>
    </row>
    <row r="11" spans="2:28" ht="39" x14ac:dyDescent="0.3">
      <c r="B11" s="137">
        <v>1696714</v>
      </c>
      <c r="C11" s="135" t="s">
        <v>1052</v>
      </c>
      <c r="D11" s="137">
        <v>0</v>
      </c>
      <c r="J11" s="134"/>
      <c r="K11" s="134" t="s">
        <v>1054</v>
      </c>
      <c r="N11">
        <v>0</v>
      </c>
      <c r="O11" t="s">
        <v>21</v>
      </c>
      <c r="P11">
        <v>319660</v>
      </c>
      <c r="Q11" t="s">
        <v>1071</v>
      </c>
      <c r="R11" t="s">
        <v>1072</v>
      </c>
      <c r="V11">
        <v>0</v>
      </c>
      <c r="W11" s="8" t="s">
        <v>390</v>
      </c>
      <c r="X11" s="133">
        <v>319660</v>
      </c>
      <c r="Y11" s="9" t="s">
        <v>1056</v>
      </c>
      <c r="Z11" s="8" t="s">
        <v>1072</v>
      </c>
    </row>
    <row r="12" spans="2:28" ht="39" x14ac:dyDescent="0.3">
      <c r="B12" s="134">
        <v>1913702</v>
      </c>
      <c r="C12" s="132" t="s">
        <v>1051</v>
      </c>
      <c r="D12" s="134">
        <v>0</v>
      </c>
      <c r="J12" s="137"/>
      <c r="K12" s="131" t="s">
        <v>1054</v>
      </c>
      <c r="N12">
        <v>0</v>
      </c>
      <c r="O12" t="s">
        <v>21</v>
      </c>
      <c r="P12">
        <v>319660</v>
      </c>
      <c r="Q12" t="s">
        <v>1042</v>
      </c>
      <c r="R12" t="s">
        <v>1072</v>
      </c>
      <c r="V12">
        <v>0</v>
      </c>
      <c r="W12" s="8" t="s">
        <v>390</v>
      </c>
      <c r="X12" s="136">
        <v>319660</v>
      </c>
      <c r="Y12" s="6" t="s">
        <v>1073</v>
      </c>
      <c r="Z12" s="8" t="s">
        <v>1072</v>
      </c>
    </row>
    <row r="13" spans="2:28" ht="39" x14ac:dyDescent="0.3">
      <c r="B13" s="131">
        <v>1299574</v>
      </c>
      <c r="C13" s="135" t="s">
        <v>1052</v>
      </c>
      <c r="D13" s="131">
        <v>0</v>
      </c>
      <c r="J13" s="137"/>
      <c r="K13" s="131" t="s">
        <v>1054</v>
      </c>
      <c r="N13">
        <v>0</v>
      </c>
      <c r="O13" t="s">
        <v>21</v>
      </c>
      <c r="P13">
        <v>319775</v>
      </c>
      <c r="Q13" t="s">
        <v>1071</v>
      </c>
      <c r="R13" t="s">
        <v>1072</v>
      </c>
      <c r="V13">
        <v>0</v>
      </c>
      <c r="W13" s="8" t="s">
        <v>390</v>
      </c>
      <c r="X13" s="133">
        <v>319775</v>
      </c>
      <c r="Y13" s="9" t="s">
        <v>1056</v>
      </c>
      <c r="Z13" s="8" t="s">
        <v>1072</v>
      </c>
    </row>
    <row r="14" spans="2:28" ht="39" x14ac:dyDescent="0.3">
      <c r="B14" s="131">
        <v>1792990</v>
      </c>
      <c r="C14" s="135" t="s">
        <v>1052</v>
      </c>
      <c r="D14" s="131">
        <v>4</v>
      </c>
      <c r="J14" s="137"/>
      <c r="K14" s="137" t="s">
        <v>1054</v>
      </c>
      <c r="N14">
        <v>0</v>
      </c>
      <c r="O14" t="s">
        <v>21</v>
      </c>
      <c r="P14">
        <v>324847</v>
      </c>
      <c r="R14" t="s">
        <v>1072</v>
      </c>
      <c r="V14">
        <v>0</v>
      </c>
      <c r="W14" s="8" t="s">
        <v>390</v>
      </c>
      <c r="X14" s="136">
        <v>324847</v>
      </c>
      <c r="Z14" s="8" t="s">
        <v>1072</v>
      </c>
    </row>
    <row r="15" spans="2:28" ht="39" x14ac:dyDescent="0.3">
      <c r="B15" s="131">
        <v>1840823</v>
      </c>
      <c r="C15" s="132" t="s">
        <v>1051</v>
      </c>
      <c r="D15" s="131">
        <v>0</v>
      </c>
      <c r="J15" s="141"/>
      <c r="K15" s="141" t="s">
        <v>1054</v>
      </c>
      <c r="N15">
        <v>0</v>
      </c>
      <c r="O15" t="s">
        <v>21</v>
      </c>
      <c r="P15">
        <v>325393</v>
      </c>
      <c r="Q15" t="s">
        <v>1071</v>
      </c>
      <c r="R15" t="s">
        <v>1072</v>
      </c>
      <c r="V15">
        <v>0</v>
      </c>
      <c r="W15" s="8" t="s">
        <v>390</v>
      </c>
      <c r="X15" s="133">
        <v>325393</v>
      </c>
      <c r="Y15" s="9" t="s">
        <v>1056</v>
      </c>
      <c r="Z15" s="8" t="s">
        <v>1072</v>
      </c>
    </row>
    <row r="16" spans="2:28" ht="39" x14ac:dyDescent="0.3">
      <c r="B16" s="134">
        <v>1537963</v>
      </c>
      <c r="C16" s="135" t="s">
        <v>1052</v>
      </c>
      <c r="D16" s="134">
        <v>0</v>
      </c>
      <c r="J16" s="134"/>
      <c r="K16" s="134" t="s">
        <v>1054</v>
      </c>
      <c r="N16">
        <v>0</v>
      </c>
      <c r="O16" t="s">
        <v>21</v>
      </c>
      <c r="P16">
        <v>325393</v>
      </c>
      <c r="Q16" t="s">
        <v>1042</v>
      </c>
      <c r="R16" t="s">
        <v>1072</v>
      </c>
      <c r="V16">
        <v>0</v>
      </c>
      <c r="W16" s="8" t="s">
        <v>390</v>
      </c>
      <c r="X16" s="136">
        <v>325393</v>
      </c>
      <c r="Y16" s="6" t="s">
        <v>1073</v>
      </c>
      <c r="Z16" s="8" t="s">
        <v>1072</v>
      </c>
    </row>
    <row r="17" spans="2:26" ht="39" x14ac:dyDescent="0.3">
      <c r="B17" s="134">
        <v>1554557</v>
      </c>
      <c r="C17" s="132" t="s">
        <v>1051</v>
      </c>
      <c r="D17" s="134">
        <v>0</v>
      </c>
      <c r="J17" s="137"/>
      <c r="K17" s="131" t="s">
        <v>1054</v>
      </c>
      <c r="N17">
        <v>0</v>
      </c>
      <c r="O17" t="s">
        <v>21</v>
      </c>
      <c r="P17">
        <v>325767</v>
      </c>
      <c r="R17" t="s">
        <v>1072</v>
      </c>
      <c r="V17">
        <v>0</v>
      </c>
      <c r="W17" s="8" t="s">
        <v>390</v>
      </c>
      <c r="X17" s="133">
        <v>325767</v>
      </c>
      <c r="Y17" s="9"/>
      <c r="Z17" s="8" t="s">
        <v>1072</v>
      </c>
    </row>
    <row r="18" spans="2:26" ht="39" x14ac:dyDescent="0.3">
      <c r="B18" s="137">
        <v>1536744</v>
      </c>
      <c r="C18" s="135" t="s">
        <v>1052</v>
      </c>
      <c r="D18" s="137">
        <v>2</v>
      </c>
      <c r="J18" s="134"/>
      <c r="K18" s="134" t="s">
        <v>1054</v>
      </c>
      <c r="N18">
        <v>0</v>
      </c>
      <c r="O18" t="s">
        <v>21</v>
      </c>
      <c r="P18">
        <v>325767</v>
      </c>
      <c r="Q18" t="s">
        <v>1042</v>
      </c>
      <c r="R18" t="s">
        <v>1072</v>
      </c>
      <c r="V18">
        <v>0</v>
      </c>
      <c r="W18" s="8" t="s">
        <v>390</v>
      </c>
      <c r="X18" s="136">
        <v>325767</v>
      </c>
      <c r="Y18" s="6" t="s">
        <v>1073</v>
      </c>
      <c r="Z18" s="8" t="s">
        <v>1072</v>
      </c>
    </row>
    <row r="19" spans="2:26" ht="39" x14ac:dyDescent="0.3">
      <c r="B19" s="134">
        <v>1840783</v>
      </c>
      <c r="C19" s="132" t="s">
        <v>1051</v>
      </c>
      <c r="D19" s="134">
        <v>9</v>
      </c>
      <c r="J19" s="134"/>
      <c r="K19" s="134" t="s">
        <v>1054</v>
      </c>
      <c r="N19">
        <v>0</v>
      </c>
      <c r="O19" t="s">
        <v>21</v>
      </c>
      <c r="P19">
        <v>331559</v>
      </c>
      <c r="Q19" t="s">
        <v>1074</v>
      </c>
      <c r="R19" t="s">
        <v>1072</v>
      </c>
      <c r="V19">
        <v>0</v>
      </c>
      <c r="W19" s="8" t="s">
        <v>390</v>
      </c>
      <c r="X19" s="133">
        <v>329779</v>
      </c>
      <c r="Y19" s="9" t="s">
        <v>1057</v>
      </c>
      <c r="Z19" s="8" t="s">
        <v>1072</v>
      </c>
    </row>
    <row r="20" spans="2:26" ht="39.75" thickBot="1" x14ac:dyDescent="0.35">
      <c r="B20" s="134">
        <v>1258026</v>
      </c>
      <c r="C20" s="135" t="s">
        <v>1052</v>
      </c>
      <c r="D20" s="134">
        <v>116</v>
      </c>
      <c r="J20" s="131"/>
      <c r="K20" s="131" t="s">
        <v>1054</v>
      </c>
      <c r="N20">
        <v>0</v>
      </c>
      <c r="O20" t="s">
        <v>21</v>
      </c>
      <c r="P20">
        <v>331559</v>
      </c>
      <c r="Q20" t="s">
        <v>1041</v>
      </c>
      <c r="R20" t="s">
        <v>1072</v>
      </c>
      <c r="V20">
        <v>0</v>
      </c>
      <c r="W20" s="8" t="s">
        <v>390</v>
      </c>
      <c r="X20" s="34">
        <v>331559</v>
      </c>
      <c r="Y20" s="9" t="s">
        <v>1057</v>
      </c>
      <c r="Z20" s="8" t="s">
        <v>1072</v>
      </c>
    </row>
    <row r="21" spans="2:26" ht="39" x14ac:dyDescent="0.3">
      <c r="B21" s="134">
        <v>1677285</v>
      </c>
      <c r="C21" s="135" t="s">
        <v>1052</v>
      </c>
      <c r="D21" s="134"/>
      <c r="J21" s="134"/>
      <c r="K21" s="134" t="s">
        <v>1054</v>
      </c>
      <c r="N21">
        <v>0</v>
      </c>
      <c r="O21" t="s">
        <v>21</v>
      </c>
      <c r="P21">
        <v>331559</v>
      </c>
      <c r="Q21" t="s">
        <v>1042</v>
      </c>
      <c r="R21" t="s">
        <v>1072</v>
      </c>
      <c r="V21">
        <v>0</v>
      </c>
      <c r="W21" s="8" t="s">
        <v>390</v>
      </c>
      <c r="X21" s="35">
        <v>331559</v>
      </c>
      <c r="Y21" s="6" t="s">
        <v>1076</v>
      </c>
      <c r="Z21" s="8" t="s">
        <v>1072</v>
      </c>
    </row>
    <row r="22" spans="2:26" ht="39" x14ac:dyDescent="0.3">
      <c r="B22" s="134">
        <v>1696975</v>
      </c>
      <c r="C22" s="135" t="s">
        <v>1052</v>
      </c>
      <c r="D22" s="134">
        <v>0</v>
      </c>
      <c r="J22" s="134"/>
      <c r="K22" s="134" t="s">
        <v>1054</v>
      </c>
      <c r="N22">
        <v>0</v>
      </c>
      <c r="O22" t="s">
        <v>21</v>
      </c>
      <c r="P22">
        <v>332795</v>
      </c>
      <c r="Q22" t="s">
        <v>1077</v>
      </c>
      <c r="R22" t="s">
        <v>1072</v>
      </c>
      <c r="V22">
        <v>0</v>
      </c>
      <c r="W22" s="8" t="s">
        <v>390</v>
      </c>
      <c r="X22" s="35">
        <v>331559</v>
      </c>
      <c r="Y22" s="6" t="s">
        <v>1073</v>
      </c>
      <c r="Z22" s="8" t="s">
        <v>1072</v>
      </c>
    </row>
    <row r="23" spans="2:26" ht="39" x14ac:dyDescent="0.3">
      <c r="B23" s="139">
        <v>1840865</v>
      </c>
      <c r="C23" s="132" t="s">
        <v>1051</v>
      </c>
      <c r="D23" s="139">
        <v>31</v>
      </c>
      <c r="J23" s="134"/>
      <c r="K23" s="134" t="s">
        <v>1055</v>
      </c>
      <c r="N23">
        <v>0</v>
      </c>
      <c r="O23" t="s">
        <v>21</v>
      </c>
      <c r="P23">
        <v>332795</v>
      </c>
      <c r="Q23" t="s">
        <v>1042</v>
      </c>
      <c r="R23" t="s">
        <v>1072</v>
      </c>
      <c r="V23">
        <v>0</v>
      </c>
      <c r="W23" s="8" t="s">
        <v>390</v>
      </c>
      <c r="X23" s="36">
        <v>332795</v>
      </c>
      <c r="Y23" s="9" t="s">
        <v>1078</v>
      </c>
      <c r="Z23" s="8" t="s">
        <v>1072</v>
      </c>
    </row>
    <row r="24" spans="2:26" ht="39" x14ac:dyDescent="0.3">
      <c r="B24" s="131">
        <v>1840878</v>
      </c>
      <c r="C24" s="132" t="s">
        <v>1051</v>
      </c>
      <c r="D24" s="131">
        <v>0</v>
      </c>
      <c r="J24" s="134"/>
      <c r="K24" s="134" t="s">
        <v>1054</v>
      </c>
      <c r="N24">
        <v>0</v>
      </c>
      <c r="O24" t="s">
        <v>21</v>
      </c>
      <c r="P24">
        <v>332795</v>
      </c>
      <c r="Q24" t="s">
        <v>1041</v>
      </c>
      <c r="R24" t="s">
        <v>1072</v>
      </c>
      <c r="V24">
        <v>0</v>
      </c>
      <c r="W24" s="8" t="s">
        <v>390</v>
      </c>
      <c r="X24" s="35">
        <v>332795</v>
      </c>
      <c r="Y24" s="6" t="s">
        <v>1073</v>
      </c>
      <c r="Z24" s="8" t="s">
        <v>1072</v>
      </c>
    </row>
    <row r="25" spans="2:26" ht="39" x14ac:dyDescent="0.3">
      <c r="B25" s="134" t="s">
        <v>1058</v>
      </c>
      <c r="C25" s="135" t="s">
        <v>1052</v>
      </c>
      <c r="D25" s="134">
        <v>19</v>
      </c>
      <c r="J25" s="134"/>
      <c r="K25" s="134" t="s">
        <v>1054</v>
      </c>
      <c r="N25">
        <v>0</v>
      </c>
      <c r="O25" t="s">
        <v>21</v>
      </c>
      <c r="P25" t="s">
        <v>1079</v>
      </c>
      <c r="R25" t="s">
        <v>1043</v>
      </c>
      <c r="V25">
        <v>0</v>
      </c>
      <c r="W25" s="8" t="s">
        <v>390</v>
      </c>
      <c r="X25" s="35">
        <v>332795</v>
      </c>
      <c r="Y25" s="6" t="s">
        <v>1076</v>
      </c>
      <c r="Z25" s="8" t="s">
        <v>1072</v>
      </c>
    </row>
    <row r="26" spans="2:26" ht="39" x14ac:dyDescent="0.15">
      <c r="B26" s="134">
        <v>1840785</v>
      </c>
      <c r="C26" s="132" t="s">
        <v>1051</v>
      </c>
      <c r="D26" s="134">
        <v>5</v>
      </c>
      <c r="J26" s="134"/>
      <c r="K26" s="134" t="s">
        <v>1054</v>
      </c>
      <c r="N26">
        <v>0</v>
      </c>
      <c r="O26" t="s">
        <v>21</v>
      </c>
      <c r="P26">
        <v>341420</v>
      </c>
      <c r="R26" t="s">
        <v>1072</v>
      </c>
      <c r="V26">
        <v>0</v>
      </c>
      <c r="W26" s="8" t="s">
        <v>390</v>
      </c>
      <c r="X26" s="37" t="s">
        <v>1079</v>
      </c>
      <c r="Z26" s="8" t="s">
        <v>1043</v>
      </c>
    </row>
    <row r="27" spans="2:26" ht="39" x14ac:dyDescent="0.3">
      <c r="B27" s="139">
        <v>1840813</v>
      </c>
      <c r="C27" s="132" t="s">
        <v>1051</v>
      </c>
      <c r="D27" s="139">
        <v>14</v>
      </c>
      <c r="J27" s="134"/>
      <c r="K27" s="134" t="s">
        <v>1054</v>
      </c>
      <c r="N27">
        <v>0</v>
      </c>
      <c r="O27" t="s">
        <v>21</v>
      </c>
      <c r="P27">
        <v>341420</v>
      </c>
      <c r="Q27" t="s">
        <v>1042</v>
      </c>
      <c r="R27" t="s">
        <v>1072</v>
      </c>
      <c r="V27">
        <v>0</v>
      </c>
      <c r="W27" s="8" t="s">
        <v>390</v>
      </c>
      <c r="X27" s="36">
        <v>341420</v>
      </c>
      <c r="Y27" s="9"/>
      <c r="Z27" s="8" t="s">
        <v>1072</v>
      </c>
    </row>
    <row r="28" spans="2:26" ht="39" x14ac:dyDescent="0.3">
      <c r="B28" s="134">
        <v>1840784</v>
      </c>
      <c r="C28" s="132" t="s">
        <v>1051</v>
      </c>
      <c r="D28" s="134">
        <v>5</v>
      </c>
      <c r="J28" s="131"/>
      <c r="K28" s="131" t="s">
        <v>1054</v>
      </c>
      <c r="N28">
        <v>0</v>
      </c>
      <c r="O28" t="s">
        <v>21</v>
      </c>
      <c r="P28">
        <v>341707</v>
      </c>
      <c r="Q28" t="s">
        <v>1071</v>
      </c>
      <c r="R28" t="s">
        <v>1072</v>
      </c>
      <c r="V28">
        <v>0</v>
      </c>
      <c r="W28" s="8" t="s">
        <v>390</v>
      </c>
      <c r="X28" s="35">
        <v>341420</v>
      </c>
      <c r="Y28" s="6" t="s">
        <v>1073</v>
      </c>
      <c r="Z28" s="8" t="s">
        <v>1072</v>
      </c>
    </row>
    <row r="29" spans="2:26" ht="39" x14ac:dyDescent="0.3">
      <c r="B29" s="139">
        <v>1840810</v>
      </c>
      <c r="C29" s="132" t="s">
        <v>1051</v>
      </c>
      <c r="D29" s="139"/>
      <c r="J29" s="134"/>
      <c r="K29" s="134" t="s">
        <v>1054</v>
      </c>
      <c r="N29">
        <v>0</v>
      </c>
      <c r="O29" t="s">
        <v>21</v>
      </c>
      <c r="P29">
        <v>341707</v>
      </c>
      <c r="R29" t="s">
        <v>1072</v>
      </c>
      <c r="V29">
        <v>0</v>
      </c>
      <c r="W29" s="8" t="s">
        <v>390</v>
      </c>
      <c r="X29" s="36">
        <v>341707</v>
      </c>
      <c r="Y29" s="9" t="s">
        <v>1056</v>
      </c>
      <c r="Z29" s="8" t="s">
        <v>1072</v>
      </c>
    </row>
    <row r="30" spans="2:26" ht="39" x14ac:dyDescent="0.3">
      <c r="B30" s="134">
        <v>1742340</v>
      </c>
      <c r="C30" s="135" t="s">
        <v>1052</v>
      </c>
      <c r="D30" s="134">
        <v>0</v>
      </c>
      <c r="J30" s="134"/>
      <c r="K30" s="134" t="s">
        <v>1054</v>
      </c>
      <c r="N30">
        <v>0</v>
      </c>
      <c r="O30" t="s">
        <v>21</v>
      </c>
      <c r="P30">
        <v>341861</v>
      </c>
      <c r="R30" t="s">
        <v>1072</v>
      </c>
      <c r="V30">
        <v>0</v>
      </c>
      <c r="W30" s="8" t="s">
        <v>390</v>
      </c>
      <c r="X30" s="35">
        <v>341707</v>
      </c>
      <c r="Y30" s="6" t="s">
        <v>1073</v>
      </c>
      <c r="Z30" s="8" t="s">
        <v>1072</v>
      </c>
    </row>
    <row r="31" spans="2:26" ht="39" x14ac:dyDescent="0.3">
      <c r="B31" s="134">
        <v>1551483</v>
      </c>
      <c r="C31" s="135" t="s">
        <v>1052</v>
      </c>
      <c r="D31" s="134"/>
      <c r="J31" s="134"/>
      <c r="K31" s="134" t="s">
        <v>1054</v>
      </c>
      <c r="N31">
        <v>0</v>
      </c>
      <c r="O31" t="s">
        <v>21</v>
      </c>
      <c r="P31">
        <v>341861</v>
      </c>
      <c r="Q31" t="s">
        <v>1041</v>
      </c>
      <c r="R31" t="s">
        <v>1072</v>
      </c>
      <c r="V31">
        <v>0</v>
      </c>
      <c r="W31" s="8" t="s">
        <v>390</v>
      </c>
      <c r="X31" s="35">
        <v>341707</v>
      </c>
      <c r="Z31" s="8" t="s">
        <v>1072</v>
      </c>
    </row>
    <row r="32" spans="2:26" ht="39" x14ac:dyDescent="0.3">
      <c r="B32" s="137">
        <v>1771324</v>
      </c>
      <c r="C32" s="135" t="s">
        <v>1052</v>
      </c>
      <c r="D32" s="137">
        <v>0</v>
      </c>
      <c r="J32" s="137"/>
      <c r="K32" s="131" t="s">
        <v>1054</v>
      </c>
      <c r="N32">
        <v>0</v>
      </c>
      <c r="O32" t="s">
        <v>21</v>
      </c>
      <c r="P32">
        <v>343309</v>
      </c>
      <c r="Q32" t="s">
        <v>1042</v>
      </c>
      <c r="R32" t="s">
        <v>1072</v>
      </c>
      <c r="V32">
        <v>0</v>
      </c>
      <c r="W32" s="8" t="s">
        <v>390</v>
      </c>
      <c r="X32" s="36">
        <v>341861</v>
      </c>
      <c r="Y32" s="9"/>
      <c r="Z32" s="8" t="s">
        <v>1072</v>
      </c>
    </row>
    <row r="33" spans="2:26" ht="39" x14ac:dyDescent="0.3">
      <c r="B33" s="137">
        <v>1780444</v>
      </c>
      <c r="C33" s="132" t="s">
        <v>1051</v>
      </c>
      <c r="D33" s="137">
        <v>0</v>
      </c>
      <c r="J33" s="137"/>
      <c r="K33" s="131" t="s">
        <v>1054</v>
      </c>
      <c r="N33">
        <v>0</v>
      </c>
      <c r="O33" t="s">
        <v>21</v>
      </c>
      <c r="P33">
        <v>343309</v>
      </c>
      <c r="Q33" t="s">
        <v>1041</v>
      </c>
      <c r="R33" t="s">
        <v>1072</v>
      </c>
      <c r="V33">
        <v>0</v>
      </c>
      <c r="W33" s="8" t="s">
        <v>390</v>
      </c>
      <c r="X33" s="35">
        <v>341861</v>
      </c>
      <c r="Y33" s="6" t="s">
        <v>1076</v>
      </c>
      <c r="Z33" s="8" t="s">
        <v>1072</v>
      </c>
    </row>
    <row r="34" spans="2:26" ht="39" x14ac:dyDescent="0.3">
      <c r="B34" s="134">
        <v>1840872</v>
      </c>
      <c r="C34" s="132" t="s">
        <v>1051</v>
      </c>
      <c r="D34" s="134"/>
      <c r="J34" s="134"/>
      <c r="K34" s="134" t="s">
        <v>1054</v>
      </c>
      <c r="N34">
        <v>0</v>
      </c>
      <c r="O34" t="s">
        <v>21</v>
      </c>
      <c r="P34">
        <v>345983</v>
      </c>
      <c r="Q34" t="s">
        <v>1071</v>
      </c>
      <c r="R34" t="s">
        <v>1072</v>
      </c>
      <c r="V34">
        <v>0</v>
      </c>
      <c r="W34" s="8" t="s">
        <v>390</v>
      </c>
      <c r="X34" s="38">
        <v>343309</v>
      </c>
      <c r="Y34" s="6" t="s">
        <v>1073</v>
      </c>
      <c r="Z34" s="8" t="s">
        <v>1072</v>
      </c>
    </row>
    <row r="35" spans="2:26" ht="39" x14ac:dyDescent="0.3">
      <c r="B35" s="131">
        <v>1840813</v>
      </c>
      <c r="C35" s="132" t="s">
        <v>1051</v>
      </c>
      <c r="D35" s="131">
        <v>19</v>
      </c>
      <c r="J35" s="131"/>
      <c r="K35" s="131" t="s">
        <v>1054</v>
      </c>
      <c r="N35">
        <v>0</v>
      </c>
      <c r="O35" t="s">
        <v>21</v>
      </c>
      <c r="P35">
        <v>346110</v>
      </c>
      <c r="Q35" t="s">
        <v>1074</v>
      </c>
      <c r="R35" t="s">
        <v>1072</v>
      </c>
      <c r="V35">
        <v>0</v>
      </c>
      <c r="W35" s="8" t="s">
        <v>390</v>
      </c>
      <c r="X35" s="35">
        <v>343309</v>
      </c>
      <c r="Y35" s="6" t="s">
        <v>1076</v>
      </c>
      <c r="Z35" s="8" t="s">
        <v>1072</v>
      </c>
    </row>
    <row r="36" spans="2:26" ht="39" x14ac:dyDescent="0.3">
      <c r="B36" s="134">
        <v>1515420</v>
      </c>
      <c r="C36" s="135" t="s">
        <v>1053</v>
      </c>
      <c r="D36" s="134">
        <v>80</v>
      </c>
      <c r="J36" s="131"/>
      <c r="K36" s="131" t="s">
        <v>1054</v>
      </c>
      <c r="N36">
        <v>0</v>
      </c>
      <c r="O36" t="s">
        <v>21</v>
      </c>
      <c r="P36">
        <v>346110</v>
      </c>
      <c r="Q36" t="s">
        <v>1041</v>
      </c>
      <c r="R36" t="s">
        <v>1072</v>
      </c>
      <c r="V36">
        <v>0</v>
      </c>
      <c r="W36" s="8" t="s">
        <v>390</v>
      </c>
      <c r="X36" s="133">
        <v>345983</v>
      </c>
      <c r="Y36" s="9" t="s">
        <v>1056</v>
      </c>
      <c r="Z36" s="8" t="s">
        <v>1072</v>
      </c>
    </row>
    <row r="37" spans="2:26" ht="39" x14ac:dyDescent="0.3">
      <c r="B37" s="134">
        <v>1590191</v>
      </c>
      <c r="C37" s="135" t="s">
        <v>1052</v>
      </c>
      <c r="D37" s="134"/>
      <c r="J37" s="134"/>
      <c r="K37" s="134" t="s">
        <v>1054</v>
      </c>
      <c r="N37">
        <v>0</v>
      </c>
      <c r="O37" t="s">
        <v>21</v>
      </c>
      <c r="P37">
        <v>348882</v>
      </c>
      <c r="Q37" t="s">
        <v>1077</v>
      </c>
      <c r="R37" t="s">
        <v>1072</v>
      </c>
      <c r="V37">
        <v>0</v>
      </c>
      <c r="W37" s="8" t="s">
        <v>390</v>
      </c>
      <c r="X37" s="133">
        <v>346110</v>
      </c>
      <c r="Y37" s="9" t="s">
        <v>1057</v>
      </c>
      <c r="Z37" s="8" t="s">
        <v>1072</v>
      </c>
    </row>
    <row r="38" spans="2:26" ht="39" x14ac:dyDescent="0.3">
      <c r="B38" s="137">
        <v>1638623</v>
      </c>
      <c r="C38" s="135" t="s">
        <v>1052</v>
      </c>
      <c r="D38" s="137">
        <v>0</v>
      </c>
      <c r="J38" s="131"/>
      <c r="K38" s="131" t="s">
        <v>1054</v>
      </c>
      <c r="N38">
        <v>0</v>
      </c>
      <c r="O38" t="s">
        <v>21</v>
      </c>
      <c r="P38">
        <v>348882</v>
      </c>
      <c r="Q38" t="s">
        <v>1041</v>
      </c>
      <c r="R38" t="s">
        <v>1072</v>
      </c>
      <c r="V38">
        <v>0</v>
      </c>
      <c r="W38" s="8" t="s">
        <v>390</v>
      </c>
      <c r="X38" s="136">
        <v>346110</v>
      </c>
      <c r="Y38" s="6" t="s">
        <v>1076</v>
      </c>
      <c r="Z38" s="8" t="s">
        <v>1072</v>
      </c>
    </row>
    <row r="39" spans="2:26" ht="39" x14ac:dyDescent="0.3">
      <c r="B39" s="137">
        <v>1390136</v>
      </c>
      <c r="C39" s="135" t="s">
        <v>1052</v>
      </c>
      <c r="D39" s="137">
        <v>0</v>
      </c>
      <c r="J39" s="131"/>
      <c r="K39" s="131" t="s">
        <v>1054</v>
      </c>
      <c r="N39">
        <v>0</v>
      </c>
      <c r="O39" t="s">
        <v>21</v>
      </c>
      <c r="P39">
        <v>350858</v>
      </c>
      <c r="R39" t="s">
        <v>1072</v>
      </c>
      <c r="V39">
        <v>0</v>
      </c>
      <c r="W39" s="8" t="s">
        <v>390</v>
      </c>
      <c r="X39" s="133">
        <v>348882</v>
      </c>
      <c r="Y39" s="9" t="s">
        <v>1078</v>
      </c>
      <c r="Z39" s="8" t="s">
        <v>1072</v>
      </c>
    </row>
    <row r="40" spans="2:26" ht="39" x14ac:dyDescent="0.3">
      <c r="B40" s="137">
        <v>1587339</v>
      </c>
      <c r="C40" s="135" t="s">
        <v>1052</v>
      </c>
      <c r="D40" s="137">
        <v>12</v>
      </c>
      <c r="J40" s="141"/>
      <c r="K40" s="141" t="s">
        <v>1054</v>
      </c>
      <c r="N40">
        <v>0</v>
      </c>
      <c r="O40" t="s">
        <v>21</v>
      </c>
      <c r="P40">
        <v>350858</v>
      </c>
      <c r="Q40" t="s">
        <v>1041</v>
      </c>
      <c r="R40" t="s">
        <v>1072</v>
      </c>
      <c r="V40">
        <v>0</v>
      </c>
      <c r="W40" s="8" t="s">
        <v>390</v>
      </c>
      <c r="X40" s="136">
        <v>348882</v>
      </c>
      <c r="Y40" s="6" t="s">
        <v>1076</v>
      </c>
      <c r="Z40" s="8" t="s">
        <v>1072</v>
      </c>
    </row>
    <row r="41" spans="2:26" ht="39" x14ac:dyDescent="0.3">
      <c r="B41" s="134">
        <v>1674034</v>
      </c>
      <c r="C41" s="135" t="s">
        <v>1052</v>
      </c>
      <c r="D41" s="134">
        <v>0</v>
      </c>
      <c r="J41" s="134"/>
      <c r="K41" s="134" t="s">
        <v>1054</v>
      </c>
      <c r="N41">
        <v>0</v>
      </c>
      <c r="O41" t="s">
        <v>21</v>
      </c>
      <c r="P41">
        <v>352859</v>
      </c>
      <c r="R41" t="s">
        <v>1072</v>
      </c>
      <c r="V41">
        <v>0</v>
      </c>
      <c r="W41" s="8" t="s">
        <v>390</v>
      </c>
      <c r="X41" s="133">
        <v>350858</v>
      </c>
      <c r="Y41" s="9"/>
      <c r="Z41" s="8" t="s">
        <v>1072</v>
      </c>
    </row>
    <row r="42" spans="2:26" ht="39" x14ac:dyDescent="0.3">
      <c r="B42" s="137">
        <v>1647840</v>
      </c>
      <c r="C42" s="135" t="s">
        <v>1052</v>
      </c>
      <c r="D42" s="137">
        <v>0</v>
      </c>
      <c r="J42" s="131"/>
      <c r="K42" s="131" t="s">
        <v>1054</v>
      </c>
      <c r="N42">
        <v>0</v>
      </c>
      <c r="O42" t="s">
        <v>21</v>
      </c>
      <c r="P42">
        <v>354121</v>
      </c>
      <c r="Q42" t="s">
        <v>1074</v>
      </c>
      <c r="R42" t="s">
        <v>1072</v>
      </c>
      <c r="V42">
        <v>0</v>
      </c>
      <c r="W42" s="8" t="s">
        <v>390</v>
      </c>
      <c r="X42" s="136">
        <v>350858</v>
      </c>
      <c r="Y42" s="6" t="s">
        <v>1076</v>
      </c>
      <c r="Z42" s="8" t="s">
        <v>1072</v>
      </c>
    </row>
    <row r="43" spans="2:26" ht="39" x14ac:dyDescent="0.3">
      <c r="B43" s="134" t="s">
        <v>1059</v>
      </c>
      <c r="C43" s="132" t="s">
        <v>1051</v>
      </c>
      <c r="D43" s="134"/>
      <c r="J43" s="141"/>
      <c r="K43" s="141" t="s">
        <v>1054</v>
      </c>
      <c r="N43">
        <v>0</v>
      </c>
      <c r="O43" t="s">
        <v>21</v>
      </c>
      <c r="P43">
        <v>354121</v>
      </c>
      <c r="Q43" t="s">
        <v>1042</v>
      </c>
      <c r="R43" t="s">
        <v>1072</v>
      </c>
      <c r="V43">
        <v>0</v>
      </c>
      <c r="W43" s="8" t="s">
        <v>390</v>
      </c>
      <c r="X43" s="133">
        <v>352859</v>
      </c>
      <c r="Y43" s="9"/>
      <c r="Z43" s="8" t="s">
        <v>1072</v>
      </c>
    </row>
    <row r="44" spans="2:26" ht="39" x14ac:dyDescent="0.3">
      <c r="B44" s="134">
        <v>1913692</v>
      </c>
      <c r="C44" s="132" t="s">
        <v>1051</v>
      </c>
      <c r="D44" s="134"/>
      <c r="J44" s="141"/>
      <c r="K44" s="141" t="s">
        <v>1054</v>
      </c>
      <c r="N44">
        <v>0</v>
      </c>
      <c r="O44" t="s">
        <v>21</v>
      </c>
      <c r="P44">
        <v>354826</v>
      </c>
      <c r="Q44" t="s">
        <v>1077</v>
      </c>
      <c r="R44" t="s">
        <v>1072</v>
      </c>
      <c r="V44">
        <v>0</v>
      </c>
      <c r="W44" s="8" t="s">
        <v>390</v>
      </c>
      <c r="X44" s="133">
        <v>354121</v>
      </c>
      <c r="Y44" s="9" t="s">
        <v>1057</v>
      </c>
      <c r="Z44" s="8" t="s">
        <v>1072</v>
      </c>
    </row>
    <row r="45" spans="2:26" ht="39" x14ac:dyDescent="0.3">
      <c r="B45" s="134">
        <v>1840801</v>
      </c>
      <c r="C45" s="132" t="s">
        <v>1051</v>
      </c>
      <c r="D45" s="134">
        <v>4</v>
      </c>
      <c r="J45" s="137"/>
      <c r="K45" s="137" t="s">
        <v>1054</v>
      </c>
      <c r="N45">
        <v>0</v>
      </c>
      <c r="O45" t="s">
        <v>21</v>
      </c>
      <c r="P45">
        <v>356543</v>
      </c>
      <c r="R45" t="s">
        <v>1072</v>
      </c>
      <c r="V45">
        <v>0</v>
      </c>
      <c r="W45" s="8" t="s">
        <v>390</v>
      </c>
      <c r="X45" s="136">
        <v>354121</v>
      </c>
      <c r="Y45" s="6" t="s">
        <v>1073</v>
      </c>
      <c r="Z45" s="8" t="s">
        <v>1072</v>
      </c>
    </row>
    <row r="46" spans="2:26" ht="39" x14ac:dyDescent="0.3">
      <c r="B46" s="131">
        <v>1222867</v>
      </c>
      <c r="C46" s="135" t="s">
        <v>1052</v>
      </c>
      <c r="D46" s="131">
        <v>0</v>
      </c>
      <c r="J46" s="134"/>
      <c r="K46" s="134" t="s">
        <v>1054</v>
      </c>
      <c r="N46">
        <v>0</v>
      </c>
      <c r="O46" t="s">
        <v>21</v>
      </c>
      <c r="P46">
        <v>357194</v>
      </c>
      <c r="Q46" t="s">
        <v>1077</v>
      </c>
      <c r="R46" t="s">
        <v>1072</v>
      </c>
      <c r="V46">
        <v>0</v>
      </c>
      <c r="W46" s="8" t="s">
        <v>390</v>
      </c>
      <c r="X46" s="133">
        <v>354826</v>
      </c>
      <c r="Y46" s="9" t="s">
        <v>1078</v>
      </c>
      <c r="Z46" s="8" t="s">
        <v>1072</v>
      </c>
    </row>
    <row r="47" spans="2:26" ht="39" x14ac:dyDescent="0.3">
      <c r="B47" s="131">
        <v>1632031</v>
      </c>
      <c r="C47" s="135" t="s">
        <v>1052</v>
      </c>
      <c r="D47" s="131">
        <v>0</v>
      </c>
      <c r="J47" s="142"/>
      <c r="K47" s="134" t="s">
        <v>1054</v>
      </c>
      <c r="N47">
        <v>0</v>
      </c>
      <c r="O47" t="s">
        <v>21</v>
      </c>
      <c r="P47">
        <v>357194</v>
      </c>
      <c r="Q47" t="s">
        <v>1041</v>
      </c>
      <c r="R47" t="s">
        <v>1072</v>
      </c>
      <c r="V47">
        <v>0</v>
      </c>
      <c r="W47" s="8" t="s">
        <v>390</v>
      </c>
      <c r="X47" s="136">
        <v>356543</v>
      </c>
      <c r="Z47" s="8" t="s">
        <v>1072</v>
      </c>
    </row>
    <row r="48" spans="2:26" ht="39" x14ac:dyDescent="0.3">
      <c r="B48" s="141">
        <v>1913734</v>
      </c>
      <c r="C48" s="132" t="s">
        <v>1051</v>
      </c>
      <c r="D48" s="141">
        <v>44</v>
      </c>
      <c r="J48" s="131"/>
      <c r="K48" s="131" t="s">
        <v>1054</v>
      </c>
      <c r="N48">
        <v>0</v>
      </c>
      <c r="O48" t="s">
        <v>21</v>
      </c>
      <c r="P48">
        <v>357194</v>
      </c>
      <c r="Q48" t="s">
        <v>1042</v>
      </c>
      <c r="R48" t="s">
        <v>1072</v>
      </c>
      <c r="V48">
        <v>0</v>
      </c>
      <c r="W48" s="8" t="s">
        <v>390</v>
      </c>
      <c r="X48" s="133">
        <v>357194</v>
      </c>
      <c r="Y48" s="9" t="s">
        <v>1078</v>
      </c>
      <c r="Z48" s="8" t="s">
        <v>1072</v>
      </c>
    </row>
    <row r="49" spans="2:26" ht="39" x14ac:dyDescent="0.3">
      <c r="B49" s="131">
        <v>1657159</v>
      </c>
      <c r="C49" s="135" t="s">
        <v>1052</v>
      </c>
      <c r="D49" s="131">
        <v>1</v>
      </c>
      <c r="J49" s="141"/>
      <c r="K49" s="141" t="s">
        <v>1054</v>
      </c>
      <c r="N49">
        <v>0</v>
      </c>
      <c r="O49" t="s">
        <v>21</v>
      </c>
      <c r="P49">
        <v>358084</v>
      </c>
      <c r="R49" t="s">
        <v>1072</v>
      </c>
      <c r="V49">
        <v>0</v>
      </c>
      <c r="W49" s="8" t="s">
        <v>390</v>
      </c>
      <c r="X49" s="136">
        <v>357194</v>
      </c>
      <c r="Y49" s="6" t="s">
        <v>1076</v>
      </c>
      <c r="Z49" s="8" t="s">
        <v>1072</v>
      </c>
    </row>
    <row r="50" spans="2:26" ht="39" x14ac:dyDescent="0.3">
      <c r="B50" s="134">
        <v>1913671</v>
      </c>
      <c r="C50" s="132" t="s">
        <v>1051</v>
      </c>
      <c r="D50" s="143">
        <v>22</v>
      </c>
      <c r="J50" s="137"/>
      <c r="K50" s="131" t="s">
        <v>1054</v>
      </c>
      <c r="N50">
        <v>0</v>
      </c>
      <c r="O50" t="s">
        <v>21</v>
      </c>
      <c r="P50">
        <v>358084</v>
      </c>
      <c r="Q50" t="s">
        <v>1041</v>
      </c>
      <c r="R50" t="s">
        <v>1072</v>
      </c>
      <c r="V50">
        <v>0</v>
      </c>
      <c r="W50" s="8" t="s">
        <v>390</v>
      </c>
      <c r="X50" s="136">
        <v>357194</v>
      </c>
      <c r="Y50" s="6" t="s">
        <v>1073</v>
      </c>
      <c r="Z50" s="8" t="s">
        <v>1072</v>
      </c>
    </row>
    <row r="51" spans="2:26" ht="39" x14ac:dyDescent="0.3">
      <c r="B51" s="134">
        <v>1405059</v>
      </c>
      <c r="C51" s="135" t="s">
        <v>1052</v>
      </c>
      <c r="D51" s="134">
        <v>0</v>
      </c>
      <c r="J51" s="137"/>
      <c r="K51" s="131" t="s">
        <v>1054</v>
      </c>
      <c r="N51">
        <v>0</v>
      </c>
      <c r="O51" t="s">
        <v>21</v>
      </c>
      <c r="P51">
        <v>358874</v>
      </c>
      <c r="R51" t="s">
        <v>1072</v>
      </c>
      <c r="V51">
        <v>0</v>
      </c>
      <c r="W51" s="8" t="s">
        <v>390</v>
      </c>
      <c r="X51" s="133">
        <v>358084</v>
      </c>
      <c r="Y51" s="9"/>
      <c r="Z51" s="8" t="s">
        <v>1072</v>
      </c>
    </row>
    <row r="52" spans="2:26" ht="39" x14ac:dyDescent="0.3">
      <c r="B52" s="131">
        <v>1628150</v>
      </c>
      <c r="C52" s="135" t="s">
        <v>1052</v>
      </c>
      <c r="D52" s="131">
        <v>0</v>
      </c>
      <c r="J52" s="134"/>
      <c r="K52" s="134" t="s">
        <v>1054</v>
      </c>
      <c r="N52">
        <v>0</v>
      </c>
      <c r="O52" t="s">
        <v>21</v>
      </c>
      <c r="P52" t="s">
        <v>1080</v>
      </c>
      <c r="R52" t="s">
        <v>1043</v>
      </c>
      <c r="V52">
        <v>0</v>
      </c>
      <c r="W52" s="8" t="s">
        <v>390</v>
      </c>
      <c r="X52" s="136">
        <v>358084</v>
      </c>
      <c r="Y52" s="6" t="s">
        <v>1076</v>
      </c>
      <c r="Z52" s="8" t="s">
        <v>1072</v>
      </c>
    </row>
    <row r="53" spans="2:26" ht="39" x14ac:dyDescent="0.3">
      <c r="B53" s="131">
        <v>1986158</v>
      </c>
      <c r="C53" s="132" t="s">
        <v>1051</v>
      </c>
      <c r="D53" s="131">
        <v>0</v>
      </c>
      <c r="J53" s="134"/>
      <c r="K53" s="134" t="s">
        <v>1054</v>
      </c>
      <c r="N53">
        <v>0</v>
      </c>
      <c r="O53" t="s">
        <v>21</v>
      </c>
      <c r="P53">
        <v>362967</v>
      </c>
      <c r="Q53" t="s">
        <v>1041</v>
      </c>
      <c r="R53" t="s">
        <v>1072</v>
      </c>
      <c r="V53">
        <v>0</v>
      </c>
      <c r="W53" s="8" t="s">
        <v>390</v>
      </c>
      <c r="X53" s="144">
        <v>358874</v>
      </c>
      <c r="Y53" s="10"/>
      <c r="Z53" s="8" t="s">
        <v>1072</v>
      </c>
    </row>
    <row r="54" spans="2:26" ht="39" x14ac:dyDescent="0.15">
      <c r="B54" s="134">
        <v>1913718</v>
      </c>
      <c r="C54" s="132" t="s">
        <v>1051</v>
      </c>
      <c r="D54" s="134">
        <v>10</v>
      </c>
      <c r="J54" s="134"/>
      <c r="K54" s="134" t="s">
        <v>1054</v>
      </c>
      <c r="N54">
        <v>0</v>
      </c>
      <c r="O54" t="s">
        <v>21</v>
      </c>
      <c r="P54">
        <v>365845</v>
      </c>
      <c r="R54" t="s">
        <v>1072</v>
      </c>
      <c r="V54">
        <v>0</v>
      </c>
      <c r="W54" s="8" t="s">
        <v>390</v>
      </c>
      <c r="X54" s="145" t="s">
        <v>1080</v>
      </c>
      <c r="Z54" s="8" t="s">
        <v>1043</v>
      </c>
    </row>
    <row r="55" spans="2:26" ht="39" x14ac:dyDescent="0.3">
      <c r="B55" s="134">
        <v>1744985</v>
      </c>
      <c r="C55" s="135" t="s">
        <v>1052</v>
      </c>
      <c r="D55" s="134">
        <v>0</v>
      </c>
      <c r="J55" s="131"/>
      <c r="K55" s="131" t="s">
        <v>1054</v>
      </c>
      <c r="N55">
        <v>0</v>
      </c>
      <c r="O55" t="s">
        <v>21</v>
      </c>
      <c r="P55">
        <v>366141</v>
      </c>
      <c r="R55" t="s">
        <v>1072</v>
      </c>
      <c r="V55">
        <v>0</v>
      </c>
      <c r="W55" s="8" t="s">
        <v>390</v>
      </c>
      <c r="X55" s="136">
        <v>362967</v>
      </c>
      <c r="Y55" s="6" t="s">
        <v>1076</v>
      </c>
      <c r="Z55" s="8" t="s">
        <v>1072</v>
      </c>
    </row>
    <row r="56" spans="2:26" ht="39" x14ac:dyDescent="0.3">
      <c r="B56" s="131">
        <v>1913740</v>
      </c>
      <c r="C56" s="132" t="s">
        <v>1051</v>
      </c>
      <c r="D56" s="131">
        <v>11</v>
      </c>
      <c r="J56" s="131"/>
      <c r="K56" s="137" t="s">
        <v>1054</v>
      </c>
      <c r="N56">
        <v>0</v>
      </c>
      <c r="O56" t="s">
        <v>21</v>
      </c>
      <c r="P56" t="s">
        <v>1081</v>
      </c>
      <c r="R56" t="s">
        <v>1043</v>
      </c>
      <c r="V56">
        <v>0</v>
      </c>
      <c r="W56" s="8" t="s">
        <v>390</v>
      </c>
      <c r="X56" s="133">
        <v>365845</v>
      </c>
      <c r="Y56" s="9"/>
      <c r="Z56" s="8" t="s">
        <v>1072</v>
      </c>
    </row>
    <row r="57" spans="2:26" ht="39" x14ac:dyDescent="0.3">
      <c r="B57" s="131">
        <v>1816761</v>
      </c>
      <c r="C57" s="135" t="s">
        <v>1052</v>
      </c>
      <c r="D57" s="131">
        <v>1</v>
      </c>
      <c r="J57" s="137"/>
      <c r="K57" s="131" t="s">
        <v>1054</v>
      </c>
      <c r="N57">
        <v>0</v>
      </c>
      <c r="O57" t="s">
        <v>21</v>
      </c>
      <c r="P57" t="s">
        <v>1082</v>
      </c>
      <c r="R57" t="s">
        <v>1043</v>
      </c>
      <c r="V57">
        <v>0</v>
      </c>
      <c r="W57" s="8" t="s">
        <v>390</v>
      </c>
      <c r="X57" s="136">
        <v>365845</v>
      </c>
      <c r="Y57" s="6" t="s">
        <v>1076</v>
      </c>
      <c r="Z57" s="8" t="s">
        <v>1072</v>
      </c>
    </row>
    <row r="58" spans="2:26" ht="39" x14ac:dyDescent="0.3">
      <c r="B58" s="134">
        <v>1981208</v>
      </c>
      <c r="C58" s="135" t="s">
        <v>1052</v>
      </c>
      <c r="D58" s="134">
        <v>0</v>
      </c>
      <c r="J58" s="134"/>
      <c r="K58" s="134" t="s">
        <v>1054</v>
      </c>
      <c r="N58">
        <v>0</v>
      </c>
      <c r="O58" t="s">
        <v>21</v>
      </c>
      <c r="P58" t="s">
        <v>1083</v>
      </c>
      <c r="R58" t="s">
        <v>1043</v>
      </c>
      <c r="V58">
        <v>0</v>
      </c>
      <c r="W58" s="8" t="s">
        <v>390</v>
      </c>
      <c r="X58" s="133">
        <v>366141</v>
      </c>
      <c r="Y58" s="9"/>
      <c r="Z58" s="8" t="s">
        <v>1072</v>
      </c>
    </row>
    <row r="59" spans="2:26" ht="39" x14ac:dyDescent="0.3">
      <c r="B59" s="134">
        <v>1627159</v>
      </c>
      <c r="C59" s="135" t="s">
        <v>1052</v>
      </c>
      <c r="D59" s="134">
        <v>0</v>
      </c>
      <c r="J59" s="134"/>
      <c r="K59" s="134" t="s">
        <v>1054</v>
      </c>
      <c r="N59">
        <v>0</v>
      </c>
      <c r="O59" t="s">
        <v>21</v>
      </c>
      <c r="P59" t="s">
        <v>1084</v>
      </c>
      <c r="R59" t="s">
        <v>1043</v>
      </c>
      <c r="V59">
        <v>0</v>
      </c>
      <c r="W59" s="8" t="s">
        <v>390</v>
      </c>
      <c r="X59" s="136">
        <v>366141</v>
      </c>
      <c r="Y59" s="6" t="s">
        <v>1073</v>
      </c>
      <c r="Z59" s="8" t="s">
        <v>1072</v>
      </c>
    </row>
    <row r="60" spans="2:26" ht="39" x14ac:dyDescent="0.15">
      <c r="B60" s="134">
        <v>1402956</v>
      </c>
      <c r="C60" s="135" t="s">
        <v>1052</v>
      </c>
      <c r="D60" s="134">
        <v>60</v>
      </c>
      <c r="J60" s="131"/>
      <c r="K60" s="131" t="s">
        <v>1054</v>
      </c>
      <c r="N60">
        <v>0</v>
      </c>
      <c r="O60" t="s">
        <v>21</v>
      </c>
      <c r="P60">
        <v>379004</v>
      </c>
      <c r="Q60" t="s">
        <v>1074</v>
      </c>
      <c r="R60" t="s">
        <v>1072</v>
      </c>
      <c r="V60">
        <v>0</v>
      </c>
      <c r="W60" s="8" t="s">
        <v>390</v>
      </c>
      <c r="X60" s="145" t="s">
        <v>1081</v>
      </c>
      <c r="Z60" s="8" t="s">
        <v>1043</v>
      </c>
    </row>
    <row r="61" spans="2:26" ht="39" x14ac:dyDescent="0.15">
      <c r="B61" s="134">
        <v>1355226</v>
      </c>
      <c r="C61" s="135" t="s">
        <v>1052</v>
      </c>
      <c r="D61" s="134">
        <v>23</v>
      </c>
      <c r="J61" s="131"/>
      <c r="K61" s="131" t="s">
        <v>1054</v>
      </c>
      <c r="N61">
        <v>0</v>
      </c>
      <c r="O61" t="s">
        <v>21</v>
      </c>
      <c r="P61">
        <v>383248</v>
      </c>
      <c r="Q61" t="s">
        <v>1074</v>
      </c>
      <c r="R61" t="s">
        <v>1072</v>
      </c>
      <c r="V61">
        <v>0</v>
      </c>
      <c r="W61" s="8" t="s">
        <v>390</v>
      </c>
      <c r="X61" s="145" t="s">
        <v>1082</v>
      </c>
      <c r="Z61" s="8" t="s">
        <v>1043</v>
      </c>
    </row>
    <row r="62" spans="2:26" ht="39" x14ac:dyDescent="0.15">
      <c r="B62" s="134">
        <v>1296468</v>
      </c>
      <c r="C62" s="135" t="s">
        <v>1052</v>
      </c>
      <c r="D62" s="134">
        <v>0</v>
      </c>
      <c r="J62" s="131"/>
      <c r="K62" s="131" t="s">
        <v>1054</v>
      </c>
      <c r="N62">
        <v>0</v>
      </c>
      <c r="O62" t="s">
        <v>21</v>
      </c>
      <c r="P62">
        <v>383248</v>
      </c>
      <c r="Q62" t="s">
        <v>1042</v>
      </c>
      <c r="R62" t="s">
        <v>1072</v>
      </c>
      <c r="V62">
        <v>0</v>
      </c>
      <c r="W62" s="8" t="s">
        <v>390</v>
      </c>
      <c r="X62" s="145" t="s">
        <v>1083</v>
      </c>
      <c r="Z62" s="8" t="s">
        <v>1043</v>
      </c>
    </row>
    <row r="63" spans="2:26" ht="39" x14ac:dyDescent="0.15">
      <c r="B63" s="134">
        <v>1352955</v>
      </c>
      <c r="C63" s="132" t="s">
        <v>1051</v>
      </c>
      <c r="D63" s="134">
        <v>255</v>
      </c>
      <c r="J63" s="134"/>
      <c r="K63" s="134" t="s">
        <v>1055</v>
      </c>
      <c r="N63">
        <v>0</v>
      </c>
      <c r="O63" t="s">
        <v>21</v>
      </c>
      <c r="P63">
        <v>383248</v>
      </c>
      <c r="R63" t="s">
        <v>1072</v>
      </c>
      <c r="V63">
        <v>0</v>
      </c>
      <c r="W63" s="8" t="s">
        <v>390</v>
      </c>
      <c r="X63" s="145" t="s">
        <v>1084</v>
      </c>
      <c r="Z63" s="8" t="s">
        <v>1043</v>
      </c>
    </row>
    <row r="64" spans="2:26" ht="39" x14ac:dyDescent="0.3">
      <c r="B64" s="134">
        <v>1643925</v>
      </c>
      <c r="C64" s="132" t="s">
        <v>1051</v>
      </c>
      <c r="D64" s="134">
        <v>0</v>
      </c>
      <c r="J64" s="139"/>
      <c r="K64" s="139" t="s">
        <v>1054</v>
      </c>
      <c r="N64">
        <v>0</v>
      </c>
      <c r="O64" t="s">
        <v>21</v>
      </c>
      <c r="P64">
        <v>384956</v>
      </c>
      <c r="Q64" t="s">
        <v>1071</v>
      </c>
      <c r="R64" t="s">
        <v>1072</v>
      </c>
      <c r="V64">
        <v>0</v>
      </c>
      <c r="W64" s="8" t="s">
        <v>390</v>
      </c>
      <c r="X64" s="133">
        <v>379004</v>
      </c>
      <c r="Y64" s="9" t="s">
        <v>1057</v>
      </c>
      <c r="Z64" s="8" t="s">
        <v>1072</v>
      </c>
    </row>
    <row r="65" spans="2:26" ht="39" x14ac:dyDescent="0.3">
      <c r="B65" s="137">
        <v>1840817</v>
      </c>
      <c r="C65" s="132" t="s">
        <v>1051</v>
      </c>
      <c r="D65" s="137"/>
      <c r="J65" s="134"/>
      <c r="K65" s="134" t="s">
        <v>1054</v>
      </c>
      <c r="N65">
        <v>0</v>
      </c>
      <c r="O65" t="s">
        <v>21</v>
      </c>
      <c r="P65">
        <v>384956</v>
      </c>
      <c r="Q65" t="s">
        <v>1042</v>
      </c>
      <c r="R65" t="s">
        <v>1072</v>
      </c>
      <c r="V65">
        <v>0</v>
      </c>
      <c r="W65" s="8" t="s">
        <v>390</v>
      </c>
      <c r="X65" s="133">
        <v>383248</v>
      </c>
      <c r="Y65" s="9" t="s">
        <v>1057</v>
      </c>
      <c r="Z65" s="8" t="s">
        <v>1072</v>
      </c>
    </row>
    <row r="66" spans="2:26" ht="39" x14ac:dyDescent="0.3">
      <c r="B66" s="137">
        <v>1840812</v>
      </c>
      <c r="C66" s="132" t="s">
        <v>1051</v>
      </c>
      <c r="D66" s="137">
        <v>1</v>
      </c>
      <c r="J66" s="134"/>
      <c r="K66" s="134" t="s">
        <v>1055</v>
      </c>
      <c r="N66">
        <v>0</v>
      </c>
      <c r="O66" t="s">
        <v>21</v>
      </c>
      <c r="P66">
        <v>384956</v>
      </c>
      <c r="R66" t="s">
        <v>1072</v>
      </c>
      <c r="V66">
        <v>0</v>
      </c>
      <c r="W66" s="8" t="s">
        <v>390</v>
      </c>
      <c r="X66" s="136">
        <v>383248</v>
      </c>
      <c r="Y66" s="6" t="s">
        <v>1076</v>
      </c>
      <c r="Z66" s="8" t="s">
        <v>1072</v>
      </c>
    </row>
    <row r="67" spans="2:26" ht="39" x14ac:dyDescent="0.3">
      <c r="B67" s="137">
        <v>1840834</v>
      </c>
      <c r="C67" s="132" t="s">
        <v>1051</v>
      </c>
      <c r="D67" s="137">
        <v>4</v>
      </c>
      <c r="J67" s="141"/>
      <c r="K67" s="141" t="s">
        <v>1055</v>
      </c>
      <c r="N67">
        <v>0</v>
      </c>
      <c r="O67" t="s">
        <v>21</v>
      </c>
      <c r="P67">
        <v>385514</v>
      </c>
      <c r="Q67" t="s">
        <v>1071</v>
      </c>
      <c r="R67" t="s">
        <v>1072</v>
      </c>
      <c r="V67">
        <v>0</v>
      </c>
      <c r="W67" s="8" t="s">
        <v>390</v>
      </c>
      <c r="X67" s="136">
        <v>383248</v>
      </c>
      <c r="Y67" s="6" t="s">
        <v>1073</v>
      </c>
      <c r="Z67" s="8" t="s">
        <v>1072</v>
      </c>
    </row>
    <row r="68" spans="2:26" ht="39" x14ac:dyDescent="0.3">
      <c r="B68" s="137">
        <v>1102794</v>
      </c>
      <c r="C68" s="135" t="s">
        <v>1052</v>
      </c>
      <c r="D68" s="137">
        <v>0</v>
      </c>
      <c r="J68" s="137"/>
      <c r="K68" s="137" t="s">
        <v>1054</v>
      </c>
      <c r="N68">
        <v>0</v>
      </c>
      <c r="O68" t="s">
        <v>21</v>
      </c>
      <c r="P68">
        <v>385514</v>
      </c>
      <c r="Q68" t="s">
        <v>1042</v>
      </c>
      <c r="R68" t="s">
        <v>1072</v>
      </c>
      <c r="V68">
        <v>0</v>
      </c>
      <c r="W68" s="8" t="s">
        <v>390</v>
      </c>
      <c r="X68" s="136">
        <v>383248</v>
      </c>
      <c r="Z68" s="8" t="s">
        <v>1072</v>
      </c>
    </row>
    <row r="69" spans="2:26" ht="39" x14ac:dyDescent="0.3">
      <c r="B69" s="134">
        <v>1777768</v>
      </c>
      <c r="C69" s="135" t="s">
        <v>1052</v>
      </c>
      <c r="D69" s="134">
        <v>0</v>
      </c>
      <c r="J69" s="134"/>
      <c r="K69" s="134" t="s">
        <v>1054</v>
      </c>
      <c r="N69">
        <v>0</v>
      </c>
      <c r="O69" t="s">
        <v>21</v>
      </c>
      <c r="P69" t="s">
        <v>1085</v>
      </c>
      <c r="R69" t="s">
        <v>1043</v>
      </c>
      <c r="V69">
        <v>0</v>
      </c>
      <c r="W69" s="8" t="s">
        <v>390</v>
      </c>
      <c r="X69" s="133">
        <v>384956</v>
      </c>
      <c r="Y69" s="9" t="s">
        <v>1056</v>
      </c>
      <c r="Z69" s="8" t="s">
        <v>1072</v>
      </c>
    </row>
    <row r="70" spans="2:26" ht="39" x14ac:dyDescent="0.3">
      <c r="B70" s="134">
        <v>1401798</v>
      </c>
      <c r="C70" s="135" t="s">
        <v>1052</v>
      </c>
      <c r="D70" s="134">
        <v>0</v>
      </c>
      <c r="J70" s="137"/>
      <c r="K70" s="131" t="s">
        <v>1054</v>
      </c>
      <c r="N70">
        <v>0</v>
      </c>
      <c r="O70" t="s">
        <v>21</v>
      </c>
      <c r="P70">
        <v>674257</v>
      </c>
      <c r="Q70" t="s">
        <v>1074</v>
      </c>
      <c r="R70" t="s">
        <v>1072</v>
      </c>
      <c r="V70">
        <v>0</v>
      </c>
      <c r="W70" s="8" t="s">
        <v>390</v>
      </c>
      <c r="X70" s="146">
        <v>384956</v>
      </c>
      <c r="Y70" s="6" t="s">
        <v>1073</v>
      </c>
      <c r="Z70" s="8" t="s">
        <v>1072</v>
      </c>
    </row>
    <row r="71" spans="2:26" ht="39" x14ac:dyDescent="0.3">
      <c r="B71" s="134">
        <v>1629119</v>
      </c>
      <c r="C71" s="135" t="s">
        <v>1052</v>
      </c>
      <c r="D71" s="134">
        <v>0</v>
      </c>
      <c r="J71" s="137"/>
      <c r="K71" s="131" t="s">
        <v>1054</v>
      </c>
      <c r="N71">
        <v>0</v>
      </c>
      <c r="O71" t="s">
        <v>21</v>
      </c>
      <c r="P71">
        <v>674257</v>
      </c>
      <c r="Q71" t="s">
        <v>1041</v>
      </c>
      <c r="R71" t="s">
        <v>1072</v>
      </c>
      <c r="V71">
        <v>0</v>
      </c>
      <c r="W71" s="8" t="s">
        <v>390</v>
      </c>
      <c r="X71" s="136">
        <v>384956</v>
      </c>
      <c r="Z71" s="8" t="s">
        <v>1072</v>
      </c>
    </row>
    <row r="72" spans="2:26" ht="39" x14ac:dyDescent="0.3">
      <c r="B72" s="134">
        <v>1554571</v>
      </c>
      <c r="C72" s="135" t="s">
        <v>1052</v>
      </c>
      <c r="D72" s="134">
        <v>0</v>
      </c>
      <c r="J72" s="131"/>
      <c r="K72" s="131" t="s">
        <v>1054</v>
      </c>
      <c r="N72">
        <v>0</v>
      </c>
      <c r="O72" t="s">
        <v>21</v>
      </c>
      <c r="P72">
        <v>674263</v>
      </c>
      <c r="Q72" t="s">
        <v>1074</v>
      </c>
      <c r="R72" t="s">
        <v>1072</v>
      </c>
      <c r="V72">
        <v>0</v>
      </c>
      <c r="W72" s="8" t="s">
        <v>390</v>
      </c>
      <c r="X72" s="133">
        <v>385514</v>
      </c>
      <c r="Y72" s="9" t="s">
        <v>1056</v>
      </c>
      <c r="Z72" s="8" t="s">
        <v>1072</v>
      </c>
    </row>
    <row r="73" spans="2:26" ht="39" x14ac:dyDescent="0.3">
      <c r="B73" s="137">
        <v>1913749</v>
      </c>
      <c r="C73" s="132" t="s">
        <v>1051</v>
      </c>
      <c r="D73" s="137">
        <v>0</v>
      </c>
      <c r="J73" s="131"/>
      <c r="K73" s="131" t="s">
        <v>1054</v>
      </c>
      <c r="N73">
        <v>0</v>
      </c>
      <c r="O73" t="s">
        <v>21</v>
      </c>
      <c r="P73">
        <v>674263</v>
      </c>
      <c r="R73" t="s">
        <v>1072</v>
      </c>
      <c r="V73">
        <v>0</v>
      </c>
      <c r="W73" s="8" t="s">
        <v>390</v>
      </c>
      <c r="X73" s="136">
        <v>385514</v>
      </c>
      <c r="Y73" s="6" t="s">
        <v>1073</v>
      </c>
      <c r="Z73" s="8" t="s">
        <v>1072</v>
      </c>
    </row>
    <row r="74" spans="2:26" ht="39" x14ac:dyDescent="0.15">
      <c r="B74" s="134">
        <v>1207538</v>
      </c>
      <c r="C74" s="135" t="s">
        <v>1052</v>
      </c>
      <c r="D74" s="134">
        <v>49</v>
      </c>
      <c r="J74" s="134"/>
      <c r="K74" s="134" t="s">
        <v>1054</v>
      </c>
      <c r="N74">
        <v>0</v>
      </c>
      <c r="O74" t="s">
        <v>21</v>
      </c>
      <c r="P74">
        <v>674632</v>
      </c>
      <c r="Q74" t="s">
        <v>1075</v>
      </c>
      <c r="R74" t="s">
        <v>1072</v>
      </c>
      <c r="V74">
        <v>0</v>
      </c>
      <c r="W74" s="8" t="s">
        <v>390</v>
      </c>
      <c r="X74" s="145" t="s">
        <v>1085</v>
      </c>
      <c r="Z74" s="8" t="s">
        <v>1043</v>
      </c>
    </row>
    <row r="75" spans="2:26" ht="39" x14ac:dyDescent="0.3">
      <c r="B75" s="134">
        <v>1978505</v>
      </c>
      <c r="C75" s="132" t="s">
        <v>1051</v>
      </c>
      <c r="D75" s="134"/>
      <c r="J75" s="134"/>
      <c r="K75" s="134" t="s">
        <v>1054</v>
      </c>
      <c r="N75">
        <v>0</v>
      </c>
      <c r="O75" t="s">
        <v>21</v>
      </c>
      <c r="P75">
        <v>676285</v>
      </c>
      <c r="Q75" t="s">
        <v>1041</v>
      </c>
      <c r="R75" t="s">
        <v>1072</v>
      </c>
      <c r="V75">
        <v>0</v>
      </c>
      <c r="W75" s="8" t="s">
        <v>390</v>
      </c>
      <c r="X75" s="133">
        <v>674257</v>
      </c>
      <c r="Y75" s="9" t="s">
        <v>1057</v>
      </c>
      <c r="Z75" s="8" t="s">
        <v>1072</v>
      </c>
    </row>
    <row r="76" spans="2:26" ht="39" x14ac:dyDescent="0.3">
      <c r="B76" s="134">
        <v>1913697</v>
      </c>
      <c r="C76" s="132" t="s">
        <v>1051</v>
      </c>
      <c r="D76" s="134"/>
      <c r="J76" s="134"/>
      <c r="K76" s="134" t="s">
        <v>1054</v>
      </c>
      <c r="N76">
        <v>0</v>
      </c>
      <c r="O76" t="s">
        <v>21</v>
      </c>
      <c r="P76">
        <v>676300</v>
      </c>
      <c r="Q76" t="s">
        <v>1077</v>
      </c>
      <c r="R76" t="s">
        <v>1072</v>
      </c>
      <c r="V76">
        <v>0</v>
      </c>
      <c r="W76" s="8" t="s">
        <v>390</v>
      </c>
      <c r="X76" s="136">
        <v>674257</v>
      </c>
      <c r="Y76" s="6" t="s">
        <v>1076</v>
      </c>
      <c r="Z76" s="8" t="s">
        <v>1072</v>
      </c>
    </row>
    <row r="77" spans="2:26" ht="39" x14ac:dyDescent="0.3">
      <c r="B77" s="137">
        <v>1174759</v>
      </c>
      <c r="C77" s="132" t="s">
        <v>1051</v>
      </c>
      <c r="D77" s="137">
        <v>0</v>
      </c>
      <c r="J77" s="134"/>
      <c r="K77" s="134" t="s">
        <v>1054</v>
      </c>
      <c r="N77">
        <v>0</v>
      </c>
      <c r="O77" t="s">
        <v>21</v>
      </c>
      <c r="P77">
        <v>676300</v>
      </c>
      <c r="Q77" t="s">
        <v>1041</v>
      </c>
      <c r="R77" t="s">
        <v>1072</v>
      </c>
      <c r="V77">
        <v>0</v>
      </c>
      <c r="W77" s="8" t="s">
        <v>390</v>
      </c>
      <c r="X77" s="133">
        <v>674263</v>
      </c>
      <c r="Y77" s="9" t="s">
        <v>1057</v>
      </c>
      <c r="Z77" s="8" t="s">
        <v>1072</v>
      </c>
    </row>
    <row r="78" spans="2:26" ht="39" x14ac:dyDescent="0.3">
      <c r="B78" s="131">
        <v>1554577</v>
      </c>
      <c r="C78" s="135" t="s">
        <v>1052</v>
      </c>
      <c r="D78" s="131">
        <v>0</v>
      </c>
      <c r="J78" s="134"/>
      <c r="K78" s="134" t="s">
        <v>1055</v>
      </c>
      <c r="N78">
        <v>0</v>
      </c>
      <c r="O78" t="s">
        <v>21</v>
      </c>
      <c r="P78">
        <v>678368</v>
      </c>
      <c r="Q78" t="s">
        <v>1075</v>
      </c>
      <c r="R78" t="s">
        <v>1072</v>
      </c>
      <c r="V78">
        <v>0</v>
      </c>
      <c r="W78" s="8" t="s">
        <v>390</v>
      </c>
      <c r="X78" s="136">
        <v>674263</v>
      </c>
      <c r="Z78" s="8" t="s">
        <v>1072</v>
      </c>
    </row>
    <row r="79" spans="2:26" ht="39" x14ac:dyDescent="0.3">
      <c r="B79" s="131">
        <v>1822867</v>
      </c>
      <c r="C79" s="135" t="s">
        <v>1052</v>
      </c>
      <c r="D79" s="131">
        <v>46</v>
      </c>
      <c r="J79" s="137"/>
      <c r="K79" s="131" t="s">
        <v>1054</v>
      </c>
      <c r="N79">
        <v>0</v>
      </c>
      <c r="O79" t="s">
        <v>21</v>
      </c>
      <c r="P79">
        <v>678368</v>
      </c>
      <c r="Q79" t="s">
        <v>1041</v>
      </c>
      <c r="R79" t="s">
        <v>1072</v>
      </c>
      <c r="V79">
        <v>0</v>
      </c>
      <c r="W79" s="8" t="s">
        <v>390</v>
      </c>
      <c r="X79" s="133">
        <v>674632</v>
      </c>
      <c r="Y79" s="9" t="s">
        <v>1060</v>
      </c>
      <c r="Z79" s="8" t="s">
        <v>1072</v>
      </c>
    </row>
    <row r="80" spans="2:26" ht="39" x14ac:dyDescent="0.3">
      <c r="B80" s="131">
        <v>1417573</v>
      </c>
      <c r="C80" s="135" t="s">
        <v>1052</v>
      </c>
      <c r="D80" s="131">
        <v>275</v>
      </c>
      <c r="J80" s="134"/>
      <c r="K80" s="134" t="s">
        <v>1054</v>
      </c>
      <c r="N80">
        <v>0</v>
      </c>
      <c r="O80" t="s">
        <v>21</v>
      </c>
      <c r="P80">
        <v>678373</v>
      </c>
      <c r="Q80" t="s">
        <v>1075</v>
      </c>
      <c r="R80" t="s">
        <v>1072</v>
      </c>
      <c r="V80">
        <v>0</v>
      </c>
      <c r="W80" s="8" t="s">
        <v>390</v>
      </c>
      <c r="X80" s="133">
        <v>676285</v>
      </c>
      <c r="Y80" s="9" t="s">
        <v>1057</v>
      </c>
      <c r="Z80" s="8" t="s">
        <v>1072</v>
      </c>
    </row>
    <row r="81" spans="2:26" ht="39" x14ac:dyDescent="0.3">
      <c r="B81" s="131">
        <v>1811776</v>
      </c>
      <c r="C81" s="135" t="s">
        <v>1052</v>
      </c>
      <c r="D81" s="131">
        <v>768</v>
      </c>
      <c r="J81" s="131"/>
      <c r="K81" s="131" t="s">
        <v>1054</v>
      </c>
      <c r="N81">
        <v>0</v>
      </c>
      <c r="O81" t="s">
        <v>21</v>
      </c>
      <c r="P81">
        <v>678373</v>
      </c>
      <c r="Q81" t="s">
        <v>1041</v>
      </c>
      <c r="R81" t="s">
        <v>1072</v>
      </c>
      <c r="V81">
        <v>0</v>
      </c>
      <c r="W81" s="8" t="s">
        <v>390</v>
      </c>
      <c r="X81" s="136">
        <v>676285</v>
      </c>
      <c r="Y81" s="6" t="s">
        <v>1076</v>
      </c>
      <c r="Z81" s="8" t="s">
        <v>1072</v>
      </c>
    </row>
    <row r="82" spans="2:26" ht="39" x14ac:dyDescent="0.3">
      <c r="B82" s="139">
        <v>1840794</v>
      </c>
      <c r="C82" s="132" t="s">
        <v>1051</v>
      </c>
      <c r="D82" s="139">
        <v>196</v>
      </c>
      <c r="J82" s="141"/>
      <c r="K82" s="141" t="s">
        <v>1054</v>
      </c>
      <c r="N82">
        <v>0</v>
      </c>
      <c r="O82" t="s">
        <v>21</v>
      </c>
      <c r="P82">
        <v>679966</v>
      </c>
      <c r="Q82" t="s">
        <v>1075</v>
      </c>
      <c r="R82" t="s">
        <v>1072</v>
      </c>
      <c r="V82">
        <v>0</v>
      </c>
      <c r="W82" s="8" t="s">
        <v>390</v>
      </c>
      <c r="X82" s="133">
        <v>676300</v>
      </c>
      <c r="Y82" s="9" t="s">
        <v>1078</v>
      </c>
      <c r="Z82" s="8" t="s">
        <v>1072</v>
      </c>
    </row>
    <row r="83" spans="2:26" ht="39" x14ac:dyDescent="0.3">
      <c r="B83" s="134">
        <v>1840821</v>
      </c>
      <c r="C83" s="132" t="s">
        <v>1051</v>
      </c>
      <c r="D83" s="134">
        <v>62</v>
      </c>
      <c r="J83" s="134"/>
      <c r="K83" s="134" t="s">
        <v>1054</v>
      </c>
      <c r="N83">
        <v>0</v>
      </c>
      <c r="O83" t="s">
        <v>21</v>
      </c>
      <c r="P83">
        <v>680069</v>
      </c>
      <c r="Q83" t="s">
        <v>1075</v>
      </c>
      <c r="R83" t="s">
        <v>1072</v>
      </c>
      <c r="V83">
        <v>0</v>
      </c>
      <c r="W83" s="8" t="s">
        <v>390</v>
      </c>
      <c r="X83" s="136">
        <v>676300</v>
      </c>
      <c r="Y83" s="6" t="s">
        <v>1076</v>
      </c>
      <c r="Z83" s="8" t="s">
        <v>1072</v>
      </c>
    </row>
    <row r="84" spans="2:26" ht="39" x14ac:dyDescent="0.3">
      <c r="B84" s="137">
        <v>1173332</v>
      </c>
      <c r="C84" s="132" t="s">
        <v>1051</v>
      </c>
      <c r="D84" s="137">
        <v>0</v>
      </c>
      <c r="J84" s="139"/>
      <c r="K84" s="139" t="s">
        <v>1054</v>
      </c>
      <c r="N84">
        <v>0</v>
      </c>
      <c r="O84" t="s">
        <v>21</v>
      </c>
      <c r="P84">
        <v>683793</v>
      </c>
      <c r="Q84" t="s">
        <v>745</v>
      </c>
      <c r="R84" t="s">
        <v>1072</v>
      </c>
      <c r="V84">
        <v>0</v>
      </c>
      <c r="W84" s="8" t="s">
        <v>390</v>
      </c>
      <c r="X84" s="133">
        <v>678368</v>
      </c>
      <c r="Y84" s="9" t="s">
        <v>1060</v>
      </c>
      <c r="Z84" s="8" t="s">
        <v>1072</v>
      </c>
    </row>
    <row r="85" spans="2:26" ht="39" x14ac:dyDescent="0.3">
      <c r="B85" s="137">
        <v>1569947</v>
      </c>
      <c r="C85" s="132" t="s">
        <v>1051</v>
      </c>
      <c r="D85" s="137"/>
      <c r="J85" s="141"/>
      <c r="K85" s="141" t="s">
        <v>1054</v>
      </c>
      <c r="N85">
        <v>0</v>
      </c>
      <c r="O85" t="s">
        <v>21</v>
      </c>
      <c r="P85">
        <v>683887</v>
      </c>
      <c r="Q85" t="s">
        <v>745</v>
      </c>
      <c r="R85" t="s">
        <v>1072</v>
      </c>
      <c r="V85">
        <v>0</v>
      </c>
      <c r="W85" s="8" t="s">
        <v>390</v>
      </c>
      <c r="X85" s="136">
        <v>678368</v>
      </c>
      <c r="Y85" s="6" t="s">
        <v>1076</v>
      </c>
      <c r="Z85" s="8" t="s">
        <v>1072</v>
      </c>
    </row>
    <row r="86" spans="2:26" ht="39" x14ac:dyDescent="0.3">
      <c r="B86" s="137">
        <v>1641415</v>
      </c>
      <c r="C86" s="135" t="s">
        <v>1052</v>
      </c>
      <c r="D86" s="137"/>
      <c r="J86" s="134"/>
      <c r="K86" s="134" t="s">
        <v>1054</v>
      </c>
      <c r="N86">
        <v>0</v>
      </c>
      <c r="O86" t="s">
        <v>21</v>
      </c>
      <c r="P86">
        <v>683947</v>
      </c>
      <c r="R86" t="s">
        <v>1072</v>
      </c>
      <c r="V86">
        <v>0</v>
      </c>
      <c r="W86" s="8" t="s">
        <v>390</v>
      </c>
      <c r="X86" s="133">
        <v>678373</v>
      </c>
      <c r="Y86" s="9" t="s">
        <v>1060</v>
      </c>
      <c r="Z86" s="8" t="s">
        <v>1072</v>
      </c>
    </row>
    <row r="87" spans="2:26" ht="39" x14ac:dyDescent="0.3">
      <c r="B87" s="131">
        <v>1775648</v>
      </c>
      <c r="C87" s="135" t="s">
        <v>1052</v>
      </c>
      <c r="D87" s="131">
        <v>0</v>
      </c>
      <c r="J87" s="141"/>
      <c r="K87" s="141" t="s">
        <v>1054</v>
      </c>
      <c r="N87">
        <v>0</v>
      </c>
      <c r="O87" t="s">
        <v>21</v>
      </c>
      <c r="P87">
        <v>685079</v>
      </c>
      <c r="R87" t="s">
        <v>1072</v>
      </c>
      <c r="V87">
        <v>0</v>
      </c>
      <c r="W87" s="8" t="s">
        <v>390</v>
      </c>
      <c r="X87" s="136">
        <v>678373</v>
      </c>
      <c r="Y87" s="6" t="s">
        <v>1076</v>
      </c>
      <c r="Z87" s="8" t="s">
        <v>1072</v>
      </c>
    </row>
    <row r="88" spans="2:26" ht="39" x14ac:dyDescent="0.3">
      <c r="B88" s="137">
        <v>1840803</v>
      </c>
      <c r="C88" s="132" t="s">
        <v>1051</v>
      </c>
      <c r="D88" s="137"/>
      <c r="J88" s="141"/>
      <c r="K88" s="141" t="s">
        <v>1054</v>
      </c>
      <c r="N88">
        <v>0</v>
      </c>
      <c r="O88" t="s">
        <v>21</v>
      </c>
      <c r="P88">
        <v>685085</v>
      </c>
      <c r="Q88" t="s">
        <v>745</v>
      </c>
      <c r="R88" t="s">
        <v>1072</v>
      </c>
      <c r="V88">
        <v>0</v>
      </c>
      <c r="W88" s="8" t="s">
        <v>390</v>
      </c>
      <c r="X88" s="133">
        <v>679966</v>
      </c>
      <c r="Y88" s="9" t="s">
        <v>1060</v>
      </c>
      <c r="Z88" s="8" t="s">
        <v>1072</v>
      </c>
    </row>
    <row r="89" spans="2:26" ht="39" x14ac:dyDescent="0.3">
      <c r="B89" s="137">
        <v>1840866</v>
      </c>
      <c r="C89" s="132" t="s">
        <v>1051</v>
      </c>
      <c r="D89" s="137">
        <v>2</v>
      </c>
      <c r="J89" s="139"/>
      <c r="K89" s="139" t="s">
        <v>1054</v>
      </c>
      <c r="N89">
        <v>0</v>
      </c>
      <c r="O89" t="s">
        <v>21</v>
      </c>
      <c r="P89">
        <v>685340</v>
      </c>
      <c r="Q89" t="s">
        <v>1077</v>
      </c>
      <c r="R89" t="s">
        <v>1072</v>
      </c>
      <c r="V89">
        <v>0</v>
      </c>
      <c r="W89" s="8" t="s">
        <v>390</v>
      </c>
      <c r="X89" s="133">
        <v>680069</v>
      </c>
      <c r="Y89" s="9" t="s">
        <v>1060</v>
      </c>
      <c r="Z89" s="8" t="s">
        <v>1072</v>
      </c>
    </row>
    <row r="90" spans="2:26" ht="39" x14ac:dyDescent="0.3">
      <c r="B90" s="134">
        <v>1913695</v>
      </c>
      <c r="C90" s="132" t="s">
        <v>1051</v>
      </c>
      <c r="D90" s="134">
        <v>12</v>
      </c>
      <c r="J90" s="141"/>
      <c r="K90" s="141" t="s">
        <v>1054</v>
      </c>
      <c r="N90">
        <v>0</v>
      </c>
      <c r="O90" t="s">
        <v>21</v>
      </c>
      <c r="P90">
        <v>685345</v>
      </c>
      <c r="R90" t="s">
        <v>1072</v>
      </c>
      <c r="V90">
        <v>0</v>
      </c>
      <c r="W90" s="8" t="s">
        <v>390</v>
      </c>
      <c r="X90" s="133">
        <v>683793</v>
      </c>
      <c r="Y90" s="9" t="s">
        <v>1046</v>
      </c>
      <c r="Z90" s="8" t="s">
        <v>1072</v>
      </c>
    </row>
    <row r="91" spans="2:26" ht="39" x14ac:dyDescent="0.3">
      <c r="B91" s="134">
        <v>1488427</v>
      </c>
      <c r="C91" s="135" t="s">
        <v>1052</v>
      </c>
      <c r="D91" s="134">
        <v>0</v>
      </c>
      <c r="J91" s="141"/>
      <c r="K91" s="141" t="s">
        <v>1054</v>
      </c>
      <c r="N91">
        <v>0</v>
      </c>
      <c r="O91" t="s">
        <v>21</v>
      </c>
      <c r="P91">
        <v>685667</v>
      </c>
      <c r="Q91" t="s">
        <v>745</v>
      </c>
      <c r="R91" t="s">
        <v>1072</v>
      </c>
      <c r="V91">
        <v>0</v>
      </c>
      <c r="W91" s="8" t="s">
        <v>390</v>
      </c>
      <c r="X91" s="144">
        <v>683887</v>
      </c>
      <c r="Y91" s="9" t="s">
        <v>1046</v>
      </c>
      <c r="Z91" s="8" t="s">
        <v>1072</v>
      </c>
    </row>
    <row r="92" spans="2:26" ht="39" x14ac:dyDescent="0.3">
      <c r="B92" s="134">
        <v>1256509</v>
      </c>
      <c r="C92" s="135" t="s">
        <v>1052</v>
      </c>
      <c r="D92" s="134">
        <v>67</v>
      </c>
      <c r="J92" s="141"/>
      <c r="K92" s="141" t="s">
        <v>1055</v>
      </c>
      <c r="N92">
        <v>0</v>
      </c>
      <c r="O92" t="s">
        <v>21</v>
      </c>
      <c r="P92">
        <v>685676</v>
      </c>
      <c r="Q92" t="s">
        <v>745</v>
      </c>
      <c r="R92" t="s">
        <v>1072</v>
      </c>
      <c r="V92">
        <v>0</v>
      </c>
      <c r="W92" s="8" t="s">
        <v>390</v>
      </c>
      <c r="X92" s="136">
        <v>683947</v>
      </c>
      <c r="Z92" s="8" t="s">
        <v>1072</v>
      </c>
    </row>
    <row r="93" spans="2:26" ht="39" x14ac:dyDescent="0.3">
      <c r="B93" s="134">
        <v>1824639</v>
      </c>
      <c r="C93" s="135" t="s">
        <v>1052</v>
      </c>
      <c r="D93" s="134">
        <v>0</v>
      </c>
      <c r="J93" s="141"/>
      <c r="K93" s="141" t="s">
        <v>1054</v>
      </c>
      <c r="N93">
        <v>0</v>
      </c>
      <c r="O93" t="s">
        <v>21</v>
      </c>
      <c r="P93">
        <v>685683</v>
      </c>
      <c r="Q93" t="s">
        <v>745</v>
      </c>
      <c r="R93" t="s">
        <v>1072</v>
      </c>
      <c r="V93">
        <v>0</v>
      </c>
      <c r="W93" s="8" t="s">
        <v>390</v>
      </c>
      <c r="X93" s="147">
        <v>685079</v>
      </c>
      <c r="Y93" s="10"/>
      <c r="Z93" s="8" t="s">
        <v>1072</v>
      </c>
    </row>
    <row r="94" spans="2:26" ht="39" x14ac:dyDescent="0.3">
      <c r="B94" s="137">
        <v>1551429</v>
      </c>
      <c r="C94" s="132" t="s">
        <v>1051</v>
      </c>
      <c r="D94" s="137">
        <v>6</v>
      </c>
      <c r="J94" s="141"/>
      <c r="K94" s="141" t="s">
        <v>1054</v>
      </c>
      <c r="N94">
        <v>0</v>
      </c>
      <c r="O94" t="s">
        <v>21</v>
      </c>
      <c r="P94">
        <v>685696</v>
      </c>
      <c r="Q94" t="s">
        <v>745</v>
      </c>
      <c r="R94" t="s">
        <v>1072</v>
      </c>
      <c r="V94">
        <v>0</v>
      </c>
      <c r="W94" s="8" t="s">
        <v>390</v>
      </c>
      <c r="X94" s="133">
        <v>685085</v>
      </c>
      <c r="Y94" s="9" t="s">
        <v>1046</v>
      </c>
      <c r="Z94" s="8" t="s">
        <v>1072</v>
      </c>
    </row>
    <row r="95" spans="2:26" ht="39" x14ac:dyDescent="0.3">
      <c r="B95" s="137">
        <v>816898</v>
      </c>
      <c r="C95" s="135" t="s">
        <v>1052</v>
      </c>
      <c r="D95" s="137">
        <v>3</v>
      </c>
      <c r="J95" s="141"/>
      <c r="K95" s="141" t="s">
        <v>1054</v>
      </c>
      <c r="N95">
        <v>0</v>
      </c>
      <c r="O95" t="s">
        <v>21</v>
      </c>
      <c r="P95">
        <v>685703</v>
      </c>
      <c r="Q95" t="s">
        <v>745</v>
      </c>
      <c r="R95" t="s">
        <v>1072</v>
      </c>
      <c r="V95">
        <v>0</v>
      </c>
      <c r="W95" s="8" t="s">
        <v>390</v>
      </c>
      <c r="X95" s="133">
        <v>685340</v>
      </c>
      <c r="Y95" s="9" t="s">
        <v>1078</v>
      </c>
      <c r="Z95" s="8" t="s">
        <v>1072</v>
      </c>
    </row>
    <row r="96" spans="2:26" ht="39" x14ac:dyDescent="0.3">
      <c r="B96" s="131">
        <v>1913733</v>
      </c>
      <c r="C96" s="132" t="s">
        <v>1051</v>
      </c>
      <c r="D96" s="131">
        <v>0</v>
      </c>
      <c r="J96" s="141"/>
      <c r="K96" s="141" t="s">
        <v>1054</v>
      </c>
      <c r="N96">
        <v>0</v>
      </c>
      <c r="O96" t="s">
        <v>21</v>
      </c>
      <c r="P96">
        <v>685839</v>
      </c>
      <c r="Q96" t="s">
        <v>745</v>
      </c>
      <c r="R96" t="s">
        <v>1072</v>
      </c>
      <c r="V96">
        <v>0</v>
      </c>
      <c r="W96" s="8" t="s">
        <v>390</v>
      </c>
      <c r="X96" s="136">
        <v>685345</v>
      </c>
      <c r="Z96" s="8" t="s">
        <v>1072</v>
      </c>
    </row>
    <row r="97" spans="2:26" ht="39" x14ac:dyDescent="0.3">
      <c r="B97" s="134">
        <v>1516356</v>
      </c>
      <c r="C97" s="135" t="s">
        <v>1052</v>
      </c>
      <c r="D97" s="134">
        <v>10</v>
      </c>
      <c r="J97" s="141"/>
      <c r="K97" s="141" t="s">
        <v>1054</v>
      </c>
      <c r="N97">
        <v>0</v>
      </c>
      <c r="O97" t="s">
        <v>21</v>
      </c>
      <c r="P97">
        <v>685893</v>
      </c>
      <c r="Q97" t="s">
        <v>745</v>
      </c>
      <c r="R97" t="s">
        <v>1072</v>
      </c>
      <c r="V97">
        <v>0</v>
      </c>
      <c r="W97" s="8" t="s">
        <v>390</v>
      </c>
      <c r="X97" s="133">
        <v>685667</v>
      </c>
      <c r="Y97" s="9" t="s">
        <v>1046</v>
      </c>
      <c r="Z97" s="8" t="s">
        <v>1072</v>
      </c>
    </row>
    <row r="98" spans="2:26" ht="39" x14ac:dyDescent="0.3">
      <c r="B98" s="134">
        <v>1798299</v>
      </c>
      <c r="C98" s="135" t="s">
        <v>1052</v>
      </c>
      <c r="D98" s="134">
        <v>0</v>
      </c>
      <c r="J98" s="141"/>
      <c r="K98" s="141" t="s">
        <v>1054</v>
      </c>
      <c r="N98">
        <v>0</v>
      </c>
      <c r="O98" t="s">
        <v>21</v>
      </c>
      <c r="P98">
        <v>686034</v>
      </c>
      <c r="Q98" t="s">
        <v>745</v>
      </c>
      <c r="R98" t="s">
        <v>1072</v>
      </c>
      <c r="V98">
        <v>0</v>
      </c>
      <c r="W98" s="8" t="s">
        <v>390</v>
      </c>
      <c r="X98" s="133">
        <v>685676</v>
      </c>
      <c r="Y98" s="9" t="s">
        <v>1046</v>
      </c>
      <c r="Z98" s="8" t="s">
        <v>1072</v>
      </c>
    </row>
    <row r="99" spans="2:26" ht="39" x14ac:dyDescent="0.3">
      <c r="B99" s="134">
        <v>1540119</v>
      </c>
      <c r="C99" s="135" t="s">
        <v>1052</v>
      </c>
      <c r="D99" s="134"/>
      <c r="J99" s="141"/>
      <c r="K99" s="141" t="s">
        <v>1054</v>
      </c>
      <c r="N99">
        <v>0</v>
      </c>
      <c r="O99" t="s">
        <v>21</v>
      </c>
      <c r="P99">
        <v>686037</v>
      </c>
      <c r="Q99" t="s">
        <v>745</v>
      </c>
      <c r="R99" t="s">
        <v>1072</v>
      </c>
      <c r="V99">
        <v>0</v>
      </c>
      <c r="W99" s="8" t="s">
        <v>390</v>
      </c>
      <c r="X99" s="133">
        <v>685683</v>
      </c>
      <c r="Y99" s="9" t="s">
        <v>1046</v>
      </c>
      <c r="Z99" s="8" t="s">
        <v>1072</v>
      </c>
    </row>
    <row r="100" spans="2:26" ht="39" x14ac:dyDescent="0.3">
      <c r="B100" s="137">
        <v>1560984</v>
      </c>
      <c r="C100" s="135" t="s">
        <v>1052</v>
      </c>
      <c r="D100" s="137"/>
      <c r="J100" s="141"/>
      <c r="K100" s="141" t="s">
        <v>1054</v>
      </c>
      <c r="N100">
        <v>0</v>
      </c>
      <c r="O100" t="s">
        <v>21</v>
      </c>
      <c r="P100">
        <v>686044</v>
      </c>
      <c r="Q100" t="s">
        <v>745</v>
      </c>
      <c r="R100" t="s">
        <v>1072</v>
      </c>
      <c r="V100">
        <v>0</v>
      </c>
      <c r="W100" s="8" t="s">
        <v>390</v>
      </c>
      <c r="X100" s="133">
        <v>685686</v>
      </c>
      <c r="Y100" s="9" t="s">
        <v>1046</v>
      </c>
      <c r="Z100" s="8" t="s">
        <v>1072</v>
      </c>
    </row>
    <row r="101" spans="2:26" ht="39" x14ac:dyDescent="0.3">
      <c r="B101" s="141">
        <v>1607663</v>
      </c>
      <c r="C101" s="135" t="s">
        <v>1052</v>
      </c>
      <c r="D101" s="141">
        <v>0</v>
      </c>
      <c r="J101" s="134"/>
      <c r="K101" s="134" t="s">
        <v>1054</v>
      </c>
      <c r="N101">
        <v>0</v>
      </c>
      <c r="O101" t="s">
        <v>21</v>
      </c>
      <c r="P101">
        <v>686054</v>
      </c>
      <c r="R101" t="s">
        <v>1072</v>
      </c>
      <c r="V101">
        <v>0</v>
      </c>
      <c r="W101" s="8" t="s">
        <v>390</v>
      </c>
      <c r="X101" s="133">
        <v>685696</v>
      </c>
      <c r="Y101" s="9" t="s">
        <v>1046</v>
      </c>
      <c r="Z101" s="8" t="s">
        <v>1072</v>
      </c>
    </row>
    <row r="102" spans="2:26" ht="39" x14ac:dyDescent="0.3">
      <c r="B102" s="137">
        <v>1222867</v>
      </c>
      <c r="C102" s="135" t="s">
        <v>1052</v>
      </c>
      <c r="D102" s="137">
        <v>0</v>
      </c>
      <c r="J102" s="141"/>
      <c r="K102" s="141" t="s">
        <v>1054</v>
      </c>
      <c r="N102">
        <v>0</v>
      </c>
      <c r="O102" t="s">
        <v>21</v>
      </c>
      <c r="P102">
        <v>687442</v>
      </c>
      <c r="Q102" t="s">
        <v>745</v>
      </c>
      <c r="R102" t="s">
        <v>1072</v>
      </c>
      <c r="V102">
        <v>0</v>
      </c>
      <c r="W102" s="8" t="s">
        <v>390</v>
      </c>
      <c r="X102" s="133">
        <v>685703</v>
      </c>
      <c r="Y102" s="9" t="s">
        <v>1046</v>
      </c>
      <c r="Z102" s="8" t="s">
        <v>1072</v>
      </c>
    </row>
    <row r="103" spans="2:26" ht="39" x14ac:dyDescent="0.3">
      <c r="B103" s="137">
        <v>1913751</v>
      </c>
      <c r="C103" s="135" t="s">
        <v>1052</v>
      </c>
      <c r="D103" s="137">
        <v>19</v>
      </c>
      <c r="J103" s="141"/>
      <c r="K103" s="141" t="s">
        <v>1054</v>
      </c>
      <c r="N103">
        <v>0</v>
      </c>
      <c r="O103" t="s">
        <v>21</v>
      </c>
      <c r="P103">
        <v>687442</v>
      </c>
      <c r="Q103" t="s">
        <v>1042</v>
      </c>
      <c r="R103" t="s">
        <v>1072</v>
      </c>
      <c r="V103">
        <v>0</v>
      </c>
      <c r="W103" s="8" t="s">
        <v>390</v>
      </c>
      <c r="X103" s="133">
        <v>685839</v>
      </c>
      <c r="Y103" s="9" t="s">
        <v>1046</v>
      </c>
      <c r="Z103" s="8" t="s">
        <v>1072</v>
      </c>
    </row>
    <row r="104" spans="2:26" ht="39" x14ac:dyDescent="0.3">
      <c r="B104" s="141">
        <v>1693232</v>
      </c>
      <c r="C104" s="135" t="s">
        <v>1052</v>
      </c>
      <c r="D104" s="141">
        <v>19</v>
      </c>
      <c r="J104" s="141"/>
      <c r="K104" s="141" t="s">
        <v>1055</v>
      </c>
      <c r="N104">
        <v>0</v>
      </c>
      <c r="O104" t="s">
        <v>21</v>
      </c>
      <c r="P104">
        <v>687452</v>
      </c>
      <c r="Q104" t="s">
        <v>745</v>
      </c>
      <c r="R104" t="s">
        <v>1072</v>
      </c>
      <c r="V104">
        <v>0</v>
      </c>
      <c r="W104" s="8" t="s">
        <v>390</v>
      </c>
      <c r="X104" s="133">
        <v>685893</v>
      </c>
      <c r="Y104" s="9" t="s">
        <v>1046</v>
      </c>
      <c r="Z104" s="8" t="s">
        <v>1072</v>
      </c>
    </row>
    <row r="105" spans="2:26" ht="39" x14ac:dyDescent="0.3">
      <c r="B105" s="134">
        <v>1551435</v>
      </c>
      <c r="C105" s="135" t="s">
        <v>1052</v>
      </c>
      <c r="D105" s="134">
        <v>135</v>
      </c>
      <c r="J105" s="141"/>
      <c r="K105" s="141" t="s">
        <v>1054</v>
      </c>
      <c r="N105">
        <v>0</v>
      </c>
      <c r="O105" t="s">
        <v>21</v>
      </c>
      <c r="P105">
        <v>687453</v>
      </c>
      <c r="Q105" t="s">
        <v>745</v>
      </c>
      <c r="R105" t="s">
        <v>1072</v>
      </c>
      <c r="V105">
        <v>0</v>
      </c>
      <c r="W105" s="8" t="s">
        <v>390</v>
      </c>
      <c r="X105" s="133">
        <v>686034</v>
      </c>
      <c r="Y105" s="9" t="s">
        <v>1046</v>
      </c>
      <c r="Z105" s="8" t="s">
        <v>1072</v>
      </c>
    </row>
    <row r="106" spans="2:26" ht="39" x14ac:dyDescent="0.3">
      <c r="B106" s="137">
        <v>1613707</v>
      </c>
      <c r="C106" s="135" t="s">
        <v>1052</v>
      </c>
      <c r="D106" s="137">
        <v>0</v>
      </c>
      <c r="J106" s="141"/>
      <c r="K106" s="141" t="s">
        <v>1054</v>
      </c>
      <c r="N106">
        <v>0</v>
      </c>
      <c r="O106" t="s">
        <v>21</v>
      </c>
      <c r="P106">
        <v>687930</v>
      </c>
      <c r="Q106" t="s">
        <v>1071</v>
      </c>
      <c r="R106" t="s">
        <v>1072</v>
      </c>
      <c r="V106">
        <v>0</v>
      </c>
      <c r="W106" s="8" t="s">
        <v>390</v>
      </c>
      <c r="X106" s="133">
        <v>686037</v>
      </c>
      <c r="Y106" s="9" t="s">
        <v>1046</v>
      </c>
      <c r="Z106" s="8" t="s">
        <v>1072</v>
      </c>
    </row>
    <row r="107" spans="2:26" ht="39" x14ac:dyDescent="0.3">
      <c r="B107" s="137">
        <v>1693232</v>
      </c>
      <c r="C107" s="135" t="s">
        <v>1052</v>
      </c>
      <c r="D107" s="137">
        <v>19</v>
      </c>
      <c r="J107" s="141"/>
      <c r="K107" s="141" t="s">
        <v>1054</v>
      </c>
      <c r="N107">
        <v>0</v>
      </c>
      <c r="O107" t="s">
        <v>21</v>
      </c>
      <c r="P107">
        <v>687930</v>
      </c>
      <c r="Q107" t="s">
        <v>1042</v>
      </c>
      <c r="R107" t="s">
        <v>1072</v>
      </c>
      <c r="V107">
        <v>0</v>
      </c>
      <c r="W107" s="8" t="s">
        <v>390</v>
      </c>
      <c r="X107" s="133">
        <v>686044</v>
      </c>
      <c r="Y107" s="9" t="s">
        <v>1046</v>
      </c>
      <c r="Z107" s="8" t="s">
        <v>1072</v>
      </c>
    </row>
    <row r="108" spans="2:26" ht="39" x14ac:dyDescent="0.3">
      <c r="B108" s="131">
        <v>1490324</v>
      </c>
      <c r="C108" s="132" t="s">
        <v>1051</v>
      </c>
      <c r="D108" s="131">
        <v>0</v>
      </c>
      <c r="J108" s="148"/>
      <c r="K108" s="141" t="s">
        <v>1054</v>
      </c>
      <c r="N108">
        <v>0</v>
      </c>
      <c r="O108" t="s">
        <v>21</v>
      </c>
      <c r="P108">
        <v>687930</v>
      </c>
      <c r="R108" t="s">
        <v>1072</v>
      </c>
      <c r="V108">
        <v>0</v>
      </c>
      <c r="W108" s="8" t="s">
        <v>390</v>
      </c>
      <c r="X108" s="136">
        <v>686054</v>
      </c>
      <c r="Z108" s="8" t="s">
        <v>1072</v>
      </c>
    </row>
    <row r="109" spans="2:26" ht="39" x14ac:dyDescent="0.3">
      <c r="B109" s="137">
        <v>1149089</v>
      </c>
      <c r="C109" s="135" t="s">
        <v>1052</v>
      </c>
      <c r="D109" s="137">
        <v>0</v>
      </c>
      <c r="J109" s="141"/>
      <c r="K109" s="141" t="s">
        <v>1054</v>
      </c>
      <c r="N109">
        <v>0</v>
      </c>
      <c r="O109" t="s">
        <v>21</v>
      </c>
      <c r="P109">
        <v>687948</v>
      </c>
      <c r="Q109" t="s">
        <v>1071</v>
      </c>
      <c r="R109" t="s">
        <v>1072</v>
      </c>
      <c r="V109">
        <v>0</v>
      </c>
      <c r="W109" s="8" t="s">
        <v>390</v>
      </c>
      <c r="X109" s="9">
        <v>687442</v>
      </c>
      <c r="Y109" s="9" t="s">
        <v>1046</v>
      </c>
      <c r="Z109" s="8" t="s">
        <v>1072</v>
      </c>
    </row>
    <row r="110" spans="2:26" ht="39" x14ac:dyDescent="0.3">
      <c r="B110" s="137">
        <v>1354234</v>
      </c>
      <c r="C110" s="135" t="s">
        <v>1052</v>
      </c>
      <c r="D110" s="137">
        <v>76</v>
      </c>
      <c r="J110" s="141"/>
      <c r="K110" s="141" t="s">
        <v>1054</v>
      </c>
      <c r="N110">
        <v>0</v>
      </c>
      <c r="O110" t="s">
        <v>21</v>
      </c>
      <c r="P110">
        <v>687948</v>
      </c>
      <c r="Q110" t="s">
        <v>1042</v>
      </c>
      <c r="R110" t="s">
        <v>1072</v>
      </c>
      <c r="V110">
        <v>0</v>
      </c>
      <c r="W110" s="8" t="s">
        <v>390</v>
      </c>
      <c r="X110" s="5">
        <v>687442</v>
      </c>
      <c r="Y110" s="6" t="s">
        <v>1073</v>
      </c>
      <c r="Z110" s="8" t="s">
        <v>1072</v>
      </c>
    </row>
    <row r="111" spans="2:26" ht="39" x14ac:dyDescent="0.3">
      <c r="B111" s="137">
        <v>1913716</v>
      </c>
      <c r="C111" s="132" t="s">
        <v>1051</v>
      </c>
      <c r="D111" s="137">
        <v>1</v>
      </c>
      <c r="J111" s="141"/>
      <c r="K111" s="141" t="s">
        <v>1054</v>
      </c>
      <c r="N111">
        <v>0</v>
      </c>
      <c r="O111" t="s">
        <v>21</v>
      </c>
      <c r="P111">
        <v>688016</v>
      </c>
      <c r="Q111" t="s">
        <v>745</v>
      </c>
      <c r="R111" t="s">
        <v>1072</v>
      </c>
      <c r="V111">
        <v>0</v>
      </c>
      <c r="W111" s="8" t="s">
        <v>390</v>
      </c>
      <c r="X111" s="9">
        <v>687452</v>
      </c>
      <c r="Y111" s="9" t="s">
        <v>1046</v>
      </c>
      <c r="Z111" s="8" t="s">
        <v>1072</v>
      </c>
    </row>
    <row r="112" spans="2:26" ht="39" x14ac:dyDescent="0.3">
      <c r="B112" s="137">
        <v>1809556</v>
      </c>
      <c r="C112" s="135" t="s">
        <v>1052</v>
      </c>
      <c r="D112" s="137">
        <v>0</v>
      </c>
      <c r="J112" s="139"/>
      <c r="K112" s="139" t="s">
        <v>1054</v>
      </c>
      <c r="N112">
        <v>0</v>
      </c>
      <c r="O112" t="s">
        <v>21</v>
      </c>
      <c r="P112">
        <v>688016</v>
      </c>
      <c r="Q112" t="s">
        <v>1042</v>
      </c>
      <c r="R112" t="s">
        <v>1072</v>
      </c>
      <c r="V112">
        <v>0</v>
      </c>
      <c r="W112" s="8" t="s">
        <v>390</v>
      </c>
      <c r="X112" s="9">
        <v>687453</v>
      </c>
      <c r="Y112" s="9" t="s">
        <v>1046</v>
      </c>
      <c r="Z112" s="8" t="s">
        <v>1072</v>
      </c>
    </row>
    <row r="113" spans="2:26" ht="39" x14ac:dyDescent="0.3">
      <c r="B113" s="134">
        <v>1840867</v>
      </c>
      <c r="C113" s="132" t="s">
        <v>1051</v>
      </c>
      <c r="D113" s="134">
        <v>38</v>
      </c>
      <c r="J113" s="141"/>
      <c r="K113" s="141" t="s">
        <v>1054</v>
      </c>
      <c r="N113">
        <v>0</v>
      </c>
      <c r="O113" t="s">
        <v>21</v>
      </c>
      <c r="P113">
        <v>688045</v>
      </c>
      <c r="Q113" t="s">
        <v>745</v>
      </c>
      <c r="R113" t="s">
        <v>1072</v>
      </c>
      <c r="V113">
        <v>0</v>
      </c>
      <c r="W113" s="8" t="s">
        <v>390</v>
      </c>
      <c r="X113" s="9">
        <v>687930</v>
      </c>
      <c r="Y113" s="9" t="s">
        <v>1056</v>
      </c>
      <c r="Z113" s="8" t="s">
        <v>1072</v>
      </c>
    </row>
    <row r="114" spans="2:26" ht="39" x14ac:dyDescent="0.3">
      <c r="B114" s="137">
        <v>1755680</v>
      </c>
      <c r="C114" s="132" t="s">
        <v>1051</v>
      </c>
      <c r="D114" s="137">
        <v>0</v>
      </c>
      <c r="J114" s="139"/>
      <c r="K114" s="139" t="s">
        <v>1054</v>
      </c>
      <c r="N114">
        <v>0</v>
      </c>
      <c r="O114" t="s">
        <v>21</v>
      </c>
      <c r="P114">
        <v>688045</v>
      </c>
      <c r="Q114" t="s">
        <v>1042</v>
      </c>
      <c r="R114" t="s">
        <v>1072</v>
      </c>
      <c r="V114">
        <v>0</v>
      </c>
      <c r="W114" s="8" t="s">
        <v>390</v>
      </c>
      <c r="X114" s="5">
        <v>687930</v>
      </c>
      <c r="Y114" s="6" t="s">
        <v>1073</v>
      </c>
      <c r="Z114" s="8" t="s">
        <v>1072</v>
      </c>
    </row>
    <row r="115" spans="2:26" ht="39" x14ac:dyDescent="0.3">
      <c r="B115" s="137">
        <v>1913700</v>
      </c>
      <c r="C115" s="132" t="s">
        <v>1051</v>
      </c>
      <c r="D115" s="137">
        <v>0</v>
      </c>
      <c r="J115" s="141"/>
      <c r="K115" s="141" t="s">
        <v>1054</v>
      </c>
      <c r="N115">
        <v>0</v>
      </c>
      <c r="O115" t="s">
        <v>21</v>
      </c>
      <c r="P115">
        <v>688045</v>
      </c>
      <c r="R115" t="s">
        <v>1072</v>
      </c>
      <c r="V115">
        <v>0</v>
      </c>
      <c r="W115" s="8" t="s">
        <v>390</v>
      </c>
      <c r="X115" s="5">
        <v>687930</v>
      </c>
      <c r="Z115" s="8" t="s">
        <v>1072</v>
      </c>
    </row>
    <row r="116" spans="2:26" ht="39" x14ac:dyDescent="0.3">
      <c r="B116" s="134">
        <v>1840868</v>
      </c>
      <c r="C116" s="132" t="s">
        <v>1051</v>
      </c>
      <c r="D116" s="134">
        <v>30</v>
      </c>
      <c r="J116" s="139"/>
      <c r="K116" s="139" t="s">
        <v>1054</v>
      </c>
      <c r="N116">
        <v>0</v>
      </c>
      <c r="O116" t="s">
        <v>21</v>
      </c>
      <c r="P116">
        <v>688051</v>
      </c>
      <c r="Q116" t="s">
        <v>745</v>
      </c>
      <c r="R116" t="s">
        <v>1072</v>
      </c>
      <c r="V116">
        <v>0</v>
      </c>
      <c r="W116" s="8" t="s">
        <v>390</v>
      </c>
      <c r="X116" s="133">
        <v>687948</v>
      </c>
      <c r="Y116" s="149" t="s">
        <v>1056</v>
      </c>
      <c r="Z116" s="8" t="s">
        <v>1072</v>
      </c>
    </row>
    <row r="117" spans="2:26" ht="39" x14ac:dyDescent="0.3">
      <c r="B117" s="134">
        <v>1744804</v>
      </c>
      <c r="C117" s="135" t="s">
        <v>1052</v>
      </c>
      <c r="D117" s="134"/>
      <c r="J117" s="141"/>
      <c r="K117" s="141" t="s">
        <v>1054</v>
      </c>
      <c r="N117">
        <v>0</v>
      </c>
      <c r="O117" t="s">
        <v>21</v>
      </c>
      <c r="P117">
        <v>688054</v>
      </c>
      <c r="Q117" t="s">
        <v>745</v>
      </c>
      <c r="R117" t="s">
        <v>1072</v>
      </c>
      <c r="V117">
        <v>0</v>
      </c>
      <c r="W117" s="8" t="s">
        <v>390</v>
      </c>
      <c r="X117" s="136">
        <v>687948</v>
      </c>
      <c r="Y117" s="150" t="s">
        <v>1073</v>
      </c>
      <c r="Z117" s="8" t="s">
        <v>1072</v>
      </c>
    </row>
    <row r="118" spans="2:26" ht="39" x14ac:dyDescent="0.3">
      <c r="B118" s="134">
        <v>1840795</v>
      </c>
      <c r="C118" s="132" t="s">
        <v>1051</v>
      </c>
      <c r="D118" s="134">
        <v>0</v>
      </c>
      <c r="J118" s="139"/>
      <c r="K118" s="139" t="s">
        <v>1054</v>
      </c>
      <c r="N118">
        <v>0</v>
      </c>
      <c r="O118" t="s">
        <v>21</v>
      </c>
      <c r="P118">
        <v>688056</v>
      </c>
      <c r="Q118" t="s">
        <v>745</v>
      </c>
      <c r="R118" t="s">
        <v>1072</v>
      </c>
      <c r="V118">
        <v>0</v>
      </c>
      <c r="W118" s="8" t="s">
        <v>390</v>
      </c>
      <c r="X118" s="133">
        <v>688016</v>
      </c>
      <c r="Y118" s="149" t="s">
        <v>1046</v>
      </c>
      <c r="Z118" s="8" t="s">
        <v>1072</v>
      </c>
    </row>
    <row r="119" spans="2:26" ht="39" x14ac:dyDescent="0.3">
      <c r="B119" s="131">
        <v>1705562</v>
      </c>
      <c r="C119" s="135" t="s">
        <v>1052</v>
      </c>
      <c r="D119" s="131">
        <v>0</v>
      </c>
      <c r="J119" s="141"/>
      <c r="K119" s="141" t="s">
        <v>1054</v>
      </c>
      <c r="N119">
        <v>0</v>
      </c>
      <c r="O119" t="s">
        <v>21</v>
      </c>
      <c r="P119">
        <v>688096</v>
      </c>
      <c r="Q119" t="s">
        <v>745</v>
      </c>
      <c r="R119" t="s">
        <v>1072</v>
      </c>
      <c r="V119">
        <v>0</v>
      </c>
      <c r="W119" s="8" t="s">
        <v>390</v>
      </c>
      <c r="X119" s="136">
        <v>688016</v>
      </c>
      <c r="Y119" s="150" t="s">
        <v>1073</v>
      </c>
      <c r="Z119" s="8" t="s">
        <v>1072</v>
      </c>
    </row>
    <row r="120" spans="2:26" ht="39" x14ac:dyDescent="0.3">
      <c r="B120" s="131">
        <v>1840836</v>
      </c>
      <c r="C120" s="132" t="s">
        <v>1051</v>
      </c>
      <c r="D120" s="131">
        <v>0</v>
      </c>
      <c r="J120" s="141"/>
      <c r="K120" s="141" t="s">
        <v>1054</v>
      </c>
      <c r="N120">
        <v>0</v>
      </c>
      <c r="O120" t="s">
        <v>21</v>
      </c>
      <c r="P120">
        <v>688100</v>
      </c>
      <c r="R120" t="s">
        <v>1072</v>
      </c>
      <c r="V120">
        <v>0</v>
      </c>
      <c r="W120" s="8" t="s">
        <v>390</v>
      </c>
      <c r="X120" s="133">
        <v>688045</v>
      </c>
      <c r="Y120" s="149" t="s">
        <v>1046</v>
      </c>
      <c r="Z120" s="8" t="s">
        <v>1072</v>
      </c>
    </row>
    <row r="121" spans="2:26" ht="39" x14ac:dyDescent="0.3">
      <c r="B121" s="131">
        <v>1365523</v>
      </c>
      <c r="C121" s="135" t="s">
        <v>1052</v>
      </c>
      <c r="D121" s="131">
        <v>2</v>
      </c>
      <c r="J121" s="141"/>
      <c r="K121" s="141" t="s">
        <v>1055</v>
      </c>
      <c r="N121">
        <v>0</v>
      </c>
      <c r="O121" t="s">
        <v>21</v>
      </c>
      <c r="P121">
        <v>688100</v>
      </c>
      <c r="Q121" t="s">
        <v>1042</v>
      </c>
      <c r="R121" t="s">
        <v>1072</v>
      </c>
      <c r="V121">
        <v>0</v>
      </c>
      <c r="W121" s="8" t="s">
        <v>390</v>
      </c>
      <c r="X121" s="136">
        <v>688045</v>
      </c>
      <c r="Y121" s="150" t="s">
        <v>1073</v>
      </c>
      <c r="Z121" s="8" t="s">
        <v>1072</v>
      </c>
    </row>
    <row r="122" spans="2:26" ht="39" x14ac:dyDescent="0.3">
      <c r="B122" s="131">
        <v>1536564</v>
      </c>
      <c r="C122" s="135" t="s">
        <v>1052</v>
      </c>
      <c r="D122" s="131">
        <v>13</v>
      </c>
      <c r="J122" s="139"/>
      <c r="K122" s="139" t="s">
        <v>1055</v>
      </c>
      <c r="N122">
        <v>0</v>
      </c>
      <c r="O122" t="s">
        <v>21</v>
      </c>
      <c r="P122">
        <v>688104</v>
      </c>
      <c r="Q122" t="s">
        <v>745</v>
      </c>
      <c r="R122" t="s">
        <v>1072</v>
      </c>
      <c r="V122">
        <v>0</v>
      </c>
      <c r="W122" s="8" t="s">
        <v>390</v>
      </c>
      <c r="X122" s="136">
        <v>688045</v>
      </c>
      <c r="Y122" s="151"/>
      <c r="Z122" s="8" t="s">
        <v>1072</v>
      </c>
    </row>
    <row r="123" spans="2:26" ht="39" x14ac:dyDescent="0.3">
      <c r="B123" s="131">
        <v>1754322</v>
      </c>
      <c r="C123" s="135" t="s">
        <v>1052</v>
      </c>
      <c r="D123" s="131">
        <v>2</v>
      </c>
      <c r="J123" s="141"/>
      <c r="K123" s="141" t="s">
        <v>1054</v>
      </c>
      <c r="N123">
        <v>0</v>
      </c>
      <c r="O123" t="s">
        <v>21</v>
      </c>
      <c r="P123">
        <v>688104</v>
      </c>
      <c r="Q123" t="s">
        <v>1042</v>
      </c>
      <c r="R123" t="s">
        <v>1072</v>
      </c>
      <c r="V123">
        <v>0</v>
      </c>
      <c r="W123" s="8" t="s">
        <v>390</v>
      </c>
      <c r="X123" s="133">
        <v>688051</v>
      </c>
      <c r="Y123" s="149" t="s">
        <v>1046</v>
      </c>
      <c r="Z123" s="8" t="s">
        <v>1072</v>
      </c>
    </row>
    <row r="124" spans="2:26" ht="39" x14ac:dyDescent="0.3">
      <c r="B124" s="131">
        <v>1660611</v>
      </c>
      <c r="C124" s="135" t="s">
        <v>1052</v>
      </c>
      <c r="D124" s="131">
        <v>0</v>
      </c>
      <c r="J124" s="141"/>
      <c r="K124" s="141" t="s">
        <v>1054</v>
      </c>
      <c r="N124">
        <v>0</v>
      </c>
      <c r="O124" t="s">
        <v>21</v>
      </c>
      <c r="P124">
        <v>688136</v>
      </c>
      <c r="Q124" t="s">
        <v>1071</v>
      </c>
      <c r="R124" t="s">
        <v>1072</v>
      </c>
      <c r="V124">
        <v>0</v>
      </c>
      <c r="W124" s="8" t="s">
        <v>390</v>
      </c>
      <c r="X124" s="133">
        <v>688054</v>
      </c>
      <c r="Y124" s="149" t="s">
        <v>1046</v>
      </c>
      <c r="Z124" s="8" t="s">
        <v>1072</v>
      </c>
    </row>
    <row r="125" spans="2:26" ht="39" x14ac:dyDescent="0.3">
      <c r="B125" s="131">
        <v>1798233</v>
      </c>
      <c r="C125" s="135" t="s">
        <v>1052</v>
      </c>
      <c r="D125" s="131">
        <v>0</v>
      </c>
      <c r="J125" s="139"/>
      <c r="K125" s="139" t="s">
        <v>1054</v>
      </c>
      <c r="N125">
        <v>0</v>
      </c>
      <c r="O125" t="s">
        <v>21</v>
      </c>
      <c r="P125">
        <v>688136</v>
      </c>
      <c r="Q125" t="s">
        <v>1042</v>
      </c>
      <c r="R125" t="s">
        <v>1072</v>
      </c>
      <c r="V125">
        <v>0</v>
      </c>
      <c r="W125" s="8" t="s">
        <v>390</v>
      </c>
      <c r="X125" s="133">
        <v>688056</v>
      </c>
      <c r="Y125" s="149" t="s">
        <v>1046</v>
      </c>
      <c r="Z125" s="8" t="s">
        <v>1072</v>
      </c>
    </row>
    <row r="126" spans="2:26" ht="39" x14ac:dyDescent="0.3">
      <c r="B126" s="131">
        <v>1753254</v>
      </c>
      <c r="C126" s="135" t="s">
        <v>1052</v>
      </c>
      <c r="D126" s="131">
        <v>0</v>
      </c>
      <c r="J126" s="139"/>
      <c r="K126" s="139" t="s">
        <v>1055</v>
      </c>
      <c r="N126">
        <v>0</v>
      </c>
      <c r="O126" t="s">
        <v>21</v>
      </c>
      <c r="P126">
        <v>688136</v>
      </c>
      <c r="R126" t="s">
        <v>1072</v>
      </c>
      <c r="V126">
        <v>0</v>
      </c>
      <c r="W126" s="8" t="s">
        <v>390</v>
      </c>
      <c r="X126" s="133">
        <v>688096</v>
      </c>
      <c r="Y126" s="149" t="s">
        <v>1046</v>
      </c>
      <c r="Z126" s="8" t="s">
        <v>1072</v>
      </c>
    </row>
    <row r="127" spans="2:26" ht="39" x14ac:dyDescent="0.3">
      <c r="B127" s="131">
        <v>1698779</v>
      </c>
      <c r="C127" s="135" t="s">
        <v>1052</v>
      </c>
      <c r="D127" s="131">
        <v>0</v>
      </c>
      <c r="J127" s="139"/>
      <c r="K127" s="139" t="s">
        <v>1054</v>
      </c>
      <c r="N127">
        <v>0</v>
      </c>
      <c r="O127" t="s">
        <v>21</v>
      </c>
      <c r="P127">
        <v>688178</v>
      </c>
      <c r="Q127" t="s">
        <v>1071</v>
      </c>
      <c r="R127" t="s">
        <v>1072</v>
      </c>
      <c r="V127">
        <v>0</v>
      </c>
      <c r="W127" s="8" t="s">
        <v>390</v>
      </c>
      <c r="X127" s="133">
        <v>688100</v>
      </c>
      <c r="Y127" s="149"/>
      <c r="Z127" s="8" t="s">
        <v>1072</v>
      </c>
    </row>
    <row r="128" spans="2:26" ht="39" x14ac:dyDescent="0.3">
      <c r="B128" s="137">
        <v>1913677</v>
      </c>
      <c r="C128" s="132" t="s">
        <v>1051</v>
      </c>
      <c r="D128" s="137">
        <v>21</v>
      </c>
      <c r="J128" s="139"/>
      <c r="K128" s="139" t="s">
        <v>1054</v>
      </c>
      <c r="N128">
        <v>0</v>
      </c>
      <c r="O128" t="s">
        <v>21</v>
      </c>
      <c r="P128">
        <v>688178</v>
      </c>
      <c r="Q128" t="s">
        <v>1042</v>
      </c>
      <c r="R128" t="s">
        <v>1072</v>
      </c>
      <c r="V128">
        <v>0</v>
      </c>
      <c r="W128" s="8" t="s">
        <v>390</v>
      </c>
      <c r="X128" s="136">
        <v>688100</v>
      </c>
      <c r="Y128" s="150" t="s">
        <v>1073</v>
      </c>
      <c r="Z128" s="8" t="s">
        <v>1072</v>
      </c>
    </row>
    <row r="129" spans="2:26" ht="39" x14ac:dyDescent="0.3">
      <c r="B129" s="134">
        <v>1840804</v>
      </c>
      <c r="C129" s="132" t="s">
        <v>1051</v>
      </c>
      <c r="D129" s="134">
        <v>50</v>
      </c>
      <c r="J129" s="139"/>
      <c r="K129" s="139" t="s">
        <v>1054</v>
      </c>
      <c r="N129">
        <v>0</v>
      </c>
      <c r="O129" t="s">
        <v>21</v>
      </c>
      <c r="P129">
        <v>688179</v>
      </c>
      <c r="Q129" t="s">
        <v>1071</v>
      </c>
      <c r="R129" t="s">
        <v>1072</v>
      </c>
      <c r="V129">
        <v>0</v>
      </c>
      <c r="W129" s="8" t="s">
        <v>390</v>
      </c>
      <c r="X129" s="133">
        <v>688104</v>
      </c>
      <c r="Y129" s="149" t="s">
        <v>1046</v>
      </c>
      <c r="Z129" s="8" t="s">
        <v>1072</v>
      </c>
    </row>
    <row r="130" spans="2:26" ht="39" x14ac:dyDescent="0.3">
      <c r="B130" s="134">
        <v>1131188</v>
      </c>
      <c r="C130" s="135" t="s">
        <v>1052</v>
      </c>
      <c r="D130" s="134">
        <v>10</v>
      </c>
      <c r="J130" s="139"/>
      <c r="K130" s="139" t="s">
        <v>1054</v>
      </c>
      <c r="N130">
        <v>0</v>
      </c>
      <c r="O130" t="s">
        <v>21</v>
      </c>
      <c r="P130">
        <v>688179</v>
      </c>
      <c r="Q130" t="s">
        <v>1042</v>
      </c>
      <c r="R130" t="s">
        <v>1072</v>
      </c>
      <c r="V130">
        <v>0</v>
      </c>
      <c r="W130" s="8" t="s">
        <v>390</v>
      </c>
      <c r="X130" s="136">
        <v>688104</v>
      </c>
      <c r="Y130" s="150" t="s">
        <v>1073</v>
      </c>
      <c r="Z130" s="8" t="s">
        <v>1072</v>
      </c>
    </row>
    <row r="131" spans="2:26" ht="39" x14ac:dyDescent="0.3">
      <c r="B131" s="134">
        <v>1558098</v>
      </c>
      <c r="C131" s="135" t="s">
        <v>1052</v>
      </c>
      <c r="D131" s="134">
        <v>0</v>
      </c>
      <c r="J131" s="139"/>
      <c r="K131" s="139" t="s">
        <v>1054</v>
      </c>
      <c r="N131">
        <v>0</v>
      </c>
      <c r="O131" t="s">
        <v>21</v>
      </c>
      <c r="P131">
        <v>688179</v>
      </c>
      <c r="R131" t="s">
        <v>1072</v>
      </c>
      <c r="V131">
        <v>0</v>
      </c>
      <c r="W131" s="8" t="s">
        <v>390</v>
      </c>
      <c r="X131" s="133">
        <v>688136</v>
      </c>
      <c r="Y131" s="149" t="s">
        <v>1056</v>
      </c>
      <c r="Z131" s="8" t="s">
        <v>1072</v>
      </c>
    </row>
    <row r="132" spans="2:26" ht="39" x14ac:dyDescent="0.3">
      <c r="B132" s="134">
        <v>1801881</v>
      </c>
      <c r="C132" s="135" t="s">
        <v>1052</v>
      </c>
      <c r="D132" s="134">
        <v>0</v>
      </c>
      <c r="J132" s="139"/>
      <c r="K132" s="139" t="s">
        <v>1054</v>
      </c>
      <c r="N132">
        <v>0</v>
      </c>
      <c r="O132" t="s">
        <v>21</v>
      </c>
      <c r="P132">
        <v>688185</v>
      </c>
      <c r="R132" t="s">
        <v>1072</v>
      </c>
      <c r="V132">
        <v>0</v>
      </c>
      <c r="W132" s="8" t="s">
        <v>390</v>
      </c>
      <c r="X132" s="136">
        <v>688136</v>
      </c>
      <c r="Y132" s="150" t="s">
        <v>1073</v>
      </c>
      <c r="Z132" s="8" t="s">
        <v>1072</v>
      </c>
    </row>
    <row r="133" spans="2:26" ht="39" x14ac:dyDescent="0.3">
      <c r="B133" s="131">
        <v>1536747</v>
      </c>
      <c r="C133" s="135" t="s">
        <v>1052</v>
      </c>
      <c r="D133" s="131">
        <v>10</v>
      </c>
      <c r="J133" s="139"/>
      <c r="K133" s="139" t="s">
        <v>1054</v>
      </c>
      <c r="N133">
        <v>0</v>
      </c>
      <c r="O133" t="s">
        <v>21</v>
      </c>
      <c r="P133">
        <v>688185</v>
      </c>
      <c r="Q133" t="s">
        <v>1042</v>
      </c>
      <c r="R133" t="s">
        <v>1072</v>
      </c>
      <c r="V133">
        <v>0</v>
      </c>
      <c r="W133" s="8" t="s">
        <v>390</v>
      </c>
      <c r="X133" s="136">
        <v>688136</v>
      </c>
      <c r="Y133" s="151"/>
      <c r="Z133" s="8" t="s">
        <v>1072</v>
      </c>
    </row>
    <row r="134" spans="2:26" ht="39" x14ac:dyDescent="0.3">
      <c r="B134" s="131">
        <v>1489345</v>
      </c>
      <c r="C134" s="135" t="s">
        <v>1052</v>
      </c>
      <c r="D134" s="131">
        <v>14</v>
      </c>
      <c r="J134" s="139"/>
      <c r="K134" s="139" t="s">
        <v>1054</v>
      </c>
      <c r="N134">
        <v>0</v>
      </c>
      <c r="O134" t="s">
        <v>21</v>
      </c>
      <c r="P134">
        <v>688189</v>
      </c>
      <c r="Q134" t="s">
        <v>745</v>
      </c>
      <c r="R134" t="s">
        <v>1072</v>
      </c>
      <c r="V134">
        <v>0</v>
      </c>
      <c r="W134" s="8" t="s">
        <v>390</v>
      </c>
      <c r="X134" s="152">
        <v>688178</v>
      </c>
      <c r="Y134" s="36" t="s">
        <v>1056</v>
      </c>
      <c r="Z134" s="8" t="s">
        <v>1072</v>
      </c>
    </row>
    <row r="135" spans="2:26" ht="39" x14ac:dyDescent="0.3">
      <c r="B135" s="131">
        <v>1623415</v>
      </c>
      <c r="C135" s="135" t="s">
        <v>1052</v>
      </c>
      <c r="D135" s="131">
        <v>0</v>
      </c>
      <c r="J135" s="139"/>
      <c r="K135" s="139" t="s">
        <v>1054</v>
      </c>
      <c r="N135">
        <v>0</v>
      </c>
      <c r="O135" t="s">
        <v>21</v>
      </c>
      <c r="P135">
        <v>688194</v>
      </c>
      <c r="Q135" t="s">
        <v>1071</v>
      </c>
      <c r="R135" t="s">
        <v>1072</v>
      </c>
      <c r="V135">
        <v>0</v>
      </c>
      <c r="W135" s="8" t="s">
        <v>390</v>
      </c>
      <c r="X135" s="153">
        <v>688178</v>
      </c>
      <c r="Y135" s="39" t="s">
        <v>1073</v>
      </c>
      <c r="Z135" s="8" t="s">
        <v>1072</v>
      </c>
    </row>
    <row r="136" spans="2:26" ht="39" x14ac:dyDescent="0.3">
      <c r="B136" s="131">
        <v>1558243</v>
      </c>
      <c r="C136" s="135" t="s">
        <v>1052</v>
      </c>
      <c r="D136" s="131">
        <v>0</v>
      </c>
      <c r="J136" s="139"/>
      <c r="K136" s="139" t="s">
        <v>1055</v>
      </c>
      <c r="N136">
        <v>0</v>
      </c>
      <c r="O136" t="s">
        <v>21</v>
      </c>
      <c r="P136">
        <v>688194</v>
      </c>
      <c r="Q136" t="s">
        <v>1042</v>
      </c>
      <c r="R136" t="s">
        <v>1072</v>
      </c>
      <c r="V136">
        <v>0</v>
      </c>
      <c r="W136" s="8" t="s">
        <v>390</v>
      </c>
      <c r="X136" s="153">
        <v>688178</v>
      </c>
      <c r="Y136" s="40"/>
      <c r="Z136" s="8" t="s">
        <v>1072</v>
      </c>
    </row>
    <row r="137" spans="2:26" ht="39" x14ac:dyDescent="0.3">
      <c r="B137" s="134">
        <v>1840831</v>
      </c>
      <c r="C137" s="132" t="s">
        <v>1051</v>
      </c>
      <c r="D137" s="134">
        <v>68</v>
      </c>
      <c r="J137" s="154"/>
      <c r="K137" s="139" t="s">
        <v>1054</v>
      </c>
      <c r="N137">
        <v>0</v>
      </c>
      <c r="O137" t="s">
        <v>21</v>
      </c>
      <c r="P137">
        <v>688194</v>
      </c>
      <c r="R137" t="s">
        <v>1072</v>
      </c>
      <c r="V137">
        <v>0</v>
      </c>
      <c r="W137" s="8" t="s">
        <v>390</v>
      </c>
      <c r="X137" s="152">
        <v>688179</v>
      </c>
      <c r="Y137" s="36" t="s">
        <v>1056</v>
      </c>
      <c r="Z137" s="8" t="s">
        <v>1072</v>
      </c>
    </row>
    <row r="138" spans="2:26" ht="39" x14ac:dyDescent="0.3">
      <c r="B138" s="137">
        <v>1591665</v>
      </c>
      <c r="C138" s="135" t="s">
        <v>1052</v>
      </c>
      <c r="D138" s="137">
        <v>0</v>
      </c>
      <c r="J138" s="139"/>
      <c r="K138" s="139" t="s">
        <v>1055</v>
      </c>
      <c r="N138">
        <v>0</v>
      </c>
      <c r="O138" t="s">
        <v>21</v>
      </c>
      <c r="P138">
        <v>688195</v>
      </c>
      <c r="Q138" t="s">
        <v>745</v>
      </c>
      <c r="R138" t="s">
        <v>1072</v>
      </c>
      <c r="V138">
        <v>0</v>
      </c>
      <c r="W138" s="8" t="s">
        <v>390</v>
      </c>
      <c r="X138" s="153">
        <v>688179</v>
      </c>
      <c r="Y138" s="39" t="s">
        <v>1073</v>
      </c>
      <c r="Z138" s="8" t="s">
        <v>1072</v>
      </c>
    </row>
    <row r="139" spans="2:26" ht="39" x14ac:dyDescent="0.3">
      <c r="B139" s="141">
        <v>1292926</v>
      </c>
      <c r="C139" s="135" t="s">
        <v>1052</v>
      </c>
      <c r="D139" s="141">
        <v>25</v>
      </c>
      <c r="J139" s="139"/>
      <c r="K139" s="139" t="s">
        <v>1054</v>
      </c>
      <c r="N139">
        <v>0</v>
      </c>
      <c r="O139" t="s">
        <v>21</v>
      </c>
      <c r="P139">
        <v>688201</v>
      </c>
      <c r="Q139" t="s">
        <v>745</v>
      </c>
      <c r="R139" t="s">
        <v>1072</v>
      </c>
      <c r="V139">
        <v>0</v>
      </c>
      <c r="W139" s="8" t="s">
        <v>390</v>
      </c>
      <c r="X139" s="153">
        <v>688179</v>
      </c>
      <c r="Y139" s="40"/>
      <c r="Z139" s="8" t="s">
        <v>1072</v>
      </c>
    </row>
    <row r="140" spans="2:26" ht="39" x14ac:dyDescent="0.3">
      <c r="B140" s="134">
        <v>1913748</v>
      </c>
      <c r="C140" s="132" t="s">
        <v>1051</v>
      </c>
      <c r="D140" s="134">
        <v>44</v>
      </c>
      <c r="J140" s="139"/>
      <c r="K140" s="139" t="s">
        <v>1054</v>
      </c>
      <c r="N140">
        <v>0</v>
      </c>
      <c r="O140" t="s">
        <v>21</v>
      </c>
      <c r="P140">
        <v>688261</v>
      </c>
      <c r="Q140" t="s">
        <v>745</v>
      </c>
      <c r="R140" t="s">
        <v>1072</v>
      </c>
      <c r="V140">
        <v>0</v>
      </c>
      <c r="W140" s="8" t="s">
        <v>390</v>
      </c>
      <c r="X140" s="152">
        <v>688185</v>
      </c>
      <c r="Y140" s="36"/>
      <c r="Z140" s="8" t="s">
        <v>1072</v>
      </c>
    </row>
    <row r="141" spans="2:26" ht="39" x14ac:dyDescent="0.3">
      <c r="B141" s="134">
        <v>1840843</v>
      </c>
      <c r="C141" s="132" t="s">
        <v>1051</v>
      </c>
      <c r="D141" s="134">
        <v>0</v>
      </c>
      <c r="J141" s="139"/>
      <c r="K141" s="139" t="s">
        <v>1054</v>
      </c>
      <c r="N141">
        <v>0</v>
      </c>
      <c r="O141" t="s">
        <v>21</v>
      </c>
      <c r="P141">
        <v>688263</v>
      </c>
      <c r="Q141" t="s">
        <v>1071</v>
      </c>
      <c r="R141" t="s">
        <v>1072</v>
      </c>
      <c r="V141">
        <v>0</v>
      </c>
      <c r="W141" s="8" t="s">
        <v>390</v>
      </c>
      <c r="X141" s="153">
        <v>688185</v>
      </c>
      <c r="Y141" s="39" t="s">
        <v>1073</v>
      </c>
      <c r="Z141" s="8" t="s">
        <v>1072</v>
      </c>
    </row>
    <row r="142" spans="2:26" ht="39" x14ac:dyDescent="0.3">
      <c r="B142" s="134">
        <v>1824630</v>
      </c>
      <c r="C142" s="135" t="s">
        <v>1052</v>
      </c>
      <c r="D142" s="134">
        <v>0</v>
      </c>
      <c r="J142" s="139"/>
      <c r="K142" s="139" t="s">
        <v>1054</v>
      </c>
      <c r="N142">
        <v>0</v>
      </c>
      <c r="O142" t="s">
        <v>21</v>
      </c>
      <c r="P142">
        <v>688263</v>
      </c>
      <c r="R142" t="s">
        <v>1072</v>
      </c>
      <c r="V142">
        <v>0</v>
      </c>
      <c r="W142" s="8" t="s">
        <v>390</v>
      </c>
      <c r="X142" s="152">
        <v>688189</v>
      </c>
      <c r="Y142" s="36" t="s">
        <v>1046</v>
      </c>
      <c r="Z142" s="8" t="s">
        <v>1072</v>
      </c>
    </row>
    <row r="143" spans="2:26" ht="39" x14ac:dyDescent="0.3">
      <c r="B143" s="134">
        <v>1913683</v>
      </c>
      <c r="C143" s="132" t="s">
        <v>1051</v>
      </c>
      <c r="D143" s="134">
        <v>0</v>
      </c>
      <c r="J143" s="139"/>
      <c r="K143" s="139" t="s">
        <v>1055</v>
      </c>
      <c r="N143">
        <v>0</v>
      </c>
      <c r="O143" t="s">
        <v>21</v>
      </c>
      <c r="P143">
        <v>688317</v>
      </c>
      <c r="Q143" t="s">
        <v>745</v>
      </c>
      <c r="R143" t="s">
        <v>1072</v>
      </c>
      <c r="V143">
        <v>0</v>
      </c>
      <c r="W143" s="8" t="s">
        <v>390</v>
      </c>
      <c r="X143" s="152">
        <v>688194</v>
      </c>
      <c r="Y143" s="36" t="s">
        <v>1056</v>
      </c>
      <c r="Z143" s="8" t="s">
        <v>1072</v>
      </c>
    </row>
    <row r="144" spans="2:26" ht="39" x14ac:dyDescent="0.3">
      <c r="B144" s="134">
        <v>1349664</v>
      </c>
      <c r="C144" s="135" t="s">
        <v>1052</v>
      </c>
      <c r="D144" s="134">
        <v>16</v>
      </c>
      <c r="J144" s="139"/>
      <c r="K144" s="139" t="s">
        <v>1054</v>
      </c>
      <c r="N144">
        <v>0</v>
      </c>
      <c r="O144" t="s">
        <v>21</v>
      </c>
      <c r="P144">
        <v>688325</v>
      </c>
      <c r="Q144" t="s">
        <v>745</v>
      </c>
      <c r="R144" t="s">
        <v>1072</v>
      </c>
      <c r="V144">
        <v>0</v>
      </c>
      <c r="W144" s="8" t="s">
        <v>390</v>
      </c>
      <c r="X144" s="153">
        <v>688194</v>
      </c>
      <c r="Y144" s="39" t="s">
        <v>1073</v>
      </c>
      <c r="Z144" s="8" t="s">
        <v>1072</v>
      </c>
    </row>
    <row r="145" spans="2:26" ht="39" x14ac:dyDescent="0.3">
      <c r="B145" s="134">
        <v>1913760</v>
      </c>
      <c r="C145" s="132" t="s">
        <v>1051</v>
      </c>
      <c r="D145" s="134">
        <v>255</v>
      </c>
      <c r="J145" s="139"/>
      <c r="K145" s="139" t="s">
        <v>1054</v>
      </c>
      <c r="N145">
        <v>0</v>
      </c>
      <c r="O145" t="s">
        <v>21</v>
      </c>
      <c r="P145">
        <v>689453</v>
      </c>
      <c r="Q145" t="s">
        <v>1071</v>
      </c>
      <c r="R145" t="s">
        <v>1072</v>
      </c>
      <c r="V145">
        <v>0</v>
      </c>
      <c r="W145" s="8" t="s">
        <v>390</v>
      </c>
      <c r="X145" s="153">
        <v>688194</v>
      </c>
      <c r="Y145" s="40"/>
      <c r="Z145" s="8" t="s">
        <v>1072</v>
      </c>
    </row>
    <row r="146" spans="2:26" ht="39" x14ac:dyDescent="0.3">
      <c r="B146" s="134">
        <v>1607776</v>
      </c>
      <c r="C146" s="132" t="s">
        <v>1051</v>
      </c>
      <c r="D146" s="134">
        <v>0</v>
      </c>
      <c r="J146" s="139"/>
      <c r="K146" s="139" t="s">
        <v>1054</v>
      </c>
      <c r="N146">
        <v>0</v>
      </c>
      <c r="O146" t="s">
        <v>21</v>
      </c>
      <c r="P146">
        <v>689453</v>
      </c>
      <c r="Q146" t="s">
        <v>1042</v>
      </c>
      <c r="R146" t="s">
        <v>1072</v>
      </c>
      <c r="V146">
        <v>0</v>
      </c>
      <c r="W146" s="8" t="s">
        <v>390</v>
      </c>
      <c r="X146" s="152">
        <v>688195</v>
      </c>
      <c r="Y146" s="36" t="s">
        <v>1046</v>
      </c>
      <c r="Z146" s="8" t="s">
        <v>1072</v>
      </c>
    </row>
    <row r="147" spans="2:26" ht="39" x14ac:dyDescent="0.3">
      <c r="B147" s="134">
        <v>1840787</v>
      </c>
      <c r="C147" s="132" t="s">
        <v>1051</v>
      </c>
      <c r="D147" s="134">
        <v>5</v>
      </c>
      <c r="J147" s="139"/>
      <c r="K147" s="139" t="s">
        <v>1054</v>
      </c>
      <c r="N147">
        <v>0</v>
      </c>
      <c r="O147" t="s">
        <v>21</v>
      </c>
      <c r="P147">
        <v>689453</v>
      </c>
      <c r="R147" t="s">
        <v>1072</v>
      </c>
      <c r="V147">
        <v>0</v>
      </c>
      <c r="W147" s="8" t="s">
        <v>390</v>
      </c>
      <c r="X147" s="152">
        <v>688201</v>
      </c>
      <c r="Y147" s="36" t="s">
        <v>1046</v>
      </c>
      <c r="Z147" s="8" t="s">
        <v>1072</v>
      </c>
    </row>
    <row r="148" spans="2:26" ht="39" x14ac:dyDescent="0.3">
      <c r="B148" s="134">
        <v>1913694</v>
      </c>
      <c r="C148" s="132" t="s">
        <v>1051</v>
      </c>
      <c r="D148" s="134">
        <v>19</v>
      </c>
      <c r="J148" s="139"/>
      <c r="K148" s="139" t="s">
        <v>1055</v>
      </c>
      <c r="N148">
        <v>0</v>
      </c>
      <c r="O148" t="s">
        <v>21</v>
      </c>
      <c r="P148">
        <v>689528</v>
      </c>
      <c r="Q148" t="s">
        <v>745</v>
      </c>
      <c r="R148" t="s">
        <v>1072</v>
      </c>
      <c r="V148">
        <v>0</v>
      </c>
      <c r="W148" s="8" t="s">
        <v>390</v>
      </c>
      <c r="X148" s="152">
        <v>688261</v>
      </c>
      <c r="Y148" s="36" t="s">
        <v>1046</v>
      </c>
      <c r="Z148" s="8" t="s">
        <v>1072</v>
      </c>
    </row>
    <row r="149" spans="2:26" ht="39" x14ac:dyDescent="0.3">
      <c r="B149" s="134">
        <v>1840855</v>
      </c>
      <c r="C149" s="132" t="s">
        <v>1051</v>
      </c>
      <c r="D149" s="134">
        <v>18</v>
      </c>
      <c r="J149" s="139"/>
      <c r="K149" s="139" t="s">
        <v>1054</v>
      </c>
      <c r="N149">
        <v>0</v>
      </c>
      <c r="O149" t="s">
        <v>21</v>
      </c>
      <c r="P149">
        <v>689531</v>
      </c>
      <c r="Q149" t="s">
        <v>745</v>
      </c>
      <c r="R149" t="s">
        <v>1072</v>
      </c>
      <c r="V149">
        <v>0</v>
      </c>
      <c r="W149" s="8" t="s">
        <v>390</v>
      </c>
      <c r="X149" s="152">
        <v>688263</v>
      </c>
      <c r="Y149" s="36" t="s">
        <v>1056</v>
      </c>
      <c r="Z149" s="8" t="s">
        <v>1072</v>
      </c>
    </row>
    <row r="150" spans="2:26" ht="39" x14ac:dyDescent="0.3">
      <c r="B150" s="137">
        <v>1371596</v>
      </c>
      <c r="C150" s="135" t="s">
        <v>1052</v>
      </c>
      <c r="D150" s="137"/>
      <c r="J150" s="139"/>
      <c r="K150" s="139" t="s">
        <v>1054</v>
      </c>
      <c r="N150">
        <v>0</v>
      </c>
      <c r="O150" t="s">
        <v>21</v>
      </c>
      <c r="P150">
        <v>689548</v>
      </c>
      <c r="Q150" t="s">
        <v>745</v>
      </c>
      <c r="R150" t="s">
        <v>1072</v>
      </c>
      <c r="V150">
        <v>0</v>
      </c>
      <c r="W150" s="8" t="s">
        <v>390</v>
      </c>
      <c r="X150" s="153">
        <v>688263</v>
      </c>
      <c r="Y150" s="39" t="s">
        <v>1073</v>
      </c>
      <c r="Z150" s="8" t="s">
        <v>1072</v>
      </c>
    </row>
    <row r="151" spans="2:26" ht="39" x14ac:dyDescent="0.3">
      <c r="B151" s="137">
        <v>1081893</v>
      </c>
      <c r="C151" s="135" t="s">
        <v>1052</v>
      </c>
      <c r="D151" s="137"/>
      <c r="J151" s="139"/>
      <c r="K151" s="139" t="s">
        <v>1054</v>
      </c>
      <c r="N151">
        <v>0</v>
      </c>
      <c r="O151" t="s">
        <v>21</v>
      </c>
      <c r="P151">
        <v>689566</v>
      </c>
      <c r="Q151" t="s">
        <v>745</v>
      </c>
      <c r="R151" t="s">
        <v>1072</v>
      </c>
      <c r="V151">
        <v>0</v>
      </c>
      <c r="W151" s="8" t="s">
        <v>390</v>
      </c>
      <c r="X151" s="153">
        <v>688263</v>
      </c>
      <c r="Y151" s="40"/>
      <c r="Z151" s="8" t="s">
        <v>1072</v>
      </c>
    </row>
    <row r="152" spans="2:26" ht="39" x14ac:dyDescent="0.3">
      <c r="B152" s="137">
        <v>1724471</v>
      </c>
      <c r="C152" s="132" t="s">
        <v>1051</v>
      </c>
      <c r="D152" s="137">
        <v>15</v>
      </c>
      <c r="J152" s="139"/>
      <c r="K152" s="139" t="s">
        <v>1055</v>
      </c>
      <c r="N152">
        <v>0</v>
      </c>
      <c r="O152" t="s">
        <v>21</v>
      </c>
      <c r="P152">
        <v>689578</v>
      </c>
      <c r="Q152" t="s">
        <v>1071</v>
      </c>
      <c r="R152" t="s">
        <v>1072</v>
      </c>
      <c r="V152">
        <v>0</v>
      </c>
      <c r="W152" s="8" t="s">
        <v>390</v>
      </c>
      <c r="X152" s="152">
        <v>688317</v>
      </c>
      <c r="Y152" s="36" t="s">
        <v>1046</v>
      </c>
      <c r="Z152" s="8" t="s">
        <v>1072</v>
      </c>
    </row>
    <row r="153" spans="2:26" ht="39" x14ac:dyDescent="0.3">
      <c r="B153" s="137">
        <v>1913673</v>
      </c>
      <c r="C153" s="132" t="s">
        <v>1051</v>
      </c>
      <c r="D153" s="137">
        <v>6</v>
      </c>
      <c r="J153" s="139"/>
      <c r="K153" s="139" t="s">
        <v>1054</v>
      </c>
      <c r="N153">
        <v>0</v>
      </c>
      <c r="O153" t="s">
        <v>21</v>
      </c>
      <c r="P153">
        <v>689578</v>
      </c>
      <c r="Q153" t="s">
        <v>1042</v>
      </c>
      <c r="R153" t="s">
        <v>1072</v>
      </c>
      <c r="V153">
        <v>0</v>
      </c>
      <c r="W153" s="8" t="s">
        <v>390</v>
      </c>
      <c r="X153" s="152">
        <v>688325</v>
      </c>
      <c r="Y153" s="36" t="s">
        <v>1046</v>
      </c>
      <c r="Z153" s="8" t="s">
        <v>1072</v>
      </c>
    </row>
    <row r="154" spans="2:26" ht="39" x14ac:dyDescent="0.3">
      <c r="B154" s="137">
        <v>1913744</v>
      </c>
      <c r="C154" s="132" t="s">
        <v>1051</v>
      </c>
      <c r="D154" s="137">
        <v>1</v>
      </c>
      <c r="J154" s="139"/>
      <c r="K154" s="139" t="s">
        <v>1054</v>
      </c>
      <c r="N154">
        <v>0</v>
      </c>
      <c r="O154" t="s">
        <v>21</v>
      </c>
      <c r="P154">
        <v>689578</v>
      </c>
      <c r="R154" t="s">
        <v>1072</v>
      </c>
      <c r="V154">
        <v>0</v>
      </c>
      <c r="W154" s="8" t="s">
        <v>390</v>
      </c>
      <c r="X154" s="152">
        <v>689453</v>
      </c>
      <c r="Y154" s="36" t="s">
        <v>1056</v>
      </c>
      <c r="Z154" s="8" t="s">
        <v>1072</v>
      </c>
    </row>
    <row r="155" spans="2:26" ht="39" x14ac:dyDescent="0.3">
      <c r="B155" s="137">
        <v>1913752</v>
      </c>
      <c r="C155" s="132" t="s">
        <v>1051</v>
      </c>
      <c r="D155" s="137">
        <v>4</v>
      </c>
      <c r="J155" s="139"/>
      <c r="K155" s="139" t="s">
        <v>1054</v>
      </c>
      <c r="N155">
        <v>0</v>
      </c>
      <c r="O155" t="s">
        <v>21</v>
      </c>
      <c r="P155">
        <v>689599</v>
      </c>
      <c r="Q155" t="s">
        <v>1071</v>
      </c>
      <c r="R155" t="s">
        <v>1072</v>
      </c>
      <c r="V155">
        <v>0</v>
      </c>
      <c r="W155" s="8" t="s">
        <v>390</v>
      </c>
      <c r="X155" s="153">
        <v>689453</v>
      </c>
      <c r="Y155" s="39" t="s">
        <v>1073</v>
      </c>
      <c r="Z155" s="8" t="s">
        <v>1072</v>
      </c>
    </row>
    <row r="156" spans="2:26" ht="39" x14ac:dyDescent="0.3">
      <c r="B156" s="137">
        <v>1913693</v>
      </c>
      <c r="C156" s="132" t="s">
        <v>1051</v>
      </c>
      <c r="D156" s="137">
        <v>9</v>
      </c>
      <c r="J156" s="139"/>
      <c r="K156" s="139" t="s">
        <v>1054</v>
      </c>
      <c r="N156">
        <v>0</v>
      </c>
      <c r="O156" t="s">
        <v>21</v>
      </c>
      <c r="P156">
        <v>689599</v>
      </c>
      <c r="Q156" t="s">
        <v>1042</v>
      </c>
      <c r="R156" t="s">
        <v>1072</v>
      </c>
      <c r="V156">
        <v>0</v>
      </c>
      <c r="W156" s="8" t="s">
        <v>390</v>
      </c>
      <c r="X156" s="153">
        <v>689453</v>
      </c>
      <c r="Y156" s="40"/>
      <c r="Z156" s="8" t="s">
        <v>1072</v>
      </c>
    </row>
    <row r="157" spans="2:26" ht="39" x14ac:dyDescent="0.3">
      <c r="B157" s="137">
        <v>1929046</v>
      </c>
      <c r="C157" s="132" t="s">
        <v>1051</v>
      </c>
      <c r="D157" s="137">
        <v>1</v>
      </c>
      <c r="J157" s="139"/>
      <c r="K157" s="139" t="s">
        <v>1054</v>
      </c>
      <c r="N157">
        <v>0</v>
      </c>
      <c r="O157" t="s">
        <v>21</v>
      </c>
      <c r="P157">
        <v>689609</v>
      </c>
      <c r="Q157" t="s">
        <v>745</v>
      </c>
      <c r="R157" t="s">
        <v>1072</v>
      </c>
      <c r="V157">
        <v>0</v>
      </c>
      <c r="W157" s="8" t="s">
        <v>390</v>
      </c>
      <c r="X157" s="152">
        <v>689528</v>
      </c>
      <c r="Y157" s="36" t="s">
        <v>1046</v>
      </c>
      <c r="Z157" s="8" t="s">
        <v>1072</v>
      </c>
    </row>
    <row r="158" spans="2:26" ht="39" x14ac:dyDescent="0.3">
      <c r="B158" s="141">
        <v>1840839</v>
      </c>
      <c r="C158" s="132" t="s">
        <v>1051</v>
      </c>
      <c r="D158" s="141">
        <v>1</v>
      </c>
      <c r="J158" s="139"/>
      <c r="K158" s="139" t="s">
        <v>1054</v>
      </c>
      <c r="N158">
        <v>0</v>
      </c>
      <c r="O158" t="s">
        <v>21</v>
      </c>
      <c r="P158">
        <v>689815</v>
      </c>
      <c r="Q158" t="s">
        <v>745</v>
      </c>
      <c r="R158" t="s">
        <v>1072</v>
      </c>
      <c r="V158">
        <v>0</v>
      </c>
      <c r="W158" s="8" t="s">
        <v>390</v>
      </c>
      <c r="X158" s="155">
        <v>689531</v>
      </c>
      <c r="Y158" s="36" t="s">
        <v>1046</v>
      </c>
      <c r="Z158" s="8" t="s">
        <v>1072</v>
      </c>
    </row>
    <row r="159" spans="2:26" ht="39" x14ac:dyDescent="0.3">
      <c r="B159" s="137">
        <v>1070012</v>
      </c>
      <c r="C159" s="135" t="s">
        <v>1052</v>
      </c>
      <c r="D159" s="137">
        <v>25</v>
      </c>
      <c r="J159" s="139"/>
      <c r="K159" s="139" t="s">
        <v>1055</v>
      </c>
      <c r="N159">
        <v>0</v>
      </c>
      <c r="O159" t="s">
        <v>21</v>
      </c>
      <c r="P159">
        <v>689815</v>
      </c>
      <c r="R159" t="s">
        <v>1072</v>
      </c>
      <c r="V159">
        <v>0</v>
      </c>
      <c r="W159" s="8" t="s">
        <v>390</v>
      </c>
      <c r="X159" s="152">
        <v>689548</v>
      </c>
      <c r="Y159" s="36" t="s">
        <v>1046</v>
      </c>
      <c r="Z159" s="8" t="s">
        <v>1072</v>
      </c>
    </row>
    <row r="160" spans="2:26" ht="39" x14ac:dyDescent="0.3">
      <c r="B160" s="137">
        <v>1913688</v>
      </c>
      <c r="C160" s="132" t="s">
        <v>1051</v>
      </c>
      <c r="D160" s="137">
        <v>2</v>
      </c>
      <c r="J160" s="139"/>
      <c r="K160" s="139" t="s">
        <v>1054</v>
      </c>
      <c r="N160">
        <v>0</v>
      </c>
      <c r="O160" t="s">
        <v>21</v>
      </c>
      <c r="P160">
        <v>689836</v>
      </c>
      <c r="Q160" t="s">
        <v>1042</v>
      </c>
      <c r="R160" t="s">
        <v>1072</v>
      </c>
      <c r="V160">
        <v>0</v>
      </c>
      <c r="W160" s="8" t="s">
        <v>390</v>
      </c>
      <c r="X160" s="152">
        <v>689566</v>
      </c>
      <c r="Y160" s="36" t="s">
        <v>1046</v>
      </c>
      <c r="Z160" s="8" t="s">
        <v>1072</v>
      </c>
    </row>
    <row r="161" spans="2:26" ht="39" x14ac:dyDescent="0.3">
      <c r="B161" s="137">
        <v>1630619</v>
      </c>
      <c r="C161" s="135" t="s">
        <v>1052</v>
      </c>
      <c r="D161" s="137"/>
      <c r="J161" s="139"/>
      <c r="K161" s="139" t="s">
        <v>1054</v>
      </c>
      <c r="N161">
        <v>0</v>
      </c>
      <c r="O161" t="s">
        <v>21</v>
      </c>
      <c r="P161">
        <v>689847</v>
      </c>
      <c r="Q161" t="s">
        <v>745</v>
      </c>
      <c r="R161" t="s">
        <v>1072</v>
      </c>
      <c r="V161">
        <v>0</v>
      </c>
      <c r="W161" s="8" t="s">
        <v>390</v>
      </c>
      <c r="X161" s="152">
        <v>689578</v>
      </c>
      <c r="Y161" s="36" t="s">
        <v>1056</v>
      </c>
      <c r="Z161" s="8" t="s">
        <v>1072</v>
      </c>
    </row>
    <row r="162" spans="2:26" ht="39" x14ac:dyDescent="0.3">
      <c r="B162" s="137">
        <v>1944250</v>
      </c>
      <c r="C162" s="135" t="s">
        <v>1052</v>
      </c>
      <c r="D162" s="137">
        <v>0</v>
      </c>
      <c r="J162" s="139"/>
      <c r="K162" s="139" t="s">
        <v>1054</v>
      </c>
      <c r="N162">
        <v>0</v>
      </c>
      <c r="O162" t="s">
        <v>21</v>
      </c>
      <c r="P162">
        <v>689861</v>
      </c>
      <c r="Q162" t="s">
        <v>745</v>
      </c>
      <c r="R162" t="s">
        <v>1072</v>
      </c>
      <c r="V162">
        <v>0</v>
      </c>
      <c r="W162" s="8" t="s">
        <v>390</v>
      </c>
      <c r="X162" s="153">
        <v>689578</v>
      </c>
      <c r="Y162" s="39" t="s">
        <v>1073</v>
      </c>
      <c r="Z162" s="8" t="s">
        <v>1072</v>
      </c>
    </row>
    <row r="163" spans="2:26" ht="39" x14ac:dyDescent="0.3">
      <c r="B163" s="137">
        <v>1840824</v>
      </c>
      <c r="C163" s="132" t="s">
        <v>1051</v>
      </c>
      <c r="D163" s="137">
        <v>4</v>
      </c>
      <c r="J163" s="139"/>
      <c r="K163" s="139" t="s">
        <v>1054</v>
      </c>
      <c r="N163">
        <v>0</v>
      </c>
      <c r="O163" t="s">
        <v>21</v>
      </c>
      <c r="P163">
        <v>689878</v>
      </c>
      <c r="Q163" t="s">
        <v>1071</v>
      </c>
      <c r="R163" t="s">
        <v>1072</v>
      </c>
      <c r="V163">
        <v>0</v>
      </c>
      <c r="W163" s="8" t="s">
        <v>390</v>
      </c>
      <c r="X163" s="153">
        <v>689578</v>
      </c>
      <c r="Y163" s="40"/>
      <c r="Z163" s="8" t="s">
        <v>1072</v>
      </c>
    </row>
    <row r="164" spans="2:26" ht="39" x14ac:dyDescent="0.3">
      <c r="B164" s="137">
        <v>1786020</v>
      </c>
      <c r="C164" s="132" t="s">
        <v>1051</v>
      </c>
      <c r="D164" s="137">
        <v>0</v>
      </c>
      <c r="J164" s="139"/>
      <c r="K164" s="139" t="s">
        <v>1054</v>
      </c>
      <c r="N164">
        <v>0</v>
      </c>
      <c r="O164" t="s">
        <v>21</v>
      </c>
      <c r="P164">
        <v>689879</v>
      </c>
      <c r="R164" t="s">
        <v>1072</v>
      </c>
      <c r="V164">
        <v>0</v>
      </c>
      <c r="W164" s="8" t="s">
        <v>390</v>
      </c>
      <c r="X164" s="152">
        <v>689599</v>
      </c>
      <c r="Y164" s="36" t="s">
        <v>1056</v>
      </c>
      <c r="Z164" s="8" t="s">
        <v>1072</v>
      </c>
    </row>
    <row r="165" spans="2:26" ht="39" x14ac:dyDescent="0.3">
      <c r="B165" s="139">
        <v>1913735</v>
      </c>
      <c r="C165" s="132" t="s">
        <v>1051</v>
      </c>
      <c r="D165" s="139">
        <v>49</v>
      </c>
      <c r="J165" s="139"/>
      <c r="K165" s="139" t="s">
        <v>1055</v>
      </c>
      <c r="N165">
        <v>0</v>
      </c>
      <c r="O165" t="s">
        <v>21</v>
      </c>
      <c r="P165">
        <v>689880</v>
      </c>
      <c r="Q165" t="s">
        <v>745</v>
      </c>
      <c r="R165" t="s">
        <v>1072</v>
      </c>
      <c r="V165">
        <v>0</v>
      </c>
      <c r="W165" s="8" t="s">
        <v>390</v>
      </c>
      <c r="X165" s="153">
        <v>689599</v>
      </c>
      <c r="Y165" s="39" t="s">
        <v>1073</v>
      </c>
      <c r="Z165" s="8" t="s">
        <v>1072</v>
      </c>
    </row>
    <row r="166" spans="2:26" ht="39" x14ac:dyDescent="0.3">
      <c r="B166" s="134">
        <v>1913745</v>
      </c>
      <c r="C166" s="132" t="s">
        <v>1051</v>
      </c>
      <c r="D166" s="134"/>
      <c r="J166" s="139"/>
      <c r="K166" s="139" t="s">
        <v>1054</v>
      </c>
      <c r="N166">
        <v>0</v>
      </c>
      <c r="O166" t="s">
        <v>21</v>
      </c>
      <c r="P166">
        <v>690024</v>
      </c>
      <c r="Q166" t="s">
        <v>1071</v>
      </c>
      <c r="R166" t="s">
        <v>1072</v>
      </c>
      <c r="V166">
        <v>0</v>
      </c>
      <c r="W166" s="8" t="s">
        <v>390</v>
      </c>
      <c r="X166" s="152">
        <v>689609</v>
      </c>
      <c r="Y166" s="36" t="s">
        <v>1046</v>
      </c>
      <c r="Z166" s="8" t="s">
        <v>1072</v>
      </c>
    </row>
    <row r="167" spans="2:26" ht="39" x14ac:dyDescent="0.3">
      <c r="B167" s="137">
        <v>1913711</v>
      </c>
      <c r="C167" s="132" t="s">
        <v>1051</v>
      </c>
      <c r="D167" s="137">
        <v>1</v>
      </c>
      <c r="J167" s="139"/>
      <c r="K167" s="139" t="s">
        <v>1054</v>
      </c>
      <c r="N167">
        <v>0</v>
      </c>
      <c r="O167" t="s">
        <v>21</v>
      </c>
      <c r="P167">
        <v>690024</v>
      </c>
      <c r="Q167" t="s">
        <v>1042</v>
      </c>
      <c r="R167" t="s">
        <v>1072</v>
      </c>
      <c r="V167">
        <v>0</v>
      </c>
      <c r="W167" s="8" t="s">
        <v>390</v>
      </c>
      <c r="X167" s="155">
        <v>689815</v>
      </c>
      <c r="Y167" s="36" t="s">
        <v>1046</v>
      </c>
      <c r="Z167" s="8" t="s">
        <v>1072</v>
      </c>
    </row>
    <row r="168" spans="2:26" ht="39" x14ac:dyDescent="0.3">
      <c r="B168" s="134">
        <v>1081948</v>
      </c>
      <c r="C168" s="135" t="s">
        <v>1052</v>
      </c>
      <c r="D168" s="134">
        <v>0</v>
      </c>
      <c r="J168" s="139"/>
      <c r="K168" s="139" t="s">
        <v>1054</v>
      </c>
      <c r="N168">
        <v>0</v>
      </c>
      <c r="O168" t="s">
        <v>21</v>
      </c>
      <c r="P168">
        <v>690024</v>
      </c>
      <c r="R168" t="s">
        <v>1072</v>
      </c>
      <c r="V168">
        <v>0</v>
      </c>
      <c r="W168" s="8" t="s">
        <v>390</v>
      </c>
      <c r="X168" s="155">
        <v>689815</v>
      </c>
      <c r="Y168" s="41"/>
      <c r="Z168" s="8" t="s">
        <v>1072</v>
      </c>
    </row>
    <row r="169" spans="2:26" ht="39" x14ac:dyDescent="0.3">
      <c r="B169" s="131">
        <v>1760099</v>
      </c>
      <c r="C169" s="135" t="s">
        <v>1052</v>
      </c>
      <c r="D169" s="131">
        <v>0</v>
      </c>
      <c r="J169" s="139"/>
      <c r="K169" s="139" t="s">
        <v>1055</v>
      </c>
      <c r="N169">
        <v>0</v>
      </c>
      <c r="O169" t="s">
        <v>21</v>
      </c>
      <c r="P169">
        <v>690042</v>
      </c>
      <c r="Q169" t="s">
        <v>745</v>
      </c>
      <c r="R169" t="s">
        <v>1072</v>
      </c>
      <c r="V169">
        <v>0</v>
      </c>
      <c r="W169" s="8" t="s">
        <v>390</v>
      </c>
      <c r="X169" s="153">
        <v>689836</v>
      </c>
      <c r="Y169" s="39" t="s">
        <v>1073</v>
      </c>
      <c r="Z169" s="8" t="s">
        <v>1072</v>
      </c>
    </row>
    <row r="170" spans="2:26" ht="39" x14ac:dyDescent="0.3">
      <c r="B170" s="134">
        <v>1752931</v>
      </c>
      <c r="C170" s="135" t="s">
        <v>1052</v>
      </c>
      <c r="D170" s="134">
        <v>0</v>
      </c>
      <c r="J170" s="139"/>
      <c r="K170" s="139" t="s">
        <v>1054</v>
      </c>
      <c r="N170">
        <v>0</v>
      </c>
      <c r="O170" t="s">
        <v>21</v>
      </c>
      <c r="P170">
        <v>690042</v>
      </c>
      <c r="Q170" t="s">
        <v>1042</v>
      </c>
      <c r="R170" t="s">
        <v>1072</v>
      </c>
      <c r="V170">
        <v>0</v>
      </c>
      <c r="W170" s="8" t="s">
        <v>390</v>
      </c>
      <c r="X170" s="152">
        <v>689847</v>
      </c>
      <c r="Y170" s="36" t="s">
        <v>1046</v>
      </c>
      <c r="Z170" s="8" t="s">
        <v>1072</v>
      </c>
    </row>
    <row r="171" spans="2:26" ht="39" x14ac:dyDescent="0.3">
      <c r="B171" s="134">
        <v>1913753</v>
      </c>
      <c r="C171" s="132" t="s">
        <v>1051</v>
      </c>
      <c r="D171" s="134"/>
      <c r="J171" s="139"/>
      <c r="K171" s="139" t="s">
        <v>1054</v>
      </c>
      <c r="N171">
        <v>0</v>
      </c>
      <c r="O171" t="s">
        <v>21</v>
      </c>
      <c r="P171">
        <v>690044</v>
      </c>
      <c r="Q171" t="s">
        <v>745</v>
      </c>
      <c r="R171" t="s">
        <v>1072</v>
      </c>
      <c r="V171">
        <v>0</v>
      </c>
      <c r="W171" s="8" t="s">
        <v>390</v>
      </c>
      <c r="X171" s="152">
        <v>689861</v>
      </c>
      <c r="Y171" s="36" t="s">
        <v>1046</v>
      </c>
      <c r="Z171" s="8" t="s">
        <v>1072</v>
      </c>
    </row>
    <row r="172" spans="2:26" ht="39" x14ac:dyDescent="0.3">
      <c r="B172" s="137">
        <v>1659429</v>
      </c>
      <c r="C172" s="132" t="s">
        <v>1051</v>
      </c>
      <c r="D172" s="137"/>
      <c r="J172" s="139"/>
      <c r="K172" s="139" t="s">
        <v>1054</v>
      </c>
      <c r="N172">
        <v>0</v>
      </c>
      <c r="O172" t="s">
        <v>21</v>
      </c>
      <c r="P172">
        <v>690047</v>
      </c>
      <c r="Q172" t="s">
        <v>745</v>
      </c>
      <c r="R172" t="s">
        <v>1072</v>
      </c>
      <c r="V172">
        <v>0</v>
      </c>
      <c r="W172" s="8" t="s">
        <v>390</v>
      </c>
      <c r="X172" s="152">
        <v>689878</v>
      </c>
      <c r="Y172" s="36" t="s">
        <v>1056</v>
      </c>
      <c r="Z172" s="8" t="s">
        <v>1072</v>
      </c>
    </row>
    <row r="173" spans="2:26" ht="39" x14ac:dyDescent="0.3">
      <c r="B173" s="137">
        <v>1613608</v>
      </c>
      <c r="C173" s="135" t="s">
        <v>1052</v>
      </c>
      <c r="D173" s="137">
        <v>0</v>
      </c>
      <c r="J173" s="139"/>
      <c r="K173" s="139" t="s">
        <v>1054</v>
      </c>
      <c r="N173">
        <v>0</v>
      </c>
      <c r="O173" t="s">
        <v>21</v>
      </c>
      <c r="P173">
        <v>690090</v>
      </c>
      <c r="Q173" t="s">
        <v>1071</v>
      </c>
      <c r="R173" t="s">
        <v>1072</v>
      </c>
      <c r="V173">
        <v>0</v>
      </c>
      <c r="W173" s="8" t="s">
        <v>390</v>
      </c>
      <c r="X173" s="153">
        <v>689879</v>
      </c>
      <c r="Y173" s="40"/>
      <c r="Z173" s="8" t="s">
        <v>1072</v>
      </c>
    </row>
    <row r="174" spans="2:26" ht="39" x14ac:dyDescent="0.3">
      <c r="B174" s="134">
        <v>1374265</v>
      </c>
      <c r="C174" s="135" t="s">
        <v>1052</v>
      </c>
      <c r="D174" s="134"/>
      <c r="J174" s="154"/>
      <c r="K174" s="139" t="s">
        <v>1054</v>
      </c>
      <c r="N174">
        <v>0</v>
      </c>
      <c r="O174" t="s">
        <v>21</v>
      </c>
      <c r="P174">
        <v>690090</v>
      </c>
      <c r="Q174" t="s">
        <v>1042</v>
      </c>
      <c r="R174" t="s">
        <v>1072</v>
      </c>
      <c r="V174">
        <v>0</v>
      </c>
      <c r="W174" s="8" t="s">
        <v>390</v>
      </c>
      <c r="X174" s="152">
        <v>689880</v>
      </c>
      <c r="Y174" s="36" t="s">
        <v>1046</v>
      </c>
      <c r="Z174" s="8" t="s">
        <v>1072</v>
      </c>
    </row>
    <row r="175" spans="2:26" ht="39" x14ac:dyDescent="0.3">
      <c r="B175" s="134">
        <v>1716902</v>
      </c>
      <c r="C175" s="135" t="s">
        <v>1052</v>
      </c>
      <c r="D175" s="134"/>
      <c r="J175" s="139"/>
      <c r="K175" s="139" t="s">
        <v>1054</v>
      </c>
      <c r="N175">
        <v>0</v>
      </c>
      <c r="O175" t="s">
        <v>21</v>
      </c>
      <c r="P175">
        <v>690090</v>
      </c>
      <c r="R175" t="s">
        <v>1072</v>
      </c>
      <c r="V175">
        <v>0</v>
      </c>
      <c r="W175" s="8" t="s">
        <v>390</v>
      </c>
      <c r="X175" s="152">
        <v>690024</v>
      </c>
      <c r="Y175" s="36" t="s">
        <v>1056</v>
      </c>
      <c r="Z175" s="8" t="s">
        <v>1072</v>
      </c>
    </row>
    <row r="176" spans="2:26" ht="39" x14ac:dyDescent="0.3">
      <c r="B176" s="131">
        <v>1814797</v>
      </c>
      <c r="C176" s="135" t="s">
        <v>1052</v>
      </c>
      <c r="D176" s="131">
        <v>664</v>
      </c>
      <c r="J176" s="139"/>
      <c r="K176" s="139" t="s">
        <v>1054</v>
      </c>
      <c r="N176">
        <v>0</v>
      </c>
      <c r="O176" t="s">
        <v>21</v>
      </c>
      <c r="P176">
        <v>690100</v>
      </c>
      <c r="Q176" t="s">
        <v>1071</v>
      </c>
      <c r="R176" t="s">
        <v>1072</v>
      </c>
      <c r="V176">
        <v>0</v>
      </c>
      <c r="W176" s="8" t="s">
        <v>390</v>
      </c>
      <c r="X176" s="153">
        <v>690024</v>
      </c>
      <c r="Y176" s="39" t="s">
        <v>1073</v>
      </c>
      <c r="Z176" s="8" t="s">
        <v>1072</v>
      </c>
    </row>
    <row r="177" spans="2:26" ht="39" x14ac:dyDescent="0.3">
      <c r="B177" s="134">
        <v>1294769</v>
      </c>
      <c r="C177" s="135" t="s">
        <v>1052</v>
      </c>
      <c r="D177" s="143">
        <v>75</v>
      </c>
      <c r="J177" s="139"/>
      <c r="K177" s="139" t="s">
        <v>1054</v>
      </c>
      <c r="N177">
        <v>0</v>
      </c>
      <c r="O177" t="s">
        <v>21</v>
      </c>
      <c r="P177">
        <v>690100</v>
      </c>
      <c r="Q177" t="s">
        <v>1042</v>
      </c>
      <c r="R177" t="s">
        <v>1072</v>
      </c>
      <c r="V177">
        <v>0</v>
      </c>
      <c r="W177" s="8" t="s">
        <v>390</v>
      </c>
      <c r="X177" s="153">
        <v>690024</v>
      </c>
      <c r="Y177" s="40"/>
      <c r="Z177" s="8" t="s">
        <v>1072</v>
      </c>
    </row>
    <row r="178" spans="2:26" ht="39" x14ac:dyDescent="0.3">
      <c r="B178" s="137">
        <v>1913698</v>
      </c>
      <c r="C178" s="132" t="s">
        <v>1051</v>
      </c>
      <c r="D178" s="137">
        <v>2</v>
      </c>
      <c r="J178" s="139"/>
      <c r="K178" s="139" t="s">
        <v>1054</v>
      </c>
      <c r="N178">
        <v>0</v>
      </c>
      <c r="O178" t="s">
        <v>21</v>
      </c>
      <c r="P178">
        <v>690100</v>
      </c>
      <c r="R178" t="s">
        <v>1072</v>
      </c>
      <c r="V178">
        <v>0</v>
      </c>
      <c r="W178" s="8" t="s">
        <v>390</v>
      </c>
      <c r="X178" s="152">
        <v>690042</v>
      </c>
      <c r="Y178" s="36" t="s">
        <v>1046</v>
      </c>
      <c r="Z178" s="8" t="s">
        <v>1072</v>
      </c>
    </row>
    <row r="179" spans="2:26" ht="39" x14ac:dyDescent="0.3">
      <c r="B179" s="137">
        <v>1938743</v>
      </c>
      <c r="C179" s="135" t="s">
        <v>1052</v>
      </c>
      <c r="D179" s="137">
        <v>107</v>
      </c>
      <c r="J179" s="139"/>
      <c r="K179" s="139" t="s">
        <v>1054</v>
      </c>
      <c r="N179">
        <v>0</v>
      </c>
      <c r="O179" t="s">
        <v>21</v>
      </c>
      <c r="P179">
        <v>690375</v>
      </c>
      <c r="R179" t="s">
        <v>1072</v>
      </c>
      <c r="V179">
        <v>0</v>
      </c>
      <c r="W179" s="8" t="s">
        <v>390</v>
      </c>
      <c r="X179" s="153">
        <v>690042</v>
      </c>
      <c r="Y179" s="39" t="s">
        <v>1073</v>
      </c>
      <c r="Z179" s="8" t="s">
        <v>1072</v>
      </c>
    </row>
    <row r="180" spans="2:26" ht="39" x14ac:dyDescent="0.3">
      <c r="B180" s="137">
        <v>1554561</v>
      </c>
      <c r="C180" s="135" t="s">
        <v>1052</v>
      </c>
      <c r="D180" s="137">
        <v>0</v>
      </c>
      <c r="J180" s="139"/>
      <c r="K180" s="139" t="s">
        <v>1055</v>
      </c>
      <c r="N180">
        <v>0</v>
      </c>
      <c r="O180" t="s">
        <v>21</v>
      </c>
      <c r="P180">
        <v>690375</v>
      </c>
      <c r="Q180" t="s">
        <v>1042</v>
      </c>
      <c r="R180" t="s">
        <v>1072</v>
      </c>
      <c r="V180">
        <v>0</v>
      </c>
      <c r="W180" s="8" t="s">
        <v>390</v>
      </c>
      <c r="X180" s="152">
        <v>690044</v>
      </c>
      <c r="Y180" s="36" t="s">
        <v>1046</v>
      </c>
      <c r="Z180" s="8" t="s">
        <v>1072</v>
      </c>
    </row>
    <row r="181" spans="2:26" ht="39" x14ac:dyDescent="0.3">
      <c r="B181" s="137">
        <v>1487927</v>
      </c>
      <c r="C181" s="135" t="s">
        <v>1052</v>
      </c>
      <c r="D181" s="137">
        <v>0</v>
      </c>
      <c r="J181" s="139"/>
      <c r="K181" s="139" t="s">
        <v>1055</v>
      </c>
      <c r="N181">
        <v>0</v>
      </c>
      <c r="O181" t="s">
        <v>21</v>
      </c>
      <c r="P181">
        <v>690379</v>
      </c>
      <c r="R181" t="s">
        <v>1072</v>
      </c>
      <c r="V181">
        <v>0</v>
      </c>
      <c r="W181" s="8" t="s">
        <v>390</v>
      </c>
      <c r="X181" s="152">
        <v>690047</v>
      </c>
      <c r="Y181" s="36" t="s">
        <v>1046</v>
      </c>
      <c r="Z181" s="8" t="s">
        <v>1072</v>
      </c>
    </row>
    <row r="182" spans="2:26" ht="39" x14ac:dyDescent="0.3">
      <c r="B182" s="137">
        <v>1202857</v>
      </c>
      <c r="C182" s="135" t="s">
        <v>1052</v>
      </c>
      <c r="D182" s="137">
        <v>0</v>
      </c>
      <c r="J182" s="139"/>
      <c r="K182" s="139" t="s">
        <v>1054</v>
      </c>
      <c r="N182">
        <v>0</v>
      </c>
      <c r="O182" t="s">
        <v>21</v>
      </c>
      <c r="P182">
        <v>690379</v>
      </c>
      <c r="Q182" t="s">
        <v>1042</v>
      </c>
      <c r="R182" t="s">
        <v>1072</v>
      </c>
      <c r="V182">
        <v>0</v>
      </c>
      <c r="W182" s="8" t="s">
        <v>390</v>
      </c>
      <c r="X182" s="152">
        <v>690090</v>
      </c>
      <c r="Y182" s="36" t="s">
        <v>1056</v>
      </c>
      <c r="Z182" s="8" t="s">
        <v>1072</v>
      </c>
    </row>
    <row r="183" spans="2:26" ht="39" x14ac:dyDescent="0.3">
      <c r="B183" s="137">
        <v>1638465</v>
      </c>
      <c r="C183" s="135" t="s">
        <v>1052</v>
      </c>
      <c r="D183" s="137">
        <v>0</v>
      </c>
      <c r="J183" s="139"/>
      <c r="K183" s="139" t="s">
        <v>1054</v>
      </c>
      <c r="N183">
        <v>0</v>
      </c>
      <c r="O183" t="s">
        <v>21</v>
      </c>
      <c r="P183">
        <v>690389</v>
      </c>
      <c r="Q183" t="s">
        <v>745</v>
      </c>
      <c r="R183" t="s">
        <v>1072</v>
      </c>
      <c r="V183">
        <v>0</v>
      </c>
      <c r="W183" s="8" t="s">
        <v>390</v>
      </c>
      <c r="X183" s="153">
        <v>690090</v>
      </c>
      <c r="Y183" s="39" t="s">
        <v>1073</v>
      </c>
      <c r="Z183" s="8" t="s">
        <v>1072</v>
      </c>
    </row>
    <row r="184" spans="2:26" ht="39" x14ac:dyDescent="0.3">
      <c r="B184" s="137">
        <v>1675104</v>
      </c>
      <c r="C184" s="135" t="s">
        <v>1052</v>
      </c>
      <c r="D184" s="137">
        <v>0</v>
      </c>
      <c r="J184" s="139"/>
      <c r="K184" s="139" t="s">
        <v>1054</v>
      </c>
      <c r="N184">
        <v>0</v>
      </c>
      <c r="O184" t="s">
        <v>21</v>
      </c>
      <c r="P184">
        <v>690390</v>
      </c>
      <c r="Q184" t="s">
        <v>745</v>
      </c>
      <c r="R184" t="s">
        <v>1072</v>
      </c>
      <c r="V184">
        <v>0</v>
      </c>
      <c r="W184" s="8" t="s">
        <v>390</v>
      </c>
      <c r="X184" s="153">
        <v>690090</v>
      </c>
      <c r="Y184" s="40"/>
      <c r="Z184" s="8" t="s">
        <v>1072</v>
      </c>
    </row>
    <row r="185" spans="2:26" ht="39" x14ac:dyDescent="0.3">
      <c r="B185" s="137">
        <v>1725087</v>
      </c>
      <c r="C185" s="135" t="s">
        <v>1052</v>
      </c>
      <c r="D185" s="137">
        <v>0</v>
      </c>
      <c r="J185" s="139"/>
      <c r="K185" s="139" t="s">
        <v>1055</v>
      </c>
      <c r="N185">
        <v>0</v>
      </c>
      <c r="O185" t="s">
        <v>21</v>
      </c>
      <c r="P185">
        <v>690403</v>
      </c>
      <c r="Q185" t="s">
        <v>745</v>
      </c>
      <c r="R185" t="s">
        <v>1072</v>
      </c>
      <c r="V185">
        <v>0</v>
      </c>
      <c r="W185" s="8" t="s">
        <v>390</v>
      </c>
      <c r="X185" s="152">
        <v>690100</v>
      </c>
      <c r="Y185" s="36" t="s">
        <v>1056</v>
      </c>
      <c r="Z185" s="8" t="s">
        <v>1072</v>
      </c>
    </row>
    <row r="186" spans="2:26" ht="39" x14ac:dyDescent="0.3">
      <c r="B186" s="134">
        <v>1905402</v>
      </c>
      <c r="C186" s="135" t="s">
        <v>1052</v>
      </c>
      <c r="D186" s="134">
        <v>0</v>
      </c>
      <c r="J186" s="139"/>
      <c r="K186" s="139" t="s">
        <v>1054</v>
      </c>
      <c r="N186">
        <v>0</v>
      </c>
      <c r="O186" t="s">
        <v>21</v>
      </c>
      <c r="P186">
        <v>693848</v>
      </c>
      <c r="Q186" t="s">
        <v>1071</v>
      </c>
      <c r="R186" t="s">
        <v>1072</v>
      </c>
      <c r="V186">
        <v>0</v>
      </c>
      <c r="W186" s="8" t="s">
        <v>390</v>
      </c>
      <c r="X186" s="153">
        <v>690100</v>
      </c>
      <c r="Y186" s="39" t="s">
        <v>1073</v>
      </c>
      <c r="Z186" s="8" t="s">
        <v>1072</v>
      </c>
    </row>
    <row r="187" spans="2:26" ht="39" x14ac:dyDescent="0.3">
      <c r="B187" s="134">
        <v>1913746</v>
      </c>
      <c r="C187" s="132" t="s">
        <v>1051</v>
      </c>
      <c r="D187" s="134">
        <v>1</v>
      </c>
      <c r="J187" s="139"/>
      <c r="K187" s="139" t="s">
        <v>1054</v>
      </c>
      <c r="N187">
        <v>0</v>
      </c>
      <c r="O187" t="s">
        <v>21</v>
      </c>
      <c r="P187">
        <v>693848</v>
      </c>
      <c r="Q187" t="s">
        <v>1042</v>
      </c>
      <c r="R187" t="s">
        <v>1072</v>
      </c>
      <c r="V187">
        <v>0</v>
      </c>
      <c r="W187" s="8" t="s">
        <v>390</v>
      </c>
      <c r="X187" s="153">
        <v>690100</v>
      </c>
      <c r="Y187" s="40"/>
      <c r="Z187" s="8" t="s">
        <v>1072</v>
      </c>
    </row>
    <row r="188" spans="2:26" ht="39" x14ac:dyDescent="0.3">
      <c r="B188" s="134">
        <v>1655652</v>
      </c>
      <c r="C188" s="135" t="s">
        <v>1052</v>
      </c>
      <c r="D188" s="134">
        <v>0</v>
      </c>
      <c r="J188" s="139"/>
      <c r="K188" s="139" t="s">
        <v>1054</v>
      </c>
      <c r="N188">
        <v>0</v>
      </c>
      <c r="O188" t="s">
        <v>21</v>
      </c>
      <c r="P188">
        <v>693848</v>
      </c>
      <c r="R188" t="s">
        <v>1072</v>
      </c>
      <c r="V188">
        <v>0</v>
      </c>
      <c r="W188" s="8" t="s">
        <v>390</v>
      </c>
      <c r="X188" s="152">
        <v>690375</v>
      </c>
      <c r="Y188" s="36"/>
      <c r="Z188" s="8" t="s">
        <v>1072</v>
      </c>
    </row>
    <row r="189" spans="2:26" ht="39" x14ac:dyDescent="0.3">
      <c r="B189" s="134">
        <v>1913750</v>
      </c>
      <c r="C189" s="132" t="s">
        <v>1051</v>
      </c>
      <c r="D189" s="134">
        <v>0</v>
      </c>
      <c r="J189" s="139"/>
      <c r="K189" s="139" t="s">
        <v>1054</v>
      </c>
      <c r="N189">
        <v>0</v>
      </c>
      <c r="O189" t="s">
        <v>21</v>
      </c>
      <c r="P189">
        <v>693852</v>
      </c>
      <c r="R189" t="s">
        <v>1072</v>
      </c>
      <c r="V189">
        <v>0</v>
      </c>
      <c r="W189" s="8" t="s">
        <v>390</v>
      </c>
      <c r="X189" s="153">
        <v>690375</v>
      </c>
      <c r="Y189" s="39" t="s">
        <v>1073</v>
      </c>
      <c r="Z189" s="8" t="s">
        <v>1072</v>
      </c>
    </row>
    <row r="190" spans="2:26" ht="39" x14ac:dyDescent="0.3">
      <c r="B190" s="134">
        <v>1840830</v>
      </c>
      <c r="C190" s="132" t="s">
        <v>1051</v>
      </c>
      <c r="D190" s="134">
        <v>92</v>
      </c>
      <c r="J190" s="139"/>
      <c r="K190" s="139" t="s">
        <v>1054</v>
      </c>
      <c r="N190">
        <v>0</v>
      </c>
      <c r="O190" t="s">
        <v>21</v>
      </c>
      <c r="P190">
        <v>693853</v>
      </c>
      <c r="R190" t="s">
        <v>1072</v>
      </c>
      <c r="V190">
        <v>0</v>
      </c>
      <c r="W190" s="8" t="s">
        <v>390</v>
      </c>
      <c r="X190" s="152">
        <v>690379</v>
      </c>
      <c r="Y190" s="36"/>
      <c r="Z190" s="8" t="s">
        <v>1072</v>
      </c>
    </row>
    <row r="191" spans="2:26" ht="39" x14ac:dyDescent="0.3">
      <c r="B191" s="134">
        <v>1671391</v>
      </c>
      <c r="C191" s="135" t="s">
        <v>1052</v>
      </c>
      <c r="D191" s="134"/>
      <c r="J191" s="139"/>
      <c r="K191" s="139" t="s">
        <v>1054</v>
      </c>
      <c r="N191">
        <v>0</v>
      </c>
      <c r="O191" t="s">
        <v>21</v>
      </c>
      <c r="P191">
        <v>693854</v>
      </c>
      <c r="R191" t="s">
        <v>1072</v>
      </c>
      <c r="V191">
        <v>0</v>
      </c>
      <c r="W191" s="8" t="s">
        <v>390</v>
      </c>
      <c r="X191" s="153">
        <v>690379</v>
      </c>
      <c r="Y191" s="39" t="s">
        <v>1073</v>
      </c>
      <c r="Z191" s="8" t="s">
        <v>1072</v>
      </c>
    </row>
    <row r="192" spans="2:26" ht="39" x14ac:dyDescent="0.3">
      <c r="B192" s="134">
        <v>1933525</v>
      </c>
      <c r="C192" s="135" t="s">
        <v>1052</v>
      </c>
      <c r="D192" s="134">
        <v>0</v>
      </c>
      <c r="J192" s="139"/>
      <c r="K192" s="139" t="s">
        <v>1054</v>
      </c>
      <c r="N192">
        <v>0</v>
      </c>
      <c r="O192" t="s">
        <v>21</v>
      </c>
      <c r="P192">
        <v>694219</v>
      </c>
      <c r="Q192" t="s">
        <v>1042</v>
      </c>
      <c r="R192" t="s">
        <v>1072</v>
      </c>
      <c r="V192">
        <v>0</v>
      </c>
      <c r="W192" s="8" t="s">
        <v>390</v>
      </c>
      <c r="X192" s="152">
        <v>690389</v>
      </c>
      <c r="Y192" s="36" t="s">
        <v>1046</v>
      </c>
      <c r="Z192" s="8" t="s">
        <v>1072</v>
      </c>
    </row>
    <row r="193" spans="2:26" ht="39" x14ac:dyDescent="0.3">
      <c r="B193" s="137">
        <v>1473092</v>
      </c>
      <c r="C193" s="135" t="s">
        <v>1052</v>
      </c>
      <c r="D193" s="137">
        <v>0</v>
      </c>
      <c r="J193" s="139"/>
      <c r="K193" s="139" t="s">
        <v>1054</v>
      </c>
      <c r="N193">
        <v>0</v>
      </c>
      <c r="O193" t="s">
        <v>21</v>
      </c>
      <c r="P193">
        <v>694224</v>
      </c>
      <c r="R193" t="s">
        <v>1072</v>
      </c>
      <c r="V193">
        <v>0</v>
      </c>
      <c r="W193" s="8" t="s">
        <v>390</v>
      </c>
      <c r="X193" s="152">
        <v>690390</v>
      </c>
      <c r="Y193" s="36" t="s">
        <v>1046</v>
      </c>
      <c r="Z193" s="8" t="s">
        <v>1072</v>
      </c>
    </row>
    <row r="194" spans="2:26" ht="39" x14ac:dyDescent="0.3">
      <c r="B194" s="137">
        <v>1356549</v>
      </c>
      <c r="C194" s="135" t="s">
        <v>1052</v>
      </c>
      <c r="D194" s="137">
        <v>0</v>
      </c>
      <c r="J194" s="139"/>
      <c r="K194" s="139" t="s">
        <v>1055</v>
      </c>
      <c r="N194">
        <v>0</v>
      </c>
      <c r="O194" t="s">
        <v>21</v>
      </c>
      <c r="P194">
        <v>694224</v>
      </c>
      <c r="Q194" t="s">
        <v>1042</v>
      </c>
      <c r="R194" t="s">
        <v>1072</v>
      </c>
      <c r="V194">
        <v>0</v>
      </c>
      <c r="W194" s="8" t="s">
        <v>390</v>
      </c>
      <c r="X194" s="152">
        <v>690403</v>
      </c>
      <c r="Y194" s="36" t="s">
        <v>1046</v>
      </c>
      <c r="Z194" s="8" t="s">
        <v>1072</v>
      </c>
    </row>
    <row r="195" spans="2:26" ht="39" x14ac:dyDescent="0.3">
      <c r="B195" s="137">
        <v>1724456</v>
      </c>
      <c r="C195" s="132" t="s">
        <v>1051</v>
      </c>
      <c r="D195" s="137">
        <v>63</v>
      </c>
      <c r="J195" s="131"/>
      <c r="K195" s="139" t="s">
        <v>1055</v>
      </c>
      <c r="N195">
        <v>0</v>
      </c>
      <c r="O195" t="s">
        <v>21</v>
      </c>
      <c r="P195">
        <v>694232</v>
      </c>
      <c r="Q195" t="s">
        <v>745</v>
      </c>
      <c r="R195" t="s">
        <v>1072</v>
      </c>
      <c r="V195">
        <v>0</v>
      </c>
      <c r="W195" s="8" t="s">
        <v>390</v>
      </c>
      <c r="X195" s="152">
        <v>693848</v>
      </c>
      <c r="Y195" s="36" t="s">
        <v>1056</v>
      </c>
      <c r="Z195" s="8" t="s">
        <v>1072</v>
      </c>
    </row>
    <row r="196" spans="2:26" ht="39" x14ac:dyDescent="0.3">
      <c r="B196" s="134">
        <v>1293268</v>
      </c>
      <c r="C196" s="135" t="s">
        <v>1052</v>
      </c>
      <c r="D196" s="134">
        <v>0</v>
      </c>
      <c r="J196" s="131"/>
      <c r="K196" s="139" t="s">
        <v>1055</v>
      </c>
      <c r="N196">
        <v>0</v>
      </c>
      <c r="O196" t="s">
        <v>21</v>
      </c>
      <c r="P196">
        <v>694243</v>
      </c>
      <c r="Q196" t="s">
        <v>745</v>
      </c>
      <c r="R196" t="s">
        <v>1072</v>
      </c>
      <c r="V196">
        <v>0</v>
      </c>
      <c r="W196" s="8" t="s">
        <v>390</v>
      </c>
      <c r="X196" s="153">
        <v>693848</v>
      </c>
      <c r="Y196" s="39" t="s">
        <v>1073</v>
      </c>
      <c r="Z196" s="8" t="s">
        <v>1072</v>
      </c>
    </row>
    <row r="197" spans="2:26" ht="39" x14ac:dyDescent="0.3">
      <c r="B197" s="134">
        <v>1840863</v>
      </c>
      <c r="C197" s="132" t="s">
        <v>1051</v>
      </c>
      <c r="D197" s="134">
        <v>215</v>
      </c>
      <c r="J197" s="131"/>
      <c r="K197" s="139" t="s">
        <v>1055</v>
      </c>
      <c r="N197">
        <v>0</v>
      </c>
      <c r="O197" t="s">
        <v>21</v>
      </c>
      <c r="P197">
        <v>694255</v>
      </c>
      <c r="Q197" t="s">
        <v>745</v>
      </c>
      <c r="R197" t="s">
        <v>1072</v>
      </c>
      <c r="V197">
        <v>0</v>
      </c>
      <c r="W197" s="8" t="s">
        <v>390</v>
      </c>
      <c r="X197" s="153">
        <v>693848</v>
      </c>
      <c r="Y197" s="40"/>
      <c r="Z197" s="8" t="s">
        <v>1072</v>
      </c>
    </row>
    <row r="198" spans="2:26" ht="39" x14ac:dyDescent="0.3">
      <c r="B198" s="131">
        <v>1651235</v>
      </c>
      <c r="C198" s="135" t="s">
        <v>1052</v>
      </c>
      <c r="D198" s="131">
        <v>265</v>
      </c>
      <c r="J198" s="131"/>
      <c r="K198" s="139" t="s">
        <v>1055</v>
      </c>
      <c r="N198">
        <v>0</v>
      </c>
      <c r="O198" t="s">
        <v>21</v>
      </c>
      <c r="P198">
        <v>694419</v>
      </c>
      <c r="Q198" t="s">
        <v>1077</v>
      </c>
      <c r="R198" t="s">
        <v>1072</v>
      </c>
      <c r="V198">
        <v>0</v>
      </c>
      <c r="W198" s="8" t="s">
        <v>390</v>
      </c>
      <c r="X198" s="152">
        <v>693852</v>
      </c>
      <c r="Y198" s="36"/>
      <c r="Z198" s="8" t="s">
        <v>1072</v>
      </c>
    </row>
    <row r="199" spans="2:26" ht="39" x14ac:dyDescent="0.3">
      <c r="B199" s="137">
        <v>1324808</v>
      </c>
      <c r="C199" s="135" t="s">
        <v>1052</v>
      </c>
      <c r="D199" s="137"/>
      <c r="J199" s="131"/>
      <c r="K199" s="139" t="s">
        <v>1055</v>
      </c>
      <c r="N199">
        <v>0</v>
      </c>
      <c r="O199" t="s">
        <v>21</v>
      </c>
      <c r="P199">
        <v>694421</v>
      </c>
      <c r="Q199" t="s">
        <v>745</v>
      </c>
      <c r="R199" t="s">
        <v>1072</v>
      </c>
      <c r="V199">
        <v>0</v>
      </c>
      <c r="W199" s="8" t="s">
        <v>390</v>
      </c>
      <c r="X199" s="153">
        <v>693852</v>
      </c>
      <c r="Y199" s="39" t="s">
        <v>1073</v>
      </c>
      <c r="Z199" s="8" t="s">
        <v>1072</v>
      </c>
    </row>
    <row r="200" spans="2:26" ht="39" x14ac:dyDescent="0.3">
      <c r="B200" s="137">
        <v>1663166</v>
      </c>
      <c r="C200" s="132" t="s">
        <v>1051</v>
      </c>
      <c r="D200" s="137">
        <v>42</v>
      </c>
      <c r="J200" s="131"/>
      <c r="K200" s="139" t="s">
        <v>1055</v>
      </c>
      <c r="N200">
        <v>0</v>
      </c>
      <c r="O200" t="s">
        <v>21</v>
      </c>
      <c r="P200">
        <v>694445</v>
      </c>
      <c r="R200" t="s">
        <v>1072</v>
      </c>
      <c r="V200">
        <v>0</v>
      </c>
      <c r="W200" s="8" t="s">
        <v>390</v>
      </c>
      <c r="X200" s="153">
        <v>693853</v>
      </c>
      <c r="Y200" s="40"/>
      <c r="Z200" s="8" t="s">
        <v>1072</v>
      </c>
    </row>
    <row r="201" spans="2:26" ht="39" x14ac:dyDescent="0.3">
      <c r="B201" s="141">
        <v>1613589</v>
      </c>
      <c r="C201" s="132" t="s">
        <v>1051</v>
      </c>
      <c r="D201" s="141">
        <v>17</v>
      </c>
      <c r="J201" s="131"/>
      <c r="K201" s="139" t="s">
        <v>1055</v>
      </c>
      <c r="N201">
        <v>0</v>
      </c>
      <c r="O201" t="s">
        <v>21</v>
      </c>
      <c r="P201">
        <v>694445</v>
      </c>
      <c r="Q201" t="s">
        <v>1042</v>
      </c>
      <c r="R201" t="s">
        <v>1072</v>
      </c>
      <c r="V201">
        <v>0</v>
      </c>
      <c r="W201" s="8" t="s">
        <v>390</v>
      </c>
      <c r="X201" s="153">
        <v>693854</v>
      </c>
      <c r="Y201" s="40"/>
      <c r="Z201" s="8" t="s">
        <v>1072</v>
      </c>
    </row>
    <row r="202" spans="2:26" ht="39" x14ac:dyDescent="0.3">
      <c r="B202" s="139">
        <v>1913713</v>
      </c>
      <c r="C202" s="132" t="s">
        <v>1051</v>
      </c>
      <c r="D202" s="139">
        <v>100</v>
      </c>
      <c r="J202" s="131"/>
      <c r="K202" s="139" t="s">
        <v>1055</v>
      </c>
      <c r="N202">
        <v>0</v>
      </c>
      <c r="O202" t="s">
        <v>21</v>
      </c>
      <c r="P202">
        <v>694481</v>
      </c>
      <c r="Q202" t="s">
        <v>1077</v>
      </c>
      <c r="R202" t="s">
        <v>1072</v>
      </c>
      <c r="V202">
        <v>0</v>
      </c>
      <c r="W202" s="8" t="s">
        <v>390</v>
      </c>
      <c r="X202" s="152">
        <v>694219</v>
      </c>
      <c r="Y202" s="36" t="s">
        <v>1078</v>
      </c>
      <c r="Z202" s="8" t="s">
        <v>1072</v>
      </c>
    </row>
    <row r="203" spans="2:26" ht="39" x14ac:dyDescent="0.3">
      <c r="B203" s="134">
        <v>1317872</v>
      </c>
      <c r="C203" s="135" t="s">
        <v>1052</v>
      </c>
      <c r="D203" s="134">
        <v>0</v>
      </c>
      <c r="J203" s="131"/>
      <c r="K203" s="139" t="s">
        <v>1055</v>
      </c>
      <c r="N203">
        <v>0</v>
      </c>
      <c r="O203" t="s">
        <v>21</v>
      </c>
      <c r="P203">
        <v>694484</v>
      </c>
      <c r="Q203" t="s">
        <v>1071</v>
      </c>
      <c r="R203" t="s">
        <v>1072</v>
      </c>
      <c r="V203">
        <v>0</v>
      </c>
      <c r="W203" s="8" t="s">
        <v>390</v>
      </c>
      <c r="X203" s="153">
        <v>694219</v>
      </c>
      <c r="Y203" s="39" t="s">
        <v>1073</v>
      </c>
      <c r="Z203" s="8" t="s">
        <v>1072</v>
      </c>
    </row>
    <row r="204" spans="2:26" ht="39" x14ac:dyDescent="0.3">
      <c r="B204" s="131">
        <v>1819968</v>
      </c>
      <c r="C204" s="135" t="s">
        <v>1052</v>
      </c>
      <c r="D204" s="131">
        <v>0</v>
      </c>
      <c r="J204" s="131"/>
      <c r="K204" s="139" t="s">
        <v>1055</v>
      </c>
      <c r="N204">
        <v>0</v>
      </c>
      <c r="O204" t="s">
        <v>21</v>
      </c>
      <c r="P204">
        <v>694485</v>
      </c>
      <c r="Q204" t="s">
        <v>1071</v>
      </c>
      <c r="R204" t="s">
        <v>1072</v>
      </c>
      <c r="V204">
        <v>0</v>
      </c>
      <c r="W204" s="8" t="s">
        <v>390</v>
      </c>
      <c r="X204" s="152">
        <v>694224</v>
      </c>
      <c r="Y204" s="36"/>
      <c r="Z204" s="8" t="s">
        <v>1072</v>
      </c>
    </row>
    <row r="205" spans="2:26" ht="39" x14ac:dyDescent="0.3">
      <c r="B205" s="137">
        <v>1981196</v>
      </c>
      <c r="C205" s="135" t="s">
        <v>1052</v>
      </c>
      <c r="D205" s="137">
        <v>0</v>
      </c>
      <c r="J205" s="131"/>
      <c r="K205" s="139" t="s">
        <v>1055</v>
      </c>
      <c r="N205">
        <v>0</v>
      </c>
      <c r="O205" t="s">
        <v>21</v>
      </c>
      <c r="P205">
        <v>694485</v>
      </c>
      <c r="Q205" t="s">
        <v>1042</v>
      </c>
      <c r="R205" t="s">
        <v>1072</v>
      </c>
      <c r="V205">
        <v>0</v>
      </c>
      <c r="W205" s="8" t="s">
        <v>390</v>
      </c>
      <c r="X205" s="153">
        <v>694224</v>
      </c>
      <c r="Y205" s="39" t="s">
        <v>1073</v>
      </c>
      <c r="Z205" s="8" t="s">
        <v>1072</v>
      </c>
    </row>
    <row r="206" spans="2:26" ht="39" x14ac:dyDescent="0.3">
      <c r="B206" s="137">
        <v>1538069</v>
      </c>
      <c r="C206" s="135" t="s">
        <v>1052</v>
      </c>
      <c r="D206" s="137">
        <v>0</v>
      </c>
      <c r="J206" s="131"/>
      <c r="K206" s="139" t="s">
        <v>1055</v>
      </c>
      <c r="N206">
        <v>0</v>
      </c>
      <c r="O206" t="s">
        <v>21</v>
      </c>
      <c r="P206">
        <v>694486</v>
      </c>
      <c r="Q206" t="s">
        <v>1042</v>
      </c>
      <c r="R206" t="s">
        <v>1072</v>
      </c>
      <c r="V206">
        <v>0</v>
      </c>
      <c r="W206" s="8" t="s">
        <v>390</v>
      </c>
      <c r="X206" s="152">
        <v>694232</v>
      </c>
      <c r="Y206" s="36" t="s">
        <v>1046</v>
      </c>
      <c r="Z206" s="8" t="s">
        <v>1072</v>
      </c>
    </row>
    <row r="207" spans="2:26" ht="39" x14ac:dyDescent="0.3">
      <c r="B207" s="134">
        <v>1840845</v>
      </c>
      <c r="C207" s="132" t="s">
        <v>1051</v>
      </c>
      <c r="D207" s="134">
        <v>153</v>
      </c>
      <c r="J207" s="131"/>
      <c r="K207" s="139" t="s">
        <v>1055</v>
      </c>
      <c r="N207">
        <v>0</v>
      </c>
      <c r="O207" t="s">
        <v>21</v>
      </c>
      <c r="P207">
        <v>694487</v>
      </c>
      <c r="Q207" t="s">
        <v>745</v>
      </c>
      <c r="R207" t="s">
        <v>1072</v>
      </c>
      <c r="V207">
        <v>0</v>
      </c>
      <c r="W207" s="8" t="s">
        <v>390</v>
      </c>
      <c r="X207" s="152">
        <v>694243</v>
      </c>
      <c r="Y207" s="36" t="s">
        <v>1046</v>
      </c>
      <c r="Z207" s="8" t="s">
        <v>1072</v>
      </c>
    </row>
    <row r="208" spans="2:26" ht="39" x14ac:dyDescent="0.3">
      <c r="B208" s="141">
        <v>1913701</v>
      </c>
      <c r="C208" s="132" t="s">
        <v>1051</v>
      </c>
      <c r="D208" s="141">
        <v>26</v>
      </c>
      <c r="J208" s="131"/>
      <c r="K208" s="139" t="s">
        <v>1055</v>
      </c>
      <c r="N208">
        <v>0</v>
      </c>
      <c r="O208" t="s">
        <v>21</v>
      </c>
      <c r="P208">
        <v>694487</v>
      </c>
      <c r="Q208" t="s">
        <v>1042</v>
      </c>
      <c r="R208" t="s">
        <v>1072</v>
      </c>
      <c r="V208">
        <v>0</v>
      </c>
      <c r="W208" s="8" t="s">
        <v>390</v>
      </c>
      <c r="X208" s="152">
        <v>694255</v>
      </c>
      <c r="Y208" s="36" t="s">
        <v>1046</v>
      </c>
      <c r="Z208" s="8" t="s">
        <v>1072</v>
      </c>
    </row>
    <row r="209" spans="2:26" ht="39" x14ac:dyDescent="0.3">
      <c r="B209" s="134">
        <v>1840870</v>
      </c>
      <c r="C209" s="132" t="s">
        <v>1051</v>
      </c>
      <c r="D209" s="134">
        <v>3</v>
      </c>
      <c r="J209" s="131"/>
      <c r="K209" s="139" t="s">
        <v>1055</v>
      </c>
      <c r="N209">
        <v>0</v>
      </c>
      <c r="O209" t="s">
        <v>21</v>
      </c>
      <c r="P209">
        <v>694488</v>
      </c>
      <c r="Q209" t="s">
        <v>1077</v>
      </c>
      <c r="R209" t="s">
        <v>1072</v>
      </c>
      <c r="V209">
        <v>0</v>
      </c>
      <c r="W209" s="8" t="s">
        <v>390</v>
      </c>
      <c r="X209" s="152">
        <v>694419</v>
      </c>
      <c r="Y209" s="36" t="s">
        <v>1078</v>
      </c>
      <c r="Z209" s="8" t="s">
        <v>1072</v>
      </c>
    </row>
    <row r="210" spans="2:26" ht="39" x14ac:dyDescent="0.3">
      <c r="B210" s="134">
        <v>1536765</v>
      </c>
      <c r="C210" s="135" t="s">
        <v>1052</v>
      </c>
      <c r="D210" s="134">
        <v>71</v>
      </c>
      <c r="J210" s="131"/>
      <c r="K210" s="139" t="s">
        <v>1055</v>
      </c>
      <c r="N210">
        <v>0</v>
      </c>
      <c r="O210" t="s">
        <v>21</v>
      </c>
      <c r="P210">
        <v>694488</v>
      </c>
      <c r="Q210" t="s">
        <v>1042</v>
      </c>
      <c r="R210" t="s">
        <v>1072</v>
      </c>
      <c r="V210">
        <v>0</v>
      </c>
      <c r="W210" s="8" t="s">
        <v>390</v>
      </c>
      <c r="X210" s="152">
        <v>694421</v>
      </c>
      <c r="Y210" s="36" t="s">
        <v>1046</v>
      </c>
      <c r="Z210" s="8" t="s">
        <v>1072</v>
      </c>
    </row>
    <row r="211" spans="2:26" ht="39" x14ac:dyDescent="0.3">
      <c r="B211" s="134">
        <v>1840802</v>
      </c>
      <c r="C211" s="132" t="s">
        <v>1051</v>
      </c>
      <c r="D211" s="134">
        <v>58</v>
      </c>
      <c r="J211" s="131"/>
      <c r="K211" s="139" t="s">
        <v>1055</v>
      </c>
      <c r="N211">
        <v>0</v>
      </c>
      <c r="O211" t="s">
        <v>21</v>
      </c>
      <c r="P211">
        <v>694491</v>
      </c>
      <c r="Q211" t="s">
        <v>745</v>
      </c>
      <c r="R211" t="s">
        <v>1072</v>
      </c>
      <c r="V211">
        <v>0</v>
      </c>
      <c r="W211" s="8" t="s">
        <v>390</v>
      </c>
      <c r="X211" s="155">
        <v>694424</v>
      </c>
      <c r="Y211" s="36" t="s">
        <v>1046</v>
      </c>
      <c r="Z211" s="8" t="s">
        <v>1072</v>
      </c>
    </row>
    <row r="212" spans="2:26" ht="39" x14ac:dyDescent="0.3">
      <c r="B212" s="134">
        <v>1600701</v>
      </c>
      <c r="C212" s="132" t="s">
        <v>1051</v>
      </c>
      <c r="D212" s="134">
        <v>64</v>
      </c>
      <c r="J212" s="131"/>
      <c r="K212" s="139" t="s">
        <v>1055</v>
      </c>
      <c r="N212">
        <v>0</v>
      </c>
      <c r="O212" t="s">
        <v>21</v>
      </c>
      <c r="P212">
        <v>694491</v>
      </c>
      <c r="Q212" t="s">
        <v>1042</v>
      </c>
      <c r="R212" t="s">
        <v>1072</v>
      </c>
      <c r="V212">
        <v>0</v>
      </c>
      <c r="W212" s="8" t="s">
        <v>390</v>
      </c>
      <c r="X212" s="152">
        <v>694445</v>
      </c>
      <c r="Y212" s="36"/>
      <c r="Z212" s="8" t="s">
        <v>1072</v>
      </c>
    </row>
    <row r="213" spans="2:26" ht="39" x14ac:dyDescent="0.3">
      <c r="B213" s="134">
        <v>1752905</v>
      </c>
      <c r="C213" s="135" t="s">
        <v>1052</v>
      </c>
      <c r="D213" s="134">
        <v>0</v>
      </c>
      <c r="J213" s="131"/>
      <c r="K213" s="139" t="s">
        <v>1055</v>
      </c>
      <c r="N213">
        <v>0</v>
      </c>
      <c r="O213" t="s">
        <v>21</v>
      </c>
      <c r="P213">
        <v>694500</v>
      </c>
      <c r="Q213" t="s">
        <v>745</v>
      </c>
      <c r="R213" t="s">
        <v>1072</v>
      </c>
      <c r="V213">
        <v>0</v>
      </c>
      <c r="W213" s="8" t="s">
        <v>390</v>
      </c>
      <c r="X213" s="153">
        <v>694445</v>
      </c>
      <c r="Y213" s="39" t="s">
        <v>1073</v>
      </c>
      <c r="Z213" s="8" t="s">
        <v>1072</v>
      </c>
    </row>
    <row r="214" spans="2:26" ht="39" x14ac:dyDescent="0.3">
      <c r="B214" s="137">
        <v>1692449</v>
      </c>
      <c r="C214" s="135" t="s">
        <v>1052</v>
      </c>
      <c r="D214" s="137">
        <v>0</v>
      </c>
      <c r="J214" s="131"/>
      <c r="K214" s="139" t="s">
        <v>1055</v>
      </c>
      <c r="N214">
        <v>0</v>
      </c>
      <c r="O214" t="s">
        <v>21</v>
      </c>
      <c r="P214">
        <v>694503</v>
      </c>
      <c r="Q214" t="s">
        <v>1042</v>
      </c>
      <c r="R214" t="s">
        <v>1072</v>
      </c>
      <c r="V214">
        <v>0</v>
      </c>
      <c r="W214" s="8" t="s">
        <v>390</v>
      </c>
      <c r="X214" s="152">
        <v>694481</v>
      </c>
      <c r="Y214" s="36" t="s">
        <v>1078</v>
      </c>
      <c r="Z214" s="8" t="s">
        <v>1072</v>
      </c>
    </row>
    <row r="215" spans="2:26" ht="39" x14ac:dyDescent="0.3">
      <c r="B215" s="137">
        <v>1913757</v>
      </c>
      <c r="C215" s="132" t="s">
        <v>1051</v>
      </c>
      <c r="D215" s="137">
        <v>12</v>
      </c>
      <c r="J215" s="131"/>
      <c r="K215" s="139" t="s">
        <v>1055</v>
      </c>
      <c r="N215">
        <v>0</v>
      </c>
      <c r="O215" t="s">
        <v>21</v>
      </c>
      <c r="P215">
        <v>694627</v>
      </c>
      <c r="Q215" t="s">
        <v>745</v>
      </c>
      <c r="R215" t="s">
        <v>1072</v>
      </c>
      <c r="V215">
        <v>0</v>
      </c>
      <c r="W215" s="8" t="s">
        <v>390</v>
      </c>
      <c r="X215" s="152">
        <v>694484</v>
      </c>
      <c r="Y215" s="36" t="s">
        <v>1056</v>
      </c>
      <c r="Z215" s="8" t="s">
        <v>1072</v>
      </c>
    </row>
    <row r="216" spans="2:26" ht="39" x14ac:dyDescent="0.3">
      <c r="B216" s="137">
        <v>1913755</v>
      </c>
      <c r="C216" s="132" t="s">
        <v>1051</v>
      </c>
      <c r="D216" s="137">
        <v>7</v>
      </c>
      <c r="J216" s="131"/>
      <c r="K216" s="139" t="s">
        <v>1055</v>
      </c>
      <c r="N216">
        <v>0</v>
      </c>
      <c r="O216" t="s">
        <v>21</v>
      </c>
      <c r="P216">
        <v>694627</v>
      </c>
      <c r="Q216" t="s">
        <v>1042</v>
      </c>
      <c r="R216" t="s">
        <v>1072</v>
      </c>
      <c r="V216">
        <v>0</v>
      </c>
      <c r="W216" s="8" t="s">
        <v>390</v>
      </c>
      <c r="X216" s="152">
        <v>694485</v>
      </c>
      <c r="Y216" s="36" t="s">
        <v>1056</v>
      </c>
      <c r="Z216" s="8" t="s">
        <v>1072</v>
      </c>
    </row>
    <row r="217" spans="2:26" ht="39" x14ac:dyDescent="0.3">
      <c r="B217" s="134">
        <v>1539468</v>
      </c>
      <c r="C217" s="135" t="s">
        <v>1052</v>
      </c>
      <c r="D217" s="134">
        <v>0</v>
      </c>
      <c r="J217" s="131"/>
      <c r="K217" s="139" t="s">
        <v>1055</v>
      </c>
      <c r="N217">
        <v>0</v>
      </c>
      <c r="O217" t="s">
        <v>21</v>
      </c>
      <c r="P217">
        <v>694670</v>
      </c>
      <c r="Q217" t="s">
        <v>1071</v>
      </c>
      <c r="R217" t="s">
        <v>1072</v>
      </c>
      <c r="V217">
        <v>0</v>
      </c>
      <c r="W217" s="8" t="s">
        <v>390</v>
      </c>
      <c r="X217" s="153">
        <v>694485</v>
      </c>
      <c r="Y217" s="39" t="s">
        <v>1073</v>
      </c>
      <c r="Z217" s="8" t="s">
        <v>1072</v>
      </c>
    </row>
    <row r="218" spans="2:26" ht="39" x14ac:dyDescent="0.3">
      <c r="B218" s="131">
        <v>2004117</v>
      </c>
      <c r="C218" s="135" t="s">
        <v>1052</v>
      </c>
      <c r="D218" s="131">
        <v>0</v>
      </c>
      <c r="J218" s="131"/>
      <c r="K218" s="139" t="s">
        <v>1055</v>
      </c>
      <c r="N218">
        <v>0</v>
      </c>
      <c r="O218" t="s">
        <v>21</v>
      </c>
      <c r="P218">
        <v>694670</v>
      </c>
      <c r="Q218" t="s">
        <v>1042</v>
      </c>
      <c r="R218" t="s">
        <v>1072</v>
      </c>
      <c r="V218">
        <v>0</v>
      </c>
      <c r="W218" s="8" t="s">
        <v>390</v>
      </c>
      <c r="X218" s="152">
        <v>694486</v>
      </c>
      <c r="Y218" s="36" t="s">
        <v>1078</v>
      </c>
      <c r="Z218" s="8" t="s">
        <v>1072</v>
      </c>
    </row>
    <row r="219" spans="2:26" ht="39" x14ac:dyDescent="0.3">
      <c r="B219" s="134">
        <v>1724335</v>
      </c>
      <c r="C219" s="135" t="s">
        <v>1052</v>
      </c>
      <c r="D219" s="134">
        <v>0</v>
      </c>
      <c r="J219" s="131"/>
      <c r="K219" s="139" t="s">
        <v>1055</v>
      </c>
      <c r="N219">
        <v>0</v>
      </c>
      <c r="O219" t="s">
        <v>21</v>
      </c>
      <c r="P219">
        <v>694670</v>
      </c>
      <c r="R219" t="s">
        <v>1072</v>
      </c>
      <c r="V219">
        <v>0</v>
      </c>
      <c r="W219" s="8" t="s">
        <v>390</v>
      </c>
      <c r="X219" s="153">
        <v>694486</v>
      </c>
      <c r="Y219" s="39" t="s">
        <v>1073</v>
      </c>
      <c r="Z219" s="8" t="s">
        <v>1072</v>
      </c>
    </row>
    <row r="220" spans="2:26" ht="39" x14ac:dyDescent="0.3">
      <c r="B220" s="134">
        <v>1552519</v>
      </c>
      <c r="C220" s="135" t="s">
        <v>1052</v>
      </c>
      <c r="D220" s="134">
        <v>153</v>
      </c>
      <c r="J220" s="131"/>
      <c r="K220" s="139" t="s">
        <v>1055</v>
      </c>
      <c r="N220">
        <v>0</v>
      </c>
      <c r="O220" t="s">
        <v>21</v>
      </c>
      <c r="P220">
        <v>694726</v>
      </c>
      <c r="Q220" t="s">
        <v>1071</v>
      </c>
      <c r="R220" t="s">
        <v>1072</v>
      </c>
      <c r="V220">
        <v>0</v>
      </c>
      <c r="W220" s="8" t="s">
        <v>390</v>
      </c>
      <c r="X220" s="152">
        <v>694487</v>
      </c>
      <c r="Y220" s="36" t="s">
        <v>1046</v>
      </c>
      <c r="Z220" s="8" t="s">
        <v>1072</v>
      </c>
    </row>
    <row r="221" spans="2:26" ht="39" x14ac:dyDescent="0.3">
      <c r="B221" s="134">
        <v>1724336</v>
      </c>
      <c r="C221" s="132" t="s">
        <v>1051</v>
      </c>
      <c r="D221" s="134">
        <v>0</v>
      </c>
      <c r="J221" s="131"/>
      <c r="K221" s="139" t="s">
        <v>1055</v>
      </c>
      <c r="N221">
        <v>0</v>
      </c>
      <c r="O221" t="s">
        <v>21</v>
      </c>
      <c r="P221">
        <v>694726</v>
      </c>
      <c r="Q221" t="s">
        <v>1042</v>
      </c>
      <c r="R221" t="s">
        <v>1072</v>
      </c>
      <c r="V221">
        <v>0</v>
      </c>
      <c r="W221" s="8" t="s">
        <v>390</v>
      </c>
      <c r="X221" s="153">
        <v>694487</v>
      </c>
      <c r="Y221" s="39" t="s">
        <v>1073</v>
      </c>
      <c r="Z221" s="8" t="s">
        <v>1072</v>
      </c>
    </row>
    <row r="222" spans="2:26" ht="39" x14ac:dyDescent="0.3">
      <c r="B222" s="141">
        <v>1397415</v>
      </c>
      <c r="C222" s="135" t="s">
        <v>1052</v>
      </c>
      <c r="D222" s="141">
        <v>6</v>
      </c>
      <c r="J222" s="131"/>
      <c r="K222" s="139" t="s">
        <v>1055</v>
      </c>
      <c r="N222">
        <v>0</v>
      </c>
      <c r="O222" t="s">
        <v>21</v>
      </c>
      <c r="P222">
        <v>694726</v>
      </c>
      <c r="R222" t="s">
        <v>1072</v>
      </c>
      <c r="V222">
        <v>0</v>
      </c>
      <c r="W222" s="8" t="s">
        <v>390</v>
      </c>
      <c r="X222" s="152">
        <v>694488</v>
      </c>
      <c r="Y222" s="36" t="s">
        <v>1078</v>
      </c>
      <c r="Z222" s="8" t="s">
        <v>1072</v>
      </c>
    </row>
    <row r="223" spans="2:26" ht="39" x14ac:dyDescent="0.3">
      <c r="B223" s="134">
        <v>1913719</v>
      </c>
      <c r="C223" s="132" t="s">
        <v>1051</v>
      </c>
      <c r="D223" s="134">
        <v>0</v>
      </c>
      <c r="J223" s="131"/>
      <c r="K223" s="139" t="s">
        <v>1055</v>
      </c>
      <c r="N223">
        <v>0</v>
      </c>
      <c r="O223" t="s">
        <v>21</v>
      </c>
      <c r="P223">
        <v>694732</v>
      </c>
      <c r="Q223" t="s">
        <v>1071</v>
      </c>
      <c r="R223" t="s">
        <v>1072</v>
      </c>
      <c r="V223">
        <v>0</v>
      </c>
      <c r="W223" s="8" t="s">
        <v>390</v>
      </c>
      <c r="X223" s="153">
        <v>694488</v>
      </c>
      <c r="Y223" s="39" t="s">
        <v>1073</v>
      </c>
      <c r="Z223" s="8" t="s">
        <v>1072</v>
      </c>
    </row>
    <row r="224" spans="2:26" ht="39" x14ac:dyDescent="0.3">
      <c r="B224" s="134">
        <v>1613616</v>
      </c>
      <c r="C224" s="135" t="s">
        <v>1052</v>
      </c>
      <c r="D224" s="134">
        <v>0</v>
      </c>
      <c r="J224" s="131"/>
      <c r="K224" s="139" t="s">
        <v>1055</v>
      </c>
      <c r="N224">
        <v>0</v>
      </c>
      <c r="O224" t="s">
        <v>21</v>
      </c>
      <c r="P224">
        <v>694732</v>
      </c>
      <c r="Q224" t="s">
        <v>1042</v>
      </c>
      <c r="R224" t="s">
        <v>1072</v>
      </c>
      <c r="V224">
        <v>0</v>
      </c>
      <c r="W224" s="8" t="s">
        <v>390</v>
      </c>
      <c r="X224" s="155">
        <v>694491</v>
      </c>
      <c r="Y224" s="36" t="s">
        <v>1046</v>
      </c>
      <c r="Z224" s="8" t="s">
        <v>1072</v>
      </c>
    </row>
    <row r="225" spans="2:26" ht="39" x14ac:dyDescent="0.3">
      <c r="B225" s="137">
        <v>1674157</v>
      </c>
      <c r="C225" s="135" t="s">
        <v>1052</v>
      </c>
      <c r="D225" s="137">
        <v>0</v>
      </c>
      <c r="J225" s="131"/>
      <c r="K225" s="139" t="s">
        <v>1055</v>
      </c>
      <c r="N225">
        <v>0</v>
      </c>
      <c r="O225" t="s">
        <v>21</v>
      </c>
      <c r="P225">
        <v>694745</v>
      </c>
      <c r="Q225" t="s">
        <v>1071</v>
      </c>
      <c r="R225" t="s">
        <v>1072</v>
      </c>
      <c r="V225">
        <v>0</v>
      </c>
      <c r="W225" s="8" t="s">
        <v>390</v>
      </c>
      <c r="X225" s="153">
        <v>694491</v>
      </c>
      <c r="Y225" s="39" t="s">
        <v>1073</v>
      </c>
      <c r="Z225" s="8" t="s">
        <v>1072</v>
      </c>
    </row>
    <row r="226" spans="2:26" ht="39" x14ac:dyDescent="0.3">
      <c r="B226" s="141">
        <v>1929046</v>
      </c>
      <c r="C226" s="135" t="s">
        <v>1052</v>
      </c>
      <c r="D226" s="141">
        <v>0</v>
      </c>
      <c r="J226" s="131"/>
      <c r="K226" s="139" t="s">
        <v>1055</v>
      </c>
      <c r="N226">
        <v>0</v>
      </c>
      <c r="O226" t="s">
        <v>21</v>
      </c>
      <c r="P226">
        <v>694745</v>
      </c>
      <c r="Q226" t="s">
        <v>1042</v>
      </c>
      <c r="R226" t="s">
        <v>1072</v>
      </c>
      <c r="V226">
        <v>0</v>
      </c>
      <c r="W226" s="8" t="s">
        <v>390</v>
      </c>
      <c r="X226" s="152">
        <v>694500</v>
      </c>
      <c r="Y226" s="36" t="s">
        <v>1046</v>
      </c>
      <c r="Z226" s="8" t="s">
        <v>1072</v>
      </c>
    </row>
    <row r="227" spans="2:26" ht="39" x14ac:dyDescent="0.3">
      <c r="B227" s="141">
        <v>1792990</v>
      </c>
      <c r="C227" s="135" t="s">
        <v>1052</v>
      </c>
      <c r="D227" s="141">
        <v>4</v>
      </c>
      <c r="J227" s="131"/>
      <c r="K227" s="139" t="s">
        <v>1055</v>
      </c>
      <c r="N227">
        <v>0</v>
      </c>
      <c r="O227" t="s">
        <v>21</v>
      </c>
      <c r="P227">
        <v>694745</v>
      </c>
      <c r="R227" t="s">
        <v>1072</v>
      </c>
      <c r="V227">
        <v>0</v>
      </c>
      <c r="W227" s="8" t="s">
        <v>390</v>
      </c>
      <c r="X227" s="155">
        <v>694503</v>
      </c>
      <c r="Y227" s="36" t="s">
        <v>1046</v>
      </c>
      <c r="Z227" s="8" t="s">
        <v>1072</v>
      </c>
    </row>
    <row r="228" spans="2:26" ht="39" x14ac:dyDescent="0.3">
      <c r="B228" s="137">
        <v>1986156</v>
      </c>
      <c r="C228" s="132" t="s">
        <v>1051</v>
      </c>
      <c r="D228" s="137">
        <v>0</v>
      </c>
      <c r="J228" s="131"/>
      <c r="K228" s="139" t="s">
        <v>1055</v>
      </c>
      <c r="N228">
        <v>0</v>
      </c>
      <c r="O228" t="s">
        <v>21</v>
      </c>
      <c r="P228">
        <v>694748</v>
      </c>
      <c r="Q228" t="s">
        <v>745</v>
      </c>
      <c r="R228" t="s">
        <v>1072</v>
      </c>
      <c r="V228">
        <v>0</v>
      </c>
      <c r="W228" s="8" t="s">
        <v>390</v>
      </c>
      <c r="X228" s="153">
        <v>694503</v>
      </c>
      <c r="Y228" s="39" t="s">
        <v>1073</v>
      </c>
      <c r="Z228" s="8" t="s">
        <v>1072</v>
      </c>
    </row>
    <row r="229" spans="2:26" ht="39" x14ac:dyDescent="0.3">
      <c r="B229" s="134">
        <v>1678453</v>
      </c>
      <c r="C229" s="135" t="s">
        <v>1052</v>
      </c>
      <c r="D229" s="134">
        <v>0</v>
      </c>
      <c r="J229" s="131"/>
      <c r="K229" s="139" t="s">
        <v>1055</v>
      </c>
      <c r="N229">
        <v>0</v>
      </c>
      <c r="O229" t="s">
        <v>21</v>
      </c>
      <c r="P229">
        <v>694784</v>
      </c>
      <c r="Q229" t="s">
        <v>745</v>
      </c>
      <c r="R229" t="s">
        <v>1072</v>
      </c>
      <c r="V229">
        <v>0</v>
      </c>
      <c r="W229" s="8" t="s">
        <v>390</v>
      </c>
      <c r="X229" s="152">
        <v>694627</v>
      </c>
      <c r="Y229" s="36" t="s">
        <v>1046</v>
      </c>
      <c r="Z229" s="8" t="s">
        <v>1072</v>
      </c>
    </row>
    <row r="230" spans="2:26" ht="39" x14ac:dyDescent="0.3">
      <c r="B230" s="141">
        <v>1840847</v>
      </c>
      <c r="C230" s="132" t="s">
        <v>1051</v>
      </c>
      <c r="D230" s="141">
        <v>7</v>
      </c>
      <c r="J230" s="131"/>
      <c r="K230" s="139" t="s">
        <v>1055</v>
      </c>
      <c r="N230">
        <v>0</v>
      </c>
      <c r="O230" t="s">
        <v>21</v>
      </c>
      <c r="P230">
        <v>694788</v>
      </c>
      <c r="Q230" t="s">
        <v>1071</v>
      </c>
      <c r="R230" t="s">
        <v>1072</v>
      </c>
      <c r="V230">
        <v>0</v>
      </c>
      <c r="W230" s="8" t="s">
        <v>390</v>
      </c>
      <c r="X230" s="153">
        <v>694627</v>
      </c>
      <c r="Y230" s="39" t="s">
        <v>1073</v>
      </c>
      <c r="Z230" s="8" t="s">
        <v>1072</v>
      </c>
    </row>
    <row r="231" spans="2:26" ht="39" x14ac:dyDescent="0.3">
      <c r="B231" s="134">
        <v>1600718</v>
      </c>
      <c r="C231" s="132" t="s">
        <v>1051</v>
      </c>
      <c r="D231" s="134">
        <v>0</v>
      </c>
      <c r="J231" s="131"/>
      <c r="K231" s="139" t="s">
        <v>1055</v>
      </c>
      <c r="N231">
        <v>0</v>
      </c>
      <c r="O231" t="s">
        <v>21</v>
      </c>
      <c r="P231">
        <v>694788</v>
      </c>
      <c r="Q231" t="s">
        <v>1042</v>
      </c>
      <c r="R231" t="s">
        <v>1072</v>
      </c>
      <c r="V231">
        <v>0</v>
      </c>
      <c r="W231" s="8" t="s">
        <v>390</v>
      </c>
      <c r="X231" s="152">
        <v>694670</v>
      </c>
      <c r="Y231" s="36" t="s">
        <v>1056</v>
      </c>
      <c r="Z231" s="8" t="s">
        <v>1072</v>
      </c>
    </row>
    <row r="232" spans="2:26" ht="39" x14ac:dyDescent="0.3">
      <c r="B232" s="139">
        <v>1791989</v>
      </c>
      <c r="C232" s="135" t="s">
        <v>1052</v>
      </c>
      <c r="D232" s="139">
        <v>0</v>
      </c>
      <c r="J232" s="131"/>
      <c r="K232" s="139" t="s">
        <v>1055</v>
      </c>
      <c r="N232">
        <v>0</v>
      </c>
      <c r="O232" t="s">
        <v>21</v>
      </c>
      <c r="P232">
        <v>694788</v>
      </c>
      <c r="R232" t="s">
        <v>1072</v>
      </c>
      <c r="V232">
        <v>0</v>
      </c>
      <c r="W232" s="8" t="s">
        <v>390</v>
      </c>
      <c r="X232" s="153">
        <v>694670</v>
      </c>
      <c r="Y232" s="39" t="s">
        <v>1073</v>
      </c>
      <c r="Z232" s="8" t="s">
        <v>1072</v>
      </c>
    </row>
    <row r="233" spans="2:26" ht="39" x14ac:dyDescent="0.3">
      <c r="B233" s="137">
        <v>1958533</v>
      </c>
      <c r="C233" s="135" t="s">
        <v>1052</v>
      </c>
      <c r="D233" s="137">
        <v>0</v>
      </c>
      <c r="J233" s="131"/>
      <c r="K233" s="139" t="s">
        <v>1055</v>
      </c>
      <c r="N233">
        <v>0</v>
      </c>
      <c r="O233" t="s">
        <v>21</v>
      </c>
      <c r="P233">
        <v>694795</v>
      </c>
      <c r="Q233" t="s">
        <v>1071</v>
      </c>
      <c r="R233" t="s">
        <v>1072</v>
      </c>
      <c r="V233">
        <v>0</v>
      </c>
      <c r="W233" s="8" t="s">
        <v>390</v>
      </c>
      <c r="X233" s="153">
        <v>694670</v>
      </c>
      <c r="Y233" s="40"/>
      <c r="Z233" s="8" t="s">
        <v>1072</v>
      </c>
    </row>
    <row r="234" spans="2:26" ht="39" x14ac:dyDescent="0.3">
      <c r="B234" s="141">
        <v>1338011</v>
      </c>
      <c r="C234" s="135" t="s">
        <v>1052</v>
      </c>
      <c r="D234" s="141">
        <v>0</v>
      </c>
      <c r="J234" s="131"/>
      <c r="K234" s="139" t="s">
        <v>1055</v>
      </c>
      <c r="N234">
        <v>0</v>
      </c>
      <c r="O234" t="s">
        <v>21</v>
      </c>
      <c r="P234">
        <v>694795</v>
      </c>
      <c r="Q234" t="s">
        <v>1042</v>
      </c>
      <c r="R234" t="s">
        <v>1072</v>
      </c>
      <c r="V234">
        <v>0</v>
      </c>
      <c r="W234" s="8" t="s">
        <v>390</v>
      </c>
      <c r="X234" s="152">
        <v>694726</v>
      </c>
      <c r="Y234" s="36" t="s">
        <v>1056</v>
      </c>
      <c r="Z234" s="8" t="s">
        <v>1072</v>
      </c>
    </row>
    <row r="235" spans="2:26" ht="39" x14ac:dyDescent="0.3">
      <c r="B235" s="139">
        <v>1075809</v>
      </c>
      <c r="C235" s="132" t="s">
        <v>1052</v>
      </c>
      <c r="D235" s="131"/>
      <c r="J235" s="131"/>
      <c r="K235" s="139" t="s">
        <v>1055</v>
      </c>
      <c r="N235">
        <v>0</v>
      </c>
      <c r="O235" t="s">
        <v>21</v>
      </c>
      <c r="P235">
        <v>694795</v>
      </c>
      <c r="R235" t="s">
        <v>1072</v>
      </c>
      <c r="V235">
        <v>0</v>
      </c>
      <c r="W235" s="8" t="s">
        <v>390</v>
      </c>
      <c r="X235" s="153">
        <v>694726</v>
      </c>
      <c r="Y235" s="39" t="s">
        <v>1073</v>
      </c>
      <c r="Z235" s="8" t="s">
        <v>1072</v>
      </c>
    </row>
    <row r="236" spans="2:26" ht="39" x14ac:dyDescent="0.3">
      <c r="B236" s="141">
        <v>1516606</v>
      </c>
      <c r="C236" s="135" t="s">
        <v>1052</v>
      </c>
      <c r="D236" s="141">
        <v>0</v>
      </c>
      <c r="J236" s="131"/>
      <c r="K236" s="139" t="s">
        <v>1055</v>
      </c>
      <c r="N236">
        <v>0</v>
      </c>
      <c r="O236" t="s">
        <v>21</v>
      </c>
      <c r="P236">
        <v>694797</v>
      </c>
      <c r="Q236" t="s">
        <v>745</v>
      </c>
      <c r="R236" t="s">
        <v>1072</v>
      </c>
      <c r="V236">
        <v>0</v>
      </c>
      <c r="W236" s="8" t="s">
        <v>390</v>
      </c>
      <c r="X236" s="153">
        <v>694726</v>
      </c>
      <c r="Y236" s="40"/>
      <c r="Z236" s="8" t="s">
        <v>1072</v>
      </c>
    </row>
    <row r="237" spans="2:26" ht="39" x14ac:dyDescent="0.3">
      <c r="B237" s="141">
        <v>1824835</v>
      </c>
      <c r="C237" s="135" t="s">
        <v>1052</v>
      </c>
      <c r="D237" s="141">
        <v>0</v>
      </c>
      <c r="J237" s="131"/>
      <c r="K237" s="139" t="s">
        <v>1055</v>
      </c>
      <c r="N237">
        <v>0</v>
      </c>
      <c r="O237" t="s">
        <v>21</v>
      </c>
      <c r="P237">
        <v>699195</v>
      </c>
      <c r="Q237" t="s">
        <v>745</v>
      </c>
      <c r="R237" t="s">
        <v>1072</v>
      </c>
      <c r="V237">
        <v>0</v>
      </c>
      <c r="W237" s="8" t="s">
        <v>390</v>
      </c>
      <c r="X237" s="152">
        <v>694732</v>
      </c>
      <c r="Y237" s="36" t="s">
        <v>1056</v>
      </c>
      <c r="Z237" s="8" t="s">
        <v>1072</v>
      </c>
    </row>
    <row r="238" spans="2:26" ht="39" x14ac:dyDescent="0.3">
      <c r="B238" s="141">
        <v>1777991</v>
      </c>
      <c r="C238" s="135" t="s">
        <v>1052</v>
      </c>
      <c r="D238" s="141">
        <v>0</v>
      </c>
      <c r="J238" s="131"/>
      <c r="K238" s="139" t="s">
        <v>1055</v>
      </c>
      <c r="N238">
        <v>0</v>
      </c>
      <c r="O238" t="s">
        <v>21</v>
      </c>
      <c r="P238">
        <v>699199</v>
      </c>
      <c r="Q238" t="s">
        <v>745</v>
      </c>
      <c r="R238" t="s">
        <v>1072</v>
      </c>
      <c r="V238">
        <v>0</v>
      </c>
      <c r="W238" s="8" t="s">
        <v>390</v>
      </c>
      <c r="X238" s="153">
        <v>694732</v>
      </c>
      <c r="Y238" s="39" t="s">
        <v>1073</v>
      </c>
      <c r="Z238" s="8" t="s">
        <v>1072</v>
      </c>
    </row>
    <row r="239" spans="2:26" ht="39" x14ac:dyDescent="0.3">
      <c r="B239" s="141">
        <v>1626552</v>
      </c>
      <c r="C239" s="135" t="s">
        <v>1052</v>
      </c>
      <c r="D239" s="141">
        <v>0</v>
      </c>
      <c r="J239" s="131"/>
      <c r="K239" s="139" t="s">
        <v>1055</v>
      </c>
      <c r="N239">
        <v>0</v>
      </c>
      <c r="O239" t="s">
        <v>21</v>
      </c>
      <c r="P239">
        <v>700040</v>
      </c>
      <c r="Q239" t="s">
        <v>1074</v>
      </c>
      <c r="R239" t="s">
        <v>1072</v>
      </c>
      <c r="V239">
        <v>0</v>
      </c>
      <c r="W239" s="8" t="s">
        <v>390</v>
      </c>
      <c r="X239" s="152">
        <v>694745</v>
      </c>
      <c r="Y239" s="36" t="s">
        <v>1056</v>
      </c>
      <c r="Z239" s="8" t="s">
        <v>1072</v>
      </c>
    </row>
    <row r="240" spans="2:26" ht="39" x14ac:dyDescent="0.3">
      <c r="B240" s="137">
        <v>1840792</v>
      </c>
      <c r="C240" s="132" t="s">
        <v>1051</v>
      </c>
      <c r="D240" s="137"/>
      <c r="J240" s="131"/>
      <c r="K240" s="139" t="s">
        <v>1055</v>
      </c>
      <c r="N240">
        <v>0</v>
      </c>
      <c r="O240" t="s">
        <v>21</v>
      </c>
      <c r="P240">
        <v>703675</v>
      </c>
      <c r="Q240" t="s">
        <v>745</v>
      </c>
      <c r="R240" t="s">
        <v>1072</v>
      </c>
      <c r="V240">
        <v>0</v>
      </c>
      <c r="W240" s="8" t="s">
        <v>390</v>
      </c>
      <c r="X240" s="153">
        <v>694745</v>
      </c>
      <c r="Y240" s="39" t="s">
        <v>1073</v>
      </c>
      <c r="Z240" s="8" t="s">
        <v>1072</v>
      </c>
    </row>
    <row r="241" spans="2:26" ht="39" x14ac:dyDescent="0.3">
      <c r="B241" s="137">
        <v>1560673</v>
      </c>
      <c r="C241" s="135" t="s">
        <v>1052</v>
      </c>
      <c r="D241" s="137">
        <v>0</v>
      </c>
      <c r="J241" s="131"/>
      <c r="K241" s="139" t="s">
        <v>1055</v>
      </c>
      <c r="N241">
        <v>0</v>
      </c>
      <c r="O241" t="s">
        <v>21</v>
      </c>
      <c r="P241">
        <v>706700</v>
      </c>
      <c r="Q241" t="s">
        <v>745</v>
      </c>
      <c r="R241" t="s">
        <v>1072</v>
      </c>
      <c r="V241">
        <v>0</v>
      </c>
      <c r="W241" s="8" t="s">
        <v>390</v>
      </c>
      <c r="X241" s="153">
        <v>694745</v>
      </c>
      <c r="Y241" s="40"/>
      <c r="Z241" s="8" t="s">
        <v>1072</v>
      </c>
    </row>
    <row r="242" spans="2:26" ht="39" x14ac:dyDescent="0.3">
      <c r="B242" s="141">
        <v>1558395</v>
      </c>
      <c r="C242" s="132" t="s">
        <v>1051</v>
      </c>
      <c r="D242" s="141">
        <v>0</v>
      </c>
      <c r="J242" s="131"/>
      <c r="K242" s="139" t="s">
        <v>1055</v>
      </c>
      <c r="N242">
        <v>0</v>
      </c>
      <c r="O242" t="s">
        <v>21</v>
      </c>
      <c r="P242">
        <v>708055</v>
      </c>
      <c r="Q242" t="s">
        <v>745</v>
      </c>
      <c r="R242" t="s">
        <v>1072</v>
      </c>
      <c r="V242">
        <v>0</v>
      </c>
      <c r="W242" s="8" t="s">
        <v>390</v>
      </c>
      <c r="X242" s="152">
        <v>694748</v>
      </c>
      <c r="Y242" s="36" t="s">
        <v>1046</v>
      </c>
      <c r="Z242" s="8" t="s">
        <v>1072</v>
      </c>
    </row>
    <row r="243" spans="2:26" ht="39" x14ac:dyDescent="0.3">
      <c r="B243" s="134">
        <v>1696918</v>
      </c>
      <c r="C243" s="135" t="s">
        <v>1052</v>
      </c>
      <c r="D243" s="134">
        <v>0</v>
      </c>
      <c r="J243" s="131"/>
      <c r="K243" s="139" t="s">
        <v>1055</v>
      </c>
      <c r="N243">
        <v>0</v>
      </c>
      <c r="O243" t="s">
        <v>21</v>
      </c>
      <c r="P243">
        <v>708055</v>
      </c>
      <c r="Q243" t="s">
        <v>1042</v>
      </c>
      <c r="R243" t="s">
        <v>1072</v>
      </c>
      <c r="V243">
        <v>0</v>
      </c>
      <c r="W243" s="8" t="s">
        <v>390</v>
      </c>
      <c r="X243" s="155">
        <v>694784</v>
      </c>
      <c r="Y243" s="36" t="s">
        <v>1046</v>
      </c>
      <c r="Z243" s="8" t="s">
        <v>1072</v>
      </c>
    </row>
    <row r="244" spans="2:26" ht="39" x14ac:dyDescent="0.3">
      <c r="B244" s="134">
        <v>1586870</v>
      </c>
      <c r="C244" s="135" t="s">
        <v>1052</v>
      </c>
      <c r="D244" s="134">
        <v>0</v>
      </c>
      <c r="J244" s="131"/>
      <c r="K244" s="139" t="s">
        <v>1055</v>
      </c>
      <c r="N244">
        <v>0</v>
      </c>
      <c r="O244" t="s">
        <v>21</v>
      </c>
      <c r="P244">
        <v>708062</v>
      </c>
      <c r="Q244" t="s">
        <v>745</v>
      </c>
      <c r="R244" t="s">
        <v>1072</v>
      </c>
      <c r="V244">
        <v>0</v>
      </c>
      <c r="W244" s="8" t="s">
        <v>390</v>
      </c>
      <c r="X244" s="152">
        <v>694788</v>
      </c>
      <c r="Y244" s="36" t="s">
        <v>1056</v>
      </c>
      <c r="Z244" s="8" t="s">
        <v>1072</v>
      </c>
    </row>
    <row r="245" spans="2:26" ht="39" x14ac:dyDescent="0.3">
      <c r="B245" s="134">
        <v>1913750</v>
      </c>
      <c r="C245" s="132" t="s">
        <v>1051</v>
      </c>
      <c r="D245" s="134">
        <v>10</v>
      </c>
      <c r="J245" s="131"/>
      <c r="K245" s="139" t="s">
        <v>1055</v>
      </c>
      <c r="N245">
        <v>0</v>
      </c>
      <c r="O245" t="s">
        <v>21</v>
      </c>
      <c r="P245">
        <v>708062</v>
      </c>
      <c r="Q245" t="s">
        <v>1042</v>
      </c>
      <c r="R245" t="s">
        <v>1072</v>
      </c>
      <c r="V245">
        <v>0</v>
      </c>
      <c r="W245" s="8" t="s">
        <v>390</v>
      </c>
      <c r="X245" s="153">
        <v>694788</v>
      </c>
      <c r="Y245" s="39" t="s">
        <v>1073</v>
      </c>
      <c r="Z245" s="8" t="s">
        <v>1072</v>
      </c>
    </row>
    <row r="246" spans="2:26" ht="39" x14ac:dyDescent="0.3">
      <c r="B246" s="141">
        <v>1397417</v>
      </c>
      <c r="C246" s="135" t="s">
        <v>1052</v>
      </c>
      <c r="D246" s="141">
        <v>50</v>
      </c>
      <c r="J246" s="131"/>
      <c r="K246" s="139" t="s">
        <v>1055</v>
      </c>
      <c r="N246">
        <v>0</v>
      </c>
      <c r="O246" t="s">
        <v>21</v>
      </c>
      <c r="P246">
        <v>708063</v>
      </c>
      <c r="Q246" t="s">
        <v>745</v>
      </c>
      <c r="R246" t="s">
        <v>1072</v>
      </c>
      <c r="V246">
        <v>0</v>
      </c>
      <c r="W246" s="8" t="s">
        <v>390</v>
      </c>
      <c r="X246" s="153">
        <v>694788</v>
      </c>
      <c r="Y246" s="40"/>
      <c r="Z246" s="8" t="s">
        <v>1072</v>
      </c>
    </row>
    <row r="247" spans="2:26" ht="39" x14ac:dyDescent="0.3">
      <c r="B247" s="141">
        <v>1913678</v>
      </c>
      <c r="C247" s="132" t="s">
        <v>1051</v>
      </c>
      <c r="D247" s="141">
        <v>0</v>
      </c>
      <c r="J247" s="131"/>
      <c r="K247" s="139" t="s">
        <v>1055</v>
      </c>
      <c r="N247">
        <v>0</v>
      </c>
      <c r="O247" t="s">
        <v>21</v>
      </c>
      <c r="P247">
        <v>708069</v>
      </c>
      <c r="Q247" t="s">
        <v>1071</v>
      </c>
      <c r="R247" t="s">
        <v>1072</v>
      </c>
      <c r="V247">
        <v>0</v>
      </c>
      <c r="W247" s="8" t="s">
        <v>390</v>
      </c>
      <c r="X247" s="152">
        <v>694795</v>
      </c>
      <c r="Y247" s="36" t="s">
        <v>1056</v>
      </c>
      <c r="Z247" s="8" t="s">
        <v>1072</v>
      </c>
    </row>
    <row r="248" spans="2:26" ht="39" x14ac:dyDescent="0.3">
      <c r="B248" s="137">
        <v>1920190</v>
      </c>
      <c r="C248" s="135" t="s">
        <v>1052</v>
      </c>
      <c r="D248" s="137">
        <v>0</v>
      </c>
      <c r="J248" s="131"/>
      <c r="K248" s="139" t="s">
        <v>1055</v>
      </c>
      <c r="N248">
        <v>0</v>
      </c>
      <c r="O248" t="s">
        <v>21</v>
      </c>
      <c r="P248">
        <v>708069</v>
      </c>
      <c r="Q248" t="s">
        <v>1042</v>
      </c>
      <c r="R248" t="s">
        <v>1072</v>
      </c>
      <c r="V248">
        <v>0</v>
      </c>
      <c r="W248" s="8" t="s">
        <v>390</v>
      </c>
      <c r="X248" s="153">
        <v>694795</v>
      </c>
      <c r="Y248" s="39" t="s">
        <v>1073</v>
      </c>
      <c r="Z248" s="8" t="s">
        <v>1072</v>
      </c>
    </row>
    <row r="249" spans="2:26" ht="39" x14ac:dyDescent="0.3">
      <c r="B249" s="141">
        <v>1402965</v>
      </c>
      <c r="C249" s="135" t="s">
        <v>1052</v>
      </c>
      <c r="D249" s="141">
        <v>198</v>
      </c>
      <c r="J249" s="131"/>
      <c r="K249" s="139" t="s">
        <v>1055</v>
      </c>
      <c r="N249">
        <v>0</v>
      </c>
      <c r="O249" t="s">
        <v>21</v>
      </c>
      <c r="P249">
        <v>708069</v>
      </c>
      <c r="R249" t="s">
        <v>1072</v>
      </c>
      <c r="V249">
        <v>0</v>
      </c>
      <c r="W249" s="8" t="s">
        <v>390</v>
      </c>
      <c r="X249" s="153">
        <v>694795</v>
      </c>
      <c r="Y249" s="40"/>
      <c r="Z249" s="8" t="s">
        <v>1072</v>
      </c>
    </row>
    <row r="250" spans="2:26" ht="39" x14ac:dyDescent="0.3">
      <c r="B250" s="141">
        <v>1551469</v>
      </c>
      <c r="C250" s="135" t="s">
        <v>1052</v>
      </c>
      <c r="D250" s="141">
        <v>251</v>
      </c>
      <c r="J250" s="131"/>
      <c r="K250" s="139" t="s">
        <v>1055</v>
      </c>
      <c r="N250">
        <v>0</v>
      </c>
      <c r="O250" t="s">
        <v>21</v>
      </c>
      <c r="P250">
        <v>708089</v>
      </c>
      <c r="Q250" t="s">
        <v>745</v>
      </c>
      <c r="R250" t="s">
        <v>1072</v>
      </c>
      <c r="V250">
        <v>0</v>
      </c>
      <c r="W250" s="8" t="s">
        <v>390</v>
      </c>
      <c r="X250" s="152">
        <v>694797</v>
      </c>
      <c r="Y250" s="36" t="s">
        <v>1046</v>
      </c>
      <c r="Z250" s="8" t="s">
        <v>1072</v>
      </c>
    </row>
    <row r="251" spans="2:26" ht="39" x14ac:dyDescent="0.3">
      <c r="B251" s="141">
        <v>1587339</v>
      </c>
      <c r="C251" s="135" t="s">
        <v>1052</v>
      </c>
      <c r="D251" s="141">
        <v>11</v>
      </c>
      <c r="J251" s="131"/>
      <c r="K251" s="139" t="s">
        <v>1055</v>
      </c>
      <c r="N251">
        <v>0</v>
      </c>
      <c r="O251" t="s">
        <v>21</v>
      </c>
      <c r="P251">
        <v>708091</v>
      </c>
      <c r="Q251" t="s">
        <v>745</v>
      </c>
      <c r="R251" t="s">
        <v>1072</v>
      </c>
      <c r="V251">
        <v>0</v>
      </c>
      <c r="W251" s="8" t="s">
        <v>390</v>
      </c>
      <c r="X251" s="152">
        <v>699195</v>
      </c>
      <c r="Y251" s="36" t="s">
        <v>1046</v>
      </c>
      <c r="Z251" s="8" t="s">
        <v>1072</v>
      </c>
    </row>
    <row r="252" spans="2:26" ht="39" x14ac:dyDescent="0.3">
      <c r="B252" s="141">
        <v>1913734</v>
      </c>
      <c r="C252" s="132" t="s">
        <v>1051</v>
      </c>
      <c r="D252" s="141">
        <v>42</v>
      </c>
      <c r="J252" s="131"/>
      <c r="K252" s="139" t="s">
        <v>1055</v>
      </c>
      <c r="N252">
        <v>0</v>
      </c>
      <c r="O252" t="s">
        <v>21</v>
      </c>
      <c r="P252">
        <v>708091</v>
      </c>
      <c r="Q252" t="s">
        <v>1042</v>
      </c>
      <c r="R252" t="s">
        <v>1072</v>
      </c>
      <c r="V252">
        <v>0</v>
      </c>
      <c r="W252" s="8" t="s">
        <v>390</v>
      </c>
      <c r="X252" s="152">
        <v>699199</v>
      </c>
      <c r="Y252" s="36" t="s">
        <v>1046</v>
      </c>
      <c r="Z252" s="8" t="s">
        <v>1072</v>
      </c>
    </row>
    <row r="253" spans="2:26" ht="39" x14ac:dyDescent="0.3">
      <c r="B253" s="141">
        <v>1913739</v>
      </c>
      <c r="C253" s="132" t="s">
        <v>1051</v>
      </c>
      <c r="D253" s="141">
        <v>0</v>
      </c>
      <c r="J253" s="131"/>
      <c r="K253" s="139" t="s">
        <v>1055</v>
      </c>
      <c r="N253">
        <v>0</v>
      </c>
      <c r="O253" t="s">
        <v>21</v>
      </c>
      <c r="P253">
        <v>708096</v>
      </c>
      <c r="Q253" t="s">
        <v>745</v>
      </c>
      <c r="R253" t="s">
        <v>1072</v>
      </c>
      <c r="V253">
        <v>0</v>
      </c>
      <c r="W253" s="8" t="s">
        <v>390</v>
      </c>
      <c r="X253" s="152">
        <v>700040</v>
      </c>
      <c r="Y253" s="36" t="s">
        <v>1057</v>
      </c>
      <c r="Z253" s="8" t="s">
        <v>1072</v>
      </c>
    </row>
    <row r="254" spans="2:26" ht="39" x14ac:dyDescent="0.3">
      <c r="B254" s="141">
        <v>1840816</v>
      </c>
      <c r="C254" s="132" t="s">
        <v>1051</v>
      </c>
      <c r="D254" s="141">
        <v>9</v>
      </c>
      <c r="J254" s="131"/>
      <c r="K254" s="139" t="s">
        <v>1055</v>
      </c>
      <c r="N254">
        <v>0</v>
      </c>
      <c r="O254" t="s">
        <v>21</v>
      </c>
      <c r="P254">
        <v>708096</v>
      </c>
      <c r="Q254" t="s">
        <v>1042</v>
      </c>
      <c r="R254" t="s">
        <v>1072</v>
      </c>
      <c r="V254">
        <v>0</v>
      </c>
      <c r="W254" s="8" t="s">
        <v>390</v>
      </c>
      <c r="X254" s="152">
        <v>703675</v>
      </c>
      <c r="Y254" s="36" t="s">
        <v>1046</v>
      </c>
      <c r="Z254" s="8" t="s">
        <v>1072</v>
      </c>
    </row>
    <row r="255" spans="2:26" ht="39" x14ac:dyDescent="0.3">
      <c r="B255" s="134">
        <v>1513156</v>
      </c>
      <c r="C255" s="135" t="s">
        <v>1052</v>
      </c>
      <c r="D255" s="134">
        <v>0</v>
      </c>
      <c r="J255" s="131"/>
      <c r="K255" s="139" t="s">
        <v>1055</v>
      </c>
      <c r="N255">
        <v>0</v>
      </c>
      <c r="O255" t="s">
        <v>21</v>
      </c>
      <c r="P255">
        <v>708100</v>
      </c>
      <c r="Q255" t="s">
        <v>1071</v>
      </c>
      <c r="R255" t="s">
        <v>1072</v>
      </c>
      <c r="V255">
        <v>0</v>
      </c>
      <c r="W255" s="8" t="s">
        <v>390</v>
      </c>
      <c r="X255" s="152">
        <v>706700</v>
      </c>
      <c r="Y255" s="36" t="s">
        <v>1046</v>
      </c>
      <c r="Z255" s="8" t="s">
        <v>1072</v>
      </c>
    </row>
    <row r="256" spans="2:26" ht="39" x14ac:dyDescent="0.3">
      <c r="B256" s="137">
        <v>1515420</v>
      </c>
      <c r="C256" s="132" t="s">
        <v>1051</v>
      </c>
      <c r="D256" s="137">
        <v>80</v>
      </c>
      <c r="J256" s="131"/>
      <c r="K256" s="139" t="s">
        <v>1055</v>
      </c>
      <c r="N256">
        <v>0</v>
      </c>
      <c r="O256" t="s">
        <v>21</v>
      </c>
      <c r="P256">
        <v>708100</v>
      </c>
      <c r="R256" t="s">
        <v>1072</v>
      </c>
      <c r="V256">
        <v>0</v>
      </c>
      <c r="W256" s="8" t="s">
        <v>390</v>
      </c>
      <c r="X256" s="155">
        <v>708055</v>
      </c>
      <c r="Y256" s="36" t="s">
        <v>1046</v>
      </c>
      <c r="Z256" s="8" t="s">
        <v>1072</v>
      </c>
    </row>
    <row r="257" spans="2:26" ht="39" x14ac:dyDescent="0.3">
      <c r="B257" s="139">
        <v>1081893</v>
      </c>
      <c r="C257" s="132" t="s">
        <v>1052</v>
      </c>
      <c r="D257" s="131"/>
      <c r="J257" s="131"/>
      <c r="K257" s="139" t="s">
        <v>1055</v>
      </c>
      <c r="N257">
        <v>0</v>
      </c>
      <c r="O257" t="s">
        <v>21</v>
      </c>
      <c r="P257">
        <v>708105</v>
      </c>
      <c r="Q257" t="s">
        <v>1042</v>
      </c>
      <c r="R257" t="s">
        <v>1072</v>
      </c>
      <c r="V257">
        <v>0</v>
      </c>
      <c r="W257" s="8" t="s">
        <v>390</v>
      </c>
      <c r="X257" s="153">
        <v>708055</v>
      </c>
      <c r="Y257" s="39" t="s">
        <v>1073</v>
      </c>
      <c r="Z257" s="8" t="s">
        <v>1072</v>
      </c>
    </row>
    <row r="258" spans="2:26" ht="39" x14ac:dyDescent="0.3">
      <c r="B258" s="141">
        <v>1759643</v>
      </c>
      <c r="C258" s="132" t="s">
        <v>1051</v>
      </c>
      <c r="D258" s="141">
        <v>0</v>
      </c>
      <c r="J258" s="131"/>
      <c r="K258" s="139" t="s">
        <v>1055</v>
      </c>
      <c r="N258">
        <v>0</v>
      </c>
      <c r="O258" t="s">
        <v>21</v>
      </c>
      <c r="P258">
        <v>708118</v>
      </c>
      <c r="Q258" t="s">
        <v>745</v>
      </c>
      <c r="R258" t="s">
        <v>1072</v>
      </c>
      <c r="V258">
        <v>0</v>
      </c>
      <c r="W258" s="8" t="s">
        <v>390</v>
      </c>
      <c r="X258" s="152">
        <v>708062</v>
      </c>
      <c r="Y258" s="36" t="s">
        <v>1046</v>
      </c>
      <c r="Z258" s="8" t="s">
        <v>1072</v>
      </c>
    </row>
    <row r="259" spans="2:26" ht="39" x14ac:dyDescent="0.3">
      <c r="B259" s="141">
        <v>1913679</v>
      </c>
      <c r="C259" s="132" t="s">
        <v>1051</v>
      </c>
      <c r="D259" s="141"/>
      <c r="J259" s="131"/>
      <c r="K259" s="139" t="s">
        <v>1055</v>
      </c>
      <c r="N259">
        <v>0</v>
      </c>
      <c r="O259" t="s">
        <v>21</v>
      </c>
      <c r="P259">
        <v>708118</v>
      </c>
      <c r="Q259" t="s">
        <v>1042</v>
      </c>
      <c r="R259" t="s">
        <v>1072</v>
      </c>
      <c r="V259">
        <v>0</v>
      </c>
      <c r="W259" s="8" t="s">
        <v>390</v>
      </c>
      <c r="X259" s="153">
        <v>708062</v>
      </c>
      <c r="Y259" s="39" t="s">
        <v>1073</v>
      </c>
      <c r="Z259" s="8" t="s">
        <v>1072</v>
      </c>
    </row>
    <row r="260" spans="2:26" ht="39" x14ac:dyDescent="0.3">
      <c r="B260" s="134">
        <v>1658774</v>
      </c>
      <c r="C260" s="135" t="s">
        <v>1052</v>
      </c>
      <c r="D260" s="134">
        <v>0</v>
      </c>
      <c r="J260" s="131"/>
      <c r="K260" s="139" t="s">
        <v>1055</v>
      </c>
      <c r="N260">
        <v>0</v>
      </c>
      <c r="O260" t="s">
        <v>21</v>
      </c>
      <c r="P260">
        <v>708602</v>
      </c>
      <c r="R260" t="s">
        <v>1072</v>
      </c>
      <c r="V260">
        <v>0</v>
      </c>
      <c r="W260" s="8" t="s">
        <v>390</v>
      </c>
      <c r="X260" s="152">
        <v>708063</v>
      </c>
      <c r="Y260" s="36" t="s">
        <v>1046</v>
      </c>
      <c r="Z260" s="8" t="s">
        <v>1072</v>
      </c>
    </row>
    <row r="261" spans="2:26" ht="39" x14ac:dyDescent="0.3">
      <c r="B261" s="139">
        <v>1913686</v>
      </c>
      <c r="C261" s="135" t="s">
        <v>1052</v>
      </c>
      <c r="D261" s="139">
        <v>85</v>
      </c>
      <c r="J261" s="131"/>
      <c r="K261" s="139" t="s">
        <v>1055</v>
      </c>
      <c r="N261">
        <v>0</v>
      </c>
      <c r="O261" t="s">
        <v>21</v>
      </c>
      <c r="P261">
        <v>708602</v>
      </c>
      <c r="Q261" t="s">
        <v>1042</v>
      </c>
      <c r="R261" t="s">
        <v>1072</v>
      </c>
      <c r="V261">
        <v>0</v>
      </c>
      <c r="W261" s="8" t="s">
        <v>390</v>
      </c>
      <c r="X261" s="152">
        <v>708069</v>
      </c>
      <c r="Y261" s="36" t="s">
        <v>1056</v>
      </c>
      <c r="Z261" s="8" t="s">
        <v>1072</v>
      </c>
    </row>
    <row r="262" spans="2:26" ht="39" x14ac:dyDescent="0.3">
      <c r="B262" s="141">
        <v>1535410</v>
      </c>
      <c r="C262" s="135" t="s">
        <v>1052</v>
      </c>
      <c r="D262" s="141">
        <v>255</v>
      </c>
      <c r="J262" s="131"/>
      <c r="K262" s="139" t="s">
        <v>1055</v>
      </c>
      <c r="N262">
        <v>0</v>
      </c>
      <c r="O262" t="s">
        <v>21</v>
      </c>
      <c r="P262">
        <v>709286</v>
      </c>
      <c r="Q262" t="s">
        <v>1071</v>
      </c>
      <c r="R262" t="s">
        <v>1072</v>
      </c>
      <c r="V262">
        <v>0</v>
      </c>
      <c r="W262" s="8" t="s">
        <v>390</v>
      </c>
      <c r="X262" s="153">
        <v>708069</v>
      </c>
      <c r="Y262" s="39" t="s">
        <v>1073</v>
      </c>
      <c r="Z262" s="8" t="s">
        <v>1072</v>
      </c>
    </row>
    <row r="263" spans="2:26" ht="39" x14ac:dyDescent="0.3">
      <c r="B263" s="141">
        <v>1573861</v>
      </c>
      <c r="C263" s="132" t="s">
        <v>1051</v>
      </c>
      <c r="D263" s="141">
        <v>1</v>
      </c>
      <c r="J263" s="131"/>
      <c r="K263" s="139" t="s">
        <v>1055</v>
      </c>
      <c r="N263">
        <v>0</v>
      </c>
      <c r="O263" t="s">
        <v>21</v>
      </c>
      <c r="P263">
        <v>709286</v>
      </c>
      <c r="Q263" t="s">
        <v>1042</v>
      </c>
      <c r="R263" t="s">
        <v>1072</v>
      </c>
      <c r="V263">
        <v>0</v>
      </c>
      <c r="W263" s="8" t="s">
        <v>390</v>
      </c>
      <c r="X263" s="153">
        <v>708069</v>
      </c>
      <c r="Y263" s="40"/>
      <c r="Z263" s="8" t="s">
        <v>1072</v>
      </c>
    </row>
    <row r="264" spans="2:26" ht="39" x14ac:dyDescent="0.3">
      <c r="B264" s="141">
        <v>1626340</v>
      </c>
      <c r="C264" s="135" t="s">
        <v>1052</v>
      </c>
      <c r="D264" s="141">
        <v>0</v>
      </c>
      <c r="J264" s="131"/>
      <c r="K264" s="139" t="s">
        <v>1055</v>
      </c>
      <c r="N264">
        <v>0</v>
      </c>
      <c r="O264" t="s">
        <v>21</v>
      </c>
      <c r="P264">
        <v>709286</v>
      </c>
      <c r="R264" t="s">
        <v>1072</v>
      </c>
      <c r="V264">
        <v>0</v>
      </c>
      <c r="W264" s="8" t="s">
        <v>390</v>
      </c>
      <c r="X264" s="152">
        <v>708089</v>
      </c>
      <c r="Y264" s="36" t="s">
        <v>1046</v>
      </c>
      <c r="Z264" s="8" t="s">
        <v>1072</v>
      </c>
    </row>
    <row r="265" spans="2:26" ht="39" x14ac:dyDescent="0.3">
      <c r="B265" s="141">
        <v>1291749</v>
      </c>
      <c r="C265" s="135" t="s">
        <v>1052</v>
      </c>
      <c r="D265" s="141">
        <v>0</v>
      </c>
      <c r="J265" s="131"/>
      <c r="K265" s="139" t="s">
        <v>1055</v>
      </c>
      <c r="N265">
        <v>0</v>
      </c>
      <c r="O265" t="s">
        <v>21</v>
      </c>
      <c r="P265">
        <v>709296</v>
      </c>
      <c r="Q265" t="s">
        <v>1071</v>
      </c>
      <c r="R265" t="s">
        <v>1072</v>
      </c>
      <c r="V265">
        <v>0</v>
      </c>
      <c r="W265" s="8" t="s">
        <v>390</v>
      </c>
      <c r="X265" s="155">
        <v>708091</v>
      </c>
      <c r="Y265" s="9" t="s">
        <v>1046</v>
      </c>
      <c r="Z265" s="8" t="s">
        <v>1072</v>
      </c>
    </row>
    <row r="266" spans="2:26" ht="39" x14ac:dyDescent="0.3">
      <c r="B266" s="141">
        <v>1535408</v>
      </c>
      <c r="C266" s="135" t="s">
        <v>1052</v>
      </c>
      <c r="D266" s="141">
        <v>125</v>
      </c>
      <c r="J266" s="131"/>
      <c r="K266" s="139" t="s">
        <v>1055</v>
      </c>
      <c r="N266">
        <v>0</v>
      </c>
      <c r="O266" t="s">
        <v>21</v>
      </c>
      <c r="P266">
        <v>709296</v>
      </c>
      <c r="R266" t="s">
        <v>1072</v>
      </c>
      <c r="V266">
        <v>0</v>
      </c>
      <c r="W266" s="8" t="s">
        <v>390</v>
      </c>
      <c r="X266" s="153">
        <v>708091</v>
      </c>
      <c r="Y266" s="39" t="s">
        <v>1073</v>
      </c>
      <c r="Z266" s="8" t="s">
        <v>1072</v>
      </c>
    </row>
    <row r="267" spans="2:26" ht="39" x14ac:dyDescent="0.3">
      <c r="B267" s="141">
        <v>1840807</v>
      </c>
      <c r="C267" s="132" t="s">
        <v>1051</v>
      </c>
      <c r="D267" s="141">
        <v>67</v>
      </c>
      <c r="J267" s="131"/>
      <c r="K267" s="139" t="s">
        <v>1055</v>
      </c>
      <c r="N267">
        <v>0</v>
      </c>
      <c r="O267" t="s">
        <v>21</v>
      </c>
      <c r="P267">
        <v>709299</v>
      </c>
      <c r="R267" t="s">
        <v>1072</v>
      </c>
      <c r="V267">
        <v>0</v>
      </c>
      <c r="W267" s="8" t="s">
        <v>390</v>
      </c>
      <c r="X267" s="155">
        <v>708096</v>
      </c>
      <c r="Y267" s="36" t="s">
        <v>1046</v>
      </c>
      <c r="Z267" s="8" t="s">
        <v>1072</v>
      </c>
    </row>
    <row r="268" spans="2:26" ht="39" x14ac:dyDescent="0.3">
      <c r="B268" s="141">
        <v>1840878</v>
      </c>
      <c r="C268" s="132" t="s">
        <v>1051</v>
      </c>
      <c r="D268" s="141">
        <v>0</v>
      </c>
      <c r="J268" s="131"/>
      <c r="K268" s="139" t="s">
        <v>1055</v>
      </c>
      <c r="N268">
        <v>0</v>
      </c>
      <c r="O268" t="s">
        <v>21</v>
      </c>
      <c r="P268">
        <v>709299</v>
      </c>
      <c r="Q268" t="s">
        <v>1042</v>
      </c>
      <c r="R268" t="s">
        <v>1072</v>
      </c>
      <c r="V268">
        <v>0</v>
      </c>
      <c r="W268" s="8" t="s">
        <v>390</v>
      </c>
      <c r="X268" s="153">
        <v>708096</v>
      </c>
      <c r="Y268" s="39" t="s">
        <v>1073</v>
      </c>
      <c r="Z268" s="8" t="s">
        <v>1072</v>
      </c>
    </row>
    <row r="269" spans="2:26" ht="39" x14ac:dyDescent="0.3">
      <c r="B269" s="141">
        <v>1724077</v>
      </c>
      <c r="C269" s="135" t="s">
        <v>1052</v>
      </c>
      <c r="D269" s="141">
        <v>0</v>
      </c>
      <c r="J269" s="131"/>
      <c r="K269" s="139" t="s">
        <v>1055</v>
      </c>
      <c r="N269">
        <v>0</v>
      </c>
      <c r="O269" t="s">
        <v>21</v>
      </c>
      <c r="P269">
        <v>709652</v>
      </c>
      <c r="R269" t="s">
        <v>1072</v>
      </c>
      <c r="V269">
        <v>0</v>
      </c>
      <c r="W269" s="8" t="s">
        <v>390</v>
      </c>
      <c r="X269" s="152">
        <v>708100</v>
      </c>
      <c r="Y269" s="36" t="s">
        <v>1056</v>
      </c>
      <c r="Z269" s="8" t="s">
        <v>1072</v>
      </c>
    </row>
    <row r="270" spans="2:26" ht="39" x14ac:dyDescent="0.3">
      <c r="B270" s="141">
        <v>1986166</v>
      </c>
      <c r="C270" s="132" t="s">
        <v>1051</v>
      </c>
      <c r="D270" s="141">
        <v>0</v>
      </c>
      <c r="J270" s="131"/>
      <c r="K270" s="139" t="s">
        <v>1055</v>
      </c>
      <c r="N270">
        <v>0</v>
      </c>
      <c r="O270" t="s">
        <v>21</v>
      </c>
      <c r="P270">
        <v>709652</v>
      </c>
      <c r="Q270" t="s">
        <v>1042</v>
      </c>
      <c r="R270" t="s">
        <v>1072</v>
      </c>
      <c r="V270">
        <v>0</v>
      </c>
      <c r="W270" s="8" t="s">
        <v>390</v>
      </c>
      <c r="X270" s="153">
        <v>708100</v>
      </c>
      <c r="Y270" s="40"/>
      <c r="Z270" s="8" t="s">
        <v>1072</v>
      </c>
    </row>
    <row r="271" spans="2:26" ht="39" x14ac:dyDescent="0.3">
      <c r="B271" s="141">
        <v>1532307</v>
      </c>
      <c r="C271" s="135" t="s">
        <v>1052</v>
      </c>
      <c r="D271" s="141">
        <v>0</v>
      </c>
      <c r="J271" s="131"/>
      <c r="K271" s="139" t="s">
        <v>1055</v>
      </c>
      <c r="N271">
        <v>0</v>
      </c>
      <c r="O271" t="s">
        <v>21</v>
      </c>
      <c r="P271">
        <v>830954</v>
      </c>
      <c r="R271" t="s">
        <v>1072</v>
      </c>
      <c r="V271">
        <v>0</v>
      </c>
      <c r="W271" s="8" t="s">
        <v>390</v>
      </c>
      <c r="X271" s="153">
        <v>708105</v>
      </c>
      <c r="Y271" s="39" t="s">
        <v>1073</v>
      </c>
      <c r="Z271" s="8" t="s">
        <v>1072</v>
      </c>
    </row>
    <row r="272" spans="2:26" ht="39" x14ac:dyDescent="0.3">
      <c r="B272" s="141">
        <v>1913710</v>
      </c>
      <c r="C272" s="132" t="s">
        <v>1051</v>
      </c>
      <c r="D272" s="141">
        <v>63</v>
      </c>
      <c r="J272" s="131"/>
      <c r="K272" s="139" t="s">
        <v>1055</v>
      </c>
      <c r="N272">
        <v>0</v>
      </c>
      <c r="O272" t="s">
        <v>21</v>
      </c>
      <c r="P272" t="s">
        <v>1086</v>
      </c>
      <c r="R272" t="s">
        <v>1043</v>
      </c>
      <c r="V272">
        <v>0</v>
      </c>
      <c r="W272" s="8" t="s">
        <v>390</v>
      </c>
      <c r="X272" s="155">
        <v>708118</v>
      </c>
      <c r="Y272" s="36" t="s">
        <v>1046</v>
      </c>
      <c r="Z272" s="8" t="s">
        <v>1072</v>
      </c>
    </row>
    <row r="273" spans="2:26" ht="39" x14ac:dyDescent="0.3">
      <c r="B273" s="141">
        <v>1771324</v>
      </c>
      <c r="C273" s="135" t="s">
        <v>1052</v>
      </c>
      <c r="D273" s="141">
        <v>0</v>
      </c>
      <c r="J273" s="131"/>
      <c r="K273" s="139" t="s">
        <v>1055</v>
      </c>
      <c r="N273">
        <v>0</v>
      </c>
      <c r="O273" t="s">
        <v>21</v>
      </c>
      <c r="P273" t="s">
        <v>1087</v>
      </c>
      <c r="R273" t="s">
        <v>1043</v>
      </c>
      <c r="V273">
        <v>0</v>
      </c>
      <c r="W273" s="8" t="s">
        <v>390</v>
      </c>
      <c r="X273" s="153">
        <v>708118</v>
      </c>
      <c r="Y273" s="39" t="s">
        <v>1073</v>
      </c>
      <c r="Z273" s="8" t="s">
        <v>1072</v>
      </c>
    </row>
    <row r="274" spans="2:26" ht="39" x14ac:dyDescent="0.3">
      <c r="B274" s="141">
        <v>1986158</v>
      </c>
      <c r="C274" s="132" t="s">
        <v>1051</v>
      </c>
      <c r="D274" s="141">
        <v>0</v>
      </c>
      <c r="J274" s="131"/>
      <c r="K274" s="139" t="s">
        <v>1055</v>
      </c>
      <c r="N274">
        <v>0</v>
      </c>
      <c r="O274" t="s">
        <v>21</v>
      </c>
      <c r="P274">
        <v>833257</v>
      </c>
      <c r="R274" t="s">
        <v>1072</v>
      </c>
      <c r="V274">
        <v>0</v>
      </c>
      <c r="W274" s="8" t="s">
        <v>390</v>
      </c>
      <c r="X274" s="152">
        <v>708602</v>
      </c>
      <c r="Y274" s="36"/>
      <c r="Z274" s="8" t="s">
        <v>1072</v>
      </c>
    </row>
    <row r="275" spans="2:26" ht="39" x14ac:dyDescent="0.3">
      <c r="B275" s="141">
        <v>1764184</v>
      </c>
      <c r="C275" s="135" t="s">
        <v>1052</v>
      </c>
      <c r="D275" s="141">
        <v>0</v>
      </c>
      <c r="J275" s="131"/>
      <c r="K275" s="139" t="s">
        <v>1055</v>
      </c>
      <c r="N275">
        <v>0</v>
      </c>
      <c r="O275" t="s">
        <v>21</v>
      </c>
      <c r="P275" t="s">
        <v>1088</v>
      </c>
      <c r="R275" t="s">
        <v>1043</v>
      </c>
      <c r="V275">
        <v>0</v>
      </c>
      <c r="W275" s="8" t="s">
        <v>390</v>
      </c>
      <c r="X275" s="153">
        <v>708602</v>
      </c>
      <c r="Y275" s="39" t="s">
        <v>1073</v>
      </c>
      <c r="Z275" s="8" t="s">
        <v>1072</v>
      </c>
    </row>
    <row r="276" spans="2:26" ht="39" x14ac:dyDescent="0.3">
      <c r="B276" s="141">
        <v>1030666</v>
      </c>
      <c r="C276" s="135" t="s">
        <v>1052</v>
      </c>
      <c r="D276" s="141">
        <v>49</v>
      </c>
      <c r="J276" s="131"/>
      <c r="K276" s="139" t="s">
        <v>1055</v>
      </c>
      <c r="N276">
        <v>0</v>
      </c>
      <c r="O276" t="s">
        <v>21</v>
      </c>
      <c r="P276" t="s">
        <v>1089</v>
      </c>
      <c r="R276" t="s">
        <v>1043</v>
      </c>
      <c r="V276">
        <v>0</v>
      </c>
      <c r="W276" s="8" t="s">
        <v>390</v>
      </c>
      <c r="X276" s="152">
        <v>709286</v>
      </c>
      <c r="Y276" s="36" t="s">
        <v>1056</v>
      </c>
      <c r="Z276" s="8" t="s">
        <v>1072</v>
      </c>
    </row>
    <row r="277" spans="2:26" ht="39" x14ac:dyDescent="0.3">
      <c r="B277" s="141">
        <v>1840854</v>
      </c>
      <c r="C277" s="132" t="s">
        <v>1051</v>
      </c>
      <c r="D277" s="141">
        <v>14</v>
      </c>
      <c r="J277" s="131"/>
      <c r="K277" s="139" t="s">
        <v>1055</v>
      </c>
      <c r="N277">
        <v>0</v>
      </c>
      <c r="O277" t="s">
        <v>21</v>
      </c>
      <c r="P277">
        <v>836785</v>
      </c>
      <c r="R277" t="s">
        <v>1072</v>
      </c>
      <c r="V277">
        <v>0</v>
      </c>
      <c r="W277" s="8" t="s">
        <v>390</v>
      </c>
      <c r="X277" s="153">
        <v>709286</v>
      </c>
      <c r="Y277" s="39" t="s">
        <v>1073</v>
      </c>
      <c r="Z277" s="8" t="s">
        <v>1072</v>
      </c>
    </row>
    <row r="278" spans="2:26" ht="39" x14ac:dyDescent="0.3">
      <c r="B278" s="141">
        <v>1202341</v>
      </c>
      <c r="C278" s="132" t="s">
        <v>1051</v>
      </c>
      <c r="D278" s="141">
        <v>0</v>
      </c>
      <c r="J278" s="131"/>
      <c r="K278" s="139" t="s">
        <v>1055</v>
      </c>
      <c r="N278">
        <v>0</v>
      </c>
      <c r="O278" t="s">
        <v>21</v>
      </c>
      <c r="P278" t="s">
        <v>1090</v>
      </c>
      <c r="R278" t="s">
        <v>1043</v>
      </c>
      <c r="V278">
        <v>0</v>
      </c>
      <c r="W278" s="8" t="s">
        <v>390</v>
      </c>
      <c r="X278" s="153">
        <v>709286</v>
      </c>
      <c r="Y278" s="40"/>
      <c r="Z278" s="8" t="s">
        <v>1072</v>
      </c>
    </row>
    <row r="279" spans="2:26" ht="39" x14ac:dyDescent="0.3">
      <c r="B279" s="141">
        <v>1278153</v>
      </c>
      <c r="C279" s="135" t="s">
        <v>1052</v>
      </c>
      <c r="D279" s="141">
        <v>87</v>
      </c>
      <c r="J279" s="131"/>
      <c r="K279" s="139" t="s">
        <v>1055</v>
      </c>
      <c r="N279">
        <v>0</v>
      </c>
      <c r="O279" t="s">
        <v>21</v>
      </c>
      <c r="P279">
        <v>837009</v>
      </c>
      <c r="Q279" t="s">
        <v>1074</v>
      </c>
      <c r="R279" t="s">
        <v>1043</v>
      </c>
      <c r="V279">
        <v>0</v>
      </c>
      <c r="W279" s="8" t="s">
        <v>390</v>
      </c>
      <c r="X279" s="152">
        <v>709296</v>
      </c>
      <c r="Y279" s="36" t="s">
        <v>1056</v>
      </c>
      <c r="Z279" s="8" t="s">
        <v>1072</v>
      </c>
    </row>
    <row r="280" spans="2:26" ht="39" x14ac:dyDescent="0.3">
      <c r="B280" s="141">
        <v>1796032</v>
      </c>
      <c r="C280" s="135" t="s">
        <v>1052</v>
      </c>
      <c r="D280" s="141">
        <v>1</v>
      </c>
      <c r="J280" s="131"/>
      <c r="K280" s="139" t="s">
        <v>1055</v>
      </c>
      <c r="N280">
        <v>0</v>
      </c>
      <c r="O280" t="s">
        <v>21</v>
      </c>
      <c r="P280">
        <v>837009</v>
      </c>
      <c r="Q280" t="s">
        <v>1041</v>
      </c>
      <c r="R280" t="s">
        <v>1043</v>
      </c>
      <c r="V280">
        <v>0</v>
      </c>
      <c r="W280" s="8" t="s">
        <v>390</v>
      </c>
      <c r="X280" s="153">
        <v>709296</v>
      </c>
      <c r="Y280" s="40"/>
      <c r="Z280" s="8" t="s">
        <v>1072</v>
      </c>
    </row>
    <row r="281" spans="2:26" ht="39" x14ac:dyDescent="0.3">
      <c r="B281" s="156">
        <v>1490324</v>
      </c>
      <c r="C281" s="132" t="s">
        <v>1051</v>
      </c>
      <c r="D281" s="156">
        <v>0</v>
      </c>
      <c r="J281" s="131"/>
      <c r="K281" s="139" t="s">
        <v>1055</v>
      </c>
      <c r="N281">
        <v>0</v>
      </c>
      <c r="O281" t="s">
        <v>21</v>
      </c>
      <c r="P281" t="s">
        <v>1091</v>
      </c>
      <c r="R281" t="s">
        <v>1043</v>
      </c>
      <c r="V281">
        <v>0</v>
      </c>
      <c r="W281" s="8" t="s">
        <v>390</v>
      </c>
      <c r="X281" s="152">
        <v>709299</v>
      </c>
      <c r="Y281" s="36"/>
      <c r="Z281" s="8" t="s">
        <v>1072</v>
      </c>
    </row>
    <row r="282" spans="2:26" ht="39" x14ac:dyDescent="0.3">
      <c r="B282" s="141">
        <v>1634587</v>
      </c>
      <c r="C282" s="135" t="s">
        <v>1052</v>
      </c>
      <c r="D282" s="141">
        <v>0</v>
      </c>
      <c r="J282" s="131"/>
      <c r="K282" s="139" t="s">
        <v>1055</v>
      </c>
      <c r="N282">
        <v>0</v>
      </c>
      <c r="O282" t="s">
        <v>21</v>
      </c>
      <c r="P282">
        <v>837308</v>
      </c>
      <c r="R282" t="s">
        <v>1072</v>
      </c>
      <c r="V282">
        <v>0</v>
      </c>
      <c r="W282" s="8" t="s">
        <v>390</v>
      </c>
      <c r="X282" s="153">
        <v>709299</v>
      </c>
      <c r="Y282" s="39" t="s">
        <v>1073</v>
      </c>
      <c r="Z282" s="8" t="s">
        <v>1072</v>
      </c>
    </row>
    <row r="283" spans="2:26" ht="39" x14ac:dyDescent="0.3">
      <c r="B283" s="141">
        <v>1536564</v>
      </c>
      <c r="C283" s="135" t="s">
        <v>1052</v>
      </c>
      <c r="D283" s="141">
        <v>0</v>
      </c>
      <c r="J283" s="131"/>
      <c r="K283" s="139" t="s">
        <v>1055</v>
      </c>
      <c r="N283">
        <v>0</v>
      </c>
      <c r="O283" t="s">
        <v>21</v>
      </c>
      <c r="P283" t="s">
        <v>1092</v>
      </c>
      <c r="R283" t="s">
        <v>1043</v>
      </c>
      <c r="V283">
        <v>0</v>
      </c>
      <c r="W283" s="8" t="s">
        <v>390</v>
      </c>
      <c r="X283" s="152">
        <v>709652</v>
      </c>
      <c r="Y283" s="36"/>
      <c r="Z283" s="8" t="s">
        <v>1072</v>
      </c>
    </row>
    <row r="284" spans="2:26" ht="39" x14ac:dyDescent="0.3">
      <c r="B284" s="141">
        <v>1390136</v>
      </c>
      <c r="C284" s="135" t="s">
        <v>1052</v>
      </c>
      <c r="D284" s="141">
        <v>0</v>
      </c>
      <c r="J284" s="131"/>
      <c r="K284" s="139" t="s">
        <v>1055</v>
      </c>
      <c r="N284">
        <v>0</v>
      </c>
      <c r="O284" t="s">
        <v>21</v>
      </c>
      <c r="P284">
        <v>843542</v>
      </c>
      <c r="R284" t="s">
        <v>1072</v>
      </c>
      <c r="V284">
        <v>0</v>
      </c>
      <c r="W284" s="8" t="s">
        <v>390</v>
      </c>
      <c r="X284" s="153">
        <v>709652</v>
      </c>
      <c r="Y284" s="39" t="s">
        <v>1073</v>
      </c>
      <c r="Z284" s="8" t="s">
        <v>1072</v>
      </c>
    </row>
    <row r="285" spans="2:26" ht="39" x14ac:dyDescent="0.3">
      <c r="B285" s="141">
        <v>1365523</v>
      </c>
      <c r="C285" s="135" t="s">
        <v>1052</v>
      </c>
      <c r="D285" s="141">
        <v>0</v>
      </c>
      <c r="J285" s="131"/>
      <c r="K285" s="139" t="s">
        <v>1055</v>
      </c>
      <c r="N285">
        <v>0</v>
      </c>
      <c r="O285" t="s">
        <v>21</v>
      </c>
      <c r="P285">
        <v>843624</v>
      </c>
      <c r="R285" t="s">
        <v>1072</v>
      </c>
      <c r="V285">
        <v>0</v>
      </c>
      <c r="W285" s="8" t="s">
        <v>390</v>
      </c>
      <c r="X285" s="153">
        <v>830954</v>
      </c>
      <c r="Y285" s="40"/>
      <c r="Z285" s="8" t="s">
        <v>1072</v>
      </c>
    </row>
    <row r="286" spans="2:26" ht="39" x14ac:dyDescent="0.15">
      <c r="B286" s="141">
        <v>1632031</v>
      </c>
      <c r="C286" s="135" t="s">
        <v>1052</v>
      </c>
      <c r="D286" s="141">
        <v>0</v>
      </c>
      <c r="J286" s="131"/>
      <c r="K286" s="139" t="s">
        <v>1055</v>
      </c>
      <c r="N286">
        <v>0</v>
      </c>
      <c r="O286" t="s">
        <v>21</v>
      </c>
      <c r="P286" t="s">
        <v>1093</v>
      </c>
      <c r="R286" t="s">
        <v>1043</v>
      </c>
      <c r="V286">
        <v>0</v>
      </c>
      <c r="W286" s="8" t="s">
        <v>390</v>
      </c>
      <c r="X286" s="157" t="s">
        <v>1086</v>
      </c>
      <c r="Y286" s="40"/>
      <c r="Z286" s="8" t="s">
        <v>1043</v>
      </c>
    </row>
    <row r="287" spans="2:26" ht="39" x14ac:dyDescent="0.15">
      <c r="B287" s="141">
        <v>1237625</v>
      </c>
      <c r="C287" s="135" t="s">
        <v>1052</v>
      </c>
      <c r="D287" s="141">
        <v>58</v>
      </c>
      <c r="J287" s="131"/>
      <c r="K287" s="139" t="s">
        <v>1055</v>
      </c>
      <c r="N287">
        <v>0</v>
      </c>
      <c r="O287" t="s">
        <v>21</v>
      </c>
      <c r="P287">
        <v>847080</v>
      </c>
      <c r="R287" t="s">
        <v>1072</v>
      </c>
      <c r="V287">
        <v>0</v>
      </c>
      <c r="W287" s="8" t="s">
        <v>390</v>
      </c>
      <c r="X287" s="157" t="s">
        <v>1087</v>
      </c>
      <c r="Y287" s="40"/>
      <c r="Z287" s="8" t="s">
        <v>1043</v>
      </c>
    </row>
    <row r="288" spans="2:26" ht="39" x14ac:dyDescent="0.3">
      <c r="B288" s="141">
        <v>1913743</v>
      </c>
      <c r="C288" s="132" t="s">
        <v>1051</v>
      </c>
      <c r="D288" s="141">
        <v>37</v>
      </c>
      <c r="J288" s="131"/>
      <c r="K288" s="139" t="s">
        <v>1055</v>
      </c>
      <c r="N288">
        <v>0</v>
      </c>
      <c r="O288" t="s">
        <v>21</v>
      </c>
      <c r="P288">
        <v>847105</v>
      </c>
      <c r="Q288" t="s">
        <v>1074</v>
      </c>
      <c r="R288" t="s">
        <v>1072</v>
      </c>
      <c r="V288">
        <v>0</v>
      </c>
      <c r="W288" s="8" t="s">
        <v>390</v>
      </c>
      <c r="X288" s="153">
        <v>833257</v>
      </c>
      <c r="Y288" s="40"/>
      <c r="Z288" s="8" t="s">
        <v>1072</v>
      </c>
    </row>
    <row r="289" spans="2:26" ht="39" x14ac:dyDescent="0.15">
      <c r="B289" s="141">
        <v>2003690</v>
      </c>
      <c r="C289" s="132" t="s">
        <v>1051</v>
      </c>
      <c r="D289" s="141">
        <v>0</v>
      </c>
      <c r="J289" s="131"/>
      <c r="K289" s="139" t="s">
        <v>1055</v>
      </c>
      <c r="N289">
        <v>0</v>
      </c>
      <c r="O289" t="s">
        <v>21</v>
      </c>
      <c r="P289">
        <v>847105</v>
      </c>
      <c r="Q289" t="s">
        <v>1041</v>
      </c>
      <c r="R289" t="s">
        <v>1072</v>
      </c>
      <c r="V289">
        <v>0</v>
      </c>
      <c r="W289" s="8" t="s">
        <v>390</v>
      </c>
      <c r="X289" s="157" t="s">
        <v>1088</v>
      </c>
      <c r="Y289" s="40"/>
      <c r="Z289" s="8" t="s">
        <v>1043</v>
      </c>
    </row>
    <row r="290" spans="2:26" ht="39" x14ac:dyDescent="0.15">
      <c r="B290" s="141">
        <v>1840799</v>
      </c>
      <c r="C290" s="132" t="s">
        <v>1051</v>
      </c>
      <c r="D290" s="141">
        <v>6</v>
      </c>
      <c r="J290" s="131"/>
      <c r="K290" s="139" t="s">
        <v>1055</v>
      </c>
      <c r="N290">
        <v>0</v>
      </c>
      <c r="O290" t="s">
        <v>21</v>
      </c>
      <c r="P290">
        <v>847105</v>
      </c>
      <c r="Q290" t="s">
        <v>1042</v>
      </c>
      <c r="R290" t="s">
        <v>1072</v>
      </c>
      <c r="V290">
        <v>0</v>
      </c>
      <c r="W290" s="8" t="s">
        <v>390</v>
      </c>
      <c r="X290" s="157" t="s">
        <v>1089</v>
      </c>
      <c r="Y290" s="40"/>
      <c r="Z290" s="8" t="s">
        <v>1043</v>
      </c>
    </row>
    <row r="291" spans="2:26" ht="39" x14ac:dyDescent="0.15">
      <c r="B291" s="139">
        <v>1551460</v>
      </c>
      <c r="C291" s="135" t="s">
        <v>1052</v>
      </c>
      <c r="D291" s="139">
        <v>148</v>
      </c>
      <c r="J291" s="131"/>
      <c r="K291" s="139" t="s">
        <v>1055</v>
      </c>
      <c r="N291">
        <v>0</v>
      </c>
      <c r="O291" t="s">
        <v>21</v>
      </c>
      <c r="P291">
        <v>850826</v>
      </c>
      <c r="Q291" t="s">
        <v>1074</v>
      </c>
      <c r="R291" t="s">
        <v>1072</v>
      </c>
      <c r="V291">
        <v>0</v>
      </c>
      <c r="W291" s="8" t="s">
        <v>390</v>
      </c>
      <c r="X291" s="157" t="s">
        <v>1090</v>
      </c>
      <c r="Y291" s="40"/>
      <c r="Z291" s="8" t="s">
        <v>1043</v>
      </c>
    </row>
    <row r="292" spans="2:26" ht="39" x14ac:dyDescent="0.3">
      <c r="B292" s="139">
        <v>1840811</v>
      </c>
      <c r="C292" s="132" t="s">
        <v>1051</v>
      </c>
      <c r="D292" s="139">
        <v>27</v>
      </c>
      <c r="J292" s="131"/>
      <c r="K292" s="139" t="s">
        <v>1055</v>
      </c>
      <c r="N292">
        <v>0</v>
      </c>
      <c r="O292" t="s">
        <v>21</v>
      </c>
      <c r="P292">
        <v>850826</v>
      </c>
      <c r="R292" t="s">
        <v>1072</v>
      </c>
      <c r="V292">
        <v>0</v>
      </c>
      <c r="W292" s="8" t="s">
        <v>390</v>
      </c>
      <c r="X292" s="152">
        <v>837009</v>
      </c>
      <c r="Y292" s="36" t="s">
        <v>1057</v>
      </c>
      <c r="Z292" s="8" t="s">
        <v>1043</v>
      </c>
    </row>
    <row r="293" spans="2:26" ht="39" x14ac:dyDescent="0.3">
      <c r="B293" s="141">
        <v>1173332</v>
      </c>
      <c r="C293" s="132" t="s">
        <v>1051</v>
      </c>
      <c r="D293" s="141">
        <v>27</v>
      </c>
      <c r="J293" s="131"/>
      <c r="K293" s="139" t="s">
        <v>1055</v>
      </c>
      <c r="N293">
        <v>0</v>
      </c>
      <c r="O293" t="s">
        <v>21</v>
      </c>
      <c r="P293">
        <v>853478</v>
      </c>
      <c r="Q293" t="s">
        <v>1074</v>
      </c>
      <c r="R293" t="s">
        <v>1072</v>
      </c>
      <c r="V293">
        <v>0</v>
      </c>
      <c r="W293" s="8" t="s">
        <v>390</v>
      </c>
      <c r="X293" s="153">
        <v>837009</v>
      </c>
      <c r="Y293" s="39" t="s">
        <v>1076</v>
      </c>
      <c r="Z293" s="8" t="s">
        <v>1043</v>
      </c>
    </row>
    <row r="294" spans="2:26" ht="39" x14ac:dyDescent="0.15">
      <c r="B294" s="139">
        <v>1913710</v>
      </c>
      <c r="C294" s="132" t="s">
        <v>1051</v>
      </c>
      <c r="D294" s="139">
        <v>60</v>
      </c>
      <c r="J294" s="131"/>
      <c r="K294" s="139" t="s">
        <v>1055</v>
      </c>
      <c r="N294">
        <v>0</v>
      </c>
      <c r="O294" t="s">
        <v>21</v>
      </c>
      <c r="P294">
        <v>853478</v>
      </c>
      <c r="Q294" t="s">
        <v>1041</v>
      </c>
      <c r="R294" t="s">
        <v>1072</v>
      </c>
      <c r="V294">
        <v>0</v>
      </c>
      <c r="W294" s="8" t="s">
        <v>390</v>
      </c>
      <c r="X294" s="157" t="s">
        <v>1091</v>
      </c>
      <c r="Y294" s="40"/>
      <c r="Z294" s="8" t="s">
        <v>1043</v>
      </c>
    </row>
    <row r="295" spans="2:26" ht="39" x14ac:dyDescent="0.15">
      <c r="B295" s="141">
        <v>1840818</v>
      </c>
      <c r="C295" s="135" t="s">
        <v>1052</v>
      </c>
      <c r="D295" s="141">
        <v>134</v>
      </c>
      <c r="N295">
        <v>0</v>
      </c>
      <c r="O295" t="s">
        <v>21</v>
      </c>
      <c r="P295">
        <v>854777</v>
      </c>
      <c r="Q295" t="s">
        <v>1074</v>
      </c>
      <c r="R295" t="s">
        <v>1072</v>
      </c>
      <c r="V295">
        <v>0</v>
      </c>
      <c r="W295" s="8" t="s">
        <v>390</v>
      </c>
      <c r="X295" s="157" t="s">
        <v>1094</v>
      </c>
      <c r="Y295" s="40"/>
      <c r="Z295" s="8" t="s">
        <v>1043</v>
      </c>
    </row>
    <row r="296" spans="2:26" ht="39" x14ac:dyDescent="0.15">
      <c r="B296" s="141">
        <v>1357269</v>
      </c>
      <c r="C296" s="135" t="s">
        <v>1052</v>
      </c>
      <c r="D296" s="141">
        <v>255</v>
      </c>
      <c r="N296">
        <v>0</v>
      </c>
      <c r="O296" t="s">
        <v>21</v>
      </c>
      <c r="P296">
        <v>854777</v>
      </c>
      <c r="Q296" t="s">
        <v>1041</v>
      </c>
      <c r="R296" t="s">
        <v>1072</v>
      </c>
      <c r="V296">
        <v>0</v>
      </c>
      <c r="W296" s="8" t="s">
        <v>390</v>
      </c>
      <c r="X296" s="157" t="s">
        <v>1092</v>
      </c>
      <c r="Y296" s="40"/>
      <c r="Z296" s="8" t="s">
        <v>1043</v>
      </c>
    </row>
    <row r="297" spans="2:26" ht="39" x14ac:dyDescent="0.3">
      <c r="B297" s="141">
        <v>1489345</v>
      </c>
      <c r="C297" s="135" t="s">
        <v>1052</v>
      </c>
      <c r="D297" s="141">
        <v>14</v>
      </c>
      <c r="N297">
        <v>0</v>
      </c>
      <c r="O297" t="s">
        <v>21</v>
      </c>
      <c r="P297">
        <v>856068</v>
      </c>
      <c r="R297" t="s">
        <v>1072</v>
      </c>
      <c r="V297">
        <v>0</v>
      </c>
      <c r="W297" s="8" t="s">
        <v>390</v>
      </c>
      <c r="X297" s="153">
        <v>843542</v>
      </c>
      <c r="Y297" s="40"/>
      <c r="Z297" s="8" t="s">
        <v>1072</v>
      </c>
    </row>
    <row r="298" spans="2:26" ht="39" x14ac:dyDescent="0.15">
      <c r="B298" s="141">
        <v>1536747</v>
      </c>
      <c r="C298" s="135" t="s">
        <v>1052</v>
      </c>
      <c r="D298" s="141">
        <v>10</v>
      </c>
      <c r="N298">
        <v>0</v>
      </c>
      <c r="O298" t="s">
        <v>21</v>
      </c>
      <c r="P298">
        <v>856418</v>
      </c>
      <c r="R298" t="s">
        <v>1072</v>
      </c>
      <c r="V298">
        <v>0</v>
      </c>
      <c r="W298" s="8" t="s">
        <v>390</v>
      </c>
      <c r="X298" s="157" t="s">
        <v>1095</v>
      </c>
      <c r="Y298" s="40"/>
      <c r="Z298" s="8" t="s">
        <v>1043</v>
      </c>
    </row>
    <row r="299" spans="2:26" ht="19.5" x14ac:dyDescent="0.3">
      <c r="B299" s="141">
        <v>1913712</v>
      </c>
      <c r="C299" s="132" t="s">
        <v>1051</v>
      </c>
      <c r="D299" s="141">
        <v>31</v>
      </c>
      <c r="N299">
        <v>0</v>
      </c>
      <c r="O299" t="s">
        <v>21</v>
      </c>
      <c r="P299">
        <v>857466</v>
      </c>
      <c r="Q299" t="s">
        <v>1074</v>
      </c>
      <c r="R299" t="s">
        <v>1072</v>
      </c>
      <c r="V299">
        <v>0</v>
      </c>
      <c r="W299" s="8" t="s">
        <v>390</v>
      </c>
      <c r="X299" s="153">
        <v>843624</v>
      </c>
      <c r="Y299" s="40"/>
      <c r="Z299" s="8" t="s">
        <v>1072</v>
      </c>
    </row>
    <row r="300" spans="2:26" ht="39" x14ac:dyDescent="0.15">
      <c r="B300" s="141">
        <v>1913737</v>
      </c>
      <c r="C300" s="135" t="s">
        <v>1052</v>
      </c>
      <c r="D300" s="141">
        <v>89</v>
      </c>
      <c r="N300">
        <v>0</v>
      </c>
      <c r="O300" t="s">
        <v>21</v>
      </c>
      <c r="P300">
        <v>857466</v>
      </c>
      <c r="R300" t="s">
        <v>1072</v>
      </c>
      <c r="V300">
        <v>0</v>
      </c>
      <c r="W300" s="8" t="s">
        <v>390</v>
      </c>
      <c r="X300" s="157" t="s">
        <v>1093</v>
      </c>
      <c r="Y300" s="40"/>
      <c r="Z300" s="8" t="s">
        <v>1043</v>
      </c>
    </row>
    <row r="301" spans="2:26" ht="19.5" x14ac:dyDescent="0.3">
      <c r="B301" s="141">
        <v>1913752</v>
      </c>
      <c r="C301" s="132" t="s">
        <v>1051</v>
      </c>
      <c r="D301" s="141">
        <v>3</v>
      </c>
      <c r="N301">
        <v>0</v>
      </c>
      <c r="O301" t="s">
        <v>21</v>
      </c>
      <c r="P301" t="s">
        <v>1096</v>
      </c>
      <c r="R301" t="s">
        <v>1043</v>
      </c>
      <c r="V301">
        <v>0</v>
      </c>
      <c r="W301" s="8" t="s">
        <v>390</v>
      </c>
      <c r="X301" s="153">
        <v>847080</v>
      </c>
      <c r="Y301" s="40"/>
      <c r="Z301" s="8" t="s">
        <v>1072</v>
      </c>
    </row>
    <row r="302" spans="2:26" ht="19.5" x14ac:dyDescent="0.3">
      <c r="B302" s="141">
        <v>1913742</v>
      </c>
      <c r="C302" s="132" t="s">
        <v>1051</v>
      </c>
      <c r="D302" s="141">
        <v>0</v>
      </c>
      <c r="N302">
        <v>0</v>
      </c>
      <c r="O302" t="s">
        <v>21</v>
      </c>
      <c r="P302">
        <v>859637</v>
      </c>
      <c r="R302" t="s">
        <v>1072</v>
      </c>
      <c r="V302">
        <v>0</v>
      </c>
      <c r="W302" s="8" t="s">
        <v>390</v>
      </c>
      <c r="X302" s="152">
        <v>847105</v>
      </c>
      <c r="Y302" s="36" t="s">
        <v>1057</v>
      </c>
      <c r="Z302" s="8" t="s">
        <v>1072</v>
      </c>
    </row>
    <row r="303" spans="2:26" ht="19.5" x14ac:dyDescent="0.3">
      <c r="B303" s="141">
        <v>1840864</v>
      </c>
      <c r="C303" s="132" t="s">
        <v>1051</v>
      </c>
      <c r="D303" s="141">
        <v>116</v>
      </c>
      <c r="N303">
        <v>0</v>
      </c>
      <c r="O303" t="s">
        <v>21</v>
      </c>
      <c r="P303" t="s">
        <v>1097</v>
      </c>
      <c r="R303" t="s">
        <v>1043</v>
      </c>
      <c r="V303">
        <v>0</v>
      </c>
      <c r="W303" s="8" t="s">
        <v>390</v>
      </c>
      <c r="X303" s="153">
        <v>847105</v>
      </c>
      <c r="Y303" s="39" t="s">
        <v>1076</v>
      </c>
      <c r="Z303" s="8" t="s">
        <v>1072</v>
      </c>
    </row>
    <row r="304" spans="2:26" ht="39" x14ac:dyDescent="0.3">
      <c r="B304" s="139">
        <v>1678453</v>
      </c>
      <c r="C304" s="135" t="s">
        <v>1052</v>
      </c>
      <c r="D304" s="139">
        <v>315</v>
      </c>
      <c r="N304">
        <v>0</v>
      </c>
      <c r="O304" t="s">
        <v>21</v>
      </c>
      <c r="P304">
        <v>861032</v>
      </c>
      <c r="R304" t="s">
        <v>1072</v>
      </c>
      <c r="V304">
        <v>0</v>
      </c>
      <c r="W304" s="8" t="s">
        <v>390</v>
      </c>
      <c r="X304" s="153">
        <v>847105</v>
      </c>
      <c r="Y304" s="39" t="s">
        <v>1073</v>
      </c>
      <c r="Z304" s="8" t="s">
        <v>1072</v>
      </c>
    </row>
    <row r="305" spans="2:26" ht="39" x14ac:dyDescent="0.15">
      <c r="B305" s="141">
        <v>1819968</v>
      </c>
      <c r="C305" s="135" t="s">
        <v>1052</v>
      </c>
      <c r="D305" s="141">
        <v>0</v>
      </c>
      <c r="N305">
        <v>0</v>
      </c>
      <c r="O305" t="s">
        <v>21</v>
      </c>
      <c r="P305" t="s">
        <v>1098</v>
      </c>
      <c r="R305" t="s">
        <v>1043</v>
      </c>
      <c r="V305">
        <v>0</v>
      </c>
      <c r="W305" s="8" t="s">
        <v>390</v>
      </c>
      <c r="X305" s="157" t="s">
        <v>1099</v>
      </c>
      <c r="Y305" s="40"/>
      <c r="Z305" s="8" t="s">
        <v>1043</v>
      </c>
    </row>
    <row r="306" spans="2:26" ht="39" x14ac:dyDescent="0.3">
      <c r="B306" s="141">
        <v>1202857</v>
      </c>
      <c r="C306" s="135" t="s">
        <v>1052</v>
      </c>
      <c r="D306" s="141">
        <v>0</v>
      </c>
      <c r="N306">
        <v>0</v>
      </c>
      <c r="O306" t="s">
        <v>21</v>
      </c>
      <c r="P306">
        <v>862160</v>
      </c>
      <c r="R306" t="s">
        <v>1072</v>
      </c>
      <c r="V306">
        <v>0</v>
      </c>
      <c r="W306" s="8" t="s">
        <v>390</v>
      </c>
      <c r="X306" s="155">
        <v>849826</v>
      </c>
      <c r="Y306" s="41"/>
      <c r="Z306" s="8" t="s">
        <v>1072</v>
      </c>
    </row>
    <row r="307" spans="2:26" ht="19.5" x14ac:dyDescent="0.3">
      <c r="B307" s="141">
        <v>1913698</v>
      </c>
      <c r="C307" s="132" t="s">
        <v>1051</v>
      </c>
      <c r="D307" s="141">
        <v>0</v>
      </c>
      <c r="N307">
        <v>0</v>
      </c>
      <c r="O307" t="s">
        <v>21</v>
      </c>
      <c r="P307">
        <v>863376</v>
      </c>
      <c r="R307" t="s">
        <v>1072</v>
      </c>
      <c r="V307">
        <v>0</v>
      </c>
      <c r="W307" s="8" t="s">
        <v>390</v>
      </c>
      <c r="X307" s="152">
        <v>850826</v>
      </c>
      <c r="Y307" s="36" t="s">
        <v>1057</v>
      </c>
      <c r="Z307" s="8" t="s">
        <v>1072</v>
      </c>
    </row>
    <row r="308" spans="2:26" ht="19.5" x14ac:dyDescent="0.3">
      <c r="B308" s="139">
        <v>1840792</v>
      </c>
      <c r="C308" s="132" t="s">
        <v>1051</v>
      </c>
      <c r="D308" s="139">
        <v>74</v>
      </c>
      <c r="N308">
        <v>0</v>
      </c>
      <c r="O308" t="s">
        <v>21</v>
      </c>
      <c r="P308">
        <v>863403</v>
      </c>
      <c r="Q308" t="s">
        <v>1074</v>
      </c>
      <c r="R308" t="s">
        <v>1072</v>
      </c>
      <c r="V308">
        <v>0</v>
      </c>
      <c r="W308" s="8" t="s">
        <v>390</v>
      </c>
      <c r="X308" s="153">
        <v>850826</v>
      </c>
      <c r="Y308" s="39" t="s">
        <v>1076</v>
      </c>
      <c r="Z308" s="8" t="s">
        <v>1072</v>
      </c>
    </row>
    <row r="309" spans="2:26" ht="39" x14ac:dyDescent="0.3">
      <c r="B309" s="141">
        <v>1091047</v>
      </c>
      <c r="C309" s="135" t="s">
        <v>1052</v>
      </c>
      <c r="D309" s="141">
        <v>0</v>
      </c>
      <c r="N309">
        <v>0</v>
      </c>
      <c r="O309" t="s">
        <v>21</v>
      </c>
      <c r="P309">
        <v>863403</v>
      </c>
      <c r="R309" t="s">
        <v>1072</v>
      </c>
      <c r="V309">
        <v>0</v>
      </c>
      <c r="W309" s="8" t="s">
        <v>390</v>
      </c>
      <c r="X309" s="153">
        <v>850826</v>
      </c>
      <c r="Y309" s="40"/>
      <c r="Z309" s="8" t="s">
        <v>1072</v>
      </c>
    </row>
    <row r="310" spans="2:26" ht="19.5" x14ac:dyDescent="0.3">
      <c r="B310" s="141">
        <v>1978504</v>
      </c>
      <c r="C310" s="132" t="s">
        <v>1051</v>
      </c>
      <c r="D310" s="141">
        <v>0</v>
      </c>
      <c r="N310">
        <v>0</v>
      </c>
      <c r="O310" t="s">
        <v>21</v>
      </c>
      <c r="P310">
        <v>864945</v>
      </c>
      <c r="R310" t="s">
        <v>1072</v>
      </c>
      <c r="V310">
        <v>0</v>
      </c>
      <c r="W310" s="8" t="s">
        <v>390</v>
      </c>
      <c r="X310" s="152">
        <v>853478</v>
      </c>
      <c r="Y310" s="36" t="s">
        <v>1057</v>
      </c>
      <c r="Z310" s="8" t="s">
        <v>1072</v>
      </c>
    </row>
    <row r="311" spans="2:26" ht="19.5" x14ac:dyDescent="0.3">
      <c r="B311" s="141">
        <v>1840839</v>
      </c>
      <c r="C311" s="132" t="s">
        <v>1051</v>
      </c>
      <c r="D311" s="141">
        <v>0</v>
      </c>
      <c r="N311">
        <v>0</v>
      </c>
      <c r="O311" t="s">
        <v>21</v>
      </c>
      <c r="P311">
        <v>865870</v>
      </c>
      <c r="R311" t="s">
        <v>1072</v>
      </c>
      <c r="V311">
        <v>0</v>
      </c>
      <c r="W311" s="8" t="s">
        <v>390</v>
      </c>
      <c r="X311" s="153">
        <v>853478</v>
      </c>
      <c r="Y311" s="39" t="s">
        <v>1076</v>
      </c>
      <c r="Z311" s="8" t="s">
        <v>1072</v>
      </c>
    </row>
    <row r="312" spans="2:26" ht="39" x14ac:dyDescent="0.3">
      <c r="B312" s="141">
        <v>1536739</v>
      </c>
      <c r="C312" s="135" t="s">
        <v>1052</v>
      </c>
      <c r="D312" s="141">
        <v>145</v>
      </c>
      <c r="N312">
        <v>0</v>
      </c>
      <c r="O312" t="s">
        <v>21</v>
      </c>
      <c r="P312">
        <v>866312</v>
      </c>
      <c r="Q312" t="s">
        <v>1074</v>
      </c>
      <c r="R312" t="s">
        <v>1072</v>
      </c>
      <c r="V312">
        <v>0</v>
      </c>
      <c r="W312" s="8" t="s">
        <v>390</v>
      </c>
      <c r="X312" s="153">
        <v>853478</v>
      </c>
      <c r="Y312" s="40"/>
      <c r="Z312" s="8" t="s">
        <v>1072</v>
      </c>
    </row>
    <row r="313" spans="2:26" ht="39" x14ac:dyDescent="0.3">
      <c r="B313" s="141" t="s">
        <v>1061</v>
      </c>
      <c r="C313" s="135" t="s">
        <v>1052</v>
      </c>
      <c r="D313" s="141">
        <v>130</v>
      </c>
      <c r="N313">
        <v>0</v>
      </c>
      <c r="O313" t="s">
        <v>21</v>
      </c>
      <c r="P313">
        <v>866896</v>
      </c>
      <c r="R313" t="s">
        <v>1072</v>
      </c>
      <c r="V313">
        <v>0</v>
      </c>
      <c r="W313" s="8" t="s">
        <v>390</v>
      </c>
      <c r="X313" s="153">
        <v>854692</v>
      </c>
      <c r="Y313" s="40"/>
      <c r="Z313" s="8" t="s">
        <v>1072</v>
      </c>
    </row>
    <row r="314" spans="2:26" ht="39" x14ac:dyDescent="0.3">
      <c r="B314" s="141">
        <v>1613593</v>
      </c>
      <c r="C314" s="135" t="s">
        <v>1052</v>
      </c>
      <c r="D314" s="141">
        <v>0</v>
      </c>
      <c r="N314">
        <v>0</v>
      </c>
      <c r="O314" t="s">
        <v>21</v>
      </c>
      <c r="P314" t="s">
        <v>1100</v>
      </c>
      <c r="R314" t="s">
        <v>1043</v>
      </c>
      <c r="V314">
        <v>0</v>
      </c>
      <c r="W314" s="8" t="s">
        <v>390</v>
      </c>
      <c r="X314" s="152">
        <v>854777</v>
      </c>
      <c r="Y314" s="36" t="s">
        <v>1057</v>
      </c>
      <c r="Z314" s="8" t="s">
        <v>1072</v>
      </c>
    </row>
    <row r="315" spans="2:26" ht="39" x14ac:dyDescent="0.3">
      <c r="B315" s="141">
        <v>1591106</v>
      </c>
      <c r="C315" s="135" t="s">
        <v>1052</v>
      </c>
      <c r="D315" s="141">
        <v>0</v>
      </c>
      <c r="N315">
        <v>0</v>
      </c>
      <c r="O315" t="s">
        <v>21</v>
      </c>
      <c r="P315">
        <v>867143</v>
      </c>
      <c r="Q315" t="s">
        <v>1074</v>
      </c>
      <c r="R315" t="s">
        <v>1072</v>
      </c>
      <c r="V315">
        <v>0</v>
      </c>
      <c r="W315" s="8" t="s">
        <v>390</v>
      </c>
      <c r="X315" s="153">
        <v>854777</v>
      </c>
      <c r="Y315" s="39" t="s">
        <v>1076</v>
      </c>
      <c r="Z315" s="8" t="s">
        <v>1072</v>
      </c>
    </row>
    <row r="316" spans="2:26" ht="39" x14ac:dyDescent="0.3">
      <c r="B316" s="139">
        <v>1725087</v>
      </c>
      <c r="C316" s="135" t="s">
        <v>1052</v>
      </c>
      <c r="D316" s="139">
        <v>0</v>
      </c>
      <c r="N316">
        <v>0</v>
      </c>
      <c r="O316" t="s">
        <v>21</v>
      </c>
      <c r="P316">
        <v>868303</v>
      </c>
      <c r="Q316" t="s">
        <v>1077</v>
      </c>
      <c r="R316" t="s">
        <v>1072</v>
      </c>
      <c r="V316">
        <v>0</v>
      </c>
      <c r="W316" s="8" t="s">
        <v>390</v>
      </c>
      <c r="X316" s="153">
        <v>856068</v>
      </c>
      <c r="Y316" s="40"/>
      <c r="Z316" s="8" t="s">
        <v>1072</v>
      </c>
    </row>
    <row r="317" spans="2:26" ht="39" x14ac:dyDescent="0.3">
      <c r="B317" s="141">
        <v>1814797</v>
      </c>
      <c r="C317" s="135" t="s">
        <v>1052</v>
      </c>
      <c r="D317" s="141">
        <v>0</v>
      </c>
      <c r="N317">
        <v>0</v>
      </c>
      <c r="O317" t="s">
        <v>21</v>
      </c>
      <c r="P317">
        <v>868690</v>
      </c>
      <c r="Q317" t="s">
        <v>1074</v>
      </c>
      <c r="R317" t="s">
        <v>1072</v>
      </c>
      <c r="V317">
        <v>0</v>
      </c>
      <c r="W317" s="8" t="s">
        <v>390</v>
      </c>
      <c r="X317" s="153">
        <v>856418</v>
      </c>
      <c r="Y317" s="40"/>
      <c r="Z317" s="8" t="s">
        <v>1072</v>
      </c>
    </row>
    <row r="318" spans="2:26" ht="19.5" x14ac:dyDescent="0.3">
      <c r="B318" s="141">
        <v>1840803</v>
      </c>
      <c r="C318" s="132" t="s">
        <v>1051</v>
      </c>
      <c r="D318" s="141">
        <v>16</v>
      </c>
      <c r="N318">
        <v>0</v>
      </c>
      <c r="O318" t="s">
        <v>21</v>
      </c>
      <c r="P318">
        <v>868690</v>
      </c>
      <c r="Q318" t="s">
        <v>1041</v>
      </c>
      <c r="R318" t="s">
        <v>1072</v>
      </c>
      <c r="V318">
        <v>0</v>
      </c>
      <c r="W318" s="8" t="s">
        <v>390</v>
      </c>
      <c r="X318" s="152">
        <v>857466</v>
      </c>
      <c r="Y318" s="36" t="s">
        <v>1057</v>
      </c>
      <c r="Z318" s="8" t="s">
        <v>1072</v>
      </c>
    </row>
    <row r="319" spans="2:26" ht="19.5" x14ac:dyDescent="0.3">
      <c r="B319" s="141">
        <v>1551479</v>
      </c>
      <c r="C319" s="132" t="s">
        <v>1051</v>
      </c>
      <c r="D319" s="141">
        <v>142</v>
      </c>
      <c r="N319">
        <v>0</v>
      </c>
      <c r="O319" t="s">
        <v>21</v>
      </c>
      <c r="P319">
        <v>868690</v>
      </c>
      <c r="R319" t="s">
        <v>1072</v>
      </c>
      <c r="V319">
        <v>0</v>
      </c>
      <c r="W319" s="8" t="s">
        <v>390</v>
      </c>
      <c r="X319" s="153">
        <v>857466</v>
      </c>
      <c r="Y319" s="40"/>
      <c r="Z319" s="8" t="s">
        <v>1072</v>
      </c>
    </row>
    <row r="320" spans="2:26" ht="39" x14ac:dyDescent="0.15">
      <c r="B320" s="141">
        <v>1811776</v>
      </c>
      <c r="C320" s="135" t="s">
        <v>1052</v>
      </c>
      <c r="D320" s="141">
        <v>0</v>
      </c>
      <c r="N320">
        <v>0</v>
      </c>
      <c r="O320" t="s">
        <v>21</v>
      </c>
      <c r="P320">
        <v>868746</v>
      </c>
      <c r="R320" t="s">
        <v>1072</v>
      </c>
      <c r="V320">
        <v>0</v>
      </c>
      <c r="W320" s="8" t="s">
        <v>390</v>
      </c>
      <c r="X320" s="157" t="s">
        <v>1096</v>
      </c>
      <c r="Y320" s="40"/>
      <c r="Z320" s="8" t="s">
        <v>1043</v>
      </c>
    </row>
    <row r="321" spans="2:26" ht="39" x14ac:dyDescent="0.3">
      <c r="B321" s="141">
        <v>1554561</v>
      </c>
      <c r="C321" s="135" t="s">
        <v>1052</v>
      </c>
      <c r="D321" s="141">
        <v>0</v>
      </c>
      <c r="N321">
        <v>0</v>
      </c>
      <c r="O321" t="s">
        <v>21</v>
      </c>
      <c r="P321">
        <v>868746</v>
      </c>
      <c r="Q321" t="s">
        <v>1041</v>
      </c>
      <c r="R321" t="s">
        <v>1072</v>
      </c>
      <c r="V321">
        <v>0</v>
      </c>
      <c r="W321" s="8" t="s">
        <v>390</v>
      </c>
      <c r="X321" s="153">
        <v>859637</v>
      </c>
      <c r="Y321" s="40"/>
      <c r="Z321" s="8" t="s">
        <v>1072</v>
      </c>
    </row>
    <row r="322" spans="2:26" ht="19.5" x14ac:dyDescent="0.15">
      <c r="B322" s="141">
        <v>1913682</v>
      </c>
      <c r="C322" s="132" t="s">
        <v>1051</v>
      </c>
      <c r="D322" s="141">
        <v>0</v>
      </c>
      <c r="N322">
        <v>0</v>
      </c>
      <c r="O322" t="s">
        <v>21</v>
      </c>
      <c r="P322">
        <v>868746</v>
      </c>
      <c r="Q322" t="s">
        <v>1042</v>
      </c>
      <c r="R322" t="s">
        <v>1072</v>
      </c>
      <c r="V322">
        <v>0</v>
      </c>
      <c r="W322" s="8" t="s">
        <v>390</v>
      </c>
      <c r="X322" s="157" t="s">
        <v>1097</v>
      </c>
      <c r="Y322" s="40"/>
      <c r="Z322" s="8" t="s">
        <v>1043</v>
      </c>
    </row>
    <row r="323" spans="2:26" ht="39" x14ac:dyDescent="0.3">
      <c r="B323" s="139">
        <v>1338011</v>
      </c>
      <c r="C323" s="135" t="s">
        <v>1052</v>
      </c>
      <c r="D323" s="139">
        <v>0</v>
      </c>
      <c r="N323">
        <v>0</v>
      </c>
      <c r="O323" t="s">
        <v>21</v>
      </c>
      <c r="P323">
        <v>868803</v>
      </c>
      <c r="Q323" t="s">
        <v>1041</v>
      </c>
      <c r="R323" t="s">
        <v>1072</v>
      </c>
      <c r="V323">
        <v>0</v>
      </c>
      <c r="W323" s="8" t="s">
        <v>390</v>
      </c>
      <c r="X323" s="153">
        <v>861032</v>
      </c>
      <c r="Y323" s="40"/>
      <c r="Z323" s="8" t="s">
        <v>1072</v>
      </c>
    </row>
    <row r="324" spans="2:26" ht="39" x14ac:dyDescent="0.15">
      <c r="B324" s="139">
        <v>1537963</v>
      </c>
      <c r="C324" s="135" t="s">
        <v>1052</v>
      </c>
      <c r="D324" s="139">
        <v>0</v>
      </c>
      <c r="N324">
        <v>0</v>
      </c>
      <c r="O324" t="s">
        <v>21</v>
      </c>
      <c r="P324" t="s">
        <v>1101</v>
      </c>
      <c r="R324" t="s">
        <v>1043</v>
      </c>
      <c r="V324">
        <v>0</v>
      </c>
      <c r="W324" s="8" t="s">
        <v>390</v>
      </c>
      <c r="X324" s="157" t="s">
        <v>1098</v>
      </c>
      <c r="Y324" s="40"/>
      <c r="Z324" s="8" t="s">
        <v>1043</v>
      </c>
    </row>
    <row r="325" spans="2:26" ht="39" x14ac:dyDescent="0.3">
      <c r="B325" s="141">
        <v>1798280</v>
      </c>
      <c r="C325" s="135" t="s">
        <v>1052</v>
      </c>
      <c r="D325" s="141">
        <v>0</v>
      </c>
      <c r="N325">
        <v>0</v>
      </c>
      <c r="O325" t="s">
        <v>21</v>
      </c>
      <c r="P325">
        <v>870685</v>
      </c>
      <c r="R325" t="s">
        <v>1072</v>
      </c>
      <c r="V325">
        <v>0</v>
      </c>
      <c r="W325" s="8" t="s">
        <v>390</v>
      </c>
      <c r="X325" s="152">
        <v>861184</v>
      </c>
      <c r="Y325" s="36"/>
      <c r="Z325" s="8" t="s">
        <v>1072</v>
      </c>
    </row>
    <row r="326" spans="2:26" ht="19.5" x14ac:dyDescent="0.3">
      <c r="B326" s="139">
        <v>1840848</v>
      </c>
      <c r="C326" s="132" t="s">
        <v>1051</v>
      </c>
      <c r="D326" s="139">
        <v>43</v>
      </c>
      <c r="N326">
        <v>0</v>
      </c>
      <c r="O326" t="s">
        <v>21</v>
      </c>
      <c r="P326" t="s">
        <v>1102</v>
      </c>
      <c r="R326" t="s">
        <v>1043</v>
      </c>
      <c r="V326">
        <v>0</v>
      </c>
      <c r="W326" s="8" t="s">
        <v>390</v>
      </c>
      <c r="X326" s="153">
        <v>862160</v>
      </c>
      <c r="Y326" s="40"/>
      <c r="Z326" s="8" t="s">
        <v>1072</v>
      </c>
    </row>
    <row r="327" spans="2:26" ht="19.5" x14ac:dyDescent="0.3">
      <c r="B327" s="139">
        <v>1613615</v>
      </c>
      <c r="C327" s="132" t="s">
        <v>1051</v>
      </c>
      <c r="D327" s="139">
        <v>0</v>
      </c>
      <c r="N327">
        <v>0</v>
      </c>
      <c r="O327" t="s">
        <v>21</v>
      </c>
      <c r="P327" t="s">
        <v>1103</v>
      </c>
      <c r="R327" t="s">
        <v>1043</v>
      </c>
      <c r="V327">
        <v>0</v>
      </c>
      <c r="W327" s="8" t="s">
        <v>390</v>
      </c>
      <c r="X327" s="153">
        <v>863376</v>
      </c>
      <c r="Y327" s="40"/>
      <c r="Z327" s="8" t="s">
        <v>1072</v>
      </c>
    </row>
    <row r="328" spans="2:26" ht="39" x14ac:dyDescent="0.3">
      <c r="B328" s="141">
        <v>1641415</v>
      </c>
      <c r="C328" s="135" t="s">
        <v>1052</v>
      </c>
      <c r="D328" s="141">
        <v>0</v>
      </c>
      <c r="N328">
        <v>0</v>
      </c>
      <c r="O328" t="s">
        <v>21</v>
      </c>
      <c r="P328">
        <v>873642</v>
      </c>
      <c r="R328" t="s">
        <v>1072</v>
      </c>
      <c r="V328">
        <v>0</v>
      </c>
      <c r="W328" s="8" t="s">
        <v>390</v>
      </c>
      <c r="X328" s="152">
        <v>863403</v>
      </c>
      <c r="Y328" s="36" t="s">
        <v>1057</v>
      </c>
      <c r="Z328" s="8" t="s">
        <v>1072</v>
      </c>
    </row>
    <row r="329" spans="2:26" ht="39" x14ac:dyDescent="0.3">
      <c r="B329" s="139">
        <v>1091047</v>
      </c>
      <c r="C329" s="135" t="s">
        <v>1052</v>
      </c>
      <c r="D329" s="139">
        <v>1</v>
      </c>
      <c r="N329">
        <v>0</v>
      </c>
      <c r="O329" t="s">
        <v>21</v>
      </c>
      <c r="P329" t="s">
        <v>1104</v>
      </c>
      <c r="R329" t="s">
        <v>1043</v>
      </c>
      <c r="V329">
        <v>0</v>
      </c>
      <c r="W329" s="8" t="s">
        <v>390</v>
      </c>
      <c r="X329" s="153">
        <v>863403</v>
      </c>
      <c r="Y329" s="40"/>
      <c r="Z329" s="8" t="s">
        <v>1072</v>
      </c>
    </row>
    <row r="330" spans="2:26" ht="19.5" x14ac:dyDescent="0.3">
      <c r="B330" s="141">
        <v>1840817</v>
      </c>
      <c r="C330" s="132" t="s">
        <v>1051</v>
      </c>
      <c r="D330" s="141">
        <v>0</v>
      </c>
      <c r="N330">
        <v>0</v>
      </c>
      <c r="O330" t="s">
        <v>21</v>
      </c>
      <c r="P330">
        <v>874144</v>
      </c>
      <c r="Q330" t="s">
        <v>1074</v>
      </c>
      <c r="R330" t="s">
        <v>1072</v>
      </c>
      <c r="V330">
        <v>0</v>
      </c>
      <c r="W330" s="8" t="s">
        <v>390</v>
      </c>
      <c r="X330" s="155">
        <v>864945</v>
      </c>
      <c r="Y330" s="41"/>
      <c r="Z330" s="8" t="s">
        <v>1072</v>
      </c>
    </row>
    <row r="331" spans="2:26" ht="39" x14ac:dyDescent="0.3">
      <c r="B331" s="139">
        <v>1356549</v>
      </c>
      <c r="C331" s="135" t="s">
        <v>1052</v>
      </c>
      <c r="D331" s="139">
        <v>0</v>
      </c>
      <c r="N331">
        <v>0</v>
      </c>
      <c r="O331" t="s">
        <v>21</v>
      </c>
      <c r="P331">
        <v>874144</v>
      </c>
      <c r="Q331" t="s">
        <v>1041</v>
      </c>
      <c r="R331" t="s">
        <v>1072</v>
      </c>
      <c r="V331">
        <v>0</v>
      </c>
      <c r="W331" s="8" t="s">
        <v>390</v>
      </c>
      <c r="X331" s="153">
        <v>865870</v>
      </c>
      <c r="Y331" s="40"/>
      <c r="Z331" s="8" t="s">
        <v>1072</v>
      </c>
    </row>
    <row r="332" spans="2:26" ht="39" x14ac:dyDescent="0.3">
      <c r="B332" s="141">
        <v>1955198</v>
      </c>
      <c r="C332" s="135" t="s">
        <v>1052</v>
      </c>
      <c r="D332" s="141">
        <v>0</v>
      </c>
      <c r="N332">
        <v>0</v>
      </c>
      <c r="O332" t="s">
        <v>21</v>
      </c>
      <c r="P332">
        <v>874144</v>
      </c>
      <c r="R332" t="s">
        <v>1072</v>
      </c>
      <c r="V332">
        <v>0</v>
      </c>
      <c r="W332" s="8" t="s">
        <v>390</v>
      </c>
      <c r="X332" s="152">
        <v>866312</v>
      </c>
      <c r="Y332" s="36" t="s">
        <v>1057</v>
      </c>
      <c r="Z332" s="8" t="s">
        <v>1072</v>
      </c>
    </row>
    <row r="333" spans="2:26" ht="39" x14ac:dyDescent="0.3">
      <c r="B333" s="141">
        <v>1487927</v>
      </c>
      <c r="C333" s="135" t="s">
        <v>1052</v>
      </c>
      <c r="D333" s="141">
        <v>0</v>
      </c>
      <c r="N333">
        <v>0</v>
      </c>
      <c r="O333" t="s">
        <v>21</v>
      </c>
      <c r="P333" t="s">
        <v>1105</v>
      </c>
      <c r="R333" t="s">
        <v>1043</v>
      </c>
      <c r="V333">
        <v>0</v>
      </c>
      <c r="W333" s="8" t="s">
        <v>390</v>
      </c>
      <c r="X333" s="153">
        <v>866896</v>
      </c>
      <c r="Y333" s="40"/>
      <c r="Z333" s="8" t="s">
        <v>1072</v>
      </c>
    </row>
    <row r="334" spans="2:26" ht="39" x14ac:dyDescent="0.15">
      <c r="B334" s="141">
        <v>1938743</v>
      </c>
      <c r="C334" s="135" t="s">
        <v>1052</v>
      </c>
      <c r="D334" s="141">
        <v>55</v>
      </c>
      <c r="N334">
        <v>0</v>
      </c>
      <c r="O334" t="s">
        <v>21</v>
      </c>
      <c r="P334">
        <v>874474</v>
      </c>
      <c r="R334" t="s">
        <v>1072</v>
      </c>
      <c r="V334">
        <v>0</v>
      </c>
      <c r="W334" s="8" t="s">
        <v>390</v>
      </c>
      <c r="X334" s="157" t="s">
        <v>1100</v>
      </c>
      <c r="Y334" s="40"/>
      <c r="Z334" s="8" t="s">
        <v>1043</v>
      </c>
    </row>
    <row r="335" spans="2:26" ht="19.5" x14ac:dyDescent="0.3">
      <c r="B335" s="139">
        <v>1840850</v>
      </c>
      <c r="C335" s="132" t="s">
        <v>1051</v>
      </c>
      <c r="D335" s="139">
        <v>9</v>
      </c>
      <c r="N335">
        <v>0</v>
      </c>
      <c r="O335" t="s">
        <v>21</v>
      </c>
      <c r="P335">
        <v>874491</v>
      </c>
      <c r="R335" t="s">
        <v>1072</v>
      </c>
      <c r="V335">
        <v>0</v>
      </c>
      <c r="W335" s="8" t="s">
        <v>390</v>
      </c>
      <c r="X335" s="152">
        <v>867143</v>
      </c>
      <c r="Y335" s="36" t="s">
        <v>1057</v>
      </c>
      <c r="Z335" s="8" t="s">
        <v>1072</v>
      </c>
    </row>
    <row r="336" spans="2:26" ht="19.5" x14ac:dyDescent="0.3">
      <c r="B336" s="141">
        <v>1840849</v>
      </c>
      <c r="C336" s="132" t="s">
        <v>1051</v>
      </c>
      <c r="D336" s="141">
        <v>144</v>
      </c>
      <c r="N336">
        <v>0</v>
      </c>
      <c r="O336" t="s">
        <v>21</v>
      </c>
      <c r="P336">
        <v>874800</v>
      </c>
      <c r="R336" t="s">
        <v>1072</v>
      </c>
      <c r="V336">
        <v>0</v>
      </c>
      <c r="W336" s="8" t="s">
        <v>390</v>
      </c>
      <c r="X336" s="152">
        <v>868303</v>
      </c>
      <c r="Y336" s="36" t="s">
        <v>1078</v>
      </c>
      <c r="Z336" s="8" t="s">
        <v>1072</v>
      </c>
    </row>
    <row r="337" spans="2:26" ht="19.5" x14ac:dyDescent="0.3">
      <c r="B337" s="141">
        <v>1840826</v>
      </c>
      <c r="C337" s="132" t="s">
        <v>1051</v>
      </c>
      <c r="D337" s="141">
        <v>91</v>
      </c>
      <c r="N337">
        <v>0</v>
      </c>
      <c r="O337" t="s">
        <v>21</v>
      </c>
      <c r="P337">
        <v>874800</v>
      </c>
      <c r="Q337" t="s">
        <v>1042</v>
      </c>
      <c r="R337" t="s">
        <v>1072</v>
      </c>
      <c r="V337">
        <v>0</v>
      </c>
      <c r="W337" s="8" t="s">
        <v>390</v>
      </c>
      <c r="X337" s="152">
        <v>868690</v>
      </c>
      <c r="Y337" s="36" t="s">
        <v>1057</v>
      </c>
      <c r="Z337" s="8" t="s">
        <v>1072</v>
      </c>
    </row>
    <row r="338" spans="2:26" ht="19.5" x14ac:dyDescent="0.3">
      <c r="B338" s="139">
        <v>1840861</v>
      </c>
      <c r="C338" s="132" t="s">
        <v>1051</v>
      </c>
      <c r="D338" s="139">
        <v>103</v>
      </c>
      <c r="N338">
        <v>0</v>
      </c>
      <c r="O338" t="s">
        <v>21</v>
      </c>
      <c r="P338">
        <v>874800</v>
      </c>
      <c r="Q338" t="s">
        <v>1041</v>
      </c>
      <c r="R338" t="s">
        <v>1072</v>
      </c>
      <c r="V338">
        <v>0</v>
      </c>
      <c r="W338" s="8" t="s">
        <v>390</v>
      </c>
      <c r="X338" s="153">
        <v>868690</v>
      </c>
      <c r="Y338" s="39" t="s">
        <v>1076</v>
      </c>
      <c r="Z338" s="8" t="s">
        <v>1072</v>
      </c>
    </row>
    <row r="339" spans="2:26" ht="19.5" x14ac:dyDescent="0.3">
      <c r="B339" s="141">
        <v>1913696</v>
      </c>
      <c r="C339" s="132" t="s">
        <v>1051</v>
      </c>
      <c r="D339" s="141">
        <v>116</v>
      </c>
      <c r="N339">
        <v>0</v>
      </c>
      <c r="O339" t="s">
        <v>21</v>
      </c>
      <c r="P339" t="s">
        <v>1106</v>
      </c>
      <c r="R339" t="s">
        <v>1043</v>
      </c>
      <c r="V339">
        <v>0</v>
      </c>
      <c r="W339" s="8" t="s">
        <v>390</v>
      </c>
      <c r="X339" s="153">
        <v>868690</v>
      </c>
      <c r="Y339" s="40"/>
      <c r="Z339" s="8" t="s">
        <v>1072</v>
      </c>
    </row>
    <row r="340" spans="2:26" ht="19.5" x14ac:dyDescent="0.3">
      <c r="B340" s="139">
        <v>1920190</v>
      </c>
      <c r="C340" s="132" t="s">
        <v>1051</v>
      </c>
      <c r="D340" s="139">
        <v>6</v>
      </c>
      <c r="N340">
        <v>0</v>
      </c>
      <c r="O340" t="s">
        <v>21</v>
      </c>
      <c r="P340" t="s">
        <v>1107</v>
      </c>
      <c r="R340" t="s">
        <v>1043</v>
      </c>
      <c r="V340">
        <v>0</v>
      </c>
      <c r="W340" s="8" t="s">
        <v>390</v>
      </c>
      <c r="X340" s="152">
        <v>868746</v>
      </c>
      <c r="Y340" s="36"/>
      <c r="Z340" s="8" t="s">
        <v>1072</v>
      </c>
    </row>
    <row r="341" spans="2:26" ht="19.5" x14ac:dyDescent="0.3">
      <c r="B341" s="139">
        <v>1840877</v>
      </c>
      <c r="C341" s="132" t="s">
        <v>1051</v>
      </c>
      <c r="D341" s="139">
        <v>26</v>
      </c>
      <c r="N341">
        <v>0</v>
      </c>
      <c r="O341" t="s">
        <v>21</v>
      </c>
      <c r="P341" t="s">
        <v>1108</v>
      </c>
      <c r="R341" t="s">
        <v>1043</v>
      </c>
      <c r="V341">
        <v>0</v>
      </c>
      <c r="W341" s="8" t="s">
        <v>390</v>
      </c>
      <c r="X341" s="153">
        <v>868746</v>
      </c>
      <c r="Y341" s="39" t="s">
        <v>1076</v>
      </c>
      <c r="Z341" s="8" t="s">
        <v>1072</v>
      </c>
    </row>
    <row r="342" spans="2:26" ht="39" x14ac:dyDescent="0.3">
      <c r="B342" s="139">
        <v>1630619</v>
      </c>
      <c r="C342" s="135" t="s">
        <v>1052</v>
      </c>
      <c r="D342" s="139">
        <v>0</v>
      </c>
      <c r="N342">
        <v>0</v>
      </c>
      <c r="O342" t="s">
        <v>21</v>
      </c>
      <c r="P342">
        <v>875400</v>
      </c>
      <c r="R342" t="s">
        <v>1072</v>
      </c>
      <c r="V342">
        <v>0</v>
      </c>
      <c r="W342" s="8" t="s">
        <v>390</v>
      </c>
      <c r="X342" s="153">
        <v>868746</v>
      </c>
      <c r="Y342" s="39" t="s">
        <v>1073</v>
      </c>
      <c r="Z342" s="8" t="s">
        <v>1072</v>
      </c>
    </row>
    <row r="343" spans="2:26" ht="39" x14ac:dyDescent="0.3">
      <c r="B343" s="139">
        <v>1536743</v>
      </c>
      <c r="C343" s="135" t="s">
        <v>1052</v>
      </c>
      <c r="D343" s="139">
        <v>76</v>
      </c>
      <c r="N343">
        <v>0</v>
      </c>
      <c r="O343" t="s">
        <v>21</v>
      </c>
      <c r="P343">
        <v>875471</v>
      </c>
      <c r="R343" t="s">
        <v>1072</v>
      </c>
      <c r="V343">
        <v>0</v>
      </c>
      <c r="W343" s="8" t="s">
        <v>390</v>
      </c>
      <c r="X343" s="152">
        <v>868803</v>
      </c>
      <c r="Y343" s="36" t="s">
        <v>1057</v>
      </c>
      <c r="Z343" s="8" t="s">
        <v>1072</v>
      </c>
    </row>
    <row r="344" spans="2:26" ht="39" x14ac:dyDescent="0.3">
      <c r="B344" s="139">
        <v>1551429</v>
      </c>
      <c r="C344" s="135" t="s">
        <v>1052</v>
      </c>
      <c r="D344" s="139">
        <v>6</v>
      </c>
      <c r="N344">
        <v>0</v>
      </c>
      <c r="O344" t="s">
        <v>21</v>
      </c>
      <c r="P344">
        <v>875843</v>
      </c>
      <c r="R344" t="s">
        <v>1072</v>
      </c>
      <c r="V344">
        <v>0</v>
      </c>
      <c r="W344" s="8" t="s">
        <v>390</v>
      </c>
      <c r="X344" s="153">
        <v>868803</v>
      </c>
      <c r="Y344" s="39" t="s">
        <v>1076</v>
      </c>
      <c r="Z344" s="8" t="s">
        <v>1072</v>
      </c>
    </row>
    <row r="345" spans="2:26" ht="19.5" x14ac:dyDescent="0.15">
      <c r="B345" s="139">
        <v>1913734</v>
      </c>
      <c r="C345" s="132" t="s">
        <v>1051</v>
      </c>
      <c r="D345" s="139">
        <v>41</v>
      </c>
      <c r="N345">
        <v>0</v>
      </c>
      <c r="O345" t="s">
        <v>21</v>
      </c>
      <c r="P345" t="s">
        <v>1109</v>
      </c>
      <c r="R345" t="s">
        <v>1043</v>
      </c>
      <c r="V345">
        <v>0</v>
      </c>
      <c r="W345" s="8" t="s">
        <v>390</v>
      </c>
      <c r="X345" s="157" t="s">
        <v>1101</v>
      </c>
      <c r="Y345" s="40"/>
      <c r="Z345" s="8" t="s">
        <v>1043</v>
      </c>
    </row>
    <row r="346" spans="2:26" ht="19.5" x14ac:dyDescent="0.3">
      <c r="B346" s="139">
        <v>1913706</v>
      </c>
      <c r="C346" s="132" t="s">
        <v>1051</v>
      </c>
      <c r="D346" s="139">
        <v>1</v>
      </c>
      <c r="N346">
        <v>0</v>
      </c>
      <c r="O346" t="s">
        <v>21</v>
      </c>
      <c r="P346" t="s">
        <v>1110</v>
      </c>
      <c r="R346" t="s">
        <v>1043</v>
      </c>
      <c r="V346">
        <v>0</v>
      </c>
      <c r="W346" s="8" t="s">
        <v>390</v>
      </c>
      <c r="X346" s="153">
        <v>870685</v>
      </c>
      <c r="Y346" s="40"/>
      <c r="Z346" s="8" t="s">
        <v>1072</v>
      </c>
    </row>
    <row r="347" spans="2:26" ht="39" x14ac:dyDescent="0.15">
      <c r="B347" s="139">
        <v>1713337</v>
      </c>
      <c r="C347" s="135" t="s">
        <v>1052</v>
      </c>
      <c r="D347" s="139">
        <v>0</v>
      </c>
      <c r="N347">
        <v>0</v>
      </c>
      <c r="O347" t="s">
        <v>21</v>
      </c>
      <c r="P347">
        <v>877689</v>
      </c>
      <c r="R347" t="s">
        <v>1072</v>
      </c>
      <c r="V347">
        <v>0</v>
      </c>
      <c r="W347" s="8" t="s">
        <v>390</v>
      </c>
      <c r="X347" s="157" t="s">
        <v>1102</v>
      </c>
      <c r="Y347" s="40"/>
      <c r="Z347" s="8" t="s">
        <v>1043</v>
      </c>
    </row>
    <row r="348" spans="2:26" ht="19.5" x14ac:dyDescent="0.15">
      <c r="B348" s="139">
        <v>1913714</v>
      </c>
      <c r="C348" s="132" t="s">
        <v>1051</v>
      </c>
      <c r="D348" s="139">
        <v>1</v>
      </c>
      <c r="N348">
        <v>0</v>
      </c>
      <c r="O348" t="s">
        <v>21</v>
      </c>
      <c r="P348">
        <v>877972</v>
      </c>
      <c r="Q348" t="s">
        <v>1074</v>
      </c>
      <c r="R348" t="s">
        <v>1072</v>
      </c>
      <c r="V348">
        <v>0</v>
      </c>
      <c r="W348" s="8" t="s">
        <v>390</v>
      </c>
      <c r="X348" s="157" t="s">
        <v>1103</v>
      </c>
      <c r="Y348" s="40"/>
      <c r="Z348" s="8" t="s">
        <v>1043</v>
      </c>
    </row>
    <row r="349" spans="2:26" ht="39" x14ac:dyDescent="0.3">
      <c r="B349" s="139">
        <v>1149089</v>
      </c>
      <c r="C349" s="135" t="s">
        <v>1052</v>
      </c>
      <c r="D349" s="139">
        <v>0</v>
      </c>
      <c r="N349">
        <v>0</v>
      </c>
      <c r="O349" t="s">
        <v>21</v>
      </c>
      <c r="P349">
        <v>877972</v>
      </c>
      <c r="R349" t="s">
        <v>1072</v>
      </c>
      <c r="V349">
        <v>0</v>
      </c>
      <c r="W349" s="8" t="s">
        <v>390</v>
      </c>
      <c r="X349" s="153">
        <v>873642</v>
      </c>
      <c r="Y349" s="40"/>
      <c r="Z349" s="8" t="s">
        <v>1072</v>
      </c>
    </row>
    <row r="350" spans="2:26" ht="19.5" x14ac:dyDescent="0.15">
      <c r="B350" s="139">
        <v>1913684</v>
      </c>
      <c r="C350" s="132" t="s">
        <v>1051</v>
      </c>
      <c r="D350" s="139">
        <v>1</v>
      </c>
      <c r="N350">
        <v>0</v>
      </c>
      <c r="O350" t="s">
        <v>21</v>
      </c>
      <c r="P350">
        <v>878116</v>
      </c>
      <c r="Q350" t="s">
        <v>1074</v>
      </c>
      <c r="R350" t="s">
        <v>1072</v>
      </c>
      <c r="V350">
        <v>0</v>
      </c>
      <c r="W350" s="8" t="s">
        <v>390</v>
      </c>
      <c r="X350" s="157" t="s">
        <v>1104</v>
      </c>
      <c r="Y350" s="40"/>
      <c r="Z350" s="8" t="s">
        <v>1043</v>
      </c>
    </row>
    <row r="351" spans="2:26" ht="39" x14ac:dyDescent="0.3">
      <c r="B351" s="139">
        <v>1388333</v>
      </c>
      <c r="C351" s="135" t="s">
        <v>1052</v>
      </c>
      <c r="D351" s="139">
        <v>0</v>
      </c>
      <c r="N351">
        <v>0</v>
      </c>
      <c r="O351" t="s">
        <v>21</v>
      </c>
      <c r="P351">
        <v>878116</v>
      </c>
      <c r="Q351" t="s">
        <v>1041</v>
      </c>
      <c r="R351" t="s">
        <v>1072</v>
      </c>
      <c r="V351">
        <v>0</v>
      </c>
      <c r="W351" s="8" t="s">
        <v>390</v>
      </c>
      <c r="X351" s="152">
        <v>874144</v>
      </c>
      <c r="Y351" s="36" t="s">
        <v>1057</v>
      </c>
      <c r="Z351" s="8" t="s">
        <v>1072</v>
      </c>
    </row>
    <row r="352" spans="2:26" ht="19.5" x14ac:dyDescent="0.3">
      <c r="B352" s="139">
        <v>1840782</v>
      </c>
      <c r="C352" s="132" t="s">
        <v>1051</v>
      </c>
      <c r="D352" s="139">
        <v>2</v>
      </c>
      <c r="N352">
        <v>0</v>
      </c>
      <c r="O352" t="s">
        <v>21</v>
      </c>
      <c r="P352" t="s">
        <v>1111</v>
      </c>
      <c r="R352" t="s">
        <v>1043</v>
      </c>
      <c r="V352">
        <v>0</v>
      </c>
      <c r="W352" s="8" t="s">
        <v>390</v>
      </c>
      <c r="X352" s="158">
        <v>874144</v>
      </c>
      <c r="Y352" s="39" t="s">
        <v>1076</v>
      </c>
      <c r="Z352" s="8" t="s">
        <v>1072</v>
      </c>
    </row>
    <row r="353" spans="2:26" ht="39" x14ac:dyDescent="0.3">
      <c r="B353" s="139">
        <v>1354234</v>
      </c>
      <c r="C353" s="135" t="s">
        <v>1052</v>
      </c>
      <c r="D353" s="139">
        <v>76</v>
      </c>
      <c r="N353">
        <v>0</v>
      </c>
      <c r="O353" t="s">
        <v>21</v>
      </c>
      <c r="P353" t="s">
        <v>1112</v>
      </c>
      <c r="R353" t="s">
        <v>1043</v>
      </c>
      <c r="V353">
        <v>0</v>
      </c>
      <c r="W353" s="8" t="s">
        <v>390</v>
      </c>
      <c r="X353" s="153">
        <v>874144</v>
      </c>
      <c r="Y353" s="40"/>
      <c r="Z353" s="8" t="s">
        <v>1072</v>
      </c>
    </row>
    <row r="354" spans="2:26" ht="19.5" x14ac:dyDescent="0.15">
      <c r="B354" s="139">
        <v>1569947</v>
      </c>
      <c r="C354" s="132" t="s">
        <v>1051</v>
      </c>
      <c r="D354" s="139">
        <v>0</v>
      </c>
      <c r="N354">
        <v>0</v>
      </c>
      <c r="O354" t="s">
        <v>21</v>
      </c>
      <c r="P354">
        <v>878606</v>
      </c>
      <c r="R354" t="s">
        <v>1072</v>
      </c>
      <c r="V354">
        <v>0</v>
      </c>
      <c r="W354" s="8" t="s">
        <v>390</v>
      </c>
      <c r="X354" s="157" t="s">
        <v>1105</v>
      </c>
      <c r="Y354" s="40"/>
      <c r="Z354" s="8" t="s">
        <v>1043</v>
      </c>
    </row>
    <row r="355" spans="2:26" ht="19.5" x14ac:dyDescent="0.3">
      <c r="B355" s="139">
        <v>1840867</v>
      </c>
      <c r="C355" s="132" t="s">
        <v>1051</v>
      </c>
      <c r="D355" s="139">
        <v>25</v>
      </c>
      <c r="N355">
        <v>0</v>
      </c>
      <c r="O355" t="s">
        <v>21</v>
      </c>
      <c r="P355">
        <v>879588</v>
      </c>
      <c r="Q355" t="s">
        <v>1074</v>
      </c>
      <c r="R355" t="s">
        <v>1072</v>
      </c>
      <c r="V355">
        <v>0</v>
      </c>
      <c r="W355" s="8" t="s">
        <v>390</v>
      </c>
      <c r="X355" s="153">
        <v>874474</v>
      </c>
      <c r="Y355" s="40"/>
      <c r="Z355" s="8" t="s">
        <v>1072</v>
      </c>
    </row>
    <row r="356" spans="2:26" ht="19.5" x14ac:dyDescent="0.3">
      <c r="B356" s="139">
        <v>1913748</v>
      </c>
      <c r="C356" s="132" t="s">
        <v>1051</v>
      </c>
      <c r="D356" s="139">
        <v>24</v>
      </c>
      <c r="N356">
        <v>0</v>
      </c>
      <c r="O356" t="s">
        <v>21</v>
      </c>
      <c r="P356">
        <v>879588</v>
      </c>
      <c r="Q356" t="s">
        <v>1042</v>
      </c>
      <c r="R356" t="s">
        <v>1072</v>
      </c>
      <c r="V356">
        <v>0</v>
      </c>
      <c r="W356" s="8" t="s">
        <v>390</v>
      </c>
      <c r="X356" s="153">
        <v>874491</v>
      </c>
      <c r="Y356" s="40"/>
      <c r="Z356" s="8" t="s">
        <v>1072</v>
      </c>
    </row>
    <row r="357" spans="2:26" ht="19.5" x14ac:dyDescent="0.3">
      <c r="B357" s="139">
        <v>1840856</v>
      </c>
      <c r="C357" s="132" t="s">
        <v>1051</v>
      </c>
      <c r="D357" s="139">
        <v>255</v>
      </c>
      <c r="N357">
        <v>0</v>
      </c>
      <c r="O357" t="s">
        <v>21</v>
      </c>
      <c r="P357">
        <v>879588</v>
      </c>
      <c r="Q357" t="s">
        <v>1041</v>
      </c>
      <c r="R357" t="s">
        <v>1072</v>
      </c>
      <c r="V357">
        <v>0</v>
      </c>
      <c r="W357" s="8" t="s">
        <v>390</v>
      </c>
      <c r="X357" s="152">
        <v>874800</v>
      </c>
      <c r="Y357" s="36"/>
      <c r="Z357" s="8" t="s">
        <v>1072</v>
      </c>
    </row>
    <row r="358" spans="2:26" ht="19.5" x14ac:dyDescent="0.3">
      <c r="B358" s="139">
        <v>1659429</v>
      </c>
      <c r="C358" s="132" t="s">
        <v>1051</v>
      </c>
      <c r="D358" s="139">
        <v>0</v>
      </c>
      <c r="N358">
        <v>0</v>
      </c>
      <c r="O358" t="s">
        <v>21</v>
      </c>
      <c r="P358">
        <v>879588</v>
      </c>
      <c r="R358" t="s">
        <v>1072</v>
      </c>
      <c r="V358">
        <v>0</v>
      </c>
      <c r="W358" s="8" t="s">
        <v>390</v>
      </c>
      <c r="X358" s="153">
        <v>874800</v>
      </c>
      <c r="Y358" s="39" t="s">
        <v>1073</v>
      </c>
      <c r="Z358" s="8" t="s">
        <v>1072</v>
      </c>
    </row>
    <row r="359" spans="2:26" ht="39" x14ac:dyDescent="0.3">
      <c r="B359" s="139">
        <v>1678453</v>
      </c>
      <c r="C359" s="135" t="s">
        <v>1052</v>
      </c>
      <c r="D359" s="139">
        <v>0</v>
      </c>
      <c r="N359">
        <v>0</v>
      </c>
      <c r="O359" t="s">
        <v>21</v>
      </c>
      <c r="P359">
        <v>879589</v>
      </c>
      <c r="R359" t="s">
        <v>1072</v>
      </c>
      <c r="V359">
        <v>0</v>
      </c>
      <c r="W359" s="8" t="s">
        <v>390</v>
      </c>
      <c r="X359" s="153">
        <v>874800</v>
      </c>
      <c r="Y359" s="39" t="s">
        <v>1076</v>
      </c>
      <c r="Z359" s="8" t="s">
        <v>1072</v>
      </c>
    </row>
    <row r="360" spans="2:26" ht="19.5" x14ac:dyDescent="0.15">
      <c r="B360" s="139">
        <v>1913738</v>
      </c>
      <c r="C360" s="132" t="s">
        <v>1051</v>
      </c>
      <c r="D360" s="139">
        <v>42</v>
      </c>
      <c r="N360">
        <v>0</v>
      </c>
      <c r="O360" t="s">
        <v>21</v>
      </c>
      <c r="P360">
        <v>901553</v>
      </c>
      <c r="Q360" t="s">
        <v>745</v>
      </c>
      <c r="R360" t="s">
        <v>1072</v>
      </c>
      <c r="V360">
        <v>0</v>
      </c>
      <c r="W360" s="8" t="s">
        <v>390</v>
      </c>
      <c r="X360" s="157" t="s">
        <v>1106</v>
      </c>
      <c r="Y360" s="40"/>
      <c r="Z360" s="8" t="s">
        <v>1043</v>
      </c>
    </row>
    <row r="361" spans="2:26" ht="39" x14ac:dyDescent="0.15">
      <c r="B361" s="139">
        <v>1349664</v>
      </c>
      <c r="C361" s="135" t="s">
        <v>1052</v>
      </c>
      <c r="D361" s="139">
        <v>111</v>
      </c>
      <c r="N361">
        <v>0</v>
      </c>
      <c r="O361" t="s">
        <v>21</v>
      </c>
      <c r="P361">
        <v>904546</v>
      </c>
      <c r="Q361" t="s">
        <v>745</v>
      </c>
      <c r="R361" t="s">
        <v>1072</v>
      </c>
      <c r="V361">
        <v>0</v>
      </c>
      <c r="W361" s="8" t="s">
        <v>390</v>
      </c>
      <c r="X361" s="157" t="s">
        <v>1107</v>
      </c>
      <c r="Y361" s="40"/>
      <c r="Z361" s="8" t="s">
        <v>1043</v>
      </c>
    </row>
    <row r="362" spans="2:26" ht="39" x14ac:dyDescent="0.15">
      <c r="B362" s="139">
        <v>1516606</v>
      </c>
      <c r="C362" s="135" t="s">
        <v>1052</v>
      </c>
      <c r="D362" s="139">
        <v>0</v>
      </c>
      <c r="N362">
        <v>0</v>
      </c>
      <c r="O362" t="s">
        <v>21</v>
      </c>
      <c r="P362">
        <v>907740</v>
      </c>
      <c r="R362" t="s">
        <v>1072</v>
      </c>
      <c r="V362">
        <v>0</v>
      </c>
      <c r="W362" s="8" t="s">
        <v>390</v>
      </c>
      <c r="X362" s="157" t="s">
        <v>1108</v>
      </c>
      <c r="Y362" s="40"/>
      <c r="Z362" s="8" t="s">
        <v>1043</v>
      </c>
    </row>
    <row r="363" spans="2:26" ht="19.5" x14ac:dyDescent="0.3">
      <c r="B363" s="139">
        <v>1840791</v>
      </c>
      <c r="C363" s="132" t="s">
        <v>1051</v>
      </c>
      <c r="D363" s="139">
        <v>14</v>
      </c>
      <c r="N363">
        <v>0</v>
      </c>
      <c r="O363" t="s">
        <v>21</v>
      </c>
      <c r="P363">
        <v>909837</v>
      </c>
      <c r="Q363" t="s">
        <v>1077</v>
      </c>
      <c r="R363" t="s">
        <v>1072</v>
      </c>
      <c r="V363">
        <v>0</v>
      </c>
      <c r="W363" s="8" t="s">
        <v>390</v>
      </c>
      <c r="X363" s="153">
        <v>875400</v>
      </c>
      <c r="Y363" s="40"/>
      <c r="Z363" s="8" t="s">
        <v>1072</v>
      </c>
    </row>
    <row r="364" spans="2:26" ht="19.5" x14ac:dyDescent="0.15">
      <c r="B364" s="139">
        <v>1840842</v>
      </c>
      <c r="C364" s="132" t="s">
        <v>1051</v>
      </c>
      <c r="D364" s="139">
        <v>0</v>
      </c>
      <c r="N364">
        <v>0</v>
      </c>
      <c r="O364" t="s">
        <v>21</v>
      </c>
      <c r="P364">
        <v>910050</v>
      </c>
      <c r="R364" t="s">
        <v>1072</v>
      </c>
      <c r="V364">
        <v>0</v>
      </c>
      <c r="W364" s="8" t="s">
        <v>390</v>
      </c>
      <c r="X364" s="157" t="s">
        <v>1113</v>
      </c>
      <c r="Y364" s="40"/>
      <c r="Z364" s="8" t="s">
        <v>1043</v>
      </c>
    </row>
    <row r="365" spans="2:26" ht="39" x14ac:dyDescent="0.3">
      <c r="B365" s="139">
        <v>1586870</v>
      </c>
      <c r="C365" s="135" t="s">
        <v>1052</v>
      </c>
      <c r="D365" s="139">
        <v>0</v>
      </c>
      <c r="N365">
        <v>0</v>
      </c>
      <c r="O365" t="s">
        <v>21</v>
      </c>
      <c r="P365">
        <v>911658</v>
      </c>
      <c r="Q365" t="s">
        <v>745</v>
      </c>
      <c r="R365" t="s">
        <v>1072</v>
      </c>
      <c r="V365">
        <v>0</v>
      </c>
      <c r="W365" s="8" t="s">
        <v>390</v>
      </c>
      <c r="X365" s="5">
        <v>875843</v>
      </c>
      <c r="Y365" s="11"/>
      <c r="Z365" s="8" t="s">
        <v>1072</v>
      </c>
    </row>
    <row r="366" spans="2:26" ht="39" x14ac:dyDescent="0.15">
      <c r="B366" s="139">
        <v>1777991</v>
      </c>
      <c r="C366" s="135" t="s">
        <v>1052</v>
      </c>
      <c r="D366" s="139">
        <v>0</v>
      </c>
      <c r="N366">
        <v>0</v>
      </c>
      <c r="O366" t="s">
        <v>21</v>
      </c>
      <c r="P366">
        <v>911684</v>
      </c>
      <c r="Q366" t="s">
        <v>745</v>
      </c>
      <c r="R366" t="s">
        <v>1072</v>
      </c>
      <c r="V366">
        <v>0</v>
      </c>
      <c r="W366" s="8" t="s">
        <v>390</v>
      </c>
      <c r="X366" s="12" t="s">
        <v>1109</v>
      </c>
      <c r="Y366" s="11"/>
      <c r="Z366" s="8" t="s">
        <v>1043</v>
      </c>
    </row>
    <row r="367" spans="2:26" ht="19.5" x14ac:dyDescent="0.15">
      <c r="B367" s="139">
        <v>1705562</v>
      </c>
      <c r="C367" s="132" t="s">
        <v>1051</v>
      </c>
      <c r="D367" s="139">
        <v>0</v>
      </c>
      <c r="N367">
        <v>0</v>
      </c>
      <c r="O367" t="s">
        <v>21</v>
      </c>
      <c r="P367">
        <v>911684</v>
      </c>
      <c r="Q367" t="s">
        <v>1042</v>
      </c>
      <c r="R367" t="s">
        <v>1072</v>
      </c>
      <c r="V367">
        <v>0</v>
      </c>
      <c r="W367" s="8" t="s">
        <v>390</v>
      </c>
      <c r="X367" s="12" t="s">
        <v>1110</v>
      </c>
      <c r="Y367" s="11"/>
      <c r="Z367" s="8" t="s">
        <v>1043</v>
      </c>
    </row>
    <row r="368" spans="2:26" ht="39" x14ac:dyDescent="0.3">
      <c r="B368" s="139">
        <v>1613608</v>
      </c>
      <c r="C368" s="135" t="s">
        <v>1052</v>
      </c>
      <c r="D368" s="139">
        <v>0</v>
      </c>
      <c r="N368">
        <v>0</v>
      </c>
      <c r="O368" t="s">
        <v>21</v>
      </c>
      <c r="P368">
        <v>912977</v>
      </c>
      <c r="Q368" t="s">
        <v>1071</v>
      </c>
      <c r="R368" t="s">
        <v>1072</v>
      </c>
      <c r="V368">
        <v>0</v>
      </c>
      <c r="W368" s="8" t="s">
        <v>390</v>
      </c>
      <c r="X368" s="5">
        <v>877689</v>
      </c>
      <c r="Y368" s="11"/>
      <c r="Z368" s="8" t="s">
        <v>1072</v>
      </c>
    </row>
    <row r="369" spans="2:26" ht="39" x14ac:dyDescent="0.3">
      <c r="B369" s="139">
        <v>1538069</v>
      </c>
      <c r="C369" s="135" t="s">
        <v>1052</v>
      </c>
      <c r="D369" s="139">
        <v>0</v>
      </c>
      <c r="N369">
        <v>0</v>
      </c>
      <c r="O369" t="s">
        <v>21</v>
      </c>
      <c r="P369">
        <v>912977</v>
      </c>
      <c r="Q369" t="s">
        <v>1042</v>
      </c>
      <c r="R369" t="s">
        <v>1072</v>
      </c>
      <c r="V369">
        <v>0</v>
      </c>
      <c r="W369" s="8" t="s">
        <v>390</v>
      </c>
      <c r="X369" s="9">
        <v>877972</v>
      </c>
      <c r="Y369" s="13" t="s">
        <v>1057</v>
      </c>
      <c r="Z369" s="8" t="s">
        <v>1072</v>
      </c>
    </row>
    <row r="370" spans="2:26" ht="39" x14ac:dyDescent="0.3">
      <c r="B370" s="139">
        <v>1986156</v>
      </c>
      <c r="C370" s="135" t="s">
        <v>1052</v>
      </c>
      <c r="D370" s="139">
        <v>0</v>
      </c>
      <c r="N370">
        <v>0</v>
      </c>
      <c r="O370" t="s">
        <v>21</v>
      </c>
      <c r="P370">
        <v>912977</v>
      </c>
      <c r="R370" t="s">
        <v>1072</v>
      </c>
      <c r="V370">
        <v>0</v>
      </c>
      <c r="W370" s="8" t="s">
        <v>390</v>
      </c>
      <c r="X370" s="5">
        <v>877972</v>
      </c>
      <c r="Y370" s="11"/>
      <c r="Z370" s="8" t="s">
        <v>1072</v>
      </c>
    </row>
    <row r="371" spans="2:26" ht="39" x14ac:dyDescent="0.3">
      <c r="B371" s="139">
        <v>1626552</v>
      </c>
      <c r="C371" s="135" t="s">
        <v>1052</v>
      </c>
      <c r="D371" s="139">
        <v>0</v>
      </c>
      <c r="N371">
        <v>0</v>
      </c>
      <c r="O371" t="s">
        <v>21</v>
      </c>
      <c r="P371">
        <v>915885</v>
      </c>
      <c r="Q371" t="s">
        <v>1042</v>
      </c>
      <c r="R371" t="s">
        <v>1072</v>
      </c>
      <c r="V371">
        <v>0</v>
      </c>
      <c r="W371" s="8" t="s">
        <v>390</v>
      </c>
      <c r="X371" s="133">
        <v>878116</v>
      </c>
      <c r="Y371" s="13" t="s">
        <v>1057</v>
      </c>
      <c r="Z371" s="8" t="s">
        <v>1072</v>
      </c>
    </row>
    <row r="372" spans="2:26" ht="39" x14ac:dyDescent="0.3">
      <c r="B372" s="139">
        <v>1551435</v>
      </c>
      <c r="C372" s="135" t="s">
        <v>1052</v>
      </c>
      <c r="D372" s="139">
        <v>135</v>
      </c>
      <c r="N372">
        <v>0</v>
      </c>
      <c r="O372" t="s">
        <v>21</v>
      </c>
      <c r="P372">
        <v>922760</v>
      </c>
      <c r="Q372" t="s">
        <v>745</v>
      </c>
      <c r="R372" t="s">
        <v>1072</v>
      </c>
      <c r="V372">
        <v>0</v>
      </c>
      <c r="W372" s="8" t="s">
        <v>390</v>
      </c>
      <c r="X372" s="136">
        <v>878116</v>
      </c>
      <c r="Y372" s="7" t="s">
        <v>1076</v>
      </c>
      <c r="Z372" s="8" t="s">
        <v>1072</v>
      </c>
    </row>
    <row r="373" spans="2:26" ht="39" x14ac:dyDescent="0.15">
      <c r="B373" s="139">
        <v>1373159</v>
      </c>
      <c r="C373" s="135" t="s">
        <v>1052</v>
      </c>
      <c r="D373" s="139">
        <v>0</v>
      </c>
      <c r="N373">
        <v>0</v>
      </c>
      <c r="O373" t="s">
        <v>21</v>
      </c>
      <c r="P373">
        <v>923651</v>
      </c>
      <c r="Q373" t="s">
        <v>1071</v>
      </c>
      <c r="R373" t="s">
        <v>1072</v>
      </c>
      <c r="V373">
        <v>0</v>
      </c>
      <c r="W373" s="8" t="s">
        <v>390</v>
      </c>
      <c r="X373" s="145" t="s">
        <v>1111</v>
      </c>
      <c r="Y373" s="11"/>
      <c r="Z373" s="8" t="s">
        <v>1043</v>
      </c>
    </row>
    <row r="374" spans="2:26" ht="19.5" x14ac:dyDescent="0.15">
      <c r="B374" s="139">
        <v>1840813</v>
      </c>
      <c r="C374" s="132" t="s">
        <v>1051</v>
      </c>
      <c r="D374" s="139">
        <v>19</v>
      </c>
      <c r="N374">
        <v>0</v>
      </c>
      <c r="O374" t="s">
        <v>21</v>
      </c>
      <c r="P374">
        <v>923912</v>
      </c>
      <c r="Q374" t="s">
        <v>1071</v>
      </c>
      <c r="R374" t="s">
        <v>1072</v>
      </c>
      <c r="V374">
        <v>0</v>
      </c>
      <c r="W374" s="8" t="s">
        <v>390</v>
      </c>
      <c r="X374" s="145" t="s">
        <v>1112</v>
      </c>
      <c r="Y374" s="159"/>
      <c r="Z374" s="8" t="s">
        <v>1043</v>
      </c>
    </row>
    <row r="375" spans="2:26" ht="19.5" x14ac:dyDescent="0.3">
      <c r="B375" s="139">
        <v>1913753</v>
      </c>
      <c r="C375" s="132" t="s">
        <v>1051</v>
      </c>
      <c r="D375" s="139">
        <v>0</v>
      </c>
      <c r="N375">
        <v>0</v>
      </c>
      <c r="O375" t="s">
        <v>21</v>
      </c>
      <c r="P375">
        <v>923912</v>
      </c>
      <c r="Q375" t="s">
        <v>1042</v>
      </c>
      <c r="R375" t="s">
        <v>1072</v>
      </c>
      <c r="V375">
        <v>0</v>
      </c>
      <c r="W375" s="8" t="s">
        <v>390</v>
      </c>
      <c r="X375" s="136">
        <v>878606</v>
      </c>
      <c r="Y375" s="159"/>
      <c r="Z375" s="8" t="s">
        <v>1072</v>
      </c>
    </row>
    <row r="376" spans="2:26" ht="39" x14ac:dyDescent="0.15">
      <c r="B376" s="139">
        <v>1536747</v>
      </c>
      <c r="C376" s="135" t="s">
        <v>1052</v>
      </c>
      <c r="D376" s="139">
        <v>10</v>
      </c>
      <c r="N376">
        <v>0</v>
      </c>
      <c r="O376" t="s">
        <v>21</v>
      </c>
      <c r="P376">
        <v>924985</v>
      </c>
      <c r="Q376" t="s">
        <v>745</v>
      </c>
      <c r="R376" t="s">
        <v>1072</v>
      </c>
      <c r="V376">
        <v>0</v>
      </c>
      <c r="W376" s="8" t="s">
        <v>390</v>
      </c>
      <c r="X376" s="145" t="s">
        <v>1114</v>
      </c>
      <c r="Y376" s="159"/>
      <c r="Z376" s="8" t="s">
        <v>1043</v>
      </c>
    </row>
    <row r="377" spans="2:26" ht="39" x14ac:dyDescent="0.3">
      <c r="B377" s="139">
        <v>1981196</v>
      </c>
      <c r="C377" s="135" t="s">
        <v>1052</v>
      </c>
      <c r="D377" s="139">
        <v>0</v>
      </c>
      <c r="N377">
        <v>0</v>
      </c>
      <c r="O377" t="s">
        <v>21</v>
      </c>
      <c r="P377">
        <v>929845</v>
      </c>
      <c r="Q377" t="s">
        <v>745</v>
      </c>
      <c r="R377" t="s">
        <v>1072</v>
      </c>
      <c r="V377">
        <v>0</v>
      </c>
      <c r="W377" s="8" t="s">
        <v>390</v>
      </c>
      <c r="X377" s="133">
        <v>879588</v>
      </c>
      <c r="Y377" s="133" t="s">
        <v>1057</v>
      </c>
      <c r="Z377" s="8" t="s">
        <v>1072</v>
      </c>
    </row>
    <row r="378" spans="2:26" ht="39" x14ac:dyDescent="0.3">
      <c r="B378" s="139">
        <v>1586870</v>
      </c>
      <c r="C378" s="135" t="s">
        <v>1052</v>
      </c>
      <c r="D378" s="139"/>
      <c r="N378">
        <v>0</v>
      </c>
      <c r="O378" t="s">
        <v>21</v>
      </c>
      <c r="P378">
        <v>931262</v>
      </c>
      <c r="R378" t="s">
        <v>1072</v>
      </c>
      <c r="V378">
        <v>0</v>
      </c>
      <c r="W378" s="8" t="s">
        <v>390</v>
      </c>
      <c r="X378" s="136">
        <v>879588</v>
      </c>
      <c r="Y378" s="160" t="s">
        <v>1073</v>
      </c>
      <c r="Z378" s="8" t="s">
        <v>1072</v>
      </c>
    </row>
    <row r="379" spans="2:26" ht="19.5" x14ac:dyDescent="0.3">
      <c r="B379" s="139">
        <v>1840837</v>
      </c>
      <c r="C379" s="132" t="s">
        <v>1051</v>
      </c>
      <c r="D379" s="139">
        <v>14</v>
      </c>
      <c r="N379">
        <v>0</v>
      </c>
      <c r="O379" t="s">
        <v>21</v>
      </c>
      <c r="P379">
        <v>931262</v>
      </c>
      <c r="Q379" t="s">
        <v>1042</v>
      </c>
      <c r="R379" t="s">
        <v>1072</v>
      </c>
      <c r="V379">
        <v>0</v>
      </c>
      <c r="W379" s="8" t="s">
        <v>390</v>
      </c>
      <c r="X379" s="136">
        <v>879588</v>
      </c>
      <c r="Y379" s="160" t="s">
        <v>1076</v>
      </c>
      <c r="Z379" s="8" t="s">
        <v>1072</v>
      </c>
    </row>
    <row r="380" spans="2:26" ht="19.5" x14ac:dyDescent="0.3">
      <c r="B380" s="139">
        <v>1913752</v>
      </c>
      <c r="C380" s="132" t="s">
        <v>1051</v>
      </c>
      <c r="D380" s="139">
        <v>3</v>
      </c>
      <c r="N380">
        <v>0</v>
      </c>
      <c r="O380" t="s">
        <v>21</v>
      </c>
      <c r="P380">
        <v>931427</v>
      </c>
      <c r="Q380" t="s">
        <v>745</v>
      </c>
      <c r="R380" t="s">
        <v>1072</v>
      </c>
      <c r="V380">
        <v>0</v>
      </c>
      <c r="W380" s="8" t="s">
        <v>390</v>
      </c>
      <c r="X380" s="136">
        <v>879588</v>
      </c>
      <c r="Y380" s="159"/>
      <c r="Z380" s="8" t="s">
        <v>1072</v>
      </c>
    </row>
    <row r="381" spans="2:26" ht="39" x14ac:dyDescent="0.3">
      <c r="B381" s="139">
        <v>1613707</v>
      </c>
      <c r="C381" s="135" t="s">
        <v>1052</v>
      </c>
      <c r="D381" s="139">
        <v>0</v>
      </c>
      <c r="N381">
        <v>0</v>
      </c>
      <c r="O381" t="s">
        <v>21</v>
      </c>
      <c r="P381">
        <v>931427</v>
      </c>
      <c r="Q381" t="s">
        <v>1042</v>
      </c>
      <c r="R381" t="s">
        <v>1072</v>
      </c>
      <c r="V381">
        <v>0</v>
      </c>
      <c r="W381" s="8" t="s">
        <v>390</v>
      </c>
      <c r="X381" s="136">
        <v>879589</v>
      </c>
      <c r="Y381" s="159"/>
      <c r="Z381" s="8" t="s">
        <v>1072</v>
      </c>
    </row>
    <row r="382" spans="2:26" ht="19.5" x14ac:dyDescent="0.3">
      <c r="B382" s="139">
        <v>1913755</v>
      </c>
      <c r="C382" s="132" t="s">
        <v>1051</v>
      </c>
      <c r="D382" s="139">
        <v>7</v>
      </c>
      <c r="N382">
        <v>0</v>
      </c>
      <c r="O382" t="s">
        <v>21</v>
      </c>
      <c r="P382">
        <v>931469</v>
      </c>
      <c r="Q382" t="s">
        <v>1071</v>
      </c>
      <c r="R382" t="s">
        <v>1072</v>
      </c>
      <c r="V382">
        <v>0</v>
      </c>
      <c r="W382" s="8" t="s">
        <v>390</v>
      </c>
      <c r="X382" s="133">
        <v>901553</v>
      </c>
      <c r="Y382" s="133" t="s">
        <v>1046</v>
      </c>
      <c r="Z382" s="8" t="s">
        <v>1072</v>
      </c>
    </row>
    <row r="383" spans="2:26" ht="39" x14ac:dyDescent="0.3">
      <c r="B383" s="139">
        <v>1030666</v>
      </c>
      <c r="C383" s="135" t="s">
        <v>1052</v>
      </c>
      <c r="D383" s="139">
        <v>45</v>
      </c>
      <c r="N383">
        <v>0</v>
      </c>
      <c r="O383" t="s">
        <v>21</v>
      </c>
      <c r="P383">
        <v>931469</v>
      </c>
      <c r="Q383" t="s">
        <v>1042</v>
      </c>
      <c r="R383" t="s">
        <v>1072</v>
      </c>
      <c r="V383">
        <v>0</v>
      </c>
      <c r="W383" s="8" t="s">
        <v>390</v>
      </c>
      <c r="X383" s="133">
        <v>904546</v>
      </c>
      <c r="Y383" s="133" t="s">
        <v>1046</v>
      </c>
      <c r="Z383" s="8" t="s">
        <v>1072</v>
      </c>
    </row>
    <row r="384" spans="2:26" ht="39" x14ac:dyDescent="0.3">
      <c r="B384" s="139">
        <v>1373350</v>
      </c>
      <c r="C384" s="135" t="s">
        <v>1052</v>
      </c>
      <c r="D384" s="139">
        <v>0</v>
      </c>
      <c r="N384">
        <v>0</v>
      </c>
      <c r="O384" t="s">
        <v>21</v>
      </c>
      <c r="P384">
        <v>931469</v>
      </c>
      <c r="R384" t="s">
        <v>1072</v>
      </c>
      <c r="V384">
        <v>0</v>
      </c>
      <c r="W384" s="8" t="s">
        <v>390</v>
      </c>
      <c r="X384" s="133">
        <v>904585</v>
      </c>
      <c r="Y384" s="133" t="s">
        <v>1046</v>
      </c>
      <c r="Z384" s="8" t="s">
        <v>1072</v>
      </c>
    </row>
    <row r="385" spans="2:26" ht="39" x14ac:dyDescent="0.3">
      <c r="B385" s="139">
        <v>1671391</v>
      </c>
      <c r="C385" s="135" t="s">
        <v>1052</v>
      </c>
      <c r="D385" s="139">
        <v>0</v>
      </c>
      <c r="N385">
        <v>0</v>
      </c>
      <c r="O385" t="s">
        <v>21</v>
      </c>
      <c r="P385">
        <v>939459</v>
      </c>
      <c r="Q385" t="s">
        <v>745</v>
      </c>
      <c r="R385" t="s">
        <v>1072</v>
      </c>
      <c r="V385">
        <v>0</v>
      </c>
      <c r="W385" s="8" t="s">
        <v>390</v>
      </c>
      <c r="X385" s="136">
        <v>904585</v>
      </c>
      <c r="Y385" s="160" t="s">
        <v>1073</v>
      </c>
      <c r="Z385" s="8" t="s">
        <v>1072</v>
      </c>
    </row>
    <row r="386" spans="2:26" ht="39" x14ac:dyDescent="0.3">
      <c r="B386" s="139">
        <v>1551493</v>
      </c>
      <c r="C386" s="135" t="s">
        <v>1052</v>
      </c>
      <c r="D386" s="139">
        <v>64</v>
      </c>
      <c r="N386">
        <v>0</v>
      </c>
      <c r="O386" t="s">
        <v>21</v>
      </c>
      <c r="P386">
        <v>941527</v>
      </c>
      <c r="Q386" t="s">
        <v>1071</v>
      </c>
      <c r="R386" t="s">
        <v>1072</v>
      </c>
      <c r="V386">
        <v>0</v>
      </c>
      <c r="W386" s="8" t="s">
        <v>390</v>
      </c>
      <c r="X386" s="144">
        <v>907740</v>
      </c>
      <c r="Y386" s="144"/>
      <c r="Z386" s="8" t="s">
        <v>1072</v>
      </c>
    </row>
    <row r="387" spans="2:26" ht="39" x14ac:dyDescent="0.3">
      <c r="B387" s="139">
        <v>1724471</v>
      </c>
      <c r="C387" s="135" t="s">
        <v>1052</v>
      </c>
      <c r="D387" s="139">
        <v>15</v>
      </c>
      <c r="N387">
        <v>0</v>
      </c>
      <c r="O387" t="s">
        <v>21</v>
      </c>
      <c r="P387">
        <v>941527</v>
      </c>
      <c r="Q387" t="s">
        <v>1042</v>
      </c>
      <c r="R387" t="s">
        <v>1072</v>
      </c>
      <c r="V387">
        <v>0</v>
      </c>
      <c r="W387" s="8" t="s">
        <v>390</v>
      </c>
      <c r="X387" s="133">
        <v>909837</v>
      </c>
      <c r="Y387" s="133" t="s">
        <v>1078</v>
      </c>
      <c r="Z387" s="8" t="s">
        <v>1072</v>
      </c>
    </row>
    <row r="388" spans="2:26" ht="19.5" x14ac:dyDescent="0.3">
      <c r="B388" s="139">
        <v>1913739</v>
      </c>
      <c r="C388" s="132" t="s">
        <v>1051</v>
      </c>
      <c r="D388" s="139">
        <v>0</v>
      </c>
      <c r="N388">
        <v>0</v>
      </c>
      <c r="O388" t="s">
        <v>21</v>
      </c>
      <c r="P388">
        <v>941527</v>
      </c>
      <c r="R388" t="s">
        <v>1072</v>
      </c>
      <c r="V388">
        <v>0</v>
      </c>
      <c r="W388" s="8" t="s">
        <v>390</v>
      </c>
      <c r="X388" s="133">
        <v>910050</v>
      </c>
      <c r="Y388" s="133"/>
      <c r="Z388" s="8" t="s">
        <v>1072</v>
      </c>
    </row>
    <row r="389" spans="2:26" ht="39" x14ac:dyDescent="0.3">
      <c r="B389" s="139">
        <v>1551469</v>
      </c>
      <c r="C389" s="135" t="s">
        <v>1052</v>
      </c>
      <c r="D389" s="139">
        <v>251</v>
      </c>
      <c r="N389">
        <v>0</v>
      </c>
      <c r="O389" t="s">
        <v>21</v>
      </c>
      <c r="P389">
        <v>948608</v>
      </c>
      <c r="Q389" t="s">
        <v>745</v>
      </c>
      <c r="R389" t="s">
        <v>1072</v>
      </c>
      <c r="V389">
        <v>0</v>
      </c>
      <c r="W389" s="8" t="s">
        <v>390</v>
      </c>
      <c r="X389" s="136">
        <v>910050</v>
      </c>
      <c r="Y389" s="160" t="s">
        <v>1073</v>
      </c>
      <c r="Z389" s="8" t="s">
        <v>1072</v>
      </c>
    </row>
    <row r="390" spans="2:26" ht="39" x14ac:dyDescent="0.3">
      <c r="B390" s="139">
        <v>1798280</v>
      </c>
      <c r="C390" s="135" t="s">
        <v>1052</v>
      </c>
      <c r="D390" s="139">
        <v>0</v>
      </c>
      <c r="N390">
        <v>0</v>
      </c>
      <c r="O390" t="s">
        <v>21</v>
      </c>
      <c r="P390">
        <v>950536</v>
      </c>
      <c r="Q390" t="s">
        <v>745</v>
      </c>
      <c r="R390" t="s">
        <v>1072</v>
      </c>
      <c r="V390">
        <v>0</v>
      </c>
      <c r="W390" s="8" t="s">
        <v>390</v>
      </c>
      <c r="X390" s="133">
        <v>911658</v>
      </c>
      <c r="Y390" s="133" t="s">
        <v>1046</v>
      </c>
      <c r="Z390" s="8" t="s">
        <v>1072</v>
      </c>
    </row>
    <row r="391" spans="2:26" ht="39" x14ac:dyDescent="0.3">
      <c r="B391" s="139">
        <v>1634587</v>
      </c>
      <c r="C391" s="135" t="s">
        <v>1052</v>
      </c>
      <c r="D391" s="139">
        <v>0</v>
      </c>
      <c r="N391">
        <v>0</v>
      </c>
      <c r="O391" t="s">
        <v>21</v>
      </c>
      <c r="P391">
        <v>962967</v>
      </c>
      <c r="Q391" t="s">
        <v>1041</v>
      </c>
      <c r="R391" t="s">
        <v>1072</v>
      </c>
      <c r="V391">
        <v>0</v>
      </c>
      <c r="W391" s="8" t="s">
        <v>390</v>
      </c>
      <c r="X391" s="133">
        <v>911684</v>
      </c>
      <c r="Y391" s="133" t="s">
        <v>1046</v>
      </c>
      <c r="Z391" s="8" t="s">
        <v>1072</v>
      </c>
    </row>
    <row r="392" spans="2:26" ht="39" x14ac:dyDescent="0.3">
      <c r="B392" s="139">
        <v>1388333</v>
      </c>
      <c r="C392" s="135" t="s">
        <v>1052</v>
      </c>
      <c r="D392" s="139">
        <v>0</v>
      </c>
      <c r="N392">
        <v>0</v>
      </c>
      <c r="O392" t="s">
        <v>21</v>
      </c>
      <c r="P392">
        <v>973995</v>
      </c>
      <c r="Q392" t="s">
        <v>745</v>
      </c>
      <c r="R392" t="s">
        <v>1072</v>
      </c>
      <c r="V392">
        <v>0</v>
      </c>
      <c r="W392" s="8" t="s">
        <v>390</v>
      </c>
      <c r="X392" s="136">
        <v>911684</v>
      </c>
      <c r="Y392" s="160" t="s">
        <v>1073</v>
      </c>
      <c r="Z392" s="8" t="s">
        <v>1072</v>
      </c>
    </row>
    <row r="393" spans="2:26" ht="39" x14ac:dyDescent="0.3">
      <c r="B393" s="139">
        <v>1537728</v>
      </c>
      <c r="C393" s="135" t="s">
        <v>1052</v>
      </c>
      <c r="D393" s="139">
        <v>45</v>
      </c>
      <c r="N393">
        <v>0</v>
      </c>
      <c r="O393" t="s">
        <v>21</v>
      </c>
      <c r="P393">
        <v>973995</v>
      </c>
      <c r="Q393" t="s">
        <v>1042</v>
      </c>
      <c r="R393" t="s">
        <v>1072</v>
      </c>
      <c r="V393">
        <v>0</v>
      </c>
      <c r="W393" s="8" t="s">
        <v>390</v>
      </c>
      <c r="X393" s="133">
        <v>912977</v>
      </c>
      <c r="Y393" s="133" t="s">
        <v>1056</v>
      </c>
      <c r="Z393" s="8" t="s">
        <v>1072</v>
      </c>
    </row>
    <row r="394" spans="2:26" ht="39" x14ac:dyDescent="0.3">
      <c r="B394" s="139">
        <v>1255869</v>
      </c>
      <c r="C394" s="135" t="s">
        <v>1052</v>
      </c>
      <c r="D394" s="139">
        <v>2</v>
      </c>
      <c r="N394">
        <v>0</v>
      </c>
      <c r="O394" t="s">
        <v>21</v>
      </c>
      <c r="P394">
        <v>981641</v>
      </c>
      <c r="Q394" t="s">
        <v>1071</v>
      </c>
      <c r="R394" t="s">
        <v>1072</v>
      </c>
      <c r="V394">
        <v>0</v>
      </c>
      <c r="W394" s="8" t="s">
        <v>390</v>
      </c>
      <c r="X394" s="136">
        <v>912977</v>
      </c>
      <c r="Y394" s="160" t="s">
        <v>1073</v>
      </c>
      <c r="Z394" s="8" t="s">
        <v>1072</v>
      </c>
    </row>
    <row r="395" spans="2:26" ht="19.5" x14ac:dyDescent="0.3">
      <c r="B395" s="139">
        <v>1573861</v>
      </c>
      <c r="C395" s="132" t="s">
        <v>1051</v>
      </c>
      <c r="D395" s="139">
        <v>1</v>
      </c>
      <c r="N395">
        <v>0</v>
      </c>
      <c r="O395" t="s">
        <v>21</v>
      </c>
      <c r="P395">
        <v>981641</v>
      </c>
      <c r="R395" t="s">
        <v>1072</v>
      </c>
      <c r="V395">
        <v>0</v>
      </c>
      <c r="W395" s="8" t="s">
        <v>390</v>
      </c>
      <c r="X395" s="136">
        <v>912977</v>
      </c>
      <c r="Y395" s="159"/>
      <c r="Z395" s="8" t="s">
        <v>1072</v>
      </c>
    </row>
    <row r="396" spans="2:26" ht="19.5" x14ac:dyDescent="0.3">
      <c r="B396" s="139">
        <v>1755680</v>
      </c>
      <c r="C396" s="132" t="s">
        <v>1051</v>
      </c>
      <c r="D396" s="139">
        <v>0</v>
      </c>
      <c r="N396">
        <v>0</v>
      </c>
      <c r="O396" t="s">
        <v>21</v>
      </c>
      <c r="P396">
        <v>989374</v>
      </c>
      <c r="Q396" t="s">
        <v>745</v>
      </c>
      <c r="R396" t="s">
        <v>1072</v>
      </c>
      <c r="V396">
        <v>0</v>
      </c>
      <c r="W396" s="8" t="s">
        <v>390</v>
      </c>
      <c r="X396" s="136">
        <v>915885</v>
      </c>
      <c r="Y396" s="160" t="s">
        <v>1073</v>
      </c>
      <c r="Z396" s="8" t="s">
        <v>1072</v>
      </c>
    </row>
    <row r="397" spans="2:26" ht="19.5" x14ac:dyDescent="0.3">
      <c r="B397" s="139">
        <v>1840816</v>
      </c>
      <c r="C397" s="132" t="s">
        <v>1051</v>
      </c>
      <c r="D397" s="139">
        <v>7</v>
      </c>
      <c r="N397">
        <v>0</v>
      </c>
      <c r="O397" t="s">
        <v>21</v>
      </c>
      <c r="P397">
        <v>989374</v>
      </c>
      <c r="Q397" t="s">
        <v>1042</v>
      </c>
      <c r="R397" t="s">
        <v>1072</v>
      </c>
      <c r="V397">
        <v>0</v>
      </c>
      <c r="W397" s="8" t="s">
        <v>390</v>
      </c>
      <c r="X397" s="133">
        <v>922760</v>
      </c>
      <c r="Y397" s="133" t="s">
        <v>1046</v>
      </c>
      <c r="Z397" s="8" t="s">
        <v>1072</v>
      </c>
    </row>
    <row r="398" spans="2:26" ht="19.5" x14ac:dyDescent="0.3">
      <c r="B398" s="139">
        <v>1173332</v>
      </c>
      <c r="C398" s="132" t="s">
        <v>1051</v>
      </c>
      <c r="D398" s="139">
        <v>0</v>
      </c>
      <c r="N398">
        <v>0</v>
      </c>
      <c r="O398" t="s">
        <v>21</v>
      </c>
      <c r="P398">
        <v>1252722</v>
      </c>
      <c r="R398" t="s">
        <v>1072</v>
      </c>
      <c r="V398">
        <v>0</v>
      </c>
      <c r="W398" s="8" t="s">
        <v>390</v>
      </c>
      <c r="X398" s="133">
        <v>923651</v>
      </c>
      <c r="Y398" s="133" t="s">
        <v>1056</v>
      </c>
      <c r="Z398" s="8" t="s">
        <v>1072</v>
      </c>
    </row>
    <row r="399" spans="2:26" ht="19.5" x14ac:dyDescent="0.3">
      <c r="B399" s="139">
        <v>1840868</v>
      </c>
      <c r="C399" s="132" t="s">
        <v>1051</v>
      </c>
      <c r="D399" s="139">
        <v>29</v>
      </c>
      <c r="N399">
        <v>0</v>
      </c>
      <c r="O399" t="s">
        <v>21</v>
      </c>
      <c r="P399">
        <v>1352955</v>
      </c>
      <c r="Q399" t="s">
        <v>1041</v>
      </c>
      <c r="R399" t="s">
        <v>1072</v>
      </c>
      <c r="V399">
        <v>0</v>
      </c>
      <c r="W399" s="8" t="s">
        <v>390</v>
      </c>
      <c r="X399" s="133">
        <v>923912</v>
      </c>
      <c r="Y399" s="133" t="s">
        <v>1056</v>
      </c>
      <c r="Z399" s="8" t="s">
        <v>1072</v>
      </c>
    </row>
    <row r="400" spans="2:26" ht="39" x14ac:dyDescent="0.3">
      <c r="B400" s="139">
        <v>1696918</v>
      </c>
      <c r="C400" s="135" t="s">
        <v>1052</v>
      </c>
      <c r="D400" s="139">
        <v>0</v>
      </c>
      <c r="N400">
        <v>0</v>
      </c>
      <c r="O400" t="s">
        <v>21</v>
      </c>
      <c r="P400">
        <v>1463132</v>
      </c>
      <c r="R400" t="s">
        <v>1072</v>
      </c>
      <c r="V400">
        <v>0</v>
      </c>
      <c r="W400" s="8" t="s">
        <v>390</v>
      </c>
      <c r="X400" s="136">
        <v>923912</v>
      </c>
      <c r="Y400" s="160" t="s">
        <v>1073</v>
      </c>
      <c r="Z400" s="8" t="s">
        <v>1072</v>
      </c>
    </row>
    <row r="401" spans="2:26" ht="39" x14ac:dyDescent="0.3">
      <c r="B401" s="139">
        <v>1540119</v>
      </c>
      <c r="C401" s="135" t="s">
        <v>1052</v>
      </c>
      <c r="D401" s="139">
        <v>0</v>
      </c>
      <c r="N401">
        <v>0</v>
      </c>
      <c r="O401" t="s">
        <v>21</v>
      </c>
      <c r="P401">
        <v>1463132</v>
      </c>
      <c r="Q401" t="s">
        <v>1042</v>
      </c>
      <c r="R401" t="s">
        <v>1072</v>
      </c>
      <c r="V401">
        <v>0</v>
      </c>
      <c r="W401" s="8" t="s">
        <v>390</v>
      </c>
      <c r="X401" s="133">
        <v>924985</v>
      </c>
      <c r="Y401" s="133" t="s">
        <v>1046</v>
      </c>
      <c r="Z401" s="8" t="s">
        <v>1072</v>
      </c>
    </row>
    <row r="402" spans="2:26" ht="19.5" x14ac:dyDescent="0.3">
      <c r="B402" s="139">
        <v>1913700</v>
      </c>
      <c r="C402" s="132" t="s">
        <v>1051</v>
      </c>
      <c r="D402" s="139">
        <v>0</v>
      </c>
      <c r="N402">
        <v>0</v>
      </c>
      <c r="O402" t="s">
        <v>21</v>
      </c>
      <c r="P402">
        <v>1463137</v>
      </c>
      <c r="Q402" t="s">
        <v>745</v>
      </c>
      <c r="R402" t="s">
        <v>1072</v>
      </c>
      <c r="V402">
        <v>0</v>
      </c>
      <c r="W402" s="8" t="s">
        <v>390</v>
      </c>
      <c r="X402" s="133">
        <v>928734</v>
      </c>
      <c r="Y402" s="133" t="s">
        <v>1056</v>
      </c>
      <c r="Z402" s="8" t="s">
        <v>1072</v>
      </c>
    </row>
    <row r="403" spans="2:26" ht="39" x14ac:dyDescent="0.3">
      <c r="B403" s="139">
        <v>1324808</v>
      </c>
      <c r="C403" s="135" t="s">
        <v>1052</v>
      </c>
      <c r="D403" s="139">
        <v>130</v>
      </c>
      <c r="N403">
        <v>0</v>
      </c>
      <c r="O403" t="s">
        <v>21</v>
      </c>
      <c r="P403">
        <v>1463137</v>
      </c>
      <c r="Q403" t="s">
        <v>1042</v>
      </c>
      <c r="R403" t="s">
        <v>1072</v>
      </c>
      <c r="V403">
        <v>0</v>
      </c>
      <c r="W403" s="8" t="s">
        <v>390</v>
      </c>
      <c r="X403" s="136">
        <v>928734</v>
      </c>
      <c r="Y403" s="160" t="s">
        <v>1073</v>
      </c>
      <c r="Z403" s="8" t="s">
        <v>1072</v>
      </c>
    </row>
    <row r="404" spans="2:26" ht="39" x14ac:dyDescent="0.3">
      <c r="B404" s="141">
        <v>1651235</v>
      </c>
      <c r="C404" s="135" t="s">
        <v>1052</v>
      </c>
      <c r="D404" s="141">
        <v>0</v>
      </c>
      <c r="N404">
        <v>0</v>
      </c>
      <c r="O404" t="s">
        <v>21</v>
      </c>
      <c r="P404">
        <v>1463137</v>
      </c>
      <c r="R404" t="s">
        <v>1072</v>
      </c>
      <c r="V404">
        <v>0</v>
      </c>
      <c r="W404" s="8" t="s">
        <v>390</v>
      </c>
      <c r="X404" s="133">
        <v>929845</v>
      </c>
      <c r="Y404" s="133" t="s">
        <v>1046</v>
      </c>
      <c r="Z404" s="8" t="s">
        <v>1072</v>
      </c>
    </row>
    <row r="405" spans="2:26" ht="19.5" x14ac:dyDescent="0.3">
      <c r="B405" s="139">
        <v>1840872</v>
      </c>
      <c r="C405" s="132" t="s">
        <v>1051</v>
      </c>
      <c r="D405" s="139">
        <v>66</v>
      </c>
      <c r="N405">
        <v>0</v>
      </c>
      <c r="O405" t="s">
        <v>21</v>
      </c>
      <c r="P405">
        <v>1463139</v>
      </c>
      <c r="Q405" t="s">
        <v>745</v>
      </c>
      <c r="R405" t="s">
        <v>1072</v>
      </c>
      <c r="V405">
        <v>0</v>
      </c>
      <c r="W405" s="8" t="s">
        <v>390</v>
      </c>
      <c r="X405" s="133">
        <v>931262</v>
      </c>
      <c r="Y405" s="133"/>
      <c r="Z405" s="8" t="s">
        <v>1072</v>
      </c>
    </row>
    <row r="406" spans="2:26" ht="39" x14ac:dyDescent="0.3">
      <c r="B406" s="139">
        <v>1824835</v>
      </c>
      <c r="C406" s="135" t="s">
        <v>1052</v>
      </c>
      <c r="D406" s="139">
        <v>0</v>
      </c>
      <c r="N406">
        <v>0</v>
      </c>
      <c r="O406" t="s">
        <v>21</v>
      </c>
      <c r="P406">
        <v>1463139</v>
      </c>
      <c r="Q406" t="s">
        <v>1042</v>
      </c>
      <c r="R406" t="s">
        <v>1072</v>
      </c>
      <c r="V406">
        <v>0</v>
      </c>
      <c r="W406" s="8" t="s">
        <v>390</v>
      </c>
      <c r="X406" s="136">
        <v>931262</v>
      </c>
      <c r="Y406" s="160" t="s">
        <v>1073</v>
      </c>
      <c r="Z406" s="8" t="s">
        <v>1072</v>
      </c>
    </row>
    <row r="407" spans="2:26" ht="19.5" x14ac:dyDescent="0.3">
      <c r="B407" s="139">
        <v>1913683</v>
      </c>
      <c r="C407" s="132" t="s">
        <v>1051</v>
      </c>
      <c r="D407" s="139">
        <v>0</v>
      </c>
      <c r="N407">
        <v>0</v>
      </c>
      <c r="O407" t="s">
        <v>21</v>
      </c>
      <c r="P407">
        <v>1463157</v>
      </c>
      <c r="R407" t="s">
        <v>1072</v>
      </c>
      <c r="V407">
        <v>0</v>
      </c>
      <c r="W407" s="8" t="s">
        <v>390</v>
      </c>
      <c r="X407" s="144">
        <v>931427</v>
      </c>
      <c r="Y407" s="133" t="s">
        <v>1046</v>
      </c>
      <c r="Z407" s="8" t="s">
        <v>1072</v>
      </c>
    </row>
    <row r="408" spans="2:26" ht="39" x14ac:dyDescent="0.3">
      <c r="B408" s="139">
        <v>1558243</v>
      </c>
      <c r="C408" s="135" t="s">
        <v>1052</v>
      </c>
      <c r="D408" s="139">
        <v>0</v>
      </c>
      <c r="N408">
        <v>0</v>
      </c>
      <c r="O408" t="s">
        <v>21</v>
      </c>
      <c r="P408">
        <v>1463157</v>
      </c>
      <c r="Q408" t="s">
        <v>1042</v>
      </c>
      <c r="R408" t="s">
        <v>1072</v>
      </c>
      <c r="V408">
        <v>0</v>
      </c>
      <c r="W408" s="8" t="s">
        <v>390</v>
      </c>
      <c r="X408" s="136">
        <v>931427</v>
      </c>
      <c r="Y408" s="160" t="s">
        <v>1073</v>
      </c>
      <c r="Z408" s="8" t="s">
        <v>1072</v>
      </c>
    </row>
    <row r="409" spans="2:26" ht="39" x14ac:dyDescent="0.3">
      <c r="B409" s="139">
        <v>1551486</v>
      </c>
      <c r="C409" s="135" t="s">
        <v>1052</v>
      </c>
      <c r="D409" s="139">
        <v>19</v>
      </c>
      <c r="N409">
        <v>0</v>
      </c>
      <c r="O409" t="s">
        <v>21</v>
      </c>
      <c r="P409">
        <v>1463166</v>
      </c>
      <c r="Q409" t="s">
        <v>1071</v>
      </c>
      <c r="R409" t="s">
        <v>1072</v>
      </c>
      <c r="V409">
        <v>0</v>
      </c>
      <c r="W409" s="8" t="s">
        <v>390</v>
      </c>
      <c r="X409" s="133">
        <v>931469</v>
      </c>
      <c r="Y409" s="133" t="s">
        <v>1056</v>
      </c>
      <c r="Z409" s="8" t="s">
        <v>1072</v>
      </c>
    </row>
    <row r="410" spans="2:26" ht="39" x14ac:dyDescent="0.3">
      <c r="B410" s="139">
        <v>1647840</v>
      </c>
      <c r="C410" s="135" t="s">
        <v>1052</v>
      </c>
      <c r="D410" s="139">
        <v>0</v>
      </c>
      <c r="N410">
        <v>0</v>
      </c>
      <c r="O410" t="s">
        <v>21</v>
      </c>
      <c r="P410">
        <v>1463166</v>
      </c>
      <c r="Q410" t="s">
        <v>1042</v>
      </c>
      <c r="R410" t="s">
        <v>1072</v>
      </c>
      <c r="V410">
        <v>0</v>
      </c>
      <c r="W410" s="8" t="s">
        <v>390</v>
      </c>
      <c r="X410" s="136">
        <v>931469</v>
      </c>
      <c r="Y410" s="160" t="s">
        <v>1073</v>
      </c>
      <c r="Z410" s="8" t="s">
        <v>1072</v>
      </c>
    </row>
    <row r="411" spans="2:26" ht="19.5" x14ac:dyDescent="0.3">
      <c r="B411" s="139">
        <v>1811776</v>
      </c>
      <c r="C411" s="132" t="s">
        <v>1051</v>
      </c>
      <c r="D411" s="139">
        <v>0</v>
      </c>
      <c r="N411">
        <v>0</v>
      </c>
      <c r="O411" t="s">
        <v>21</v>
      </c>
      <c r="P411">
        <v>1463166</v>
      </c>
      <c r="R411" t="s">
        <v>1072</v>
      </c>
      <c r="V411">
        <v>0</v>
      </c>
      <c r="W411" s="8" t="s">
        <v>390</v>
      </c>
      <c r="X411" s="136">
        <v>931469</v>
      </c>
      <c r="Y411" s="159"/>
      <c r="Z411" s="8" t="s">
        <v>1072</v>
      </c>
    </row>
    <row r="412" spans="2:26" ht="19.5" x14ac:dyDescent="0.3">
      <c r="B412" s="139">
        <v>1913736</v>
      </c>
      <c r="C412" s="132" t="s">
        <v>1051</v>
      </c>
      <c r="D412" s="139">
        <v>0</v>
      </c>
      <c r="N412">
        <v>0</v>
      </c>
      <c r="O412" t="s">
        <v>21</v>
      </c>
      <c r="P412">
        <v>1463193</v>
      </c>
      <c r="Q412" t="s">
        <v>745</v>
      </c>
      <c r="R412" t="s">
        <v>1072</v>
      </c>
      <c r="V412">
        <v>0</v>
      </c>
      <c r="W412" s="8" t="s">
        <v>390</v>
      </c>
      <c r="X412" s="133">
        <v>939459</v>
      </c>
      <c r="Y412" s="133" t="s">
        <v>1046</v>
      </c>
      <c r="Z412" s="8" t="s">
        <v>1072</v>
      </c>
    </row>
    <row r="413" spans="2:26" ht="39" x14ac:dyDescent="0.3">
      <c r="B413" s="139">
        <v>1840818</v>
      </c>
      <c r="C413" s="135" t="s">
        <v>1052</v>
      </c>
      <c r="D413" s="139">
        <v>134</v>
      </c>
      <c r="N413">
        <v>0</v>
      </c>
      <c r="O413" t="s">
        <v>21</v>
      </c>
      <c r="P413">
        <v>1463193</v>
      </c>
      <c r="Q413" t="s">
        <v>1042</v>
      </c>
      <c r="R413" t="s">
        <v>1072</v>
      </c>
      <c r="V413">
        <v>0</v>
      </c>
      <c r="W413" s="8" t="s">
        <v>390</v>
      </c>
      <c r="X413" s="133">
        <v>941527</v>
      </c>
      <c r="Y413" s="133" t="s">
        <v>1056</v>
      </c>
      <c r="Z413" s="8" t="s">
        <v>1072</v>
      </c>
    </row>
    <row r="414" spans="2:26" ht="19.5" x14ac:dyDescent="0.3">
      <c r="B414" s="139">
        <v>1840807</v>
      </c>
      <c r="C414" s="132" t="s">
        <v>1051</v>
      </c>
      <c r="D414" s="139">
        <v>66</v>
      </c>
      <c r="N414">
        <v>0</v>
      </c>
      <c r="O414" t="s">
        <v>21</v>
      </c>
      <c r="P414">
        <v>1463194</v>
      </c>
      <c r="Q414" t="s">
        <v>745</v>
      </c>
      <c r="R414" t="s">
        <v>1072</v>
      </c>
      <c r="V414">
        <v>0</v>
      </c>
      <c r="W414" s="8" t="s">
        <v>390</v>
      </c>
      <c r="X414" s="136">
        <v>941527</v>
      </c>
      <c r="Y414" s="160" t="s">
        <v>1073</v>
      </c>
      <c r="Z414" s="8" t="s">
        <v>1072</v>
      </c>
    </row>
    <row r="415" spans="2:26" ht="39" x14ac:dyDescent="0.3">
      <c r="B415" s="139">
        <v>1513156</v>
      </c>
      <c r="C415" s="135" t="s">
        <v>1052</v>
      </c>
      <c r="D415" s="139">
        <v>0</v>
      </c>
      <c r="N415">
        <v>0</v>
      </c>
      <c r="O415" t="s">
        <v>21</v>
      </c>
      <c r="P415">
        <v>1463194</v>
      </c>
      <c r="Q415" t="s">
        <v>1042</v>
      </c>
      <c r="R415" t="s">
        <v>1072</v>
      </c>
      <c r="V415">
        <v>0</v>
      </c>
      <c r="W415" s="8" t="s">
        <v>390</v>
      </c>
      <c r="X415" s="136">
        <v>941527</v>
      </c>
      <c r="Y415" s="159"/>
      <c r="Z415" s="8" t="s">
        <v>1072</v>
      </c>
    </row>
    <row r="416" spans="2:26" ht="39" x14ac:dyDescent="0.3">
      <c r="B416" s="139">
        <v>1081948</v>
      </c>
      <c r="C416" s="132" t="s">
        <v>1052</v>
      </c>
      <c r="D416" s="131"/>
      <c r="N416">
        <v>0</v>
      </c>
      <c r="O416" t="s">
        <v>21</v>
      </c>
      <c r="P416">
        <v>1463204</v>
      </c>
      <c r="Q416" t="s">
        <v>745</v>
      </c>
      <c r="R416" t="s">
        <v>1072</v>
      </c>
      <c r="V416">
        <v>0</v>
      </c>
      <c r="W416" s="8" t="s">
        <v>390</v>
      </c>
      <c r="X416" s="133">
        <v>948608</v>
      </c>
      <c r="Y416" s="133" t="s">
        <v>1046</v>
      </c>
      <c r="Z416" s="8" t="s">
        <v>1072</v>
      </c>
    </row>
    <row r="417" spans="2:26" ht="19.5" x14ac:dyDescent="0.3">
      <c r="B417" s="139">
        <v>1840792</v>
      </c>
      <c r="C417" s="132" t="s">
        <v>1051</v>
      </c>
      <c r="D417" s="139">
        <v>74</v>
      </c>
      <c r="N417">
        <v>0</v>
      </c>
      <c r="O417" t="s">
        <v>21</v>
      </c>
      <c r="P417">
        <v>1463205</v>
      </c>
      <c r="Q417" t="s">
        <v>1071</v>
      </c>
      <c r="R417" t="s">
        <v>1072</v>
      </c>
      <c r="V417">
        <v>0</v>
      </c>
      <c r="W417" s="8" t="s">
        <v>390</v>
      </c>
      <c r="X417" s="133">
        <v>949277</v>
      </c>
      <c r="Y417" s="133" t="s">
        <v>1046</v>
      </c>
      <c r="Z417" s="8" t="s">
        <v>1072</v>
      </c>
    </row>
    <row r="418" spans="2:26" ht="19.5" x14ac:dyDescent="0.3">
      <c r="B418" s="139">
        <v>1840878</v>
      </c>
      <c r="C418" s="132" t="s">
        <v>1051</v>
      </c>
      <c r="D418" s="139">
        <v>0</v>
      </c>
      <c r="N418">
        <v>0</v>
      </c>
      <c r="O418" t="s">
        <v>21</v>
      </c>
      <c r="P418">
        <v>1463205</v>
      </c>
      <c r="R418" t="s">
        <v>1072</v>
      </c>
      <c r="V418">
        <v>0</v>
      </c>
      <c r="W418" s="8" t="s">
        <v>390</v>
      </c>
      <c r="X418" s="133">
        <v>950536</v>
      </c>
      <c r="Y418" s="133" t="s">
        <v>1046</v>
      </c>
      <c r="Z418" s="8" t="s">
        <v>1072</v>
      </c>
    </row>
    <row r="419" spans="2:26" ht="39" x14ac:dyDescent="0.3">
      <c r="B419" s="139">
        <v>1090010</v>
      </c>
      <c r="C419" s="132" t="s">
        <v>1052</v>
      </c>
      <c r="D419" s="131"/>
      <c r="N419">
        <v>0</v>
      </c>
      <c r="O419" t="s">
        <v>21</v>
      </c>
      <c r="P419">
        <v>1463209</v>
      </c>
      <c r="Q419" t="s">
        <v>745</v>
      </c>
      <c r="R419" t="s">
        <v>1072</v>
      </c>
      <c r="V419">
        <v>0</v>
      </c>
      <c r="W419" s="8" t="s">
        <v>390</v>
      </c>
      <c r="X419" s="136">
        <v>962967</v>
      </c>
      <c r="Y419" s="160" t="s">
        <v>1076</v>
      </c>
      <c r="Z419" s="8" t="s">
        <v>1072</v>
      </c>
    </row>
    <row r="420" spans="2:26" ht="19.5" x14ac:dyDescent="0.3">
      <c r="B420" s="139">
        <v>1352955</v>
      </c>
      <c r="C420" s="132" t="s">
        <v>1051</v>
      </c>
      <c r="D420" s="139">
        <v>255</v>
      </c>
      <c r="N420">
        <v>0</v>
      </c>
      <c r="O420" t="s">
        <v>21</v>
      </c>
      <c r="P420">
        <v>1463219</v>
      </c>
      <c r="Q420" t="s">
        <v>1077</v>
      </c>
      <c r="R420" t="s">
        <v>1072</v>
      </c>
      <c r="V420">
        <v>0</v>
      </c>
      <c r="W420" s="8" t="s">
        <v>390</v>
      </c>
      <c r="X420" s="133">
        <v>973995</v>
      </c>
      <c r="Y420" s="133" t="s">
        <v>1046</v>
      </c>
      <c r="Z420" s="8" t="s">
        <v>1072</v>
      </c>
    </row>
    <row r="421" spans="2:26" ht="39" x14ac:dyDescent="0.3">
      <c r="B421" s="139">
        <v>1764184</v>
      </c>
      <c r="C421" s="135" t="s">
        <v>1052</v>
      </c>
      <c r="D421" s="139">
        <v>0</v>
      </c>
      <c r="N421">
        <v>0</v>
      </c>
      <c r="O421" t="s">
        <v>21</v>
      </c>
      <c r="P421">
        <v>1463219</v>
      </c>
      <c r="Q421" t="s">
        <v>1042</v>
      </c>
      <c r="R421" t="s">
        <v>1072</v>
      </c>
      <c r="V421">
        <v>0</v>
      </c>
      <c r="W421" s="8" t="s">
        <v>390</v>
      </c>
      <c r="X421" s="136">
        <v>973995</v>
      </c>
      <c r="Y421" s="160" t="s">
        <v>1073</v>
      </c>
      <c r="Z421" s="8" t="s">
        <v>1072</v>
      </c>
    </row>
    <row r="422" spans="2:26" ht="19.5" x14ac:dyDescent="0.3">
      <c r="B422" s="139">
        <v>1840838</v>
      </c>
      <c r="C422" s="132" t="s">
        <v>1051</v>
      </c>
      <c r="D422" s="139">
        <v>19</v>
      </c>
      <c r="N422">
        <v>0</v>
      </c>
      <c r="O422" t="s">
        <v>21</v>
      </c>
      <c r="P422">
        <v>1463231</v>
      </c>
      <c r="R422" t="s">
        <v>1072</v>
      </c>
      <c r="V422">
        <v>0</v>
      </c>
      <c r="W422" s="8" t="s">
        <v>390</v>
      </c>
      <c r="X422" s="133">
        <v>981641</v>
      </c>
      <c r="Y422" s="133" t="s">
        <v>1056</v>
      </c>
      <c r="Z422" s="8" t="s">
        <v>1072</v>
      </c>
    </row>
    <row r="423" spans="2:26" ht="39" x14ac:dyDescent="0.3">
      <c r="B423" s="139">
        <v>1291749</v>
      </c>
      <c r="C423" s="135" t="s">
        <v>1052</v>
      </c>
      <c r="D423" s="139">
        <v>0</v>
      </c>
      <c r="N423">
        <v>0</v>
      </c>
      <c r="O423" t="s">
        <v>21</v>
      </c>
      <c r="P423">
        <v>1463231</v>
      </c>
      <c r="Q423" t="s">
        <v>1042</v>
      </c>
      <c r="R423" t="s">
        <v>1072</v>
      </c>
      <c r="V423">
        <v>0</v>
      </c>
      <c r="W423" s="8" t="s">
        <v>390</v>
      </c>
      <c r="X423" s="136">
        <v>981641</v>
      </c>
      <c r="Y423" s="159"/>
      <c r="Z423" s="8" t="s">
        <v>1072</v>
      </c>
    </row>
    <row r="424" spans="2:26" ht="19.5" x14ac:dyDescent="0.3">
      <c r="B424" s="139">
        <v>1913673</v>
      </c>
      <c r="C424" s="132" t="s">
        <v>1051</v>
      </c>
      <c r="D424" s="139">
        <v>6</v>
      </c>
      <c r="N424">
        <v>0</v>
      </c>
      <c r="O424" t="s">
        <v>21</v>
      </c>
      <c r="P424">
        <v>1463253</v>
      </c>
      <c r="Q424" t="s">
        <v>745</v>
      </c>
      <c r="R424" t="s">
        <v>1072</v>
      </c>
      <c r="V424">
        <v>0</v>
      </c>
      <c r="W424" s="8" t="s">
        <v>390</v>
      </c>
      <c r="X424" s="133">
        <v>989374</v>
      </c>
      <c r="Y424" s="133" t="s">
        <v>1046</v>
      </c>
      <c r="Z424" s="8" t="s">
        <v>1072</v>
      </c>
    </row>
    <row r="425" spans="2:26" ht="39" x14ac:dyDescent="0.3">
      <c r="B425" s="139">
        <v>1698779</v>
      </c>
      <c r="C425" s="135" t="s">
        <v>1052</v>
      </c>
      <c r="D425" s="139">
        <v>0</v>
      </c>
      <c r="N425">
        <v>0</v>
      </c>
      <c r="O425" t="s">
        <v>21</v>
      </c>
      <c r="P425">
        <v>1463256</v>
      </c>
      <c r="Q425" t="s">
        <v>745</v>
      </c>
      <c r="R425" t="s">
        <v>1072</v>
      </c>
      <c r="V425">
        <v>0</v>
      </c>
      <c r="W425" s="8" t="s">
        <v>390</v>
      </c>
      <c r="X425" s="136">
        <v>989374</v>
      </c>
      <c r="Y425" s="160" t="s">
        <v>1073</v>
      </c>
      <c r="Z425" s="8" t="s">
        <v>1072</v>
      </c>
    </row>
    <row r="426" spans="2:26" ht="19.5" x14ac:dyDescent="0.3">
      <c r="B426" s="139">
        <v>1913718</v>
      </c>
      <c r="C426" s="132" t="s">
        <v>1051</v>
      </c>
      <c r="D426" s="139">
        <v>6</v>
      </c>
      <c r="N426">
        <v>0</v>
      </c>
      <c r="O426" t="s">
        <v>21</v>
      </c>
      <c r="P426">
        <v>1463267</v>
      </c>
      <c r="Q426" t="s">
        <v>745</v>
      </c>
      <c r="R426" t="s">
        <v>1072</v>
      </c>
      <c r="V426">
        <v>0</v>
      </c>
      <c r="W426" s="8" t="s">
        <v>390</v>
      </c>
      <c r="X426" s="136">
        <v>1252722</v>
      </c>
      <c r="Y426" s="159"/>
      <c r="Z426" s="8" t="s">
        <v>1072</v>
      </c>
    </row>
    <row r="427" spans="2:26" ht="39" x14ac:dyDescent="0.3">
      <c r="B427" s="139">
        <v>1535396</v>
      </c>
      <c r="C427" s="135" t="s">
        <v>1052</v>
      </c>
      <c r="D427" s="139">
        <v>105</v>
      </c>
      <c r="N427">
        <v>0</v>
      </c>
      <c r="O427" t="s">
        <v>21</v>
      </c>
      <c r="P427">
        <v>1463267</v>
      </c>
      <c r="Q427" t="s">
        <v>1042</v>
      </c>
      <c r="R427" t="s">
        <v>1072</v>
      </c>
      <c r="V427">
        <v>0</v>
      </c>
      <c r="W427" s="8" t="s">
        <v>390</v>
      </c>
      <c r="X427" s="136">
        <v>1352955</v>
      </c>
      <c r="Y427" s="160" t="s">
        <v>1076</v>
      </c>
      <c r="Z427" s="8" t="s">
        <v>1072</v>
      </c>
    </row>
    <row r="428" spans="2:26" ht="19.5" x14ac:dyDescent="0.3">
      <c r="B428" s="139">
        <v>1840848</v>
      </c>
      <c r="C428" s="132" t="s">
        <v>1051</v>
      </c>
      <c r="D428" s="139">
        <v>42</v>
      </c>
      <c r="N428">
        <v>0</v>
      </c>
      <c r="O428" t="s">
        <v>21</v>
      </c>
      <c r="P428">
        <v>1463630</v>
      </c>
      <c r="Q428" t="s">
        <v>1071</v>
      </c>
      <c r="R428" t="s">
        <v>1072</v>
      </c>
      <c r="V428">
        <v>0</v>
      </c>
      <c r="W428" s="8" t="s">
        <v>390</v>
      </c>
      <c r="X428" s="133">
        <v>1463132</v>
      </c>
      <c r="Y428" s="133"/>
      <c r="Z428" s="8" t="s">
        <v>1072</v>
      </c>
    </row>
    <row r="429" spans="2:26" ht="19.5" x14ac:dyDescent="0.3">
      <c r="B429" s="139">
        <v>1913677</v>
      </c>
      <c r="C429" s="132" t="s">
        <v>1051</v>
      </c>
      <c r="D429" s="139">
        <v>53</v>
      </c>
      <c r="N429">
        <v>0</v>
      </c>
      <c r="O429" t="s">
        <v>21</v>
      </c>
      <c r="P429">
        <v>1463630</v>
      </c>
      <c r="Q429" t="s">
        <v>1042</v>
      </c>
      <c r="R429" t="s">
        <v>1072</v>
      </c>
      <c r="V429">
        <v>0</v>
      </c>
      <c r="W429" s="8" t="s">
        <v>390</v>
      </c>
      <c r="X429" s="136">
        <v>1463132</v>
      </c>
      <c r="Y429" s="160" t="s">
        <v>1073</v>
      </c>
      <c r="Z429" s="8" t="s">
        <v>1072</v>
      </c>
    </row>
    <row r="430" spans="2:26" ht="19.5" x14ac:dyDescent="0.3">
      <c r="B430" s="139">
        <v>1840799</v>
      </c>
      <c r="C430" s="132" t="s">
        <v>1051</v>
      </c>
      <c r="D430" s="139">
        <v>6</v>
      </c>
      <c r="N430">
        <v>0</v>
      </c>
      <c r="O430" t="s">
        <v>21</v>
      </c>
      <c r="P430">
        <v>1463630</v>
      </c>
      <c r="R430" t="s">
        <v>1072</v>
      </c>
      <c r="V430">
        <v>0</v>
      </c>
      <c r="W430" s="8" t="s">
        <v>390</v>
      </c>
      <c r="X430" s="133">
        <v>1463137</v>
      </c>
      <c r="Y430" s="133" t="s">
        <v>1046</v>
      </c>
      <c r="Z430" s="8" t="s">
        <v>1072</v>
      </c>
    </row>
    <row r="431" spans="2:26" ht="19.5" x14ac:dyDescent="0.3">
      <c r="B431" s="139">
        <v>1551479</v>
      </c>
      <c r="C431" s="132" t="s">
        <v>1051</v>
      </c>
      <c r="D431" s="139">
        <v>142</v>
      </c>
      <c r="N431">
        <v>0</v>
      </c>
      <c r="O431" t="s">
        <v>21</v>
      </c>
      <c r="P431">
        <v>1463660</v>
      </c>
      <c r="Q431" t="s">
        <v>1071</v>
      </c>
      <c r="R431" t="s">
        <v>1072</v>
      </c>
      <c r="V431">
        <v>0</v>
      </c>
      <c r="W431" s="8" t="s">
        <v>390</v>
      </c>
      <c r="X431" s="136">
        <v>1463137</v>
      </c>
      <c r="Y431" s="160" t="s">
        <v>1073</v>
      </c>
      <c r="Z431" s="8" t="s">
        <v>1072</v>
      </c>
    </row>
    <row r="432" spans="2:26" ht="39" x14ac:dyDescent="0.3">
      <c r="B432" s="139">
        <v>1819968</v>
      </c>
      <c r="C432" s="135" t="s">
        <v>1052</v>
      </c>
      <c r="D432" s="139">
        <v>0</v>
      </c>
      <c r="N432">
        <v>0</v>
      </c>
      <c r="O432" t="s">
        <v>21</v>
      </c>
      <c r="P432">
        <v>1463660</v>
      </c>
      <c r="Q432" t="s">
        <v>1042</v>
      </c>
      <c r="R432" t="s">
        <v>1072</v>
      </c>
      <c r="V432">
        <v>0</v>
      </c>
      <c r="W432" s="8" t="s">
        <v>390</v>
      </c>
      <c r="X432" s="136">
        <v>1463137</v>
      </c>
      <c r="Y432" s="159"/>
      <c r="Z432" s="8" t="s">
        <v>1072</v>
      </c>
    </row>
    <row r="433" spans="2:26" ht="39" x14ac:dyDescent="0.3">
      <c r="B433" s="139">
        <v>1355226</v>
      </c>
      <c r="C433" s="135" t="s">
        <v>1052</v>
      </c>
      <c r="D433" s="139">
        <v>23</v>
      </c>
      <c r="N433">
        <v>0</v>
      </c>
      <c r="O433" t="s">
        <v>21</v>
      </c>
      <c r="P433">
        <v>1463666</v>
      </c>
      <c r="R433" t="s">
        <v>1072</v>
      </c>
      <c r="V433">
        <v>0</v>
      </c>
      <c r="W433" s="8" t="s">
        <v>390</v>
      </c>
      <c r="X433" s="133">
        <v>1463139</v>
      </c>
      <c r="Y433" s="133" t="s">
        <v>1046</v>
      </c>
      <c r="Z433" s="8" t="s">
        <v>1072</v>
      </c>
    </row>
    <row r="434" spans="2:26" ht="19.5" x14ac:dyDescent="0.3">
      <c r="B434" s="139">
        <v>1840877</v>
      </c>
      <c r="C434" s="132" t="s">
        <v>1051</v>
      </c>
      <c r="D434" s="139">
        <v>26</v>
      </c>
      <c r="N434">
        <v>0</v>
      </c>
      <c r="O434" t="s">
        <v>21</v>
      </c>
      <c r="P434">
        <v>1463666</v>
      </c>
      <c r="Q434" t="s">
        <v>1042</v>
      </c>
      <c r="R434" t="s">
        <v>1072</v>
      </c>
      <c r="V434">
        <v>0</v>
      </c>
      <c r="W434" s="8" t="s">
        <v>390</v>
      </c>
      <c r="X434" s="136">
        <v>1463139</v>
      </c>
      <c r="Y434" s="160" t="s">
        <v>1073</v>
      </c>
      <c r="Z434" s="8" t="s">
        <v>1072</v>
      </c>
    </row>
    <row r="435" spans="2:26" ht="19.5" x14ac:dyDescent="0.3">
      <c r="B435" s="139">
        <v>1913684</v>
      </c>
      <c r="C435" s="132" t="s">
        <v>1051</v>
      </c>
      <c r="D435" s="139">
        <v>1</v>
      </c>
      <c r="N435">
        <v>0</v>
      </c>
      <c r="O435" t="s">
        <v>21</v>
      </c>
      <c r="P435">
        <v>1478498</v>
      </c>
      <c r="Q435" t="s">
        <v>745</v>
      </c>
      <c r="R435" t="s">
        <v>1072</v>
      </c>
      <c r="V435">
        <v>0</v>
      </c>
      <c r="W435" s="8" t="s">
        <v>390</v>
      </c>
      <c r="X435" s="133">
        <v>1463157</v>
      </c>
      <c r="Y435" s="133"/>
      <c r="Z435" s="8" t="s">
        <v>1072</v>
      </c>
    </row>
    <row r="436" spans="2:26" ht="19.5" x14ac:dyDescent="0.3">
      <c r="B436" s="139">
        <v>1913716</v>
      </c>
      <c r="C436" s="132" t="s">
        <v>1051</v>
      </c>
      <c r="D436" s="139">
        <v>1</v>
      </c>
      <c r="N436">
        <v>0</v>
      </c>
      <c r="O436" t="s">
        <v>21</v>
      </c>
      <c r="P436">
        <v>1478510</v>
      </c>
      <c r="Q436" t="s">
        <v>1071</v>
      </c>
      <c r="R436" t="s">
        <v>1072</v>
      </c>
      <c r="V436">
        <v>0</v>
      </c>
      <c r="W436" s="8" t="s">
        <v>390</v>
      </c>
      <c r="X436" s="136">
        <v>1463157</v>
      </c>
      <c r="Y436" s="160" t="s">
        <v>1073</v>
      </c>
      <c r="Z436" s="8" t="s">
        <v>1072</v>
      </c>
    </row>
    <row r="437" spans="2:26" ht="19.5" x14ac:dyDescent="0.3">
      <c r="B437" s="139">
        <v>1913744</v>
      </c>
      <c r="C437" s="132" t="s">
        <v>1051</v>
      </c>
      <c r="D437" s="139">
        <v>1</v>
      </c>
      <c r="N437">
        <v>0</v>
      </c>
      <c r="O437" t="s">
        <v>21</v>
      </c>
      <c r="P437">
        <v>1478533</v>
      </c>
      <c r="Q437" t="s">
        <v>745</v>
      </c>
      <c r="R437" t="s">
        <v>1072</v>
      </c>
      <c r="V437">
        <v>0</v>
      </c>
      <c r="W437" s="8" t="s">
        <v>390</v>
      </c>
      <c r="X437" s="133">
        <v>1463166</v>
      </c>
      <c r="Y437" s="133" t="s">
        <v>1056</v>
      </c>
      <c r="Z437" s="8" t="s">
        <v>1072</v>
      </c>
    </row>
    <row r="438" spans="2:26" ht="19.5" x14ac:dyDescent="0.3">
      <c r="B438" s="139">
        <v>1913680</v>
      </c>
      <c r="C438" s="132" t="s">
        <v>1051</v>
      </c>
      <c r="D438" s="139">
        <v>0</v>
      </c>
      <c r="N438">
        <v>0</v>
      </c>
      <c r="O438" t="s">
        <v>21</v>
      </c>
      <c r="P438">
        <v>1478539</v>
      </c>
      <c r="Q438" t="s">
        <v>745</v>
      </c>
      <c r="R438" t="s">
        <v>1072</v>
      </c>
      <c r="V438">
        <v>0</v>
      </c>
      <c r="W438" s="8" t="s">
        <v>390</v>
      </c>
      <c r="X438" s="136">
        <v>1463166</v>
      </c>
      <c r="Y438" s="160" t="s">
        <v>1073</v>
      </c>
      <c r="Z438" s="8" t="s">
        <v>1072</v>
      </c>
    </row>
    <row r="439" spans="2:26" ht="39" x14ac:dyDescent="0.3">
      <c r="B439" s="139">
        <v>1944250</v>
      </c>
      <c r="C439" s="135" t="s">
        <v>1052</v>
      </c>
      <c r="D439" s="139">
        <v>0</v>
      </c>
      <c r="N439">
        <v>0</v>
      </c>
      <c r="O439" t="s">
        <v>21</v>
      </c>
      <c r="P439">
        <v>1478539</v>
      </c>
      <c r="Q439" t="s">
        <v>1042</v>
      </c>
      <c r="R439" t="s">
        <v>1072</v>
      </c>
      <c r="V439">
        <v>0</v>
      </c>
      <c r="W439" s="8" t="s">
        <v>390</v>
      </c>
      <c r="X439" s="136">
        <v>1463166</v>
      </c>
      <c r="Y439" s="159"/>
      <c r="Z439" s="8" t="s">
        <v>1072</v>
      </c>
    </row>
    <row r="440" spans="2:26" ht="39" x14ac:dyDescent="0.3">
      <c r="B440" s="139">
        <v>1840864</v>
      </c>
      <c r="C440" s="135" t="s">
        <v>1052</v>
      </c>
      <c r="D440" s="139">
        <v>0</v>
      </c>
      <c r="N440">
        <v>0</v>
      </c>
      <c r="O440" t="s">
        <v>21</v>
      </c>
      <c r="P440">
        <v>1478540</v>
      </c>
      <c r="Q440" t="s">
        <v>745</v>
      </c>
      <c r="R440" t="s">
        <v>1072</v>
      </c>
      <c r="V440">
        <v>0</v>
      </c>
      <c r="W440" s="8" t="s">
        <v>390</v>
      </c>
      <c r="X440" s="133">
        <v>1463193</v>
      </c>
      <c r="Y440" s="133" t="s">
        <v>1046</v>
      </c>
      <c r="Z440" s="8" t="s">
        <v>1072</v>
      </c>
    </row>
    <row r="441" spans="2:26" ht="19.5" x14ac:dyDescent="0.3">
      <c r="B441" s="139">
        <v>1840782</v>
      </c>
      <c r="C441" s="132" t="s">
        <v>1051</v>
      </c>
      <c r="D441" s="131"/>
      <c r="N441">
        <v>0</v>
      </c>
      <c r="O441" t="s">
        <v>21</v>
      </c>
      <c r="P441">
        <v>1478549</v>
      </c>
      <c r="Q441" t="s">
        <v>745</v>
      </c>
      <c r="R441" t="s">
        <v>1072</v>
      </c>
      <c r="V441">
        <v>0</v>
      </c>
      <c r="W441" s="8" t="s">
        <v>390</v>
      </c>
      <c r="X441" s="136">
        <v>1463193</v>
      </c>
      <c r="Y441" s="160" t="s">
        <v>1073</v>
      </c>
      <c r="Z441" s="8" t="s">
        <v>1072</v>
      </c>
    </row>
    <row r="442" spans="2:26" ht="19.5" x14ac:dyDescent="0.3">
      <c r="B442" s="139">
        <v>1913671</v>
      </c>
      <c r="C442" s="132" t="s">
        <v>1051</v>
      </c>
      <c r="D442" s="139"/>
      <c r="N442">
        <v>0</v>
      </c>
      <c r="O442" t="s">
        <v>21</v>
      </c>
      <c r="P442">
        <v>1478553</v>
      </c>
      <c r="Q442" t="s">
        <v>1042</v>
      </c>
      <c r="R442" t="s">
        <v>1072</v>
      </c>
      <c r="V442">
        <v>0</v>
      </c>
      <c r="W442" s="8" t="s">
        <v>390</v>
      </c>
      <c r="X442" s="133">
        <v>1463194</v>
      </c>
      <c r="Y442" s="133" t="s">
        <v>1046</v>
      </c>
      <c r="Z442" s="8" t="s">
        <v>1072</v>
      </c>
    </row>
    <row r="443" spans="2:26" ht="39" x14ac:dyDescent="0.3">
      <c r="B443" s="139">
        <v>1536743</v>
      </c>
      <c r="C443" s="135" t="s">
        <v>1052</v>
      </c>
      <c r="D443" s="139">
        <v>76</v>
      </c>
      <c r="N443">
        <v>0</v>
      </c>
      <c r="O443" t="s">
        <v>21</v>
      </c>
      <c r="P443">
        <v>1478578</v>
      </c>
      <c r="Q443" t="s">
        <v>745</v>
      </c>
      <c r="R443" t="s">
        <v>1072</v>
      </c>
      <c r="V443">
        <v>0</v>
      </c>
      <c r="W443" s="8" t="s">
        <v>390</v>
      </c>
      <c r="X443" s="136">
        <v>1463194</v>
      </c>
      <c r="Y443" s="160" t="s">
        <v>1073</v>
      </c>
      <c r="Z443" s="8" t="s">
        <v>1072</v>
      </c>
    </row>
    <row r="444" spans="2:26" ht="39" x14ac:dyDescent="0.3">
      <c r="B444" s="139">
        <v>1587339</v>
      </c>
      <c r="C444" s="135" t="s">
        <v>1052</v>
      </c>
      <c r="D444" s="139">
        <v>11</v>
      </c>
      <c r="N444">
        <v>0</v>
      </c>
      <c r="O444" t="s">
        <v>21</v>
      </c>
      <c r="P444">
        <v>1478578</v>
      </c>
      <c r="Q444" t="s">
        <v>1042</v>
      </c>
      <c r="R444" t="s">
        <v>1072</v>
      </c>
      <c r="V444">
        <v>0</v>
      </c>
      <c r="W444" s="8" t="s">
        <v>390</v>
      </c>
      <c r="X444" s="133">
        <v>1463204</v>
      </c>
      <c r="Y444" s="133" t="s">
        <v>1046</v>
      </c>
      <c r="Z444" s="8" t="s">
        <v>1072</v>
      </c>
    </row>
    <row r="445" spans="2:26" ht="39" x14ac:dyDescent="0.3">
      <c r="B445" s="139">
        <v>1516356</v>
      </c>
      <c r="C445" s="135" t="s">
        <v>1052</v>
      </c>
      <c r="D445" s="139">
        <v>107</v>
      </c>
      <c r="N445">
        <v>0</v>
      </c>
      <c r="O445" t="s">
        <v>21</v>
      </c>
      <c r="P445">
        <v>1478607</v>
      </c>
      <c r="Q445" t="s">
        <v>745</v>
      </c>
      <c r="R445" t="s">
        <v>1072</v>
      </c>
      <c r="V445">
        <v>0</v>
      </c>
      <c r="W445" s="8" t="s">
        <v>390</v>
      </c>
      <c r="X445" s="133">
        <v>1463205</v>
      </c>
      <c r="Y445" s="133" t="s">
        <v>1056</v>
      </c>
      <c r="Z445" s="8" t="s">
        <v>1072</v>
      </c>
    </row>
    <row r="446" spans="2:26" ht="19.5" x14ac:dyDescent="0.3">
      <c r="B446" s="139">
        <v>1840849</v>
      </c>
      <c r="C446" s="132" t="s">
        <v>1051</v>
      </c>
      <c r="D446" s="139">
        <v>113</v>
      </c>
      <c r="N446">
        <v>0</v>
      </c>
      <c r="O446" t="s">
        <v>21</v>
      </c>
      <c r="P446">
        <v>1478610</v>
      </c>
      <c r="R446" t="s">
        <v>1072</v>
      </c>
      <c r="V446">
        <v>0</v>
      </c>
      <c r="W446" s="8" t="s">
        <v>390</v>
      </c>
      <c r="X446" s="136">
        <v>1463205</v>
      </c>
      <c r="Y446" s="159"/>
      <c r="Z446" s="8" t="s">
        <v>1072</v>
      </c>
    </row>
    <row r="447" spans="2:26" ht="19.5" x14ac:dyDescent="0.3">
      <c r="B447" s="139">
        <v>1913688</v>
      </c>
      <c r="C447" s="132" t="s">
        <v>1051</v>
      </c>
      <c r="D447" s="139">
        <v>2</v>
      </c>
      <c r="N447">
        <v>0</v>
      </c>
      <c r="O447" t="s">
        <v>21</v>
      </c>
      <c r="P447">
        <v>1478613</v>
      </c>
      <c r="Q447" t="s">
        <v>1071</v>
      </c>
      <c r="R447" t="s">
        <v>1072</v>
      </c>
      <c r="V447">
        <v>0</v>
      </c>
      <c r="W447" s="8" t="s">
        <v>390</v>
      </c>
      <c r="X447" s="133">
        <v>1463209</v>
      </c>
      <c r="Y447" s="133" t="s">
        <v>1046</v>
      </c>
      <c r="Z447" s="8" t="s">
        <v>1072</v>
      </c>
    </row>
    <row r="448" spans="2:26" ht="19.5" x14ac:dyDescent="0.3">
      <c r="B448" s="139">
        <v>1840834</v>
      </c>
      <c r="C448" s="132" t="s">
        <v>1051</v>
      </c>
      <c r="D448" s="139">
        <v>4</v>
      </c>
      <c r="N448">
        <v>0</v>
      </c>
      <c r="O448" t="s">
        <v>21</v>
      </c>
      <c r="P448">
        <v>1478613</v>
      </c>
      <c r="R448" t="s">
        <v>1072</v>
      </c>
      <c r="V448">
        <v>0</v>
      </c>
      <c r="W448" s="8" t="s">
        <v>390</v>
      </c>
      <c r="X448" s="133">
        <v>1463219</v>
      </c>
      <c r="Y448" s="133" t="s">
        <v>1078</v>
      </c>
      <c r="Z448" s="8" t="s">
        <v>1072</v>
      </c>
    </row>
    <row r="449" spans="2:26" ht="39" x14ac:dyDescent="0.3">
      <c r="B449" s="139">
        <v>1137809</v>
      </c>
      <c r="C449" s="135" t="s">
        <v>1052</v>
      </c>
      <c r="D449" s="139"/>
      <c r="N449">
        <v>0</v>
      </c>
      <c r="O449" t="s">
        <v>21</v>
      </c>
      <c r="P449">
        <v>1478622</v>
      </c>
      <c r="Q449" t="s">
        <v>745</v>
      </c>
      <c r="R449" t="s">
        <v>1072</v>
      </c>
      <c r="V449">
        <v>0</v>
      </c>
      <c r="W449" s="8" t="s">
        <v>390</v>
      </c>
      <c r="X449" s="136">
        <v>1463219</v>
      </c>
      <c r="Y449" s="160" t="s">
        <v>1073</v>
      </c>
      <c r="Z449" s="8" t="s">
        <v>1072</v>
      </c>
    </row>
    <row r="450" spans="2:26" ht="19.5" x14ac:dyDescent="0.3">
      <c r="B450" s="139">
        <v>1840794</v>
      </c>
      <c r="C450" s="132" t="s">
        <v>1051</v>
      </c>
      <c r="D450" s="139">
        <v>191</v>
      </c>
      <c r="N450">
        <v>0</v>
      </c>
      <c r="O450" t="s">
        <v>21</v>
      </c>
      <c r="P450">
        <v>1478622</v>
      </c>
      <c r="Q450" t="s">
        <v>1042</v>
      </c>
      <c r="R450" t="s">
        <v>1072</v>
      </c>
      <c r="V450">
        <v>0</v>
      </c>
      <c r="W450" s="8" t="s">
        <v>390</v>
      </c>
      <c r="X450" s="147">
        <v>1463231</v>
      </c>
      <c r="Y450" s="144"/>
      <c r="Z450" s="8" t="s">
        <v>1072</v>
      </c>
    </row>
    <row r="451" spans="2:26" ht="19.5" x14ac:dyDescent="0.3">
      <c r="B451" s="139">
        <v>1490324</v>
      </c>
      <c r="C451" s="132" t="s">
        <v>1051</v>
      </c>
      <c r="D451" s="139">
        <v>0</v>
      </c>
      <c r="N451">
        <v>0</v>
      </c>
      <c r="O451" t="s">
        <v>21</v>
      </c>
      <c r="P451">
        <v>1478633</v>
      </c>
      <c r="R451" t="s">
        <v>1072</v>
      </c>
      <c r="V451">
        <v>0</v>
      </c>
      <c r="W451" s="8" t="s">
        <v>390</v>
      </c>
      <c r="X451" s="136">
        <v>1463231</v>
      </c>
      <c r="Y451" s="160" t="s">
        <v>1073</v>
      </c>
      <c r="Z451" s="8" t="s">
        <v>1072</v>
      </c>
    </row>
    <row r="452" spans="2:26" ht="19.5" x14ac:dyDescent="0.3">
      <c r="B452" s="139">
        <v>1986157</v>
      </c>
      <c r="C452" s="132" t="s">
        <v>1051</v>
      </c>
      <c r="D452" s="139">
        <v>0</v>
      </c>
      <c r="N452">
        <v>0</v>
      </c>
      <c r="O452" t="s">
        <v>21</v>
      </c>
      <c r="P452">
        <v>1478637</v>
      </c>
      <c r="Q452" t="s">
        <v>1042</v>
      </c>
      <c r="R452" t="s">
        <v>1072</v>
      </c>
      <c r="V452">
        <v>0</v>
      </c>
      <c r="W452" s="8" t="s">
        <v>390</v>
      </c>
      <c r="X452" s="133">
        <v>1463253</v>
      </c>
      <c r="Y452" s="133" t="s">
        <v>1046</v>
      </c>
      <c r="Z452" s="8" t="s">
        <v>1072</v>
      </c>
    </row>
    <row r="453" spans="2:26" ht="39" x14ac:dyDescent="0.3">
      <c r="B453" s="139">
        <v>1824630</v>
      </c>
      <c r="C453" s="135" t="s">
        <v>1052</v>
      </c>
      <c r="D453" s="139">
        <v>0</v>
      </c>
      <c r="N453">
        <v>0</v>
      </c>
      <c r="O453" t="s">
        <v>21</v>
      </c>
      <c r="P453">
        <v>1478644</v>
      </c>
      <c r="Q453" t="s">
        <v>745</v>
      </c>
      <c r="R453" t="s">
        <v>1072</v>
      </c>
      <c r="V453">
        <v>0</v>
      </c>
      <c r="W453" s="8" t="s">
        <v>390</v>
      </c>
      <c r="X453" s="133">
        <v>1463256</v>
      </c>
      <c r="Y453" s="133" t="s">
        <v>1046</v>
      </c>
      <c r="Z453" s="8" t="s">
        <v>1072</v>
      </c>
    </row>
    <row r="454" spans="2:26" ht="19.5" x14ac:dyDescent="0.3">
      <c r="B454" s="139">
        <v>1840821</v>
      </c>
      <c r="C454" s="132" t="s">
        <v>1051</v>
      </c>
      <c r="D454" s="139">
        <v>23</v>
      </c>
      <c r="N454">
        <v>0</v>
      </c>
      <c r="O454" t="s">
        <v>21</v>
      </c>
      <c r="P454">
        <v>1478647</v>
      </c>
      <c r="Q454" t="s">
        <v>1071</v>
      </c>
      <c r="R454" t="s">
        <v>1072</v>
      </c>
      <c r="V454">
        <v>0</v>
      </c>
      <c r="W454" s="8" t="s">
        <v>390</v>
      </c>
      <c r="X454" s="144">
        <v>1463267</v>
      </c>
      <c r="Y454" s="133" t="s">
        <v>1046</v>
      </c>
      <c r="Z454" s="8" t="s">
        <v>1072</v>
      </c>
    </row>
    <row r="455" spans="2:26" ht="19.5" x14ac:dyDescent="0.3">
      <c r="B455" s="139">
        <v>1840876</v>
      </c>
      <c r="C455" s="132" t="s">
        <v>1051</v>
      </c>
      <c r="D455" s="139">
        <v>22</v>
      </c>
      <c r="N455">
        <v>0</v>
      </c>
      <c r="O455" t="s">
        <v>21</v>
      </c>
      <c r="P455">
        <v>1478647</v>
      </c>
      <c r="Q455" t="s">
        <v>1041</v>
      </c>
      <c r="R455" t="s">
        <v>1072</v>
      </c>
      <c r="V455">
        <v>0</v>
      </c>
      <c r="W455" s="8" t="s">
        <v>390</v>
      </c>
      <c r="X455" s="136">
        <v>1463267</v>
      </c>
      <c r="Y455" s="160" t="s">
        <v>1073</v>
      </c>
      <c r="Z455" s="8" t="s">
        <v>1072</v>
      </c>
    </row>
    <row r="456" spans="2:26" ht="19.5" x14ac:dyDescent="0.3">
      <c r="B456" s="139">
        <v>1840829</v>
      </c>
      <c r="C456" s="132" t="s">
        <v>1051</v>
      </c>
      <c r="D456" s="139">
        <v>99</v>
      </c>
      <c r="N456">
        <v>0</v>
      </c>
      <c r="O456" t="s">
        <v>21</v>
      </c>
      <c r="P456">
        <v>1478647</v>
      </c>
      <c r="Q456" t="s">
        <v>1042</v>
      </c>
      <c r="R456" t="s">
        <v>1072</v>
      </c>
      <c r="V456">
        <v>0</v>
      </c>
      <c r="W456" s="8" t="s">
        <v>390</v>
      </c>
      <c r="X456" s="133">
        <v>1463630</v>
      </c>
      <c r="Y456" s="133" t="s">
        <v>1056</v>
      </c>
      <c r="Z456" s="8" t="s">
        <v>1072</v>
      </c>
    </row>
    <row r="457" spans="2:26" ht="39" x14ac:dyDescent="0.3">
      <c r="B457" s="139">
        <v>1365523</v>
      </c>
      <c r="C457" s="135" t="s">
        <v>1052</v>
      </c>
      <c r="D457" s="139">
        <v>0</v>
      </c>
      <c r="N457">
        <v>0</v>
      </c>
      <c r="O457" t="s">
        <v>21</v>
      </c>
      <c r="P457">
        <v>1478647</v>
      </c>
      <c r="R457" t="s">
        <v>1072</v>
      </c>
      <c r="V457">
        <v>0</v>
      </c>
      <c r="W457" s="8" t="s">
        <v>390</v>
      </c>
      <c r="X457" s="136">
        <v>1463630</v>
      </c>
      <c r="Y457" s="160" t="s">
        <v>1073</v>
      </c>
      <c r="Z457" s="8" t="s">
        <v>1072</v>
      </c>
    </row>
    <row r="458" spans="2:26" ht="39" x14ac:dyDescent="0.3">
      <c r="B458" s="139">
        <v>1535408</v>
      </c>
      <c r="C458" s="135" t="s">
        <v>1052</v>
      </c>
      <c r="D458" s="139">
        <v>125</v>
      </c>
      <c r="N458">
        <v>0</v>
      </c>
      <c r="O458" t="s">
        <v>21</v>
      </c>
      <c r="P458">
        <v>1478649</v>
      </c>
      <c r="Q458" t="s">
        <v>1071</v>
      </c>
      <c r="R458" t="s">
        <v>1072</v>
      </c>
      <c r="V458">
        <v>0</v>
      </c>
      <c r="W458" s="8" t="s">
        <v>390</v>
      </c>
      <c r="X458" s="136">
        <v>1463630</v>
      </c>
      <c r="Y458" s="159"/>
      <c r="Z458" s="8" t="s">
        <v>1072</v>
      </c>
    </row>
    <row r="459" spans="2:26" ht="39" x14ac:dyDescent="0.3">
      <c r="B459" s="139">
        <v>1242352</v>
      </c>
      <c r="C459" s="135" t="s">
        <v>1052</v>
      </c>
      <c r="D459" s="139">
        <v>19</v>
      </c>
      <c r="N459">
        <v>0</v>
      </c>
      <c r="O459" t="s">
        <v>21</v>
      </c>
      <c r="P459">
        <v>1478649</v>
      </c>
      <c r="R459" t="s">
        <v>1072</v>
      </c>
      <c r="V459">
        <v>0</v>
      </c>
      <c r="W459" s="8" t="s">
        <v>390</v>
      </c>
      <c r="X459" s="133">
        <v>1463660</v>
      </c>
      <c r="Y459" s="133" t="s">
        <v>1056</v>
      </c>
      <c r="Z459" s="8" t="s">
        <v>1072</v>
      </c>
    </row>
    <row r="460" spans="2:26" ht="19.5" x14ac:dyDescent="0.3">
      <c r="B460" s="139">
        <v>1840808</v>
      </c>
      <c r="C460" s="132" t="s">
        <v>1051</v>
      </c>
      <c r="D460" s="139">
        <v>13</v>
      </c>
      <c r="N460">
        <v>0</v>
      </c>
      <c r="O460" t="s">
        <v>21</v>
      </c>
      <c r="P460">
        <v>1478651</v>
      </c>
      <c r="Q460" t="s">
        <v>745</v>
      </c>
      <c r="R460" t="s">
        <v>1072</v>
      </c>
      <c r="V460">
        <v>0</v>
      </c>
      <c r="W460" s="8" t="s">
        <v>390</v>
      </c>
      <c r="X460" s="136">
        <v>1463660</v>
      </c>
      <c r="Y460" s="160" t="s">
        <v>1073</v>
      </c>
      <c r="Z460" s="8" t="s">
        <v>1072</v>
      </c>
    </row>
    <row r="461" spans="2:26" ht="19.5" x14ac:dyDescent="0.3">
      <c r="B461" s="139">
        <v>1840803</v>
      </c>
      <c r="C461" s="132" t="s">
        <v>1051</v>
      </c>
      <c r="D461" s="139">
        <v>15</v>
      </c>
      <c r="N461">
        <v>0</v>
      </c>
      <c r="O461" t="s">
        <v>21</v>
      </c>
      <c r="P461">
        <v>1478651</v>
      </c>
      <c r="Q461" t="s">
        <v>1042</v>
      </c>
      <c r="R461" t="s">
        <v>1072</v>
      </c>
      <c r="V461">
        <v>0</v>
      </c>
      <c r="W461" s="8" t="s">
        <v>390</v>
      </c>
      <c r="X461" s="133">
        <v>1463666</v>
      </c>
      <c r="Y461" s="133"/>
      <c r="Z461" s="8" t="s">
        <v>1072</v>
      </c>
    </row>
    <row r="462" spans="2:26" ht="39" x14ac:dyDescent="0.3">
      <c r="B462" s="139">
        <v>1075809</v>
      </c>
      <c r="C462" s="135" t="s">
        <v>1052</v>
      </c>
      <c r="D462" s="139">
        <v>58</v>
      </c>
      <c r="N462">
        <v>0</v>
      </c>
      <c r="O462" t="s">
        <v>21</v>
      </c>
      <c r="P462">
        <v>1478655</v>
      </c>
      <c r="Q462" t="s">
        <v>745</v>
      </c>
      <c r="R462" t="s">
        <v>1072</v>
      </c>
      <c r="V462">
        <v>0</v>
      </c>
      <c r="W462" s="8" t="s">
        <v>390</v>
      </c>
      <c r="X462" s="136">
        <v>1463666</v>
      </c>
      <c r="Y462" s="160" t="s">
        <v>1073</v>
      </c>
      <c r="Z462" s="8" t="s">
        <v>1072</v>
      </c>
    </row>
    <row r="463" spans="2:26" ht="19.5" x14ac:dyDescent="0.3">
      <c r="B463" s="139">
        <v>1913693</v>
      </c>
      <c r="C463" s="132" t="s">
        <v>1051</v>
      </c>
      <c r="D463" s="139">
        <v>9</v>
      </c>
      <c r="N463">
        <v>0</v>
      </c>
      <c r="O463" t="s">
        <v>21</v>
      </c>
      <c r="P463">
        <v>1478655</v>
      </c>
      <c r="Q463" t="s">
        <v>1042</v>
      </c>
      <c r="R463" t="s">
        <v>1072</v>
      </c>
      <c r="V463">
        <v>0</v>
      </c>
      <c r="W463" s="8" t="s">
        <v>390</v>
      </c>
      <c r="X463" s="133">
        <v>1478498</v>
      </c>
      <c r="Y463" s="133" t="s">
        <v>1046</v>
      </c>
      <c r="Z463" s="8" t="s">
        <v>1072</v>
      </c>
    </row>
    <row r="464" spans="2:26" ht="39" x14ac:dyDescent="0.3">
      <c r="B464" s="139">
        <v>1913715</v>
      </c>
      <c r="C464" s="135" t="s">
        <v>1052</v>
      </c>
      <c r="D464" s="139">
        <v>5</v>
      </c>
      <c r="N464">
        <v>0</v>
      </c>
      <c r="O464" t="s">
        <v>21</v>
      </c>
      <c r="P464">
        <v>1478659</v>
      </c>
      <c r="Q464" t="s">
        <v>745</v>
      </c>
      <c r="R464" t="s">
        <v>1072</v>
      </c>
      <c r="V464">
        <v>0</v>
      </c>
      <c r="W464" s="8" t="s">
        <v>390</v>
      </c>
      <c r="X464" s="133">
        <v>1478510</v>
      </c>
      <c r="Y464" s="133" t="s">
        <v>1056</v>
      </c>
      <c r="Z464" s="8" t="s">
        <v>1072</v>
      </c>
    </row>
    <row r="465" spans="2:26" ht="19.5" x14ac:dyDescent="0.3">
      <c r="B465" s="139">
        <v>1840840</v>
      </c>
      <c r="C465" s="132" t="s">
        <v>1051</v>
      </c>
      <c r="D465" s="139">
        <v>35</v>
      </c>
      <c r="N465">
        <v>0</v>
      </c>
      <c r="O465" t="s">
        <v>21</v>
      </c>
      <c r="P465">
        <v>1478659</v>
      </c>
      <c r="Q465" t="s">
        <v>1042</v>
      </c>
      <c r="R465" t="s">
        <v>1072</v>
      </c>
      <c r="V465">
        <v>0</v>
      </c>
      <c r="W465" s="8" t="s">
        <v>390</v>
      </c>
      <c r="X465" s="136">
        <v>1478510</v>
      </c>
      <c r="Y465" s="159"/>
      <c r="Z465" s="8" t="s">
        <v>1072</v>
      </c>
    </row>
    <row r="466" spans="2:26" ht="39" x14ac:dyDescent="0.3">
      <c r="B466" s="139">
        <v>1981208</v>
      </c>
      <c r="C466" s="135" t="s">
        <v>1052</v>
      </c>
      <c r="D466" s="139">
        <v>0</v>
      </c>
      <c r="N466">
        <v>0</v>
      </c>
      <c r="O466" t="s">
        <v>21</v>
      </c>
      <c r="P466">
        <v>1478672</v>
      </c>
      <c r="Q466" t="s">
        <v>745</v>
      </c>
      <c r="R466" t="s">
        <v>1072</v>
      </c>
      <c r="V466">
        <v>0</v>
      </c>
      <c r="W466" s="8" t="s">
        <v>390</v>
      </c>
      <c r="X466" s="133">
        <v>1478533</v>
      </c>
      <c r="Y466" s="133" t="s">
        <v>1046</v>
      </c>
      <c r="Z466" s="8" t="s">
        <v>1072</v>
      </c>
    </row>
    <row r="467" spans="2:26" ht="39" x14ac:dyDescent="0.3">
      <c r="B467" s="139">
        <v>1777768</v>
      </c>
      <c r="C467" s="135" t="s">
        <v>1052</v>
      </c>
      <c r="D467" s="139">
        <v>0</v>
      </c>
      <c r="N467">
        <v>0</v>
      </c>
      <c r="O467" t="s">
        <v>21</v>
      </c>
      <c r="P467">
        <v>1481046</v>
      </c>
      <c r="Q467" t="s">
        <v>745</v>
      </c>
      <c r="R467" t="s">
        <v>1072</v>
      </c>
      <c r="V467">
        <v>0</v>
      </c>
      <c r="W467" s="8" t="s">
        <v>390</v>
      </c>
      <c r="X467" s="133">
        <v>1478539</v>
      </c>
      <c r="Y467" s="133" t="s">
        <v>1046</v>
      </c>
      <c r="Z467" s="8" t="s">
        <v>1072</v>
      </c>
    </row>
    <row r="468" spans="2:26" ht="39" x14ac:dyDescent="0.3">
      <c r="B468" s="139">
        <v>1535410</v>
      </c>
      <c r="C468" s="135" t="s">
        <v>1052</v>
      </c>
      <c r="D468" s="139">
        <v>255</v>
      </c>
      <c r="N468">
        <v>0</v>
      </c>
      <c r="O468" t="s">
        <v>21</v>
      </c>
      <c r="P468">
        <v>1481046</v>
      </c>
      <c r="Q468" t="s">
        <v>1042</v>
      </c>
      <c r="R468" t="s">
        <v>1072</v>
      </c>
      <c r="V468">
        <v>0</v>
      </c>
      <c r="W468" s="8" t="s">
        <v>390</v>
      </c>
      <c r="X468" s="136">
        <v>1478539</v>
      </c>
      <c r="Y468" s="160" t="s">
        <v>1073</v>
      </c>
      <c r="Z468" s="8" t="s">
        <v>1072</v>
      </c>
    </row>
    <row r="469" spans="2:26" ht="19.5" x14ac:dyDescent="0.3">
      <c r="B469" s="139">
        <v>1913757</v>
      </c>
      <c r="C469" s="132" t="s">
        <v>1051</v>
      </c>
      <c r="D469" s="139">
        <v>7</v>
      </c>
      <c r="N469">
        <v>0</v>
      </c>
      <c r="O469" t="s">
        <v>21</v>
      </c>
      <c r="P469">
        <v>1481048</v>
      </c>
      <c r="Q469" t="s">
        <v>745</v>
      </c>
      <c r="R469" t="s">
        <v>1072</v>
      </c>
      <c r="V469">
        <v>0</v>
      </c>
      <c r="W469" s="8" t="s">
        <v>390</v>
      </c>
      <c r="X469" s="133">
        <v>1478540</v>
      </c>
      <c r="Y469" s="133" t="s">
        <v>1046</v>
      </c>
      <c r="Z469" s="8" t="s">
        <v>1072</v>
      </c>
    </row>
    <row r="470" spans="2:26" ht="19.5" x14ac:dyDescent="0.3">
      <c r="B470" s="139">
        <v>1515420</v>
      </c>
      <c r="C470" s="132" t="s">
        <v>1051</v>
      </c>
      <c r="D470" s="139">
        <v>76</v>
      </c>
      <c r="N470">
        <v>0</v>
      </c>
      <c r="O470" t="s">
        <v>21</v>
      </c>
      <c r="P470">
        <v>1481051</v>
      </c>
      <c r="Q470" t="s">
        <v>745</v>
      </c>
      <c r="R470" t="s">
        <v>1072</v>
      </c>
      <c r="V470">
        <v>0</v>
      </c>
      <c r="W470" s="8" t="s">
        <v>390</v>
      </c>
      <c r="X470" s="144">
        <v>1478549</v>
      </c>
      <c r="Y470" s="133" t="s">
        <v>1046</v>
      </c>
      <c r="Z470" s="8" t="s">
        <v>1072</v>
      </c>
    </row>
    <row r="471" spans="2:26" ht="19.5" x14ac:dyDescent="0.3">
      <c r="B471" s="139">
        <v>1840789</v>
      </c>
      <c r="C471" s="132" t="s">
        <v>1051</v>
      </c>
      <c r="D471" s="139">
        <v>10</v>
      </c>
      <c r="N471">
        <v>0</v>
      </c>
      <c r="O471" t="s">
        <v>21</v>
      </c>
      <c r="P471">
        <v>1481051</v>
      </c>
      <c r="Q471" t="s">
        <v>1042</v>
      </c>
      <c r="R471" t="s">
        <v>1072</v>
      </c>
      <c r="V471">
        <v>0</v>
      </c>
      <c r="W471" s="8" t="s">
        <v>390</v>
      </c>
      <c r="X471" s="136">
        <v>1478553</v>
      </c>
      <c r="Y471" s="160" t="s">
        <v>1073</v>
      </c>
      <c r="Z471" s="8" t="s">
        <v>1072</v>
      </c>
    </row>
    <row r="472" spans="2:26" ht="39" x14ac:dyDescent="0.3">
      <c r="B472" s="139">
        <v>1322917</v>
      </c>
      <c r="C472" s="135" t="s">
        <v>1052</v>
      </c>
      <c r="D472" s="139">
        <v>0</v>
      </c>
      <c r="N472">
        <v>0</v>
      </c>
      <c r="O472" t="s">
        <v>21</v>
      </c>
      <c r="P472">
        <v>1481062</v>
      </c>
      <c r="Q472" t="s">
        <v>745</v>
      </c>
      <c r="R472" t="s">
        <v>1072</v>
      </c>
      <c r="V472">
        <v>0</v>
      </c>
      <c r="W472" s="8" t="s">
        <v>390</v>
      </c>
      <c r="X472" s="133">
        <v>1478578</v>
      </c>
      <c r="Y472" s="133" t="s">
        <v>1046</v>
      </c>
      <c r="Z472" s="8" t="s">
        <v>1072</v>
      </c>
    </row>
    <row r="473" spans="2:26" ht="19.5" x14ac:dyDescent="0.3">
      <c r="B473" s="139">
        <v>1840784</v>
      </c>
      <c r="C473" s="132" t="s">
        <v>1051</v>
      </c>
      <c r="D473" s="131"/>
      <c r="N473">
        <v>0</v>
      </c>
      <c r="O473" t="s">
        <v>21</v>
      </c>
      <c r="P473">
        <v>1481072</v>
      </c>
      <c r="Q473" t="s">
        <v>745</v>
      </c>
      <c r="R473" t="s">
        <v>1072</v>
      </c>
      <c r="V473">
        <v>0</v>
      </c>
      <c r="W473" s="8" t="s">
        <v>390</v>
      </c>
      <c r="X473" s="136">
        <v>1478578</v>
      </c>
      <c r="Y473" s="160" t="s">
        <v>1073</v>
      </c>
      <c r="Z473" s="8" t="s">
        <v>1072</v>
      </c>
    </row>
    <row r="474" spans="2:26" ht="19.5" x14ac:dyDescent="0.3">
      <c r="B474" s="139" t="s">
        <v>1063</v>
      </c>
      <c r="C474" s="132" t="s">
        <v>1051</v>
      </c>
      <c r="D474" s="139">
        <v>25</v>
      </c>
      <c r="N474">
        <v>0</v>
      </c>
      <c r="O474" t="s">
        <v>21</v>
      </c>
      <c r="P474">
        <v>1481074</v>
      </c>
      <c r="Q474" t="s">
        <v>745</v>
      </c>
      <c r="R474" t="s">
        <v>1072</v>
      </c>
      <c r="V474">
        <v>0</v>
      </c>
      <c r="W474" s="8" t="s">
        <v>390</v>
      </c>
      <c r="X474" s="133">
        <v>1478607</v>
      </c>
      <c r="Y474" s="133" t="s">
        <v>1046</v>
      </c>
      <c r="Z474" s="8" t="s">
        <v>1072</v>
      </c>
    </row>
    <row r="475" spans="2:26" ht="19.5" x14ac:dyDescent="0.3">
      <c r="B475" s="139">
        <v>1913732</v>
      </c>
      <c r="C475" s="132" t="s">
        <v>1051</v>
      </c>
      <c r="D475" s="139">
        <v>25</v>
      </c>
      <c r="N475">
        <v>0</v>
      </c>
      <c r="O475" t="s">
        <v>21</v>
      </c>
      <c r="P475">
        <v>1481075</v>
      </c>
      <c r="Q475" t="s">
        <v>745</v>
      </c>
      <c r="R475" t="s">
        <v>1072</v>
      </c>
      <c r="V475">
        <v>0</v>
      </c>
      <c r="W475" s="8" t="s">
        <v>390</v>
      </c>
      <c r="X475" s="136">
        <v>1478610</v>
      </c>
      <c r="Y475" s="159"/>
      <c r="Z475" s="8" t="s">
        <v>1072</v>
      </c>
    </row>
    <row r="476" spans="2:26" ht="19.5" x14ac:dyDescent="0.3">
      <c r="B476" s="139">
        <v>1913699</v>
      </c>
      <c r="C476" s="132" t="s">
        <v>1051</v>
      </c>
      <c r="D476" s="139">
        <v>8</v>
      </c>
      <c r="N476">
        <v>0</v>
      </c>
      <c r="O476" t="s">
        <v>21</v>
      </c>
      <c r="P476">
        <v>1481088</v>
      </c>
      <c r="Q476" t="s">
        <v>745</v>
      </c>
      <c r="R476" t="s">
        <v>1072</v>
      </c>
      <c r="V476">
        <v>0</v>
      </c>
      <c r="W476" s="8" t="s">
        <v>390</v>
      </c>
      <c r="X476" s="133">
        <v>1478613</v>
      </c>
      <c r="Y476" s="133" t="s">
        <v>1056</v>
      </c>
      <c r="Z476" s="8" t="s">
        <v>1072</v>
      </c>
    </row>
    <row r="477" spans="2:26" ht="39" x14ac:dyDescent="0.3">
      <c r="B477" s="139">
        <v>1632031</v>
      </c>
      <c r="C477" s="135" t="s">
        <v>1052</v>
      </c>
      <c r="D477" s="139">
        <v>0</v>
      </c>
      <c r="N477">
        <v>0</v>
      </c>
      <c r="O477" t="s">
        <v>21</v>
      </c>
      <c r="P477">
        <v>1481088</v>
      </c>
      <c r="Q477" t="s">
        <v>1042</v>
      </c>
      <c r="R477" t="s">
        <v>1072</v>
      </c>
      <c r="V477">
        <v>0</v>
      </c>
      <c r="W477" s="8" t="s">
        <v>390</v>
      </c>
      <c r="X477" s="136">
        <v>1478613</v>
      </c>
      <c r="Y477" s="159"/>
      <c r="Z477" s="8" t="s">
        <v>1072</v>
      </c>
    </row>
    <row r="478" spans="2:26" ht="39" x14ac:dyDescent="0.3">
      <c r="B478" s="139">
        <v>1254764</v>
      </c>
      <c r="C478" s="135" t="s">
        <v>1052</v>
      </c>
      <c r="D478" s="139">
        <v>15</v>
      </c>
      <c r="N478">
        <v>0</v>
      </c>
      <c r="O478" t="s">
        <v>21</v>
      </c>
      <c r="P478">
        <v>1481092</v>
      </c>
      <c r="Q478" t="s">
        <v>745</v>
      </c>
      <c r="R478" t="s">
        <v>1072</v>
      </c>
      <c r="V478">
        <v>0</v>
      </c>
      <c r="W478" s="8" t="s">
        <v>390</v>
      </c>
      <c r="X478" s="133">
        <v>1478622</v>
      </c>
      <c r="Y478" s="133" t="s">
        <v>1046</v>
      </c>
      <c r="Z478" s="8" t="s">
        <v>1072</v>
      </c>
    </row>
    <row r="479" spans="2:26" ht="19.5" x14ac:dyDescent="0.3">
      <c r="B479" s="139">
        <v>1840831</v>
      </c>
      <c r="C479" s="132" t="s">
        <v>1051</v>
      </c>
      <c r="D479" s="139">
        <v>50</v>
      </c>
      <c r="N479">
        <v>0</v>
      </c>
      <c r="O479" t="s">
        <v>21</v>
      </c>
      <c r="P479">
        <v>1481092</v>
      </c>
      <c r="Q479" t="s">
        <v>1042</v>
      </c>
      <c r="R479" t="s">
        <v>1072</v>
      </c>
      <c r="V479">
        <v>0</v>
      </c>
      <c r="W479" s="8" t="s">
        <v>390</v>
      </c>
      <c r="X479" s="136">
        <v>1478622</v>
      </c>
      <c r="Y479" s="160" t="s">
        <v>1073</v>
      </c>
      <c r="Z479" s="8" t="s">
        <v>1072</v>
      </c>
    </row>
    <row r="480" spans="2:26" ht="39" x14ac:dyDescent="0.3">
      <c r="B480" s="139">
        <v>1402956</v>
      </c>
      <c r="C480" s="135" t="s">
        <v>1052</v>
      </c>
      <c r="D480" s="139">
        <v>60</v>
      </c>
      <c r="N480">
        <v>0</v>
      </c>
      <c r="O480" t="s">
        <v>21</v>
      </c>
      <c r="P480">
        <v>1481103</v>
      </c>
      <c r="Q480" t="s">
        <v>745</v>
      </c>
      <c r="R480" t="s">
        <v>1072</v>
      </c>
      <c r="V480">
        <v>0</v>
      </c>
      <c r="W480" s="8" t="s">
        <v>390</v>
      </c>
      <c r="X480" s="136">
        <v>1478633</v>
      </c>
      <c r="Y480" s="159"/>
      <c r="Z480" s="8" t="s">
        <v>1072</v>
      </c>
    </row>
    <row r="481" spans="2:26" ht="19.5" x14ac:dyDescent="0.3">
      <c r="B481" s="139">
        <v>1913677</v>
      </c>
      <c r="C481" s="132" t="s">
        <v>1051</v>
      </c>
      <c r="D481" s="139">
        <v>7</v>
      </c>
      <c r="N481">
        <v>0</v>
      </c>
      <c r="O481" t="s">
        <v>21</v>
      </c>
      <c r="P481">
        <v>1481103</v>
      </c>
      <c r="Q481" t="s">
        <v>1042</v>
      </c>
      <c r="R481" t="s">
        <v>1072</v>
      </c>
      <c r="V481">
        <v>0</v>
      </c>
      <c r="W481" s="8" t="s">
        <v>390</v>
      </c>
      <c r="X481" s="133">
        <v>1478637</v>
      </c>
      <c r="Y481" s="133" t="s">
        <v>1046</v>
      </c>
      <c r="Z481" s="8" t="s">
        <v>1072</v>
      </c>
    </row>
    <row r="482" spans="2:26" ht="39" x14ac:dyDescent="0.3">
      <c r="B482" s="139">
        <v>1647602</v>
      </c>
      <c r="C482" s="135" t="s">
        <v>1052</v>
      </c>
      <c r="D482" s="139">
        <v>0</v>
      </c>
      <c r="N482">
        <v>0</v>
      </c>
      <c r="O482" t="s">
        <v>21</v>
      </c>
      <c r="P482">
        <v>1481109</v>
      </c>
      <c r="Q482" t="s">
        <v>745</v>
      </c>
      <c r="R482" t="s">
        <v>1072</v>
      </c>
      <c r="V482">
        <v>0</v>
      </c>
      <c r="W482" s="8" t="s">
        <v>390</v>
      </c>
      <c r="X482" s="136">
        <v>1478637</v>
      </c>
      <c r="Y482" s="160" t="s">
        <v>1073</v>
      </c>
      <c r="Z482" s="8" t="s">
        <v>1072</v>
      </c>
    </row>
    <row r="483" spans="2:26" ht="39" x14ac:dyDescent="0.3">
      <c r="B483" s="139">
        <v>1090958</v>
      </c>
      <c r="C483" s="132" t="s">
        <v>1052</v>
      </c>
      <c r="D483" s="131"/>
      <c r="N483">
        <v>0</v>
      </c>
      <c r="O483" t="s">
        <v>21</v>
      </c>
      <c r="P483">
        <v>1481114</v>
      </c>
      <c r="R483" t="s">
        <v>1072</v>
      </c>
      <c r="V483">
        <v>0</v>
      </c>
      <c r="W483" s="8" t="s">
        <v>390</v>
      </c>
      <c r="X483" s="133">
        <v>1478644</v>
      </c>
      <c r="Y483" s="133" t="s">
        <v>1046</v>
      </c>
      <c r="Z483" s="8" t="s">
        <v>1072</v>
      </c>
    </row>
    <row r="484" spans="2:26" ht="19.5" x14ac:dyDescent="0.3">
      <c r="B484" s="139">
        <v>1840869</v>
      </c>
      <c r="C484" s="132" t="s">
        <v>1051</v>
      </c>
      <c r="D484" s="139">
        <v>23</v>
      </c>
      <c r="N484">
        <v>0</v>
      </c>
      <c r="O484" t="s">
        <v>21</v>
      </c>
      <c r="P484">
        <v>1481114</v>
      </c>
      <c r="Q484" t="s">
        <v>1042</v>
      </c>
      <c r="R484" t="s">
        <v>1072</v>
      </c>
      <c r="V484">
        <v>0</v>
      </c>
      <c r="W484" s="8" t="s">
        <v>390</v>
      </c>
      <c r="X484" s="133">
        <v>1478647</v>
      </c>
      <c r="Y484" s="133" t="s">
        <v>1056</v>
      </c>
      <c r="Z484" s="8" t="s">
        <v>1072</v>
      </c>
    </row>
    <row r="485" spans="2:26" ht="39" x14ac:dyDescent="0.3">
      <c r="B485" s="139">
        <v>1613593</v>
      </c>
      <c r="C485" s="135" t="s">
        <v>1052</v>
      </c>
      <c r="D485" s="161">
        <v>0</v>
      </c>
      <c r="N485">
        <v>0</v>
      </c>
      <c r="O485" t="s">
        <v>21</v>
      </c>
      <c r="P485">
        <v>1481117</v>
      </c>
      <c r="R485" t="s">
        <v>1072</v>
      </c>
      <c r="V485">
        <v>0</v>
      </c>
      <c r="W485" s="8" t="s">
        <v>390</v>
      </c>
      <c r="X485" s="136">
        <v>1478647</v>
      </c>
      <c r="Y485" s="160" t="s">
        <v>1076</v>
      </c>
      <c r="Z485" s="8" t="s">
        <v>1072</v>
      </c>
    </row>
    <row r="486" spans="2:26" ht="19.5" x14ac:dyDescent="0.3">
      <c r="B486" s="139">
        <v>1840851</v>
      </c>
      <c r="C486" s="132" t="s">
        <v>1051</v>
      </c>
      <c r="D486" s="139">
        <v>12</v>
      </c>
      <c r="N486">
        <v>0</v>
      </c>
      <c r="O486" t="s">
        <v>21</v>
      </c>
      <c r="P486">
        <v>1481117</v>
      </c>
      <c r="Q486" t="s">
        <v>1042</v>
      </c>
      <c r="R486" t="s">
        <v>1072</v>
      </c>
      <c r="V486">
        <v>0</v>
      </c>
      <c r="W486" s="8" t="s">
        <v>390</v>
      </c>
      <c r="X486" s="136">
        <v>1478647</v>
      </c>
      <c r="Y486" s="160" t="s">
        <v>1073</v>
      </c>
      <c r="Z486" s="8" t="s">
        <v>1072</v>
      </c>
    </row>
    <row r="487" spans="2:26" ht="19.5" x14ac:dyDescent="0.3">
      <c r="B487" s="139">
        <v>1913750</v>
      </c>
      <c r="C487" s="132" t="s">
        <v>1051</v>
      </c>
      <c r="D487" s="139">
        <v>6</v>
      </c>
      <c r="N487">
        <v>0</v>
      </c>
      <c r="O487" t="s">
        <v>21</v>
      </c>
      <c r="P487">
        <v>1504198</v>
      </c>
      <c r="Q487" t="s">
        <v>745</v>
      </c>
      <c r="R487" t="s">
        <v>1072</v>
      </c>
      <c r="V487">
        <v>0</v>
      </c>
      <c r="W487" s="8" t="s">
        <v>390</v>
      </c>
      <c r="X487" s="136">
        <v>1478647</v>
      </c>
      <c r="Y487" s="159"/>
      <c r="Z487" s="8" t="s">
        <v>1072</v>
      </c>
    </row>
    <row r="488" spans="2:26" ht="19.5" x14ac:dyDescent="0.3">
      <c r="B488" s="139">
        <v>1840800</v>
      </c>
      <c r="C488" s="132" t="s">
        <v>1051</v>
      </c>
      <c r="D488" s="139">
        <v>85</v>
      </c>
      <c r="N488">
        <v>0</v>
      </c>
      <c r="O488" t="s">
        <v>21</v>
      </c>
      <c r="P488">
        <v>1504198</v>
      </c>
      <c r="Q488" t="s">
        <v>1042</v>
      </c>
      <c r="R488" t="s">
        <v>1072</v>
      </c>
      <c r="V488">
        <v>0</v>
      </c>
      <c r="W488" s="8" t="s">
        <v>390</v>
      </c>
      <c r="X488" s="133">
        <v>1478649</v>
      </c>
      <c r="Y488" s="133" t="s">
        <v>1056</v>
      </c>
      <c r="Z488" s="8" t="s">
        <v>1072</v>
      </c>
    </row>
    <row r="489" spans="2:26" ht="39" x14ac:dyDescent="0.3">
      <c r="B489" s="139">
        <v>1554571</v>
      </c>
      <c r="C489" s="135" t="s">
        <v>1052</v>
      </c>
      <c r="D489" s="139">
        <v>0</v>
      </c>
      <c r="N489">
        <v>0</v>
      </c>
      <c r="O489" t="s">
        <v>21</v>
      </c>
      <c r="P489">
        <v>1504225</v>
      </c>
      <c r="Q489" t="s">
        <v>1071</v>
      </c>
      <c r="R489" t="s">
        <v>1072</v>
      </c>
      <c r="V489">
        <v>0</v>
      </c>
      <c r="W489" s="8" t="s">
        <v>390</v>
      </c>
      <c r="X489" s="136">
        <v>1478649</v>
      </c>
      <c r="Y489" s="159"/>
      <c r="Z489" s="8" t="s">
        <v>1072</v>
      </c>
    </row>
    <row r="490" spans="2:26" ht="19.5" x14ac:dyDescent="0.3">
      <c r="B490" s="139">
        <v>1840785</v>
      </c>
      <c r="C490" s="132" t="s">
        <v>1051</v>
      </c>
      <c r="D490" s="131"/>
      <c r="N490">
        <v>0</v>
      </c>
      <c r="O490" t="s">
        <v>21</v>
      </c>
      <c r="P490">
        <v>1504225</v>
      </c>
      <c r="Q490" t="s">
        <v>1042</v>
      </c>
      <c r="R490" t="s">
        <v>1072</v>
      </c>
      <c r="V490">
        <v>0</v>
      </c>
      <c r="W490" s="8" t="s">
        <v>390</v>
      </c>
      <c r="X490" s="133">
        <v>1478651</v>
      </c>
      <c r="Y490" s="133" t="s">
        <v>1046</v>
      </c>
      <c r="Z490" s="8" t="s">
        <v>1072</v>
      </c>
    </row>
    <row r="491" spans="2:26" ht="39" x14ac:dyDescent="0.3">
      <c r="B491" s="139">
        <v>1938743</v>
      </c>
      <c r="C491" s="135" t="s">
        <v>1052</v>
      </c>
      <c r="D491" s="139">
        <v>0</v>
      </c>
      <c r="N491">
        <v>0</v>
      </c>
      <c r="O491" t="s">
        <v>21</v>
      </c>
      <c r="P491">
        <v>1504242</v>
      </c>
      <c r="Q491" t="s">
        <v>745</v>
      </c>
      <c r="R491" t="s">
        <v>1072</v>
      </c>
      <c r="V491">
        <v>0</v>
      </c>
      <c r="W491" s="8" t="s">
        <v>390</v>
      </c>
      <c r="X491" s="136">
        <v>1478651</v>
      </c>
      <c r="Y491" s="160" t="s">
        <v>1073</v>
      </c>
      <c r="Z491" s="8" t="s">
        <v>1072</v>
      </c>
    </row>
    <row r="492" spans="2:26" ht="19.5" x14ac:dyDescent="0.3">
      <c r="B492" s="139">
        <v>1840810</v>
      </c>
      <c r="C492" s="132" t="s">
        <v>1051</v>
      </c>
      <c r="D492" s="139">
        <v>0</v>
      </c>
      <c r="N492">
        <v>0</v>
      </c>
      <c r="O492" t="s">
        <v>21</v>
      </c>
      <c r="P492">
        <v>1504270</v>
      </c>
      <c r="R492" t="s">
        <v>1072</v>
      </c>
      <c r="V492">
        <v>0</v>
      </c>
      <c r="W492" s="8" t="s">
        <v>390</v>
      </c>
      <c r="X492" s="144">
        <v>1478655</v>
      </c>
      <c r="Y492" s="133" t="s">
        <v>1046</v>
      </c>
      <c r="Z492" s="8" t="s">
        <v>1072</v>
      </c>
    </row>
    <row r="493" spans="2:26" ht="39" x14ac:dyDescent="0.3">
      <c r="B493" s="139">
        <v>1532307</v>
      </c>
      <c r="C493" s="135" t="s">
        <v>1052</v>
      </c>
      <c r="D493" s="139">
        <v>0</v>
      </c>
      <c r="N493">
        <v>0</v>
      </c>
      <c r="O493" t="s">
        <v>21</v>
      </c>
      <c r="P493">
        <v>1504270</v>
      </c>
      <c r="Q493" t="s">
        <v>1042</v>
      </c>
      <c r="R493" t="s">
        <v>1072</v>
      </c>
      <c r="V493">
        <v>0</v>
      </c>
      <c r="W493" s="8" t="s">
        <v>390</v>
      </c>
      <c r="X493" s="136">
        <v>1478655</v>
      </c>
      <c r="Y493" s="160" t="s">
        <v>1073</v>
      </c>
      <c r="Z493" s="8" t="s">
        <v>1072</v>
      </c>
    </row>
    <row r="494" spans="2:26" ht="19.5" x14ac:dyDescent="0.3">
      <c r="B494" s="139">
        <v>1840801</v>
      </c>
      <c r="C494" s="132" t="s">
        <v>1051</v>
      </c>
      <c r="D494" s="139">
        <v>4</v>
      </c>
      <c r="N494">
        <v>0</v>
      </c>
      <c r="O494" t="s">
        <v>21</v>
      </c>
      <c r="P494">
        <v>1504275</v>
      </c>
      <c r="Q494" t="s">
        <v>745</v>
      </c>
      <c r="R494" t="s">
        <v>1072</v>
      </c>
      <c r="V494">
        <v>0</v>
      </c>
      <c r="W494" s="8" t="s">
        <v>390</v>
      </c>
      <c r="X494" s="133">
        <v>1478659</v>
      </c>
      <c r="Y494" s="133" t="s">
        <v>1046</v>
      </c>
      <c r="Z494" s="8" t="s">
        <v>1072</v>
      </c>
    </row>
    <row r="495" spans="2:26" ht="39" x14ac:dyDescent="0.3">
      <c r="B495" s="139">
        <v>1693606</v>
      </c>
      <c r="C495" s="135" t="s">
        <v>1052</v>
      </c>
      <c r="D495" s="139">
        <v>27</v>
      </c>
      <c r="N495">
        <v>0</v>
      </c>
      <c r="O495" t="s">
        <v>21</v>
      </c>
      <c r="P495">
        <v>1504275</v>
      </c>
      <c r="Q495" t="s">
        <v>1042</v>
      </c>
      <c r="R495" t="s">
        <v>1072</v>
      </c>
      <c r="V495">
        <v>0</v>
      </c>
      <c r="W495" s="8" t="s">
        <v>390</v>
      </c>
      <c r="X495" s="136">
        <v>1478659</v>
      </c>
      <c r="Y495" s="160" t="s">
        <v>1073</v>
      </c>
      <c r="Z495" s="8" t="s">
        <v>1072</v>
      </c>
    </row>
    <row r="496" spans="2:26" ht="39" x14ac:dyDescent="0.3">
      <c r="B496" s="139">
        <v>1342594</v>
      </c>
      <c r="C496" s="135" t="s">
        <v>1052</v>
      </c>
      <c r="D496" s="139">
        <v>0</v>
      </c>
      <c r="N496">
        <v>0</v>
      </c>
      <c r="O496" t="s">
        <v>21</v>
      </c>
      <c r="P496">
        <v>1521693</v>
      </c>
      <c r="R496" t="s">
        <v>1072</v>
      </c>
      <c r="V496">
        <v>0</v>
      </c>
      <c r="W496" s="8" t="s">
        <v>390</v>
      </c>
      <c r="X496" s="133">
        <v>1478672</v>
      </c>
      <c r="Y496" s="133" t="s">
        <v>1046</v>
      </c>
      <c r="Z496" s="8" t="s">
        <v>1072</v>
      </c>
    </row>
    <row r="497" spans="2:26" ht="39" x14ac:dyDescent="0.3">
      <c r="B497" s="139">
        <v>1551460</v>
      </c>
      <c r="C497" s="135" t="s">
        <v>1052</v>
      </c>
      <c r="D497" s="139">
        <v>148</v>
      </c>
      <c r="N497">
        <v>0</v>
      </c>
      <c r="O497" t="s">
        <v>21</v>
      </c>
      <c r="P497">
        <v>1521810</v>
      </c>
      <c r="Q497" t="s">
        <v>745</v>
      </c>
      <c r="R497" t="s">
        <v>1072</v>
      </c>
      <c r="V497">
        <v>0</v>
      </c>
      <c r="W497" s="8" t="s">
        <v>390</v>
      </c>
      <c r="X497" s="133">
        <v>1481046</v>
      </c>
      <c r="Y497" s="133" t="s">
        <v>1046</v>
      </c>
      <c r="Z497" s="8" t="s">
        <v>1072</v>
      </c>
    </row>
    <row r="498" spans="2:26" ht="39" x14ac:dyDescent="0.3">
      <c r="B498" s="139">
        <v>1663166</v>
      </c>
      <c r="C498" s="135" t="s">
        <v>1052</v>
      </c>
      <c r="D498" s="139">
        <v>0</v>
      </c>
      <c r="N498">
        <v>0</v>
      </c>
      <c r="O498" t="s">
        <v>21</v>
      </c>
      <c r="P498">
        <v>1521810</v>
      </c>
      <c r="Q498" t="s">
        <v>1042</v>
      </c>
      <c r="R498" t="s">
        <v>1072</v>
      </c>
      <c r="V498">
        <v>0</v>
      </c>
      <c r="W498" s="8" t="s">
        <v>390</v>
      </c>
      <c r="X498" s="136">
        <v>1481046</v>
      </c>
      <c r="Y498" s="160" t="s">
        <v>1073</v>
      </c>
      <c r="Z498" s="8" t="s">
        <v>1072</v>
      </c>
    </row>
    <row r="499" spans="2:26" ht="39" x14ac:dyDescent="0.3">
      <c r="B499" s="139">
        <v>1641415</v>
      </c>
      <c r="C499" s="135" t="s">
        <v>1052</v>
      </c>
      <c r="D499" s="139">
        <v>0</v>
      </c>
      <c r="N499">
        <v>0</v>
      </c>
      <c r="O499" t="s">
        <v>21</v>
      </c>
      <c r="P499">
        <v>1521884</v>
      </c>
      <c r="Q499" t="s">
        <v>745</v>
      </c>
      <c r="R499" t="s">
        <v>1072</v>
      </c>
      <c r="V499">
        <v>0</v>
      </c>
      <c r="W499" s="8" t="s">
        <v>390</v>
      </c>
      <c r="X499" s="133">
        <v>1481048</v>
      </c>
      <c r="Y499" s="133" t="s">
        <v>1046</v>
      </c>
      <c r="Z499" s="8" t="s">
        <v>1072</v>
      </c>
    </row>
    <row r="500" spans="2:26" ht="19.5" x14ac:dyDescent="0.3">
      <c r="B500" s="139">
        <v>1840782</v>
      </c>
      <c r="C500" s="132" t="s">
        <v>1051</v>
      </c>
      <c r="D500" s="139">
        <v>2</v>
      </c>
      <c r="N500">
        <v>0</v>
      </c>
      <c r="O500" t="s">
        <v>21</v>
      </c>
      <c r="P500">
        <v>1521899</v>
      </c>
      <c r="Q500" t="s">
        <v>1071</v>
      </c>
      <c r="R500" t="s">
        <v>1072</v>
      </c>
      <c r="V500">
        <v>0</v>
      </c>
      <c r="W500" s="8" t="s">
        <v>390</v>
      </c>
      <c r="X500" s="133">
        <v>1481051</v>
      </c>
      <c r="Y500" s="133" t="s">
        <v>1046</v>
      </c>
      <c r="Z500" s="8" t="s">
        <v>1072</v>
      </c>
    </row>
    <row r="501" spans="2:26" ht="39" x14ac:dyDescent="0.3">
      <c r="B501" s="139">
        <v>1551484</v>
      </c>
      <c r="C501" s="135" t="s">
        <v>1052</v>
      </c>
      <c r="D501" s="139">
        <v>89</v>
      </c>
      <c r="N501">
        <v>0</v>
      </c>
      <c r="O501" t="s">
        <v>21</v>
      </c>
      <c r="P501">
        <v>1521900</v>
      </c>
      <c r="Q501" t="s">
        <v>745</v>
      </c>
      <c r="R501" t="s">
        <v>1072</v>
      </c>
      <c r="V501">
        <v>0</v>
      </c>
      <c r="W501" s="8" t="s">
        <v>390</v>
      </c>
      <c r="X501" s="136">
        <v>1481051</v>
      </c>
      <c r="Y501" s="160" t="s">
        <v>1073</v>
      </c>
      <c r="Z501" s="8" t="s">
        <v>1072</v>
      </c>
    </row>
    <row r="502" spans="2:26" ht="39" x14ac:dyDescent="0.3">
      <c r="B502" s="139">
        <v>1536744</v>
      </c>
      <c r="C502" s="135" t="s">
        <v>1052</v>
      </c>
      <c r="D502" s="139">
        <v>2</v>
      </c>
      <c r="N502">
        <v>0</v>
      </c>
      <c r="O502" t="s">
        <v>21</v>
      </c>
      <c r="P502">
        <v>1521934</v>
      </c>
      <c r="Q502" t="s">
        <v>745</v>
      </c>
      <c r="R502" t="s">
        <v>1072</v>
      </c>
      <c r="V502">
        <v>0</v>
      </c>
      <c r="W502" s="8" t="s">
        <v>390</v>
      </c>
      <c r="X502" s="133">
        <v>1481062</v>
      </c>
      <c r="Y502" s="133" t="s">
        <v>1046</v>
      </c>
      <c r="Z502" s="8" t="s">
        <v>1072</v>
      </c>
    </row>
    <row r="503" spans="2:26" ht="39" x14ac:dyDescent="0.3">
      <c r="B503" s="139">
        <v>1532643</v>
      </c>
      <c r="C503" s="135" t="s">
        <v>1052</v>
      </c>
      <c r="D503" s="139">
        <v>134</v>
      </c>
      <c r="N503">
        <v>0</v>
      </c>
      <c r="O503" t="s">
        <v>21</v>
      </c>
      <c r="P503">
        <v>1521934</v>
      </c>
      <c r="Q503" t="s">
        <v>1042</v>
      </c>
      <c r="R503" t="s">
        <v>1072</v>
      </c>
      <c r="V503">
        <v>0</v>
      </c>
      <c r="W503" s="8" t="s">
        <v>390</v>
      </c>
      <c r="X503" s="133">
        <v>1481072</v>
      </c>
      <c r="Y503" s="133" t="s">
        <v>1046</v>
      </c>
      <c r="Z503" s="8" t="s">
        <v>1072</v>
      </c>
    </row>
    <row r="504" spans="2:26" ht="19.5" x14ac:dyDescent="0.3">
      <c r="B504" s="139">
        <v>1294769</v>
      </c>
      <c r="C504" s="132" t="s">
        <v>1051</v>
      </c>
      <c r="D504" s="139">
        <v>75</v>
      </c>
      <c r="N504">
        <v>0</v>
      </c>
      <c r="O504" t="s">
        <v>21</v>
      </c>
      <c r="P504">
        <v>1521936</v>
      </c>
      <c r="Q504" t="s">
        <v>745</v>
      </c>
      <c r="R504" t="s">
        <v>1072</v>
      </c>
      <c r="V504">
        <v>0</v>
      </c>
      <c r="W504" s="8" t="s">
        <v>390</v>
      </c>
      <c r="X504" s="133">
        <v>1481074</v>
      </c>
      <c r="Y504" s="133" t="s">
        <v>1046</v>
      </c>
      <c r="Z504" s="8" t="s">
        <v>1072</v>
      </c>
    </row>
    <row r="505" spans="2:26" ht="39" x14ac:dyDescent="0.3">
      <c r="B505" s="139">
        <v>1811776</v>
      </c>
      <c r="C505" s="135" t="s">
        <v>1052</v>
      </c>
      <c r="D505" s="139">
        <v>0</v>
      </c>
      <c r="N505">
        <v>0</v>
      </c>
      <c r="O505" t="s">
        <v>21</v>
      </c>
      <c r="P505">
        <v>1521936</v>
      </c>
      <c r="Q505" t="s">
        <v>1042</v>
      </c>
      <c r="R505" t="s">
        <v>1072</v>
      </c>
      <c r="V505">
        <v>0</v>
      </c>
      <c r="W505" s="8" t="s">
        <v>390</v>
      </c>
      <c r="X505" s="133">
        <v>1481075</v>
      </c>
      <c r="Y505" s="133" t="s">
        <v>1046</v>
      </c>
      <c r="Z505" s="8" t="s">
        <v>1072</v>
      </c>
    </row>
    <row r="506" spans="2:26" ht="39" x14ac:dyDescent="0.3">
      <c r="B506" s="139">
        <v>1551493</v>
      </c>
      <c r="C506" s="135" t="s">
        <v>1052</v>
      </c>
      <c r="D506" s="139">
        <v>64</v>
      </c>
      <c r="N506">
        <v>0</v>
      </c>
      <c r="O506" t="s">
        <v>21</v>
      </c>
      <c r="P506">
        <v>1521949</v>
      </c>
      <c r="Q506" t="s">
        <v>1071</v>
      </c>
      <c r="R506" t="s">
        <v>1072</v>
      </c>
      <c r="V506">
        <v>0</v>
      </c>
      <c r="W506" s="8" t="s">
        <v>390</v>
      </c>
      <c r="X506" s="133">
        <v>1481088</v>
      </c>
      <c r="Y506" s="133" t="s">
        <v>1046</v>
      </c>
      <c r="Z506" s="8" t="s">
        <v>1072</v>
      </c>
    </row>
    <row r="507" spans="2:26" ht="39" x14ac:dyDescent="0.3">
      <c r="B507" s="139">
        <v>1705562</v>
      </c>
      <c r="C507" s="135" t="s">
        <v>1052</v>
      </c>
      <c r="D507" s="139">
        <v>0</v>
      </c>
      <c r="N507">
        <v>0</v>
      </c>
      <c r="O507" t="s">
        <v>21</v>
      </c>
      <c r="P507">
        <v>1521949</v>
      </c>
      <c r="Q507" t="s">
        <v>1042</v>
      </c>
      <c r="R507" t="s">
        <v>1072</v>
      </c>
      <c r="V507">
        <v>0</v>
      </c>
      <c r="W507" s="8" t="s">
        <v>390</v>
      </c>
      <c r="X507" s="136">
        <v>1481088</v>
      </c>
      <c r="Y507" s="160" t="s">
        <v>1073</v>
      </c>
      <c r="Z507" s="8" t="s">
        <v>1072</v>
      </c>
    </row>
    <row r="508" spans="2:26" ht="19.5" x14ac:dyDescent="0.3">
      <c r="B508" s="139">
        <v>1913747</v>
      </c>
      <c r="C508" s="132" t="s">
        <v>1051</v>
      </c>
      <c r="D508" s="139">
        <v>1</v>
      </c>
      <c r="N508">
        <v>0</v>
      </c>
      <c r="O508" t="s">
        <v>21</v>
      </c>
      <c r="P508">
        <v>1521949</v>
      </c>
      <c r="R508" t="s">
        <v>1072</v>
      </c>
      <c r="V508">
        <v>0</v>
      </c>
      <c r="W508" s="8" t="s">
        <v>390</v>
      </c>
      <c r="X508" s="133">
        <v>1481092</v>
      </c>
      <c r="Y508" s="133" t="s">
        <v>1046</v>
      </c>
      <c r="Z508" s="8" t="s">
        <v>1072</v>
      </c>
    </row>
    <row r="509" spans="2:26" ht="39" x14ac:dyDescent="0.3">
      <c r="B509" s="139">
        <v>1792990</v>
      </c>
      <c r="C509" s="135" t="s">
        <v>1052</v>
      </c>
      <c r="D509" s="139">
        <v>1</v>
      </c>
      <c r="N509">
        <v>0</v>
      </c>
      <c r="O509" t="s">
        <v>21</v>
      </c>
      <c r="P509">
        <v>1521953</v>
      </c>
      <c r="Q509" t="s">
        <v>745</v>
      </c>
      <c r="R509" t="s">
        <v>1072</v>
      </c>
      <c r="V509">
        <v>0</v>
      </c>
      <c r="W509" s="8" t="s">
        <v>390</v>
      </c>
      <c r="X509" s="136">
        <v>1481092</v>
      </c>
      <c r="Y509" s="160" t="s">
        <v>1073</v>
      </c>
      <c r="Z509" s="8" t="s">
        <v>1072</v>
      </c>
    </row>
    <row r="510" spans="2:26" ht="19.5" x14ac:dyDescent="0.3">
      <c r="B510" s="139">
        <v>1840833</v>
      </c>
      <c r="C510" s="132" t="s">
        <v>1051</v>
      </c>
      <c r="D510" s="139">
        <v>28</v>
      </c>
      <c r="N510">
        <v>0</v>
      </c>
      <c r="O510" t="s">
        <v>21</v>
      </c>
      <c r="P510">
        <v>1521955</v>
      </c>
      <c r="Q510" t="s">
        <v>1071</v>
      </c>
      <c r="R510" t="s">
        <v>1072</v>
      </c>
      <c r="V510">
        <v>0</v>
      </c>
      <c r="W510" s="8" t="s">
        <v>390</v>
      </c>
      <c r="X510" s="133">
        <v>1481103</v>
      </c>
      <c r="Y510" s="133" t="s">
        <v>1046</v>
      </c>
      <c r="Z510" s="8" t="s">
        <v>1072</v>
      </c>
    </row>
    <row r="511" spans="2:26" ht="19.5" x14ac:dyDescent="0.3">
      <c r="B511" s="139">
        <v>1913756</v>
      </c>
      <c r="C511" s="132" t="s">
        <v>1051</v>
      </c>
      <c r="D511" s="139">
        <v>47</v>
      </c>
      <c r="N511">
        <v>0</v>
      </c>
      <c r="O511" t="s">
        <v>21</v>
      </c>
      <c r="P511">
        <v>1521955</v>
      </c>
      <c r="Q511" t="s">
        <v>1042</v>
      </c>
      <c r="R511" t="s">
        <v>1072</v>
      </c>
      <c r="V511">
        <v>0</v>
      </c>
      <c r="W511" s="8" t="s">
        <v>390</v>
      </c>
      <c r="X511" s="136">
        <v>1481103</v>
      </c>
      <c r="Y511" s="160" t="s">
        <v>1073</v>
      </c>
      <c r="Z511" s="8" t="s">
        <v>1072</v>
      </c>
    </row>
    <row r="512" spans="2:26" ht="19.5" x14ac:dyDescent="0.3">
      <c r="B512" s="139">
        <v>1913708</v>
      </c>
      <c r="C512" s="132" t="s">
        <v>1051</v>
      </c>
      <c r="D512" s="139">
        <v>27</v>
      </c>
      <c r="N512">
        <v>0</v>
      </c>
      <c r="O512" t="s">
        <v>21</v>
      </c>
      <c r="P512">
        <v>1521955</v>
      </c>
      <c r="R512" t="s">
        <v>1072</v>
      </c>
      <c r="V512">
        <v>0</v>
      </c>
      <c r="W512" s="8" t="s">
        <v>390</v>
      </c>
      <c r="X512" s="133">
        <v>1481109</v>
      </c>
      <c r="Y512" s="133" t="s">
        <v>1046</v>
      </c>
      <c r="Z512" s="8" t="s">
        <v>1072</v>
      </c>
    </row>
    <row r="513" spans="2:26" ht="39" x14ac:dyDescent="0.3">
      <c r="B513" s="139">
        <v>1607663</v>
      </c>
      <c r="C513" s="135" t="s">
        <v>1052</v>
      </c>
      <c r="D513" s="139">
        <v>0</v>
      </c>
      <c r="N513">
        <v>0</v>
      </c>
      <c r="O513" t="s">
        <v>21</v>
      </c>
      <c r="P513">
        <v>1521958</v>
      </c>
      <c r="Q513" t="s">
        <v>745</v>
      </c>
      <c r="R513" t="s">
        <v>1072</v>
      </c>
      <c r="V513">
        <v>0</v>
      </c>
      <c r="W513" s="8" t="s">
        <v>390</v>
      </c>
      <c r="X513" s="133">
        <v>1481114</v>
      </c>
      <c r="Y513" s="133"/>
      <c r="Z513" s="8" t="s">
        <v>1072</v>
      </c>
    </row>
    <row r="514" spans="2:26" ht="19.5" x14ac:dyDescent="0.3">
      <c r="B514" s="139">
        <v>1840790</v>
      </c>
      <c r="C514" s="132" t="s">
        <v>1051</v>
      </c>
      <c r="D514" s="139">
        <v>99</v>
      </c>
      <c r="N514">
        <v>0</v>
      </c>
      <c r="O514" t="s">
        <v>21</v>
      </c>
      <c r="P514">
        <v>1521959</v>
      </c>
      <c r="Q514" t="s">
        <v>1071</v>
      </c>
      <c r="R514" t="s">
        <v>1072</v>
      </c>
      <c r="V514">
        <v>0</v>
      </c>
      <c r="W514" s="8" t="s">
        <v>390</v>
      </c>
      <c r="X514" s="136">
        <v>1481114</v>
      </c>
      <c r="Y514" s="160" t="s">
        <v>1073</v>
      </c>
      <c r="Z514" s="8" t="s">
        <v>1072</v>
      </c>
    </row>
    <row r="515" spans="2:26" ht="39" x14ac:dyDescent="0.3">
      <c r="B515" s="139">
        <v>1591665</v>
      </c>
      <c r="C515" s="135" t="s">
        <v>1052</v>
      </c>
      <c r="D515" s="139">
        <v>0</v>
      </c>
      <c r="N515">
        <v>0</v>
      </c>
      <c r="O515" t="s">
        <v>21</v>
      </c>
      <c r="P515">
        <v>1521959</v>
      </c>
      <c r="R515" t="s">
        <v>1072</v>
      </c>
      <c r="V515">
        <v>0</v>
      </c>
      <c r="W515" s="8" t="s">
        <v>390</v>
      </c>
      <c r="X515" s="133">
        <v>1481117</v>
      </c>
      <c r="Y515" s="133"/>
      <c r="Z515" s="8" t="s">
        <v>1072</v>
      </c>
    </row>
    <row r="516" spans="2:26" ht="19.5" x14ac:dyDescent="0.3">
      <c r="B516" s="139">
        <v>1913677</v>
      </c>
      <c r="C516" s="132" t="s">
        <v>1051</v>
      </c>
      <c r="D516" s="139">
        <v>0</v>
      </c>
      <c r="N516">
        <v>0</v>
      </c>
      <c r="O516" t="s">
        <v>21</v>
      </c>
      <c r="P516">
        <v>1521960</v>
      </c>
      <c r="Q516" t="s">
        <v>1071</v>
      </c>
      <c r="R516" t="s">
        <v>1072</v>
      </c>
      <c r="V516">
        <v>0</v>
      </c>
      <c r="W516" s="8" t="s">
        <v>390</v>
      </c>
      <c r="X516" s="136">
        <v>1481117</v>
      </c>
      <c r="Y516" s="160" t="s">
        <v>1073</v>
      </c>
      <c r="Z516" s="8" t="s">
        <v>1072</v>
      </c>
    </row>
    <row r="517" spans="2:26" ht="39" x14ac:dyDescent="0.3">
      <c r="B517" s="139">
        <v>1771324</v>
      </c>
      <c r="C517" s="135" t="s">
        <v>1052</v>
      </c>
      <c r="D517" s="139">
        <v>0</v>
      </c>
      <c r="N517">
        <v>0</v>
      </c>
      <c r="O517" t="s">
        <v>21</v>
      </c>
      <c r="P517">
        <v>1521960</v>
      </c>
      <c r="R517" t="s">
        <v>1072</v>
      </c>
      <c r="V517">
        <v>0</v>
      </c>
      <c r="W517" s="8" t="s">
        <v>390</v>
      </c>
      <c r="X517" s="144">
        <v>1504198</v>
      </c>
      <c r="Y517" s="133" t="s">
        <v>1046</v>
      </c>
      <c r="Z517" s="8" t="s">
        <v>1072</v>
      </c>
    </row>
    <row r="518" spans="2:26" ht="39" x14ac:dyDescent="0.3">
      <c r="B518" s="139">
        <v>1955198</v>
      </c>
      <c r="C518" s="135" t="s">
        <v>1052</v>
      </c>
      <c r="D518" s="139">
        <v>0</v>
      </c>
      <c r="N518">
        <v>0</v>
      </c>
      <c r="O518" t="s">
        <v>21</v>
      </c>
      <c r="P518">
        <v>1521963</v>
      </c>
      <c r="R518" t="s">
        <v>1072</v>
      </c>
      <c r="V518">
        <v>0</v>
      </c>
      <c r="W518" s="8" t="s">
        <v>390</v>
      </c>
      <c r="X518" s="136">
        <v>1504198</v>
      </c>
      <c r="Y518" s="160" t="s">
        <v>1073</v>
      </c>
      <c r="Z518" s="8" t="s">
        <v>1072</v>
      </c>
    </row>
    <row r="519" spans="2:26" ht="39" x14ac:dyDescent="0.3">
      <c r="B519" s="139">
        <v>1149089</v>
      </c>
      <c r="C519" s="135" t="s">
        <v>1052</v>
      </c>
      <c r="D519" s="139">
        <v>0</v>
      </c>
      <c r="N519">
        <v>0</v>
      </c>
      <c r="O519" t="s">
        <v>21</v>
      </c>
      <c r="P519">
        <v>1521963</v>
      </c>
      <c r="Q519" t="s">
        <v>1042</v>
      </c>
      <c r="R519" t="s">
        <v>1072</v>
      </c>
      <c r="V519">
        <v>0</v>
      </c>
      <c r="W519" s="8" t="s">
        <v>390</v>
      </c>
      <c r="X519" s="133">
        <v>1504225</v>
      </c>
      <c r="Y519" s="133" t="s">
        <v>1056</v>
      </c>
      <c r="Z519" s="8" t="s">
        <v>1072</v>
      </c>
    </row>
    <row r="520" spans="2:26" ht="39" x14ac:dyDescent="0.3">
      <c r="B520" s="139">
        <v>1613581</v>
      </c>
      <c r="C520" s="135" t="s">
        <v>1052</v>
      </c>
      <c r="D520" s="139">
        <v>0</v>
      </c>
      <c r="N520">
        <v>0</v>
      </c>
      <c r="O520" t="s">
        <v>21</v>
      </c>
      <c r="P520">
        <v>1522600</v>
      </c>
      <c r="Q520" t="s">
        <v>1041</v>
      </c>
      <c r="R520" t="s">
        <v>1072</v>
      </c>
      <c r="V520">
        <v>0</v>
      </c>
      <c r="W520" s="8" t="s">
        <v>390</v>
      </c>
      <c r="X520" s="136">
        <v>1504225</v>
      </c>
      <c r="Y520" s="160" t="s">
        <v>1073</v>
      </c>
      <c r="Z520" s="8" t="s">
        <v>1072</v>
      </c>
    </row>
    <row r="521" spans="2:26" ht="39" x14ac:dyDescent="0.3">
      <c r="B521" s="139">
        <v>1085473</v>
      </c>
      <c r="C521" s="135" t="s">
        <v>1052</v>
      </c>
      <c r="D521" s="139">
        <v>0</v>
      </c>
      <c r="N521">
        <v>0</v>
      </c>
      <c r="O521" t="s">
        <v>21</v>
      </c>
      <c r="P521">
        <v>1525016</v>
      </c>
      <c r="Q521" t="s">
        <v>745</v>
      </c>
      <c r="R521" t="s">
        <v>1072</v>
      </c>
      <c r="V521">
        <v>0</v>
      </c>
      <c r="W521" s="8" t="s">
        <v>390</v>
      </c>
      <c r="X521" s="133">
        <v>1504242</v>
      </c>
      <c r="Y521" s="133" t="s">
        <v>1046</v>
      </c>
      <c r="Z521" s="8" t="s">
        <v>1072</v>
      </c>
    </row>
    <row r="522" spans="2:26" ht="19.5" x14ac:dyDescent="0.3">
      <c r="B522" s="139">
        <v>1840850</v>
      </c>
      <c r="C522" s="132" t="s">
        <v>1051</v>
      </c>
      <c r="D522" s="139">
        <v>5</v>
      </c>
      <c r="N522">
        <v>0</v>
      </c>
      <c r="O522" t="s">
        <v>21</v>
      </c>
      <c r="P522">
        <v>1525027</v>
      </c>
      <c r="Q522" t="s">
        <v>1077</v>
      </c>
      <c r="R522" t="s">
        <v>1072</v>
      </c>
      <c r="V522">
        <v>0</v>
      </c>
      <c r="W522" s="8" t="s">
        <v>390</v>
      </c>
      <c r="X522" s="133">
        <v>1504270</v>
      </c>
      <c r="Y522" s="133"/>
      <c r="Z522" s="8" t="s">
        <v>1072</v>
      </c>
    </row>
    <row r="523" spans="2:26" ht="19.5" x14ac:dyDescent="0.3">
      <c r="B523" s="139">
        <v>1913714</v>
      </c>
      <c r="C523" s="132" t="s">
        <v>1051</v>
      </c>
      <c r="D523" s="139">
        <v>0</v>
      </c>
      <c r="N523">
        <v>0</v>
      </c>
      <c r="O523" t="s">
        <v>21</v>
      </c>
      <c r="P523">
        <v>1525036</v>
      </c>
      <c r="Q523" t="s">
        <v>745</v>
      </c>
      <c r="R523" t="s">
        <v>1072</v>
      </c>
      <c r="V523">
        <v>0</v>
      </c>
      <c r="W523" s="8" t="s">
        <v>390</v>
      </c>
      <c r="X523" s="136">
        <v>1504270</v>
      </c>
      <c r="Y523" s="160" t="s">
        <v>1073</v>
      </c>
      <c r="Z523" s="8" t="s">
        <v>1072</v>
      </c>
    </row>
    <row r="524" spans="2:26" ht="39" x14ac:dyDescent="0.3">
      <c r="B524" s="139">
        <v>1796032</v>
      </c>
      <c r="C524" s="135" t="s">
        <v>1052</v>
      </c>
      <c r="D524" s="139">
        <v>0</v>
      </c>
      <c r="N524">
        <v>0</v>
      </c>
      <c r="O524" t="s">
        <v>21</v>
      </c>
      <c r="P524">
        <v>1525046</v>
      </c>
      <c r="Q524" t="s">
        <v>1071</v>
      </c>
      <c r="R524" t="s">
        <v>1072</v>
      </c>
      <c r="V524">
        <v>0</v>
      </c>
      <c r="W524" s="8" t="s">
        <v>390</v>
      </c>
      <c r="X524" s="133">
        <v>1504275</v>
      </c>
      <c r="Y524" s="133" t="s">
        <v>1046</v>
      </c>
      <c r="Z524" s="8" t="s">
        <v>1072</v>
      </c>
    </row>
    <row r="525" spans="2:26" ht="19.5" x14ac:dyDescent="0.3">
      <c r="B525" s="139">
        <v>1913703</v>
      </c>
      <c r="C525" s="132" t="s">
        <v>1051</v>
      </c>
      <c r="D525" s="139">
        <v>16</v>
      </c>
      <c r="N525">
        <v>0</v>
      </c>
      <c r="O525" t="s">
        <v>21</v>
      </c>
      <c r="P525">
        <v>1525046</v>
      </c>
      <c r="Q525" t="s">
        <v>1042</v>
      </c>
      <c r="R525" t="s">
        <v>1072</v>
      </c>
      <c r="V525">
        <v>0</v>
      </c>
      <c r="W525" s="8" t="s">
        <v>390</v>
      </c>
      <c r="X525" s="136">
        <v>1504275</v>
      </c>
      <c r="Y525" s="160" t="s">
        <v>1073</v>
      </c>
      <c r="Z525" s="8" t="s">
        <v>1072</v>
      </c>
    </row>
    <row r="526" spans="2:26" ht="19.5" x14ac:dyDescent="0.3">
      <c r="B526" s="139">
        <v>1840826</v>
      </c>
      <c r="C526" s="132" t="s">
        <v>1051</v>
      </c>
      <c r="D526" s="139">
        <v>84</v>
      </c>
      <c r="N526">
        <v>0</v>
      </c>
      <c r="O526" t="s">
        <v>21</v>
      </c>
      <c r="P526">
        <v>1525046</v>
      </c>
      <c r="R526" t="s">
        <v>1072</v>
      </c>
      <c r="V526">
        <v>0</v>
      </c>
      <c r="W526" s="8" t="s">
        <v>390</v>
      </c>
      <c r="X526" s="136">
        <v>1521693</v>
      </c>
      <c r="Y526" s="159"/>
      <c r="Z526" s="8" t="s">
        <v>1072</v>
      </c>
    </row>
    <row r="527" spans="2:26" ht="39" x14ac:dyDescent="0.3">
      <c r="B527" s="139">
        <v>1397415</v>
      </c>
      <c r="C527" s="135" t="s">
        <v>1052</v>
      </c>
      <c r="D527" s="139">
        <v>6</v>
      </c>
      <c r="N527">
        <v>0</v>
      </c>
      <c r="O527" t="s">
        <v>21</v>
      </c>
      <c r="P527">
        <v>1525047</v>
      </c>
      <c r="Q527" t="s">
        <v>745</v>
      </c>
      <c r="R527" t="s">
        <v>1072</v>
      </c>
      <c r="V527">
        <v>0</v>
      </c>
      <c r="W527" s="8" t="s">
        <v>390</v>
      </c>
      <c r="X527" s="133">
        <v>1521810</v>
      </c>
      <c r="Y527" s="133" t="s">
        <v>1046</v>
      </c>
      <c r="Z527" s="8" t="s">
        <v>1072</v>
      </c>
    </row>
    <row r="528" spans="2:26" ht="39" x14ac:dyDescent="0.3">
      <c r="B528" s="139">
        <v>1516356</v>
      </c>
      <c r="C528" s="135" t="s">
        <v>1052</v>
      </c>
      <c r="D528" s="139">
        <v>105</v>
      </c>
      <c r="N528">
        <v>0</v>
      </c>
      <c r="O528" t="s">
        <v>21</v>
      </c>
      <c r="P528">
        <v>1525054</v>
      </c>
      <c r="Q528" t="s">
        <v>1042</v>
      </c>
      <c r="R528" t="s">
        <v>1072</v>
      </c>
      <c r="V528">
        <v>0</v>
      </c>
      <c r="W528" s="8" t="s">
        <v>390</v>
      </c>
      <c r="X528" s="136">
        <v>1521810</v>
      </c>
      <c r="Y528" s="160" t="s">
        <v>1073</v>
      </c>
      <c r="Z528" s="8" t="s">
        <v>1072</v>
      </c>
    </row>
    <row r="529" spans="2:26" ht="19.5" x14ac:dyDescent="0.3">
      <c r="B529" s="139">
        <v>1840829</v>
      </c>
      <c r="C529" s="132" t="s">
        <v>1051</v>
      </c>
      <c r="D529" s="139">
        <v>60</v>
      </c>
      <c r="N529">
        <v>0</v>
      </c>
      <c r="O529" t="s">
        <v>21</v>
      </c>
      <c r="P529">
        <v>1525056</v>
      </c>
      <c r="Q529" t="s">
        <v>745</v>
      </c>
      <c r="R529" t="s">
        <v>1072</v>
      </c>
      <c r="V529">
        <v>0</v>
      </c>
      <c r="W529" s="8" t="s">
        <v>390</v>
      </c>
      <c r="X529" s="133">
        <v>1521884</v>
      </c>
      <c r="Y529" s="133" t="s">
        <v>1046</v>
      </c>
      <c r="Z529" s="8" t="s">
        <v>1072</v>
      </c>
    </row>
    <row r="530" spans="2:26" ht="39" x14ac:dyDescent="0.3">
      <c r="B530" s="139">
        <v>1256509</v>
      </c>
      <c r="C530" s="135" t="s">
        <v>1052</v>
      </c>
      <c r="D530" s="139">
        <v>20</v>
      </c>
      <c r="N530">
        <v>0</v>
      </c>
      <c r="O530" t="s">
        <v>21</v>
      </c>
      <c r="P530">
        <v>1525056</v>
      </c>
      <c r="Q530" t="s">
        <v>1042</v>
      </c>
      <c r="R530" t="s">
        <v>1072</v>
      </c>
      <c r="V530">
        <v>0</v>
      </c>
      <c r="W530" s="8" t="s">
        <v>390</v>
      </c>
      <c r="X530" s="133">
        <v>1521899</v>
      </c>
      <c r="Y530" s="133" t="s">
        <v>1056</v>
      </c>
      <c r="Z530" s="8" t="s">
        <v>1072</v>
      </c>
    </row>
    <row r="531" spans="2:26" ht="39" x14ac:dyDescent="0.3">
      <c r="B531" s="139">
        <v>1490321</v>
      </c>
      <c r="C531" s="135" t="s">
        <v>1052</v>
      </c>
      <c r="D531" s="139">
        <v>32</v>
      </c>
      <c r="N531">
        <v>0</v>
      </c>
      <c r="O531" t="s">
        <v>21</v>
      </c>
      <c r="P531">
        <v>1840863</v>
      </c>
      <c r="R531" t="s">
        <v>1072</v>
      </c>
      <c r="V531">
        <v>0</v>
      </c>
      <c r="W531" s="8" t="s">
        <v>390</v>
      </c>
      <c r="X531" s="133">
        <v>1521900</v>
      </c>
      <c r="Y531" s="133" t="s">
        <v>1046</v>
      </c>
      <c r="Z531" s="8" t="s">
        <v>1072</v>
      </c>
    </row>
    <row r="532" spans="2:26" ht="39" x14ac:dyDescent="0.3">
      <c r="B532" s="139">
        <v>1626340</v>
      </c>
      <c r="C532" s="135" t="s">
        <v>1052</v>
      </c>
      <c r="D532" s="139">
        <v>0</v>
      </c>
      <c r="N532">
        <v>0</v>
      </c>
      <c r="O532" t="s">
        <v>21</v>
      </c>
      <c r="P532" t="s">
        <v>1115</v>
      </c>
      <c r="Q532" t="s">
        <v>1042</v>
      </c>
      <c r="R532" t="s">
        <v>1072</v>
      </c>
      <c r="V532">
        <v>0</v>
      </c>
      <c r="W532" s="8" t="s">
        <v>390</v>
      </c>
      <c r="X532" s="133">
        <v>1521934</v>
      </c>
      <c r="Y532" s="133" t="s">
        <v>1046</v>
      </c>
      <c r="Z532" s="8" t="s">
        <v>1072</v>
      </c>
    </row>
    <row r="533" spans="2:26" ht="19.5" x14ac:dyDescent="0.3">
      <c r="B533" s="139">
        <v>1554557</v>
      </c>
      <c r="C533" s="132" t="s">
        <v>1051</v>
      </c>
      <c r="D533" s="139">
        <v>0</v>
      </c>
      <c r="N533">
        <v>0</v>
      </c>
      <c r="O533" t="s">
        <v>21</v>
      </c>
      <c r="P533" t="s">
        <v>1116</v>
      </c>
      <c r="Q533" t="s">
        <v>1042</v>
      </c>
      <c r="R533" t="s">
        <v>1072</v>
      </c>
      <c r="V533">
        <v>0</v>
      </c>
      <c r="W533" s="8" t="s">
        <v>390</v>
      </c>
      <c r="X533" s="136">
        <v>1521934</v>
      </c>
      <c r="Y533" s="160" t="s">
        <v>1073</v>
      </c>
      <c r="Z533" s="8" t="s">
        <v>1072</v>
      </c>
    </row>
    <row r="534" spans="2:26" ht="19.5" x14ac:dyDescent="0.3">
      <c r="B534" s="139">
        <v>1840861</v>
      </c>
      <c r="C534" s="132" t="s">
        <v>1051</v>
      </c>
      <c r="D534" s="139">
        <v>80</v>
      </c>
      <c r="N534">
        <v>0</v>
      </c>
      <c r="O534" t="s">
        <v>19</v>
      </c>
      <c r="P534">
        <v>17</v>
      </c>
      <c r="Q534" t="s">
        <v>1045</v>
      </c>
      <c r="R534" t="s">
        <v>1043</v>
      </c>
      <c r="V534">
        <v>0</v>
      </c>
      <c r="W534" s="8" t="s">
        <v>390</v>
      </c>
      <c r="X534" s="144">
        <v>1521936</v>
      </c>
      <c r="Y534" s="133" t="s">
        <v>1046</v>
      </c>
      <c r="Z534" s="8" t="s">
        <v>1072</v>
      </c>
    </row>
    <row r="535" spans="2:26" ht="39" x14ac:dyDescent="0.3">
      <c r="B535" s="139">
        <v>1536747</v>
      </c>
      <c r="C535" s="135" t="s">
        <v>1052</v>
      </c>
      <c r="D535" s="139">
        <v>10</v>
      </c>
      <c r="N535">
        <v>0</v>
      </c>
      <c r="O535" t="s">
        <v>19</v>
      </c>
      <c r="P535">
        <v>816898</v>
      </c>
      <c r="Q535" t="s">
        <v>1045</v>
      </c>
      <c r="R535" t="s">
        <v>1043</v>
      </c>
      <c r="V535">
        <v>0</v>
      </c>
      <c r="W535" s="8" t="s">
        <v>390</v>
      </c>
      <c r="X535" s="136">
        <v>1521936</v>
      </c>
      <c r="Y535" s="160" t="s">
        <v>1073</v>
      </c>
      <c r="Z535" s="8" t="s">
        <v>1072</v>
      </c>
    </row>
    <row r="536" spans="2:26" ht="19.5" x14ac:dyDescent="0.3">
      <c r="B536" s="139">
        <v>1913733</v>
      </c>
      <c r="C536" s="132" t="s">
        <v>1051</v>
      </c>
      <c r="D536" s="139">
        <v>0</v>
      </c>
      <c r="N536">
        <v>0</v>
      </c>
      <c r="O536" t="s">
        <v>19</v>
      </c>
      <c r="P536">
        <v>1030666</v>
      </c>
      <c r="Q536" t="s">
        <v>1045</v>
      </c>
      <c r="R536" t="s">
        <v>1043</v>
      </c>
      <c r="S536">
        <v>0</v>
      </c>
      <c r="V536">
        <v>0</v>
      </c>
      <c r="W536" s="8" t="s">
        <v>390</v>
      </c>
      <c r="X536" s="133">
        <v>1521949</v>
      </c>
      <c r="Y536" s="133" t="s">
        <v>1056</v>
      </c>
      <c r="Z536" s="8" t="s">
        <v>1072</v>
      </c>
    </row>
    <row r="537" spans="2:26" ht="39" x14ac:dyDescent="0.3">
      <c r="B537" s="139">
        <v>2004117</v>
      </c>
      <c r="C537" s="135" t="s">
        <v>1052</v>
      </c>
      <c r="D537" s="139">
        <v>0</v>
      </c>
      <c r="N537">
        <v>0</v>
      </c>
      <c r="O537" t="s">
        <v>19</v>
      </c>
      <c r="P537">
        <v>1030666</v>
      </c>
      <c r="R537" t="s">
        <v>1072</v>
      </c>
      <c r="S537">
        <v>3</v>
      </c>
      <c r="V537">
        <v>0</v>
      </c>
      <c r="W537" s="8" t="s">
        <v>390</v>
      </c>
      <c r="X537" s="136">
        <v>1521949</v>
      </c>
      <c r="Y537" s="160" t="s">
        <v>1073</v>
      </c>
      <c r="Z537" s="8" t="s">
        <v>1072</v>
      </c>
    </row>
    <row r="538" spans="2:26" ht="19.5" x14ac:dyDescent="0.3">
      <c r="B538" s="139">
        <v>1840837</v>
      </c>
      <c r="C538" s="132" t="s">
        <v>1051</v>
      </c>
      <c r="D538" s="139">
        <v>11</v>
      </c>
      <c r="N538">
        <v>0</v>
      </c>
      <c r="O538" t="s">
        <v>19</v>
      </c>
      <c r="P538">
        <v>1070012</v>
      </c>
      <c r="Q538" t="s">
        <v>1045</v>
      </c>
      <c r="R538" t="s">
        <v>1043</v>
      </c>
      <c r="S538">
        <v>49</v>
      </c>
      <c r="V538">
        <v>0</v>
      </c>
      <c r="W538" s="8" t="s">
        <v>390</v>
      </c>
      <c r="X538" s="136">
        <v>1521949</v>
      </c>
      <c r="Y538" s="159"/>
      <c r="Z538" s="8" t="s">
        <v>1072</v>
      </c>
    </row>
    <row r="539" spans="2:26" ht="19.5" x14ac:dyDescent="0.3">
      <c r="B539" s="139">
        <v>1840867</v>
      </c>
      <c r="C539" s="132" t="s">
        <v>1051</v>
      </c>
      <c r="D539" s="139">
        <v>25</v>
      </c>
      <c r="N539">
        <v>0</v>
      </c>
      <c r="O539" t="s">
        <v>19</v>
      </c>
      <c r="P539">
        <v>1070012</v>
      </c>
      <c r="Q539" t="s">
        <v>1049</v>
      </c>
      <c r="R539" t="s">
        <v>1072</v>
      </c>
      <c r="S539">
        <v>29</v>
      </c>
      <c r="V539">
        <v>0</v>
      </c>
      <c r="W539" s="8" t="s">
        <v>390</v>
      </c>
      <c r="X539" s="133">
        <v>1521953</v>
      </c>
      <c r="Y539" s="133" t="s">
        <v>1046</v>
      </c>
      <c r="Z539" s="8" t="s">
        <v>1072</v>
      </c>
    </row>
    <row r="540" spans="2:26" ht="39" x14ac:dyDescent="0.3">
      <c r="B540" s="139">
        <v>1255869</v>
      </c>
      <c r="C540" s="135" t="s">
        <v>1052</v>
      </c>
      <c r="D540" s="139">
        <v>0</v>
      </c>
      <c r="N540">
        <v>0</v>
      </c>
      <c r="O540" t="s">
        <v>19</v>
      </c>
      <c r="P540">
        <v>1075809</v>
      </c>
      <c r="Q540" t="s">
        <v>1045</v>
      </c>
      <c r="R540" t="s">
        <v>1043</v>
      </c>
      <c r="S540">
        <v>25</v>
      </c>
      <c r="V540">
        <v>0</v>
      </c>
      <c r="W540" s="8" t="s">
        <v>390</v>
      </c>
      <c r="X540" s="133">
        <v>1521955</v>
      </c>
      <c r="Y540" s="133" t="s">
        <v>1056</v>
      </c>
      <c r="Z540" s="8" t="s">
        <v>1072</v>
      </c>
    </row>
    <row r="541" spans="2:26" ht="19.5" x14ac:dyDescent="0.3">
      <c r="B541" s="139">
        <v>1840813</v>
      </c>
      <c r="C541" s="132" t="s">
        <v>1051</v>
      </c>
      <c r="D541" s="139">
        <v>3</v>
      </c>
      <c r="N541">
        <v>0</v>
      </c>
      <c r="O541" t="s">
        <v>19</v>
      </c>
      <c r="P541">
        <v>1075809</v>
      </c>
      <c r="R541" t="s">
        <v>1072</v>
      </c>
      <c r="S541">
        <v>24</v>
      </c>
      <c r="V541">
        <v>0</v>
      </c>
      <c r="W541" s="8" t="s">
        <v>390</v>
      </c>
      <c r="X541" s="136">
        <v>1521955</v>
      </c>
      <c r="Y541" s="160" t="s">
        <v>1073</v>
      </c>
      <c r="Z541" s="8" t="s">
        <v>1072</v>
      </c>
    </row>
    <row r="542" spans="2:26" ht="19.5" x14ac:dyDescent="0.3">
      <c r="B542" s="139">
        <v>1913676</v>
      </c>
      <c r="C542" s="132" t="s">
        <v>1051</v>
      </c>
      <c r="D542" s="139">
        <v>0</v>
      </c>
      <c r="N542">
        <v>0</v>
      </c>
      <c r="O542" t="s">
        <v>19</v>
      </c>
      <c r="P542">
        <v>1081893</v>
      </c>
      <c r="Q542" t="s">
        <v>1045</v>
      </c>
      <c r="R542" t="s">
        <v>1043</v>
      </c>
      <c r="S542">
        <v>58</v>
      </c>
      <c r="V542">
        <v>0</v>
      </c>
      <c r="W542" s="8" t="s">
        <v>390</v>
      </c>
      <c r="X542" s="136">
        <v>1521955</v>
      </c>
      <c r="Y542" s="159"/>
      <c r="Z542" s="8" t="s">
        <v>1072</v>
      </c>
    </row>
    <row r="543" spans="2:26" ht="19.5" x14ac:dyDescent="0.3">
      <c r="B543" s="139">
        <v>1840860</v>
      </c>
      <c r="C543" s="132" t="s">
        <v>1051</v>
      </c>
      <c r="D543" s="139">
        <v>26</v>
      </c>
      <c r="N543">
        <v>0</v>
      </c>
      <c r="O543" t="s">
        <v>19</v>
      </c>
      <c r="P543">
        <v>1081893</v>
      </c>
      <c r="R543" t="s">
        <v>1072</v>
      </c>
      <c r="S543">
        <v>5</v>
      </c>
      <c r="V543">
        <v>0</v>
      </c>
      <c r="W543" s="8" t="s">
        <v>390</v>
      </c>
      <c r="X543" s="133">
        <v>1521958</v>
      </c>
      <c r="Y543" s="133" t="s">
        <v>1046</v>
      </c>
      <c r="Z543" s="8" t="s">
        <v>1072</v>
      </c>
    </row>
    <row r="544" spans="2:26" ht="39" x14ac:dyDescent="0.3">
      <c r="B544" s="139">
        <v>1405059</v>
      </c>
      <c r="C544" s="135" t="s">
        <v>1052</v>
      </c>
      <c r="D544" s="139">
        <v>0</v>
      </c>
      <c r="N544">
        <v>0</v>
      </c>
      <c r="O544" t="s">
        <v>19</v>
      </c>
      <c r="P544">
        <v>1081948</v>
      </c>
      <c r="Q544" t="s">
        <v>1045</v>
      </c>
      <c r="R544" t="s">
        <v>1043</v>
      </c>
      <c r="S544">
        <v>0</v>
      </c>
      <c r="V544">
        <v>0</v>
      </c>
      <c r="W544" s="8" t="s">
        <v>390</v>
      </c>
      <c r="X544" s="133">
        <v>1521959</v>
      </c>
      <c r="Y544" s="133" t="s">
        <v>1056</v>
      </c>
      <c r="Z544" s="8" t="s">
        <v>1072</v>
      </c>
    </row>
    <row r="545" spans="2:26" ht="19.5" x14ac:dyDescent="0.3">
      <c r="B545" s="139">
        <v>1840843</v>
      </c>
      <c r="C545" s="132" t="s">
        <v>1051</v>
      </c>
      <c r="D545" s="139">
        <v>0</v>
      </c>
      <c r="N545">
        <v>0</v>
      </c>
      <c r="O545" t="s">
        <v>19</v>
      </c>
      <c r="P545">
        <v>1081948</v>
      </c>
      <c r="R545" t="s">
        <v>1072</v>
      </c>
      <c r="S545">
        <v>0</v>
      </c>
      <c r="V545">
        <v>0</v>
      </c>
      <c r="W545" s="8" t="s">
        <v>390</v>
      </c>
      <c r="X545" s="136">
        <v>1521959</v>
      </c>
      <c r="Y545" s="160" t="s">
        <v>1073</v>
      </c>
      <c r="Z545" s="8" t="s">
        <v>1072</v>
      </c>
    </row>
    <row r="546" spans="2:26" ht="19.5" x14ac:dyDescent="0.3">
      <c r="B546" s="139">
        <v>1840808</v>
      </c>
      <c r="C546" s="132" t="s">
        <v>1051</v>
      </c>
      <c r="D546" s="139">
        <v>12</v>
      </c>
      <c r="N546">
        <v>0</v>
      </c>
      <c r="O546" t="s">
        <v>19</v>
      </c>
      <c r="P546">
        <v>1085473</v>
      </c>
      <c r="Q546" t="s">
        <v>1045</v>
      </c>
      <c r="R546" t="s">
        <v>1043</v>
      </c>
      <c r="S546">
        <v>0</v>
      </c>
      <c r="V546">
        <v>0</v>
      </c>
      <c r="W546" s="8" t="s">
        <v>390</v>
      </c>
      <c r="X546" s="136">
        <v>1521959</v>
      </c>
      <c r="Y546" s="159"/>
      <c r="Z546" s="8" t="s">
        <v>1072</v>
      </c>
    </row>
    <row r="547" spans="2:26" ht="19.5" x14ac:dyDescent="0.3">
      <c r="B547" s="139">
        <v>1840838</v>
      </c>
      <c r="C547" s="132" t="s">
        <v>1051</v>
      </c>
      <c r="D547" s="139">
        <v>17</v>
      </c>
      <c r="N547">
        <v>0</v>
      </c>
      <c r="O547" t="s">
        <v>19</v>
      </c>
      <c r="P547">
        <v>1085473</v>
      </c>
      <c r="R547" t="s">
        <v>1072</v>
      </c>
      <c r="S547">
        <v>0</v>
      </c>
      <c r="V547">
        <v>0</v>
      </c>
      <c r="W547" s="8" t="s">
        <v>390</v>
      </c>
      <c r="X547" s="133">
        <v>1521960</v>
      </c>
      <c r="Y547" s="133" t="s">
        <v>1056</v>
      </c>
      <c r="Z547" s="8" t="s">
        <v>1072</v>
      </c>
    </row>
    <row r="548" spans="2:26" ht="39" x14ac:dyDescent="0.3">
      <c r="B548" s="162">
        <v>1776097</v>
      </c>
      <c r="C548" s="135" t="s">
        <v>1052</v>
      </c>
      <c r="D548" s="162">
        <v>0</v>
      </c>
      <c r="N548">
        <v>0</v>
      </c>
      <c r="O548" t="s">
        <v>19</v>
      </c>
      <c r="P548">
        <v>1090010</v>
      </c>
      <c r="Q548" t="s">
        <v>1045</v>
      </c>
      <c r="R548" t="s">
        <v>1043</v>
      </c>
      <c r="S548">
        <v>0</v>
      </c>
      <c r="V548">
        <v>0</v>
      </c>
      <c r="W548" s="8" t="s">
        <v>390</v>
      </c>
      <c r="X548" s="136">
        <v>1521960</v>
      </c>
      <c r="Y548" s="160" t="s">
        <v>1073</v>
      </c>
      <c r="Z548" s="8" t="s">
        <v>1072</v>
      </c>
    </row>
    <row r="549" spans="2:26" ht="19.5" x14ac:dyDescent="0.3">
      <c r="B549" s="139"/>
      <c r="C549" s="140"/>
      <c r="D549" s="139"/>
      <c r="N549">
        <v>0</v>
      </c>
      <c r="O549" t="s">
        <v>19</v>
      </c>
      <c r="P549">
        <v>1090958</v>
      </c>
      <c r="Q549" t="s">
        <v>1045</v>
      </c>
      <c r="R549" t="s">
        <v>1043</v>
      </c>
      <c r="S549">
        <v>0</v>
      </c>
      <c r="V549">
        <v>0</v>
      </c>
      <c r="W549" s="8" t="s">
        <v>390</v>
      </c>
      <c r="X549" s="136">
        <v>1521960</v>
      </c>
      <c r="Y549" s="159"/>
      <c r="Z549" s="8" t="s">
        <v>1072</v>
      </c>
    </row>
    <row r="550" spans="2:26" ht="39" x14ac:dyDescent="0.3">
      <c r="B550" s="139">
        <v>1644936</v>
      </c>
      <c r="C550" s="135" t="s">
        <v>1052</v>
      </c>
      <c r="D550" s="139">
        <v>0</v>
      </c>
      <c r="N550">
        <v>0</v>
      </c>
      <c r="O550" t="s">
        <v>19</v>
      </c>
      <c r="P550">
        <v>1090980</v>
      </c>
      <c r="Q550" t="s">
        <v>1045</v>
      </c>
      <c r="R550" t="s">
        <v>1043</v>
      </c>
      <c r="S550">
        <v>0</v>
      </c>
      <c r="V550">
        <v>0</v>
      </c>
      <c r="W550" s="8" t="s">
        <v>390</v>
      </c>
      <c r="X550" s="133">
        <v>1521963</v>
      </c>
      <c r="Y550" s="133"/>
      <c r="Z550" s="8" t="s">
        <v>1072</v>
      </c>
    </row>
    <row r="551" spans="2:26" ht="19.5" x14ac:dyDescent="0.3">
      <c r="B551" s="139">
        <v>1840787</v>
      </c>
      <c r="C551" s="132" t="s">
        <v>1051</v>
      </c>
      <c r="D551" s="139">
        <v>4</v>
      </c>
      <c r="N551">
        <v>0</v>
      </c>
      <c r="O551" t="s">
        <v>19</v>
      </c>
      <c r="P551">
        <v>1091047</v>
      </c>
      <c r="Q551" t="s">
        <v>1045</v>
      </c>
      <c r="R551" t="s">
        <v>1043</v>
      </c>
      <c r="S551">
        <v>0</v>
      </c>
      <c r="V551">
        <v>0</v>
      </c>
      <c r="W551" s="8" t="s">
        <v>390</v>
      </c>
      <c r="X551" s="136">
        <v>1521963</v>
      </c>
      <c r="Y551" s="160" t="s">
        <v>1073</v>
      </c>
      <c r="Z551" s="8" t="s">
        <v>1072</v>
      </c>
    </row>
    <row r="552" spans="2:26" ht="19.5" x14ac:dyDescent="0.3">
      <c r="B552" s="139">
        <v>1913734</v>
      </c>
      <c r="C552" s="132" t="s">
        <v>1051</v>
      </c>
      <c r="D552" s="139">
        <v>8</v>
      </c>
      <c r="N552">
        <v>0</v>
      </c>
      <c r="O552" t="s">
        <v>19</v>
      </c>
      <c r="P552">
        <v>1102794</v>
      </c>
      <c r="Q552" t="s">
        <v>1045</v>
      </c>
      <c r="R552" t="s">
        <v>1043</v>
      </c>
      <c r="S552">
        <v>0</v>
      </c>
      <c r="V552">
        <v>0</v>
      </c>
      <c r="W552" s="8" t="s">
        <v>390</v>
      </c>
      <c r="X552" s="136">
        <v>1522600</v>
      </c>
      <c r="Y552" s="160" t="s">
        <v>1076</v>
      </c>
      <c r="Z552" s="8" t="s">
        <v>1072</v>
      </c>
    </row>
    <row r="553" spans="2:26" ht="19.5" x14ac:dyDescent="0.3">
      <c r="B553" s="139">
        <v>1840791</v>
      </c>
      <c r="C553" s="132" t="s">
        <v>1051</v>
      </c>
      <c r="D553" s="3">
        <v>5</v>
      </c>
      <c r="N553">
        <v>0</v>
      </c>
      <c r="O553" t="s">
        <v>19</v>
      </c>
      <c r="P553">
        <v>1102794</v>
      </c>
      <c r="R553" t="s">
        <v>1072</v>
      </c>
      <c r="S553">
        <v>1</v>
      </c>
      <c r="V553">
        <v>0</v>
      </c>
      <c r="W553" s="8" t="s">
        <v>390</v>
      </c>
      <c r="X553" s="133">
        <v>1525016</v>
      </c>
      <c r="Y553" s="133" t="s">
        <v>1046</v>
      </c>
      <c r="Z553" s="8" t="s">
        <v>1072</v>
      </c>
    </row>
    <row r="554" spans="2:26" ht="19.5" x14ac:dyDescent="0.3">
      <c r="B554" s="139">
        <v>1913709</v>
      </c>
      <c r="C554" s="132" t="s">
        <v>1051</v>
      </c>
      <c r="D554" s="139">
        <v>41</v>
      </c>
      <c r="N554">
        <v>0</v>
      </c>
      <c r="O554" t="s">
        <v>19</v>
      </c>
      <c r="P554">
        <v>1131188</v>
      </c>
      <c r="Q554" t="s">
        <v>1045</v>
      </c>
      <c r="R554" t="s">
        <v>1043</v>
      </c>
      <c r="S554">
        <v>0</v>
      </c>
      <c r="V554">
        <v>0</v>
      </c>
      <c r="W554" s="8" t="s">
        <v>390</v>
      </c>
      <c r="X554" s="133">
        <v>1525027</v>
      </c>
      <c r="Y554" s="133" t="s">
        <v>1078</v>
      </c>
      <c r="Z554" s="8" t="s">
        <v>1072</v>
      </c>
    </row>
    <row r="555" spans="2:26" ht="39" x14ac:dyDescent="0.3">
      <c r="B555" s="139">
        <v>1628150</v>
      </c>
      <c r="C555" s="135" t="s">
        <v>1052</v>
      </c>
      <c r="D555" s="139">
        <v>0</v>
      </c>
      <c r="N555">
        <v>0</v>
      </c>
      <c r="O555" t="s">
        <v>19</v>
      </c>
      <c r="P555">
        <v>1137809</v>
      </c>
      <c r="Q555" t="s">
        <v>1045</v>
      </c>
      <c r="R555" t="s">
        <v>1043</v>
      </c>
      <c r="S555">
        <v>0</v>
      </c>
      <c r="V555">
        <v>0</v>
      </c>
      <c r="W555" s="8" t="s">
        <v>390</v>
      </c>
      <c r="X555" s="144">
        <v>1525036</v>
      </c>
      <c r="Y555" s="133" t="s">
        <v>1046</v>
      </c>
      <c r="Z555" s="8" t="s">
        <v>1072</v>
      </c>
    </row>
    <row r="556" spans="2:26" ht="39" x14ac:dyDescent="0.3">
      <c r="B556" s="139">
        <v>1535410</v>
      </c>
      <c r="C556" s="135" t="s">
        <v>1052</v>
      </c>
      <c r="D556" s="139">
        <v>0</v>
      </c>
      <c r="N556">
        <v>0</v>
      </c>
      <c r="O556" t="s">
        <v>19</v>
      </c>
      <c r="P556">
        <v>1149089</v>
      </c>
      <c r="Q556" t="s">
        <v>1045</v>
      </c>
      <c r="R556" t="s">
        <v>1043</v>
      </c>
      <c r="S556">
        <v>10</v>
      </c>
      <c r="V556">
        <v>0</v>
      </c>
      <c r="W556" s="8" t="s">
        <v>390</v>
      </c>
      <c r="X556" s="136">
        <v>1525036</v>
      </c>
      <c r="Y556" s="160" t="s">
        <v>1073</v>
      </c>
      <c r="Z556" s="8" t="s">
        <v>1072</v>
      </c>
    </row>
    <row r="557" spans="2:26" ht="19.5" x14ac:dyDescent="0.3">
      <c r="B557" s="139">
        <v>1986157</v>
      </c>
      <c r="C557" s="132" t="s">
        <v>1051</v>
      </c>
      <c r="D557" s="163">
        <v>10</v>
      </c>
      <c r="N557">
        <v>0</v>
      </c>
      <c r="O557" t="s">
        <v>19</v>
      </c>
      <c r="P557">
        <v>1149089</v>
      </c>
      <c r="R557" t="s">
        <v>1072</v>
      </c>
      <c r="S557">
        <v>20</v>
      </c>
      <c r="V557">
        <v>0</v>
      </c>
      <c r="W557" s="8" t="s">
        <v>390</v>
      </c>
      <c r="X557" s="133">
        <v>1525046</v>
      </c>
      <c r="Y557" s="133" t="s">
        <v>1056</v>
      </c>
      <c r="Z557" s="8" t="s">
        <v>1072</v>
      </c>
    </row>
    <row r="558" spans="2:26" ht="19.5" x14ac:dyDescent="0.3">
      <c r="B558" s="139">
        <v>1913717</v>
      </c>
      <c r="C558" s="132" t="s">
        <v>1051</v>
      </c>
      <c r="D558" s="139">
        <v>76</v>
      </c>
      <c r="N558">
        <v>0</v>
      </c>
      <c r="O558" t="s">
        <v>19</v>
      </c>
      <c r="P558">
        <v>1167146</v>
      </c>
      <c r="Q558" t="s">
        <v>1045</v>
      </c>
      <c r="R558" t="s">
        <v>1043</v>
      </c>
      <c r="S558">
        <v>0</v>
      </c>
      <c r="V558">
        <v>0</v>
      </c>
      <c r="W558" s="8" t="s">
        <v>390</v>
      </c>
      <c r="X558" s="136">
        <v>1525046</v>
      </c>
      <c r="Y558" s="160" t="s">
        <v>1073</v>
      </c>
      <c r="Z558" s="8" t="s">
        <v>1072</v>
      </c>
    </row>
    <row r="559" spans="2:26" ht="39" x14ac:dyDescent="0.3">
      <c r="B559" s="139">
        <v>2004120</v>
      </c>
      <c r="C559" s="135" t="s">
        <v>1052</v>
      </c>
      <c r="D559" s="139">
        <v>0</v>
      </c>
      <c r="N559">
        <v>0</v>
      </c>
      <c r="O559" t="s">
        <v>19</v>
      </c>
      <c r="P559">
        <v>1167148</v>
      </c>
      <c r="Q559" t="s">
        <v>1045</v>
      </c>
      <c r="R559" t="s">
        <v>1043</v>
      </c>
      <c r="S559">
        <v>0</v>
      </c>
      <c r="V559">
        <v>0</v>
      </c>
      <c r="W559" s="8" t="s">
        <v>390</v>
      </c>
      <c r="X559" s="136">
        <v>1525046</v>
      </c>
      <c r="Y559" s="159"/>
      <c r="Z559" s="8" t="s">
        <v>1072</v>
      </c>
    </row>
    <row r="560" spans="2:26" ht="19.5" x14ac:dyDescent="0.3">
      <c r="B560" s="139">
        <v>1840847</v>
      </c>
      <c r="C560" s="132" t="s">
        <v>1051</v>
      </c>
      <c r="D560" s="139">
        <v>5</v>
      </c>
      <c r="N560">
        <v>0</v>
      </c>
      <c r="O560" t="s">
        <v>19</v>
      </c>
      <c r="P560">
        <v>1167155</v>
      </c>
      <c r="Q560" t="s">
        <v>1045</v>
      </c>
      <c r="R560" t="s">
        <v>1043</v>
      </c>
      <c r="S560">
        <v>0</v>
      </c>
      <c r="V560">
        <v>0</v>
      </c>
      <c r="W560" s="8" t="s">
        <v>390</v>
      </c>
      <c r="X560" s="133">
        <v>1525047</v>
      </c>
      <c r="Y560" s="133" t="s">
        <v>1046</v>
      </c>
      <c r="Z560" s="8" t="s">
        <v>1072</v>
      </c>
    </row>
    <row r="561" spans="2:27" ht="19.5" x14ac:dyDescent="0.3">
      <c r="B561" s="139">
        <v>1913705</v>
      </c>
      <c r="C561" s="132" t="s">
        <v>1051</v>
      </c>
      <c r="D561" s="139">
        <v>11</v>
      </c>
      <c r="N561">
        <v>0</v>
      </c>
      <c r="O561" t="s">
        <v>19</v>
      </c>
      <c r="P561">
        <v>1173332</v>
      </c>
      <c r="Q561" t="s">
        <v>1044</v>
      </c>
      <c r="R561" t="s">
        <v>1043</v>
      </c>
      <c r="S561">
        <v>0</v>
      </c>
      <c r="V561">
        <v>0</v>
      </c>
      <c r="W561" s="8" t="s">
        <v>390</v>
      </c>
      <c r="X561" s="136">
        <v>1525054</v>
      </c>
      <c r="Y561" s="160" t="s">
        <v>1073</v>
      </c>
      <c r="Z561" s="8" t="s">
        <v>1072</v>
      </c>
    </row>
    <row r="562" spans="2:27" ht="19.5" x14ac:dyDescent="0.3">
      <c r="B562" s="139">
        <v>1777991</v>
      </c>
      <c r="C562" s="132" t="s">
        <v>1051</v>
      </c>
      <c r="D562" s="139">
        <v>11</v>
      </c>
      <c r="N562">
        <v>0</v>
      </c>
      <c r="O562" t="s">
        <v>19</v>
      </c>
      <c r="P562">
        <v>1173332</v>
      </c>
      <c r="R562" t="s">
        <v>1072</v>
      </c>
      <c r="S562">
        <v>0</v>
      </c>
      <c r="V562">
        <v>0</v>
      </c>
      <c r="W562" s="8" t="s">
        <v>390</v>
      </c>
      <c r="X562" s="133">
        <v>1525056</v>
      </c>
      <c r="Y562" s="133" t="s">
        <v>1046</v>
      </c>
      <c r="Z562" s="8" t="s">
        <v>1072</v>
      </c>
    </row>
    <row r="563" spans="2:27" ht="19.5" x14ac:dyDescent="0.3">
      <c r="B563" s="139">
        <v>1913743</v>
      </c>
      <c r="C563" s="132" t="s">
        <v>1051</v>
      </c>
      <c r="D563" s="139">
        <v>36</v>
      </c>
      <c r="N563">
        <v>0</v>
      </c>
      <c r="O563" t="s">
        <v>19</v>
      </c>
      <c r="P563">
        <v>1174759</v>
      </c>
      <c r="Q563" t="s">
        <v>1044</v>
      </c>
      <c r="R563" t="s">
        <v>1043</v>
      </c>
      <c r="S563">
        <v>27</v>
      </c>
      <c r="V563">
        <v>0</v>
      </c>
      <c r="W563" s="8" t="s">
        <v>390</v>
      </c>
      <c r="X563" s="136">
        <v>1525056</v>
      </c>
      <c r="Y563" s="160" t="s">
        <v>1073</v>
      </c>
      <c r="Z563" s="8" t="s">
        <v>1072</v>
      </c>
    </row>
    <row r="564" spans="2:27" ht="39" x14ac:dyDescent="0.3">
      <c r="B564" s="139">
        <v>1591106</v>
      </c>
      <c r="C564" s="135" t="s">
        <v>1052</v>
      </c>
      <c r="D564" s="139">
        <v>0</v>
      </c>
      <c r="N564">
        <v>0</v>
      </c>
      <c r="O564" t="s">
        <v>19</v>
      </c>
      <c r="P564">
        <v>1174759</v>
      </c>
      <c r="R564" t="s">
        <v>1072</v>
      </c>
      <c r="S564">
        <v>0</v>
      </c>
      <c r="V564">
        <v>0</v>
      </c>
      <c r="W564" s="8" t="s">
        <v>390</v>
      </c>
      <c r="X564" s="136">
        <v>1840863</v>
      </c>
      <c r="Y564" s="159"/>
      <c r="Z564" s="8" t="s">
        <v>1072</v>
      </c>
    </row>
    <row r="565" spans="2:27" ht="19.5" x14ac:dyDescent="0.3">
      <c r="B565" s="139">
        <v>1913691</v>
      </c>
      <c r="C565" s="132" t="s">
        <v>1051</v>
      </c>
      <c r="D565" s="139">
        <v>0</v>
      </c>
      <c r="N565">
        <v>0</v>
      </c>
      <c r="O565" t="s">
        <v>19</v>
      </c>
      <c r="P565">
        <v>1202341</v>
      </c>
      <c r="Q565" t="s">
        <v>1044</v>
      </c>
      <c r="R565" t="s">
        <v>1043</v>
      </c>
      <c r="S565">
        <v>0</v>
      </c>
      <c r="V565">
        <v>0</v>
      </c>
      <c r="W565" s="8" t="s">
        <v>390</v>
      </c>
      <c r="X565" s="136" t="s">
        <v>1047</v>
      </c>
      <c r="Y565" s="160" t="s">
        <v>1073</v>
      </c>
      <c r="Z565" s="8" t="s">
        <v>1072</v>
      </c>
    </row>
    <row r="566" spans="2:27" ht="39" x14ac:dyDescent="0.3">
      <c r="B566" s="139">
        <v>1207538</v>
      </c>
      <c r="C566" s="135" t="s">
        <v>1052</v>
      </c>
      <c r="D566" s="139">
        <v>49</v>
      </c>
      <c r="N566">
        <v>0</v>
      </c>
      <c r="O566" t="s">
        <v>19</v>
      </c>
      <c r="P566">
        <v>1202341</v>
      </c>
      <c r="Q566" t="s">
        <v>1049</v>
      </c>
      <c r="R566" t="s">
        <v>1072</v>
      </c>
      <c r="S566">
        <v>0</v>
      </c>
      <c r="V566">
        <v>0</v>
      </c>
      <c r="W566" s="8" t="s">
        <v>390</v>
      </c>
      <c r="X566" s="136" t="s">
        <v>1062</v>
      </c>
      <c r="Y566" s="160" t="s">
        <v>1073</v>
      </c>
      <c r="Z566" s="8" t="s">
        <v>1072</v>
      </c>
    </row>
    <row r="567" spans="2:27" ht="39" x14ac:dyDescent="0.3">
      <c r="B567" s="139">
        <v>1536750</v>
      </c>
      <c r="C567" s="135" t="s">
        <v>1052</v>
      </c>
      <c r="D567" s="139">
        <v>0</v>
      </c>
      <c r="N567">
        <v>0</v>
      </c>
      <c r="O567" t="s">
        <v>19</v>
      </c>
      <c r="P567">
        <v>1202857</v>
      </c>
      <c r="Q567" t="s">
        <v>1045</v>
      </c>
      <c r="R567" t="s">
        <v>1043</v>
      </c>
      <c r="S567">
        <v>0</v>
      </c>
      <c r="V567">
        <v>0</v>
      </c>
      <c r="W567" s="8" t="s">
        <v>466</v>
      </c>
      <c r="X567" s="136">
        <v>17</v>
      </c>
      <c r="Y567" s="160" t="s">
        <v>1045</v>
      </c>
      <c r="Z567" s="8" t="s">
        <v>1043</v>
      </c>
      <c r="AA567" s="8">
        <v>0</v>
      </c>
    </row>
    <row r="568" spans="2:27" ht="39" x14ac:dyDescent="0.3">
      <c r="B568" s="139">
        <v>1736142</v>
      </c>
      <c r="C568" s="135" t="s">
        <v>1052</v>
      </c>
      <c r="D568" s="139">
        <v>17</v>
      </c>
      <c r="N568">
        <v>0</v>
      </c>
      <c r="O568" t="s">
        <v>19</v>
      </c>
      <c r="P568">
        <v>1202857</v>
      </c>
      <c r="R568" t="s">
        <v>1072</v>
      </c>
      <c r="S568">
        <v>0</v>
      </c>
      <c r="V568">
        <v>0</v>
      </c>
      <c r="W568" s="8" t="s">
        <v>466</v>
      </c>
      <c r="X568" s="136">
        <v>816898</v>
      </c>
      <c r="Y568" s="160" t="s">
        <v>1045</v>
      </c>
      <c r="Z568" s="8" t="s">
        <v>1043</v>
      </c>
      <c r="AA568" s="8">
        <v>3</v>
      </c>
    </row>
    <row r="569" spans="2:27" ht="19.5" x14ac:dyDescent="0.3">
      <c r="B569" s="139">
        <v>1840823</v>
      </c>
      <c r="C569" s="132" t="s">
        <v>1051</v>
      </c>
      <c r="D569" s="139">
        <v>0</v>
      </c>
      <c r="N569">
        <v>0</v>
      </c>
      <c r="O569" t="s">
        <v>19</v>
      </c>
      <c r="P569">
        <v>1207538</v>
      </c>
      <c r="Q569" t="s">
        <v>1045</v>
      </c>
      <c r="R569" t="s">
        <v>1043</v>
      </c>
      <c r="S569">
        <v>0</v>
      </c>
      <c r="V569">
        <v>0</v>
      </c>
      <c r="W569" s="8" t="s">
        <v>466</v>
      </c>
      <c r="X569" s="136">
        <v>1030666</v>
      </c>
      <c r="Y569" s="160" t="s">
        <v>1045</v>
      </c>
      <c r="Z569" s="8" t="s">
        <v>1043</v>
      </c>
      <c r="AA569" s="8">
        <v>49</v>
      </c>
    </row>
    <row r="570" spans="2:27" ht="19.5" x14ac:dyDescent="0.25">
      <c r="B570" s="139">
        <v>1913695</v>
      </c>
      <c r="C570" s="132" t="s">
        <v>1051</v>
      </c>
      <c r="D570" s="139">
        <v>9</v>
      </c>
      <c r="N570">
        <v>0</v>
      </c>
      <c r="O570" t="s">
        <v>19</v>
      </c>
      <c r="P570">
        <v>1222867</v>
      </c>
      <c r="Q570" t="s">
        <v>1045</v>
      </c>
      <c r="R570" t="s">
        <v>1043</v>
      </c>
      <c r="S570">
        <v>0</v>
      </c>
      <c r="V570">
        <v>0</v>
      </c>
      <c r="W570" s="8" t="s">
        <v>466</v>
      </c>
      <c r="X570" s="164">
        <v>1030666</v>
      </c>
      <c r="Y570" s="165"/>
      <c r="Z570" s="8" t="s">
        <v>1072</v>
      </c>
      <c r="AA570" s="8">
        <v>29</v>
      </c>
    </row>
    <row r="571" spans="2:27" ht="19.5" x14ac:dyDescent="0.3">
      <c r="B571" s="139">
        <v>1551429</v>
      </c>
      <c r="C571" s="132" t="s">
        <v>1051</v>
      </c>
      <c r="D571" s="139">
        <v>6</v>
      </c>
      <c r="N571">
        <v>0</v>
      </c>
      <c r="O571" t="s">
        <v>19</v>
      </c>
      <c r="P571">
        <v>1222867</v>
      </c>
      <c r="R571" t="s">
        <v>1072</v>
      </c>
      <c r="S571">
        <v>49</v>
      </c>
      <c r="V571">
        <v>0</v>
      </c>
      <c r="W571" s="8" t="s">
        <v>466</v>
      </c>
      <c r="X571" s="136">
        <v>1070012</v>
      </c>
      <c r="Y571" s="160" t="s">
        <v>1045</v>
      </c>
      <c r="Z571" s="8" t="s">
        <v>1043</v>
      </c>
      <c r="AA571" s="8">
        <v>25</v>
      </c>
    </row>
    <row r="572" spans="2:27" ht="39" x14ac:dyDescent="0.3">
      <c r="B572" s="139">
        <v>1324808</v>
      </c>
      <c r="C572" s="135" t="s">
        <v>1052</v>
      </c>
      <c r="D572" s="139">
        <v>130</v>
      </c>
      <c r="N572">
        <v>0</v>
      </c>
      <c r="O572" t="s">
        <v>19</v>
      </c>
      <c r="P572">
        <v>1237625</v>
      </c>
      <c r="Q572" t="s">
        <v>1045</v>
      </c>
      <c r="R572" t="s">
        <v>1043</v>
      </c>
      <c r="S572">
        <v>0</v>
      </c>
      <c r="V572">
        <v>0</v>
      </c>
      <c r="W572" s="8" t="s">
        <v>466</v>
      </c>
      <c r="X572" s="166">
        <v>1070012</v>
      </c>
      <c r="Y572" s="166" t="s">
        <v>1049</v>
      </c>
      <c r="Z572" s="8" t="s">
        <v>1072</v>
      </c>
      <c r="AA572" s="8">
        <v>24</v>
      </c>
    </row>
    <row r="573" spans="2:27" ht="39" x14ac:dyDescent="0.3">
      <c r="B573" s="139">
        <v>1536564</v>
      </c>
      <c r="C573" s="135" t="s">
        <v>1052</v>
      </c>
      <c r="D573" s="139">
        <v>0</v>
      </c>
      <c r="N573">
        <v>0</v>
      </c>
      <c r="O573" t="s">
        <v>19</v>
      </c>
      <c r="P573">
        <v>1237625</v>
      </c>
      <c r="R573" t="s">
        <v>1072</v>
      </c>
      <c r="S573">
        <v>0</v>
      </c>
      <c r="V573">
        <v>0</v>
      </c>
      <c r="W573" s="8" t="s">
        <v>466</v>
      </c>
      <c r="X573" s="136">
        <v>1075809</v>
      </c>
      <c r="Y573" s="160" t="s">
        <v>1045</v>
      </c>
      <c r="Z573" s="8" t="s">
        <v>1043</v>
      </c>
      <c r="AA573" s="8">
        <v>58</v>
      </c>
    </row>
    <row r="574" spans="2:27" ht="19.5" x14ac:dyDescent="0.3">
      <c r="B574" s="139">
        <v>1202341</v>
      </c>
      <c r="C574" s="132" t="s">
        <v>1051</v>
      </c>
      <c r="D574" s="139">
        <v>0</v>
      </c>
      <c r="N574">
        <v>0</v>
      </c>
      <c r="O574" t="s">
        <v>19</v>
      </c>
      <c r="P574">
        <v>1242352</v>
      </c>
      <c r="Q574" t="s">
        <v>1045</v>
      </c>
      <c r="R574" t="s">
        <v>1043</v>
      </c>
      <c r="S574">
        <v>58</v>
      </c>
      <c r="V574">
        <v>0</v>
      </c>
      <c r="W574" s="8" t="s">
        <v>466</v>
      </c>
      <c r="X574" s="166">
        <v>1075809</v>
      </c>
      <c r="Y574" s="159"/>
      <c r="Z574" s="8" t="s">
        <v>1072</v>
      </c>
      <c r="AA574" s="8">
        <v>5</v>
      </c>
    </row>
    <row r="575" spans="2:27" ht="39" x14ac:dyDescent="0.3">
      <c r="B575" s="139">
        <v>1627159</v>
      </c>
      <c r="C575" s="135" t="s">
        <v>1052</v>
      </c>
      <c r="D575" s="139">
        <v>0</v>
      </c>
      <c r="N575">
        <v>0</v>
      </c>
      <c r="O575" t="s">
        <v>19</v>
      </c>
      <c r="P575">
        <v>1242352</v>
      </c>
      <c r="R575" t="s">
        <v>1072</v>
      </c>
      <c r="S575">
        <v>0</v>
      </c>
      <c r="V575">
        <v>0</v>
      </c>
      <c r="W575" s="8" t="s">
        <v>466</v>
      </c>
      <c r="X575" s="136">
        <v>1081893</v>
      </c>
      <c r="Y575" s="160" t="s">
        <v>1045</v>
      </c>
      <c r="Z575" s="8" t="s">
        <v>1043</v>
      </c>
      <c r="AA575" s="8">
        <v>0</v>
      </c>
    </row>
    <row r="576" spans="2:27" ht="39" x14ac:dyDescent="0.3">
      <c r="B576" s="139">
        <v>1091047</v>
      </c>
      <c r="C576" s="135" t="s">
        <v>1052</v>
      </c>
      <c r="D576" s="139">
        <v>1</v>
      </c>
      <c r="N576">
        <v>0</v>
      </c>
      <c r="O576" t="s">
        <v>19</v>
      </c>
      <c r="P576">
        <v>1254764</v>
      </c>
      <c r="Q576" t="s">
        <v>1045</v>
      </c>
      <c r="R576" t="s">
        <v>1043</v>
      </c>
      <c r="S576">
        <v>19</v>
      </c>
      <c r="V576">
        <v>0</v>
      </c>
      <c r="W576" s="8" t="s">
        <v>466</v>
      </c>
      <c r="X576" s="166">
        <v>1081893</v>
      </c>
      <c r="Y576" s="159"/>
      <c r="Z576" s="8" t="s">
        <v>1072</v>
      </c>
      <c r="AA576" s="8">
        <v>0</v>
      </c>
    </row>
    <row r="577" spans="2:27" ht="39" x14ac:dyDescent="0.3">
      <c r="B577" s="139">
        <v>1417573</v>
      </c>
      <c r="C577" s="135" t="s">
        <v>1052</v>
      </c>
      <c r="D577" s="139">
        <v>2</v>
      </c>
      <c r="N577">
        <v>0</v>
      </c>
      <c r="O577" t="s">
        <v>19</v>
      </c>
      <c r="P577">
        <v>1255869</v>
      </c>
      <c r="Q577" t="s">
        <v>1045</v>
      </c>
      <c r="R577" t="s">
        <v>1043</v>
      </c>
      <c r="S577">
        <v>0</v>
      </c>
      <c r="V577">
        <v>0</v>
      </c>
      <c r="W577" s="8" t="s">
        <v>466</v>
      </c>
      <c r="X577" s="136">
        <v>1081948</v>
      </c>
      <c r="Y577" s="160" t="s">
        <v>1045</v>
      </c>
      <c r="Z577" s="8" t="s">
        <v>1043</v>
      </c>
      <c r="AA577" s="8">
        <v>0</v>
      </c>
    </row>
    <row r="578" spans="2:27" ht="19.5" x14ac:dyDescent="0.3">
      <c r="B578" s="139">
        <v>1840869</v>
      </c>
      <c r="C578" s="132" t="s">
        <v>1051</v>
      </c>
      <c r="D578" s="139">
        <v>19</v>
      </c>
      <c r="N578">
        <v>0</v>
      </c>
      <c r="O578" t="s">
        <v>19</v>
      </c>
      <c r="P578">
        <v>1255869</v>
      </c>
      <c r="Q578" t="s">
        <v>1049</v>
      </c>
      <c r="R578" t="s">
        <v>1072</v>
      </c>
      <c r="S578">
        <v>15</v>
      </c>
      <c r="V578">
        <v>0</v>
      </c>
      <c r="W578" s="8" t="s">
        <v>466</v>
      </c>
      <c r="X578" s="167">
        <v>1081948</v>
      </c>
      <c r="Y578" s="159"/>
      <c r="Z578" s="8" t="s">
        <v>1072</v>
      </c>
      <c r="AA578" s="8">
        <v>0</v>
      </c>
    </row>
    <row r="579" spans="2:27" ht="19.5" x14ac:dyDescent="0.3">
      <c r="B579" s="139">
        <v>184849</v>
      </c>
      <c r="C579" s="132" t="s">
        <v>1051</v>
      </c>
      <c r="D579" s="139">
        <v>113</v>
      </c>
      <c r="N579">
        <v>0</v>
      </c>
      <c r="O579" t="s">
        <v>19</v>
      </c>
      <c r="P579">
        <v>1256509</v>
      </c>
      <c r="Q579" t="s">
        <v>1045</v>
      </c>
      <c r="R579" t="s">
        <v>1043</v>
      </c>
      <c r="S579">
        <v>2</v>
      </c>
      <c r="V579">
        <v>0</v>
      </c>
      <c r="W579" s="8" t="s">
        <v>466</v>
      </c>
      <c r="X579" s="136">
        <v>1085473</v>
      </c>
      <c r="Y579" s="160" t="s">
        <v>1045</v>
      </c>
      <c r="Z579" s="8" t="s">
        <v>1043</v>
      </c>
      <c r="AA579" s="8">
        <v>0</v>
      </c>
    </row>
    <row r="580" spans="2:27" ht="39" x14ac:dyDescent="0.3">
      <c r="B580" s="139">
        <v>1390136</v>
      </c>
      <c r="C580" s="135" t="s">
        <v>1052</v>
      </c>
      <c r="D580" s="139">
        <v>0</v>
      </c>
      <c r="N580">
        <v>0</v>
      </c>
      <c r="O580" t="s">
        <v>19</v>
      </c>
      <c r="P580">
        <v>1256509</v>
      </c>
      <c r="R580" t="s">
        <v>1072</v>
      </c>
      <c r="S580">
        <v>0</v>
      </c>
      <c r="V580">
        <v>0</v>
      </c>
      <c r="W580" s="8" t="s">
        <v>466</v>
      </c>
      <c r="X580" s="166">
        <v>1085473</v>
      </c>
      <c r="Y580" s="159"/>
      <c r="Z580" s="8" t="s">
        <v>1072</v>
      </c>
      <c r="AA580" s="8">
        <v>0</v>
      </c>
    </row>
    <row r="581" spans="2:27" ht="19.5" x14ac:dyDescent="0.3">
      <c r="B581" s="139">
        <v>1913674</v>
      </c>
      <c r="C581" s="132" t="s">
        <v>1051</v>
      </c>
      <c r="D581" s="139">
        <v>1</v>
      </c>
      <c r="N581">
        <v>0</v>
      </c>
      <c r="O581" t="s">
        <v>19</v>
      </c>
      <c r="P581">
        <v>1258026</v>
      </c>
      <c r="Q581" t="s">
        <v>1045</v>
      </c>
      <c r="R581" t="s">
        <v>1043</v>
      </c>
      <c r="S581">
        <v>67</v>
      </c>
      <c r="V581">
        <v>0</v>
      </c>
      <c r="W581" s="8" t="s">
        <v>466</v>
      </c>
      <c r="X581" s="136">
        <v>1090010</v>
      </c>
      <c r="Y581" s="160" t="s">
        <v>1045</v>
      </c>
      <c r="Z581" s="8" t="s">
        <v>1043</v>
      </c>
      <c r="AA581" s="8">
        <v>0</v>
      </c>
    </row>
    <row r="582" spans="2:27" ht="19.5" x14ac:dyDescent="0.3">
      <c r="B582" s="139">
        <v>1569947</v>
      </c>
      <c r="C582" s="132" t="s">
        <v>1051</v>
      </c>
      <c r="D582" s="139">
        <v>0</v>
      </c>
      <c r="N582">
        <v>0</v>
      </c>
      <c r="O582" t="s">
        <v>19</v>
      </c>
      <c r="P582">
        <v>1258026</v>
      </c>
      <c r="R582" t="s">
        <v>1072</v>
      </c>
      <c r="S582">
        <v>0</v>
      </c>
      <c r="V582">
        <v>0</v>
      </c>
      <c r="W582" s="8" t="s">
        <v>466</v>
      </c>
      <c r="X582" s="136">
        <v>1090958</v>
      </c>
      <c r="Y582" s="160" t="s">
        <v>1045</v>
      </c>
      <c r="Z582" s="8" t="s">
        <v>1043</v>
      </c>
      <c r="AA582" s="8">
        <v>0</v>
      </c>
    </row>
    <row r="583" spans="2:27" ht="39" x14ac:dyDescent="0.3">
      <c r="B583" s="139">
        <v>1659396</v>
      </c>
      <c r="C583" s="135" t="s">
        <v>1052</v>
      </c>
      <c r="D583" s="139">
        <v>0</v>
      </c>
      <c r="N583">
        <v>0</v>
      </c>
      <c r="O583" t="s">
        <v>19</v>
      </c>
      <c r="P583">
        <v>1277578</v>
      </c>
      <c r="Q583" t="s">
        <v>1045</v>
      </c>
      <c r="R583" t="s">
        <v>1043</v>
      </c>
      <c r="S583">
        <v>116</v>
      </c>
      <c r="V583">
        <v>0</v>
      </c>
      <c r="W583" s="8" t="s">
        <v>466</v>
      </c>
      <c r="X583" s="136">
        <v>1090980</v>
      </c>
      <c r="Y583" s="160" t="s">
        <v>1045</v>
      </c>
      <c r="Z583" s="8" t="s">
        <v>1043</v>
      </c>
      <c r="AA583" s="8">
        <v>0</v>
      </c>
    </row>
    <row r="584" spans="2:27" ht="39" x14ac:dyDescent="0.3">
      <c r="B584" s="139">
        <v>1600716</v>
      </c>
      <c r="C584" s="135" t="s">
        <v>1052</v>
      </c>
      <c r="D584" s="139">
        <v>29</v>
      </c>
      <c r="N584">
        <v>0</v>
      </c>
      <c r="O584" t="s">
        <v>19</v>
      </c>
      <c r="P584">
        <v>1277582</v>
      </c>
      <c r="Q584" t="s">
        <v>1045</v>
      </c>
      <c r="R584" t="s">
        <v>1043</v>
      </c>
      <c r="S584">
        <v>12</v>
      </c>
      <c r="V584">
        <v>0</v>
      </c>
      <c r="W584" s="8" t="s">
        <v>466</v>
      </c>
      <c r="X584" s="136">
        <v>1091047</v>
      </c>
      <c r="Y584" s="160" t="s">
        <v>1045</v>
      </c>
      <c r="Z584" s="8" t="s">
        <v>1043</v>
      </c>
      <c r="AA584" s="8">
        <v>1</v>
      </c>
    </row>
    <row r="585" spans="2:27" ht="19.5" x14ac:dyDescent="0.3">
      <c r="B585" s="139">
        <v>2003690</v>
      </c>
      <c r="C585" s="132" t="s">
        <v>1051</v>
      </c>
      <c r="D585" s="139">
        <v>0</v>
      </c>
      <c r="N585">
        <v>0</v>
      </c>
      <c r="O585" t="s">
        <v>19</v>
      </c>
      <c r="P585">
        <v>1278153</v>
      </c>
      <c r="Q585" t="s">
        <v>1045</v>
      </c>
      <c r="R585" t="s">
        <v>1043</v>
      </c>
      <c r="S585">
        <v>0</v>
      </c>
      <c r="V585">
        <v>0</v>
      </c>
      <c r="W585" s="8" t="s">
        <v>466</v>
      </c>
      <c r="X585" s="136">
        <v>1102794</v>
      </c>
      <c r="Y585" s="160" t="s">
        <v>1045</v>
      </c>
      <c r="Z585" s="8" t="s">
        <v>1043</v>
      </c>
      <c r="AA585" s="8">
        <v>0</v>
      </c>
    </row>
    <row r="586" spans="2:27" ht="19.5" x14ac:dyDescent="0.3">
      <c r="B586" s="139">
        <v>1913690</v>
      </c>
      <c r="C586" s="132" t="s">
        <v>1051</v>
      </c>
      <c r="D586" s="139">
        <v>30</v>
      </c>
      <c r="N586">
        <v>0</v>
      </c>
      <c r="O586" t="s">
        <v>19</v>
      </c>
      <c r="P586">
        <v>1278153</v>
      </c>
      <c r="R586" t="s">
        <v>1072</v>
      </c>
      <c r="S586">
        <v>0</v>
      </c>
      <c r="V586">
        <v>0</v>
      </c>
      <c r="W586" s="8" t="s">
        <v>466</v>
      </c>
      <c r="X586" s="167">
        <v>1102794</v>
      </c>
      <c r="Y586" s="159"/>
      <c r="Z586" s="8" t="s">
        <v>1072</v>
      </c>
      <c r="AA586" s="8">
        <v>0</v>
      </c>
    </row>
    <row r="587" spans="2:27" ht="19.5" x14ac:dyDescent="0.3">
      <c r="B587" s="139">
        <v>1913741</v>
      </c>
      <c r="C587" s="132" t="s">
        <v>1051</v>
      </c>
      <c r="D587" s="139">
        <v>1</v>
      </c>
      <c r="N587">
        <v>0</v>
      </c>
      <c r="O587" t="s">
        <v>19</v>
      </c>
      <c r="P587">
        <v>1283228</v>
      </c>
      <c r="R587" t="s">
        <v>1072</v>
      </c>
      <c r="S587">
        <v>87</v>
      </c>
      <c r="V587">
        <v>0</v>
      </c>
      <c r="W587" s="8" t="s">
        <v>466</v>
      </c>
      <c r="X587" s="136">
        <v>1131188</v>
      </c>
      <c r="Y587" s="160" t="s">
        <v>1045</v>
      </c>
      <c r="Z587" s="8" t="s">
        <v>1043</v>
      </c>
      <c r="AA587" s="8">
        <v>10</v>
      </c>
    </row>
    <row r="588" spans="2:27" ht="39" x14ac:dyDescent="0.3">
      <c r="B588" s="139">
        <v>1920190</v>
      </c>
      <c r="C588" s="135" t="s">
        <v>1052</v>
      </c>
      <c r="D588" s="139">
        <v>0</v>
      </c>
      <c r="N588">
        <v>0</v>
      </c>
      <c r="O588" t="s">
        <v>19</v>
      </c>
      <c r="P588">
        <v>1291749</v>
      </c>
      <c r="Q588" t="s">
        <v>1045</v>
      </c>
      <c r="R588" t="s">
        <v>1043</v>
      </c>
      <c r="S588">
        <v>0</v>
      </c>
      <c r="V588">
        <v>0</v>
      </c>
      <c r="W588" s="8" t="s">
        <v>466</v>
      </c>
      <c r="X588" s="136">
        <v>1137809</v>
      </c>
      <c r="Y588" s="160" t="s">
        <v>1045</v>
      </c>
      <c r="Z588" s="8" t="s">
        <v>1043</v>
      </c>
      <c r="AA588" s="8">
        <v>20</v>
      </c>
    </row>
    <row r="589" spans="2:27" ht="39" x14ac:dyDescent="0.3">
      <c r="B589" s="139">
        <v>1742340</v>
      </c>
      <c r="C589" s="135" t="s">
        <v>1052</v>
      </c>
      <c r="D589" s="139">
        <v>0</v>
      </c>
      <c r="N589">
        <v>0</v>
      </c>
      <c r="O589" t="s">
        <v>19</v>
      </c>
      <c r="P589">
        <v>1291749</v>
      </c>
      <c r="Q589" t="s">
        <v>1049</v>
      </c>
      <c r="R589" t="s">
        <v>1072</v>
      </c>
      <c r="S589">
        <v>0</v>
      </c>
      <c r="V589">
        <v>0</v>
      </c>
      <c r="W589" s="8" t="s">
        <v>466</v>
      </c>
      <c r="X589" s="136">
        <v>1149089</v>
      </c>
      <c r="Y589" s="160" t="s">
        <v>1045</v>
      </c>
      <c r="Z589" s="8" t="s">
        <v>1043</v>
      </c>
      <c r="AA589" s="8">
        <v>0</v>
      </c>
    </row>
    <row r="590" spans="2:27" ht="39" x14ac:dyDescent="0.3">
      <c r="B590" s="139">
        <v>1277578</v>
      </c>
      <c r="C590" s="135" t="s">
        <v>1052</v>
      </c>
      <c r="D590" s="139">
        <v>120</v>
      </c>
      <c r="N590">
        <v>0</v>
      </c>
      <c r="O590" t="s">
        <v>19</v>
      </c>
      <c r="P590">
        <v>1292926</v>
      </c>
      <c r="Q590" t="s">
        <v>1045</v>
      </c>
      <c r="R590" t="s">
        <v>1043</v>
      </c>
      <c r="S590">
        <v>0</v>
      </c>
      <c r="V590">
        <v>0</v>
      </c>
      <c r="W590" s="8" t="s">
        <v>466</v>
      </c>
      <c r="X590" s="167">
        <v>1149089</v>
      </c>
      <c r="Y590" s="159"/>
      <c r="Z590" s="8" t="s">
        <v>1072</v>
      </c>
      <c r="AA590" s="8">
        <v>0</v>
      </c>
    </row>
    <row r="591" spans="2:27" ht="39" x14ac:dyDescent="0.25">
      <c r="B591" s="139">
        <v>1725087</v>
      </c>
      <c r="C591" s="135" t="s">
        <v>1052</v>
      </c>
      <c r="D591" s="139">
        <v>0</v>
      </c>
      <c r="N591">
        <v>0</v>
      </c>
      <c r="O591" t="s">
        <v>19</v>
      </c>
      <c r="P591">
        <v>1292926</v>
      </c>
      <c r="R591" t="s">
        <v>1072</v>
      </c>
      <c r="S591">
        <v>0</v>
      </c>
      <c r="V591">
        <v>0</v>
      </c>
      <c r="W591" s="8" t="s">
        <v>466</v>
      </c>
      <c r="X591" s="168">
        <v>1167146</v>
      </c>
      <c r="Y591" s="159" t="s">
        <v>1045</v>
      </c>
      <c r="Z591" s="8" t="s">
        <v>1043</v>
      </c>
      <c r="AA591" s="8">
        <v>0</v>
      </c>
    </row>
    <row r="592" spans="2:27" ht="19.5" x14ac:dyDescent="0.25">
      <c r="B592" s="139">
        <v>1913673</v>
      </c>
      <c r="C592" s="132" t="s">
        <v>1051</v>
      </c>
      <c r="D592" s="139">
        <v>0</v>
      </c>
      <c r="N592">
        <v>0</v>
      </c>
      <c r="O592" t="s">
        <v>19</v>
      </c>
      <c r="P592">
        <v>1293268</v>
      </c>
      <c r="Q592" t="s">
        <v>1045</v>
      </c>
      <c r="R592" t="s">
        <v>1043</v>
      </c>
      <c r="S592">
        <v>25</v>
      </c>
      <c r="V592">
        <v>0</v>
      </c>
      <c r="W592" s="8" t="s">
        <v>466</v>
      </c>
      <c r="X592" s="168">
        <v>1167148</v>
      </c>
      <c r="Y592" s="159" t="s">
        <v>1045</v>
      </c>
      <c r="Z592" s="8" t="s">
        <v>1043</v>
      </c>
      <c r="AA592" s="8">
        <v>0</v>
      </c>
    </row>
    <row r="593" spans="2:27" ht="19.5" x14ac:dyDescent="0.25">
      <c r="B593" s="139">
        <v>1840876</v>
      </c>
      <c r="C593" s="132" t="s">
        <v>1051</v>
      </c>
      <c r="D593" s="139">
        <v>7</v>
      </c>
      <c r="N593">
        <v>0</v>
      </c>
      <c r="O593" t="s">
        <v>19</v>
      </c>
      <c r="P593">
        <v>1293268</v>
      </c>
      <c r="Q593" t="s">
        <v>1049</v>
      </c>
      <c r="R593" t="s">
        <v>1072</v>
      </c>
      <c r="S593">
        <v>0</v>
      </c>
      <c r="V593">
        <v>0</v>
      </c>
      <c r="W593" s="8" t="s">
        <v>466</v>
      </c>
      <c r="X593" s="168">
        <v>1167155</v>
      </c>
      <c r="Y593" s="159" t="s">
        <v>1045</v>
      </c>
      <c r="Z593" s="8" t="s">
        <v>1043</v>
      </c>
      <c r="AA593" s="8">
        <v>0</v>
      </c>
    </row>
    <row r="594" spans="2:27" ht="39" x14ac:dyDescent="0.3">
      <c r="B594" s="139">
        <v>1804881</v>
      </c>
      <c r="C594" s="135" t="s">
        <v>1052</v>
      </c>
      <c r="D594" s="139">
        <v>0</v>
      </c>
      <c r="N594">
        <v>0</v>
      </c>
      <c r="O594" t="s">
        <v>19</v>
      </c>
      <c r="P594">
        <v>1294740</v>
      </c>
      <c r="Q594" t="s">
        <v>1045</v>
      </c>
      <c r="R594" t="s">
        <v>1043</v>
      </c>
      <c r="S594">
        <v>0</v>
      </c>
      <c r="V594">
        <v>0</v>
      </c>
      <c r="W594" s="8" t="s">
        <v>466</v>
      </c>
      <c r="X594" s="136">
        <v>1173332</v>
      </c>
      <c r="Y594" s="160" t="s">
        <v>1044</v>
      </c>
      <c r="Z594" s="8" t="s">
        <v>1043</v>
      </c>
      <c r="AA594" s="8">
        <v>27</v>
      </c>
    </row>
    <row r="595" spans="2:27" ht="19.5" x14ac:dyDescent="0.3">
      <c r="B595" s="139">
        <v>1840854</v>
      </c>
      <c r="C595" s="132" t="s">
        <v>1051</v>
      </c>
      <c r="D595" s="139">
        <v>13</v>
      </c>
      <c r="N595">
        <v>0</v>
      </c>
      <c r="O595" t="s">
        <v>19</v>
      </c>
      <c r="P595">
        <v>1294769</v>
      </c>
      <c r="Q595" t="s">
        <v>1045</v>
      </c>
      <c r="R595" t="s">
        <v>1043</v>
      </c>
      <c r="S595">
        <v>0</v>
      </c>
      <c r="V595">
        <v>0</v>
      </c>
      <c r="W595" s="8" t="s">
        <v>466</v>
      </c>
      <c r="X595" s="167">
        <v>1173332</v>
      </c>
      <c r="Y595" s="159"/>
      <c r="Z595" s="8" t="s">
        <v>1072</v>
      </c>
      <c r="AA595" s="8">
        <v>0</v>
      </c>
    </row>
    <row r="596" spans="2:27" ht="19.5" x14ac:dyDescent="0.3">
      <c r="B596" s="139">
        <v>1840836</v>
      </c>
      <c r="C596" s="132" t="s">
        <v>1051</v>
      </c>
      <c r="D596" s="139">
        <v>0</v>
      </c>
      <c r="N596">
        <v>0</v>
      </c>
      <c r="O596" t="s">
        <v>19</v>
      </c>
      <c r="P596">
        <v>1294769</v>
      </c>
      <c r="Q596" t="s">
        <v>1044</v>
      </c>
      <c r="R596" t="s">
        <v>1043</v>
      </c>
      <c r="S596">
        <v>0</v>
      </c>
      <c r="V596">
        <v>0</v>
      </c>
      <c r="W596" s="8" t="s">
        <v>466</v>
      </c>
      <c r="X596" s="136">
        <v>1174759</v>
      </c>
      <c r="Y596" s="160" t="s">
        <v>1044</v>
      </c>
      <c r="Z596" s="8" t="s">
        <v>1043</v>
      </c>
      <c r="AA596" s="8">
        <v>0</v>
      </c>
    </row>
    <row r="597" spans="2:27" ht="19.5" x14ac:dyDescent="0.3">
      <c r="B597" s="139">
        <v>1913672</v>
      </c>
      <c r="C597" s="132" t="s">
        <v>1051</v>
      </c>
      <c r="D597" s="139">
        <v>0</v>
      </c>
      <c r="N597">
        <v>0</v>
      </c>
      <c r="O597" t="s">
        <v>19</v>
      </c>
      <c r="P597">
        <v>1296468</v>
      </c>
      <c r="Q597" t="s">
        <v>1045</v>
      </c>
      <c r="R597" t="s">
        <v>1043</v>
      </c>
      <c r="S597">
        <v>75</v>
      </c>
      <c r="V597">
        <v>0</v>
      </c>
      <c r="W597" s="8" t="s">
        <v>466</v>
      </c>
      <c r="X597" s="167">
        <v>1174759</v>
      </c>
      <c r="Y597" s="159"/>
      <c r="Z597" s="8" t="s">
        <v>1072</v>
      </c>
      <c r="AA597" s="8">
        <v>0</v>
      </c>
    </row>
    <row r="598" spans="2:27" ht="39" x14ac:dyDescent="0.3">
      <c r="B598" s="139">
        <v>1490325</v>
      </c>
      <c r="C598" s="135" t="s">
        <v>1052</v>
      </c>
      <c r="D598" s="139">
        <v>40</v>
      </c>
      <c r="N598">
        <v>0</v>
      </c>
      <c r="O598" t="s">
        <v>19</v>
      </c>
      <c r="P598">
        <v>1296468</v>
      </c>
      <c r="R598" t="s">
        <v>1072</v>
      </c>
      <c r="S598">
        <v>75</v>
      </c>
      <c r="V598">
        <v>0</v>
      </c>
      <c r="W598" s="8" t="s">
        <v>466</v>
      </c>
      <c r="X598" s="136">
        <v>1202341</v>
      </c>
      <c r="Y598" s="160" t="s">
        <v>1044</v>
      </c>
      <c r="Z598" s="8" t="s">
        <v>1043</v>
      </c>
      <c r="AA598" s="8">
        <v>0</v>
      </c>
    </row>
    <row r="599" spans="2:27" ht="39" x14ac:dyDescent="0.3">
      <c r="B599" s="139">
        <v>1552664</v>
      </c>
      <c r="C599" s="135" t="s">
        <v>1052</v>
      </c>
      <c r="D599" s="139">
        <v>0</v>
      </c>
      <c r="N599">
        <v>0</v>
      </c>
      <c r="O599" t="s">
        <v>19</v>
      </c>
      <c r="P599">
        <v>1299574</v>
      </c>
      <c r="Q599" t="s">
        <v>1045</v>
      </c>
      <c r="R599" t="s">
        <v>1043</v>
      </c>
      <c r="S599">
        <v>0</v>
      </c>
      <c r="V599">
        <v>0</v>
      </c>
      <c r="W599" s="8" t="s">
        <v>466</v>
      </c>
      <c r="X599" s="166">
        <v>1202341</v>
      </c>
      <c r="Y599" s="166" t="s">
        <v>1049</v>
      </c>
      <c r="Z599" s="8" t="s">
        <v>1072</v>
      </c>
      <c r="AA599" s="8">
        <v>0</v>
      </c>
    </row>
    <row r="600" spans="2:27" ht="19.5" x14ac:dyDescent="0.3">
      <c r="B600" s="139">
        <v>1537963</v>
      </c>
      <c r="C600" s="132" t="s">
        <v>1051</v>
      </c>
      <c r="D600" s="139">
        <v>0</v>
      </c>
      <c r="N600">
        <v>0</v>
      </c>
      <c r="O600" t="s">
        <v>19</v>
      </c>
      <c r="P600">
        <v>1299574</v>
      </c>
      <c r="Q600" t="s">
        <v>1049</v>
      </c>
      <c r="R600" t="s">
        <v>1072</v>
      </c>
      <c r="S600">
        <v>0</v>
      </c>
      <c r="V600">
        <v>0</v>
      </c>
      <c r="W600" s="8" t="s">
        <v>466</v>
      </c>
      <c r="X600" s="136">
        <v>1202857</v>
      </c>
      <c r="Y600" s="160" t="s">
        <v>1045</v>
      </c>
      <c r="Z600" s="8" t="s">
        <v>1043</v>
      </c>
      <c r="AA600" s="8">
        <v>0</v>
      </c>
    </row>
    <row r="601" spans="2:27" ht="19.5" x14ac:dyDescent="0.3">
      <c r="B601" s="139">
        <v>1913757</v>
      </c>
      <c r="C601" s="132" t="s">
        <v>1051</v>
      </c>
      <c r="D601" s="139">
        <v>5</v>
      </c>
      <c r="N601">
        <v>0</v>
      </c>
      <c r="O601" t="s">
        <v>19</v>
      </c>
      <c r="P601">
        <v>1317872</v>
      </c>
      <c r="Q601" t="s">
        <v>1045</v>
      </c>
      <c r="R601" t="s">
        <v>1043</v>
      </c>
      <c r="S601">
        <v>0</v>
      </c>
      <c r="V601">
        <v>0</v>
      </c>
      <c r="W601" s="8" t="s">
        <v>466</v>
      </c>
      <c r="X601" s="167">
        <v>1202857</v>
      </c>
      <c r="Y601" s="159"/>
      <c r="Z601" s="8" t="s">
        <v>1072</v>
      </c>
      <c r="AA601" s="8">
        <v>0</v>
      </c>
    </row>
    <row r="602" spans="2:27" ht="19.5" x14ac:dyDescent="0.3">
      <c r="B602" s="139">
        <v>1840840</v>
      </c>
      <c r="C602" s="132" t="s">
        <v>1051</v>
      </c>
      <c r="D602" s="139">
        <v>32</v>
      </c>
      <c r="N602">
        <v>0</v>
      </c>
      <c r="O602" t="s">
        <v>19</v>
      </c>
      <c r="P602">
        <v>1317872</v>
      </c>
      <c r="Q602" t="s">
        <v>1049</v>
      </c>
      <c r="R602" t="s">
        <v>1072</v>
      </c>
      <c r="S602">
        <v>0</v>
      </c>
      <c r="V602">
        <v>0</v>
      </c>
      <c r="W602" s="8" t="s">
        <v>466</v>
      </c>
      <c r="X602" s="136">
        <v>1207538</v>
      </c>
      <c r="Y602" s="160" t="s">
        <v>1045</v>
      </c>
      <c r="Z602" s="8" t="s">
        <v>1043</v>
      </c>
      <c r="AA602" s="8">
        <v>49</v>
      </c>
    </row>
    <row r="603" spans="2:27" ht="19.5" x14ac:dyDescent="0.3">
      <c r="B603" s="139">
        <v>1913737</v>
      </c>
      <c r="C603" s="132" t="s">
        <v>1051</v>
      </c>
      <c r="D603" s="139">
        <v>0</v>
      </c>
      <c r="N603">
        <v>0</v>
      </c>
      <c r="O603" t="s">
        <v>19</v>
      </c>
      <c r="P603">
        <v>1322917</v>
      </c>
      <c r="Q603" t="s">
        <v>1045</v>
      </c>
      <c r="R603" t="s">
        <v>1043</v>
      </c>
      <c r="S603">
        <v>0</v>
      </c>
      <c r="V603">
        <v>0</v>
      </c>
      <c r="W603" s="8" t="s">
        <v>466</v>
      </c>
      <c r="X603" s="136">
        <v>1222867</v>
      </c>
      <c r="Y603" s="160" t="s">
        <v>1045</v>
      </c>
      <c r="Z603" s="8" t="s">
        <v>1043</v>
      </c>
      <c r="AA603" s="8">
        <v>0</v>
      </c>
    </row>
    <row r="604" spans="2:27" ht="19.5" x14ac:dyDescent="0.3">
      <c r="B604" s="139">
        <v>1913682</v>
      </c>
      <c r="C604" s="132" t="s">
        <v>1051</v>
      </c>
      <c r="D604" s="139">
        <v>33</v>
      </c>
      <c r="N604">
        <v>0</v>
      </c>
      <c r="O604" t="s">
        <v>19</v>
      </c>
      <c r="P604">
        <v>1322917</v>
      </c>
      <c r="Q604" t="s">
        <v>1049</v>
      </c>
      <c r="R604" t="s">
        <v>1072</v>
      </c>
      <c r="S604">
        <v>0</v>
      </c>
      <c r="V604">
        <v>0</v>
      </c>
      <c r="W604" s="8" t="s">
        <v>466</v>
      </c>
      <c r="X604" s="167">
        <v>1222867</v>
      </c>
      <c r="Y604" s="159"/>
      <c r="Z604" s="8" t="s">
        <v>1072</v>
      </c>
      <c r="AA604" s="8">
        <v>0</v>
      </c>
    </row>
    <row r="605" spans="2:27" ht="19.5" x14ac:dyDescent="0.3">
      <c r="B605" s="139">
        <v>1840816</v>
      </c>
      <c r="C605" s="132" t="s">
        <v>1051</v>
      </c>
      <c r="D605" s="139">
        <v>2</v>
      </c>
      <c r="N605">
        <v>0</v>
      </c>
      <c r="O605" t="s">
        <v>19</v>
      </c>
      <c r="P605">
        <v>1324808</v>
      </c>
      <c r="Q605" t="s">
        <v>1045</v>
      </c>
      <c r="R605" t="s">
        <v>1043</v>
      </c>
      <c r="S605">
        <v>0</v>
      </c>
      <c r="V605">
        <v>0</v>
      </c>
      <c r="W605" s="8" t="s">
        <v>466</v>
      </c>
      <c r="X605" s="136">
        <v>1237625</v>
      </c>
      <c r="Y605" s="160" t="s">
        <v>1045</v>
      </c>
      <c r="Z605" s="8" t="s">
        <v>1043</v>
      </c>
      <c r="AA605" s="8">
        <v>58</v>
      </c>
    </row>
    <row r="606" spans="2:27" ht="19.5" x14ac:dyDescent="0.3">
      <c r="B606" s="139">
        <v>1840821</v>
      </c>
      <c r="C606" s="132" t="s">
        <v>1051</v>
      </c>
      <c r="D606" s="139">
        <v>15</v>
      </c>
      <c r="N606">
        <v>0</v>
      </c>
      <c r="O606" t="s">
        <v>19</v>
      </c>
      <c r="P606">
        <v>1324808</v>
      </c>
      <c r="R606" t="s">
        <v>1072</v>
      </c>
      <c r="S606">
        <v>0</v>
      </c>
      <c r="V606">
        <v>0</v>
      </c>
      <c r="W606" s="8" t="s">
        <v>466</v>
      </c>
      <c r="X606" s="167">
        <v>1237625</v>
      </c>
      <c r="Y606" s="159"/>
      <c r="Z606" s="8" t="s">
        <v>1072</v>
      </c>
      <c r="AA606" s="8">
        <v>0</v>
      </c>
    </row>
    <row r="607" spans="2:27" ht="19.5" x14ac:dyDescent="0.3">
      <c r="B607" s="139">
        <v>1613615</v>
      </c>
      <c r="C607" s="132" t="s">
        <v>1051</v>
      </c>
      <c r="D607" s="139">
        <v>0</v>
      </c>
      <c r="N607">
        <v>0</v>
      </c>
      <c r="O607" t="s">
        <v>19</v>
      </c>
      <c r="P607">
        <v>1338011</v>
      </c>
      <c r="Q607" t="s">
        <v>1045</v>
      </c>
      <c r="R607" t="s">
        <v>1043</v>
      </c>
      <c r="S607">
        <v>130</v>
      </c>
      <c r="V607">
        <v>0</v>
      </c>
      <c r="W607" s="8" t="s">
        <v>466</v>
      </c>
      <c r="X607" s="136">
        <v>1242352</v>
      </c>
      <c r="Y607" s="160" t="s">
        <v>1045</v>
      </c>
      <c r="Z607" s="8" t="s">
        <v>1043</v>
      </c>
      <c r="AA607" s="8">
        <v>19</v>
      </c>
    </row>
    <row r="608" spans="2:27" ht="39" x14ac:dyDescent="0.3">
      <c r="B608" s="139">
        <v>1621521</v>
      </c>
      <c r="C608" s="135" t="s">
        <v>1052</v>
      </c>
      <c r="D608" s="139">
        <v>103</v>
      </c>
      <c r="N608">
        <v>0</v>
      </c>
      <c r="O608" t="s">
        <v>19</v>
      </c>
      <c r="P608">
        <v>1338011</v>
      </c>
      <c r="R608" t="s">
        <v>1072</v>
      </c>
      <c r="S608">
        <v>0</v>
      </c>
      <c r="V608">
        <v>0</v>
      </c>
      <c r="W608" s="8" t="s">
        <v>466</v>
      </c>
      <c r="X608" s="167">
        <v>1242352</v>
      </c>
      <c r="Y608" s="159"/>
      <c r="Z608" s="8" t="s">
        <v>1072</v>
      </c>
      <c r="AA608" s="8">
        <v>0</v>
      </c>
    </row>
    <row r="609" spans="2:27" ht="39" x14ac:dyDescent="0.3">
      <c r="B609" s="139">
        <v>1137809</v>
      </c>
      <c r="C609" s="135" t="s">
        <v>1052</v>
      </c>
      <c r="D609" s="139">
        <v>20</v>
      </c>
      <c r="N609">
        <v>0</v>
      </c>
      <c r="O609" t="s">
        <v>19</v>
      </c>
      <c r="P609">
        <v>1342594</v>
      </c>
      <c r="Q609" t="s">
        <v>1045</v>
      </c>
      <c r="R609" t="s">
        <v>1043</v>
      </c>
      <c r="S609">
        <v>0</v>
      </c>
      <c r="V609">
        <v>0</v>
      </c>
      <c r="W609" s="8" t="s">
        <v>466</v>
      </c>
      <c r="X609" s="136">
        <v>1254764</v>
      </c>
      <c r="Y609" s="160" t="s">
        <v>1045</v>
      </c>
      <c r="Z609" s="8" t="s">
        <v>1043</v>
      </c>
      <c r="AA609" s="8">
        <v>15</v>
      </c>
    </row>
    <row r="610" spans="2:27" ht="19.5" x14ac:dyDescent="0.3">
      <c r="B610" s="139">
        <v>1913684</v>
      </c>
      <c r="C610" s="132" t="s">
        <v>1051</v>
      </c>
      <c r="D610" s="139">
        <v>0</v>
      </c>
      <c r="N610">
        <v>0</v>
      </c>
      <c r="O610" t="s">
        <v>19</v>
      </c>
      <c r="P610">
        <v>1342594</v>
      </c>
      <c r="R610" t="s">
        <v>1072</v>
      </c>
      <c r="S610">
        <v>0</v>
      </c>
      <c r="V610">
        <v>0</v>
      </c>
      <c r="W610" s="8" t="s">
        <v>466</v>
      </c>
      <c r="X610" s="136">
        <v>1255869</v>
      </c>
      <c r="Y610" s="160" t="s">
        <v>1045</v>
      </c>
      <c r="Z610" s="8" t="s">
        <v>1043</v>
      </c>
      <c r="AA610" s="8">
        <v>2</v>
      </c>
    </row>
    <row r="611" spans="2:27" ht="19.5" x14ac:dyDescent="0.3">
      <c r="B611" s="139">
        <v>1913671</v>
      </c>
      <c r="C611" s="132" t="s">
        <v>1051</v>
      </c>
      <c r="D611" s="139">
        <v>6</v>
      </c>
      <c r="N611">
        <v>0</v>
      </c>
      <c r="O611" t="s">
        <v>19</v>
      </c>
      <c r="P611">
        <v>1349664</v>
      </c>
      <c r="Q611" t="s">
        <v>1045</v>
      </c>
      <c r="R611" t="s">
        <v>1043</v>
      </c>
      <c r="S611">
        <v>0</v>
      </c>
      <c r="V611">
        <v>0</v>
      </c>
      <c r="W611" s="8" t="s">
        <v>466</v>
      </c>
      <c r="X611" s="166">
        <v>1255869</v>
      </c>
      <c r="Y611" s="166" t="s">
        <v>1049</v>
      </c>
      <c r="Z611" s="8" t="s">
        <v>1072</v>
      </c>
      <c r="AA611" s="8">
        <v>0</v>
      </c>
    </row>
    <row r="612" spans="2:27" ht="39" x14ac:dyDescent="0.3">
      <c r="B612" s="139">
        <v>1237625</v>
      </c>
      <c r="C612" s="135" t="s">
        <v>1052</v>
      </c>
      <c r="D612" s="139">
        <v>58</v>
      </c>
      <c r="N612">
        <v>0</v>
      </c>
      <c r="O612" t="s">
        <v>19</v>
      </c>
      <c r="P612">
        <v>1349664</v>
      </c>
      <c r="R612" t="s">
        <v>1072</v>
      </c>
      <c r="S612">
        <v>0</v>
      </c>
      <c r="V612">
        <v>0</v>
      </c>
      <c r="W612" s="8" t="s">
        <v>466</v>
      </c>
      <c r="X612" s="136">
        <v>1256509</v>
      </c>
      <c r="Y612" s="160" t="s">
        <v>1045</v>
      </c>
      <c r="Z612" s="8" t="s">
        <v>1043</v>
      </c>
      <c r="AA612" s="8">
        <v>67</v>
      </c>
    </row>
    <row r="613" spans="2:27" ht="39" x14ac:dyDescent="0.3">
      <c r="B613" s="139">
        <v>1724077</v>
      </c>
      <c r="C613" s="135" t="s">
        <v>1052</v>
      </c>
      <c r="D613" s="139">
        <v>0</v>
      </c>
      <c r="N613">
        <v>0</v>
      </c>
      <c r="O613" t="s">
        <v>19</v>
      </c>
      <c r="P613">
        <v>1352557</v>
      </c>
      <c r="Q613" t="s">
        <v>1049</v>
      </c>
      <c r="R613" t="s">
        <v>1072</v>
      </c>
      <c r="S613">
        <v>111</v>
      </c>
      <c r="V613">
        <v>0</v>
      </c>
      <c r="W613" s="8" t="s">
        <v>466</v>
      </c>
      <c r="X613" s="167">
        <v>1256509</v>
      </c>
      <c r="Y613" s="159"/>
      <c r="Z613" s="8" t="s">
        <v>1072</v>
      </c>
      <c r="AA613" s="8">
        <v>0</v>
      </c>
    </row>
    <row r="614" spans="2:27" ht="39" x14ac:dyDescent="0.3">
      <c r="B614" s="139">
        <v>1824639</v>
      </c>
      <c r="C614" s="135" t="s">
        <v>1052</v>
      </c>
      <c r="D614" s="139">
        <v>0</v>
      </c>
      <c r="N614">
        <v>0</v>
      </c>
      <c r="O614" t="s">
        <v>19</v>
      </c>
      <c r="P614">
        <v>1352728</v>
      </c>
      <c r="Q614" t="s">
        <v>1049</v>
      </c>
      <c r="R614" t="s">
        <v>1072</v>
      </c>
      <c r="S614">
        <v>0</v>
      </c>
      <c r="V614">
        <v>0</v>
      </c>
      <c r="W614" s="8" t="s">
        <v>466</v>
      </c>
      <c r="X614" s="136">
        <v>1258026</v>
      </c>
      <c r="Y614" s="160" t="s">
        <v>1045</v>
      </c>
      <c r="Z614" s="8" t="s">
        <v>1043</v>
      </c>
      <c r="AA614" s="8">
        <v>116</v>
      </c>
    </row>
    <row r="615" spans="2:27" ht="19.5" x14ac:dyDescent="0.3">
      <c r="B615" s="139">
        <v>1978504</v>
      </c>
      <c r="C615" s="132" t="s">
        <v>1051</v>
      </c>
      <c r="D615" s="139">
        <v>0</v>
      </c>
      <c r="N615">
        <v>0</v>
      </c>
      <c r="O615" t="s">
        <v>19</v>
      </c>
      <c r="P615">
        <v>1352955</v>
      </c>
      <c r="Q615" t="s">
        <v>1044</v>
      </c>
      <c r="R615" t="s">
        <v>1043</v>
      </c>
      <c r="S615">
        <v>0</v>
      </c>
      <c r="V615">
        <v>0</v>
      </c>
      <c r="W615" s="8" t="s">
        <v>466</v>
      </c>
      <c r="X615" s="166">
        <v>1258026</v>
      </c>
      <c r="Y615" s="159"/>
      <c r="Z615" s="8" t="s">
        <v>1072</v>
      </c>
      <c r="AA615" s="8">
        <v>12</v>
      </c>
    </row>
    <row r="616" spans="2:27" ht="19.5" x14ac:dyDescent="0.25">
      <c r="B616" s="139">
        <v>1840833</v>
      </c>
      <c r="C616" s="132" t="s">
        <v>1051</v>
      </c>
      <c r="D616" s="139">
        <v>24</v>
      </c>
      <c r="N616">
        <v>0</v>
      </c>
      <c r="O616" t="s">
        <v>19</v>
      </c>
      <c r="P616">
        <v>1352955</v>
      </c>
      <c r="R616" t="s">
        <v>1072</v>
      </c>
      <c r="S616">
        <v>0</v>
      </c>
      <c r="V616">
        <v>0</v>
      </c>
      <c r="W616" s="8" t="s">
        <v>466</v>
      </c>
      <c r="X616" s="168">
        <v>1277578</v>
      </c>
      <c r="Y616" s="159" t="s">
        <v>1045</v>
      </c>
      <c r="Z616" s="8" t="s">
        <v>1043</v>
      </c>
      <c r="AA616" s="8">
        <v>0</v>
      </c>
    </row>
    <row r="617" spans="2:27" ht="39" x14ac:dyDescent="0.25">
      <c r="B617" s="139">
        <v>1559901</v>
      </c>
      <c r="C617" s="135" t="s">
        <v>1052</v>
      </c>
      <c r="D617" s="139">
        <v>0</v>
      </c>
      <c r="N617">
        <v>0</v>
      </c>
      <c r="O617" t="s">
        <v>19</v>
      </c>
      <c r="P617">
        <v>1354234</v>
      </c>
      <c r="Q617" t="s">
        <v>1045</v>
      </c>
      <c r="R617" t="s">
        <v>1043</v>
      </c>
      <c r="S617">
        <v>255</v>
      </c>
      <c r="V617">
        <v>0</v>
      </c>
      <c r="W617" s="8" t="s">
        <v>466</v>
      </c>
      <c r="X617" s="168">
        <v>1277582</v>
      </c>
      <c r="Y617" s="159" t="s">
        <v>1045</v>
      </c>
      <c r="Z617" s="8" t="s">
        <v>1043</v>
      </c>
      <c r="AA617" s="8">
        <v>0</v>
      </c>
    </row>
    <row r="618" spans="2:27" ht="19.5" x14ac:dyDescent="0.3">
      <c r="B618" s="139">
        <v>1607776</v>
      </c>
      <c r="C618" s="132" t="s">
        <v>1051</v>
      </c>
      <c r="D618" s="139">
        <v>0</v>
      </c>
      <c r="N618">
        <v>0</v>
      </c>
      <c r="O618" t="s">
        <v>19</v>
      </c>
      <c r="P618">
        <v>1354234</v>
      </c>
      <c r="R618" t="s">
        <v>1072</v>
      </c>
      <c r="S618">
        <v>0</v>
      </c>
      <c r="V618">
        <v>0</v>
      </c>
      <c r="W618" s="8" t="s">
        <v>466</v>
      </c>
      <c r="X618" s="136">
        <v>1278153</v>
      </c>
      <c r="Y618" s="160" t="s">
        <v>1045</v>
      </c>
      <c r="Z618" s="8" t="s">
        <v>1043</v>
      </c>
      <c r="AA618" s="8">
        <v>87</v>
      </c>
    </row>
    <row r="619" spans="2:27" ht="39" x14ac:dyDescent="0.3">
      <c r="B619" s="139">
        <v>2004120</v>
      </c>
      <c r="C619" s="135" t="s">
        <v>1052</v>
      </c>
      <c r="D619" s="139">
        <v>129</v>
      </c>
      <c r="N619">
        <v>0</v>
      </c>
      <c r="O619" t="s">
        <v>19</v>
      </c>
      <c r="P619">
        <v>1355226</v>
      </c>
      <c r="Q619" t="s">
        <v>1045</v>
      </c>
      <c r="R619" t="s">
        <v>1043</v>
      </c>
      <c r="S619">
        <v>76</v>
      </c>
      <c r="V619">
        <v>0</v>
      </c>
      <c r="W619" s="8" t="s">
        <v>466</v>
      </c>
      <c r="X619" s="167">
        <v>1278153</v>
      </c>
      <c r="Y619" s="159"/>
      <c r="Z619" s="8" t="s">
        <v>1072</v>
      </c>
      <c r="AA619" s="8">
        <v>0</v>
      </c>
    </row>
    <row r="620" spans="2:27" ht="19.5" x14ac:dyDescent="0.3">
      <c r="B620" s="139">
        <v>1840860</v>
      </c>
      <c r="C620" s="132" t="s">
        <v>1051</v>
      </c>
      <c r="D620" s="139">
        <v>25</v>
      </c>
      <c r="N620">
        <v>0</v>
      </c>
      <c r="O620" t="s">
        <v>19</v>
      </c>
      <c r="P620">
        <v>1355226</v>
      </c>
      <c r="R620" t="s">
        <v>1072</v>
      </c>
      <c r="S620">
        <v>0</v>
      </c>
      <c r="V620">
        <v>0</v>
      </c>
      <c r="W620" s="8" t="s">
        <v>466</v>
      </c>
      <c r="X620" s="169">
        <v>1283228</v>
      </c>
      <c r="Y620" s="159"/>
      <c r="Z620" s="8" t="s">
        <v>1072</v>
      </c>
      <c r="AA620" s="8">
        <v>0</v>
      </c>
    </row>
    <row r="621" spans="2:27" ht="39" x14ac:dyDescent="0.3">
      <c r="B621" s="139">
        <v>1693606</v>
      </c>
      <c r="C621" s="135" t="s">
        <v>1052</v>
      </c>
      <c r="D621" s="139">
        <v>1</v>
      </c>
      <c r="N621">
        <v>0</v>
      </c>
      <c r="O621" t="s">
        <v>19</v>
      </c>
      <c r="P621">
        <v>1356549</v>
      </c>
      <c r="Q621" t="s">
        <v>1045</v>
      </c>
      <c r="R621" t="s">
        <v>1043</v>
      </c>
      <c r="S621">
        <v>23</v>
      </c>
      <c r="V621">
        <v>0</v>
      </c>
      <c r="W621" s="8" t="s">
        <v>466</v>
      </c>
      <c r="X621" s="136">
        <v>1291749</v>
      </c>
      <c r="Y621" s="160" t="s">
        <v>1045</v>
      </c>
      <c r="Z621" s="8" t="s">
        <v>1043</v>
      </c>
      <c r="AA621" s="8">
        <v>0</v>
      </c>
    </row>
    <row r="622" spans="2:27" ht="39" x14ac:dyDescent="0.3">
      <c r="B622" s="139">
        <v>1536194</v>
      </c>
      <c r="C622" s="135" t="s">
        <v>1052</v>
      </c>
      <c r="D622" s="139">
        <v>0</v>
      </c>
      <c r="N622">
        <v>0</v>
      </c>
      <c r="O622" t="s">
        <v>19</v>
      </c>
      <c r="P622">
        <v>1356549</v>
      </c>
      <c r="Q622" t="s">
        <v>1049</v>
      </c>
      <c r="R622" t="s">
        <v>1072</v>
      </c>
      <c r="S622">
        <v>0</v>
      </c>
      <c r="V622">
        <v>0</v>
      </c>
      <c r="W622" s="8" t="s">
        <v>466</v>
      </c>
      <c r="X622" s="166">
        <v>1291749</v>
      </c>
      <c r="Y622" s="166" t="s">
        <v>1049</v>
      </c>
      <c r="Z622" s="8" t="s">
        <v>1072</v>
      </c>
      <c r="AA622" s="8">
        <v>0</v>
      </c>
    </row>
    <row r="623" spans="2:27" ht="39" x14ac:dyDescent="0.3">
      <c r="B623" s="139">
        <v>1535399</v>
      </c>
      <c r="C623" s="135" t="s">
        <v>1052</v>
      </c>
      <c r="D623" s="139">
        <v>48</v>
      </c>
      <c r="N623">
        <v>0</v>
      </c>
      <c r="O623" t="s">
        <v>19</v>
      </c>
      <c r="P623">
        <v>1356555</v>
      </c>
      <c r="R623" t="s">
        <v>1072</v>
      </c>
      <c r="S623">
        <v>0</v>
      </c>
      <c r="V623">
        <v>0</v>
      </c>
      <c r="W623" s="8" t="s">
        <v>466</v>
      </c>
      <c r="X623" s="136">
        <v>1292926</v>
      </c>
      <c r="Y623" s="160" t="s">
        <v>1045</v>
      </c>
      <c r="Z623" s="8" t="s">
        <v>1043</v>
      </c>
      <c r="AA623" s="8">
        <v>25</v>
      </c>
    </row>
    <row r="624" spans="2:27" ht="39" x14ac:dyDescent="0.3">
      <c r="B624" s="139">
        <v>1278153</v>
      </c>
      <c r="C624" s="135" t="s">
        <v>1052</v>
      </c>
      <c r="D624" s="139">
        <v>87</v>
      </c>
      <c r="N624">
        <v>0</v>
      </c>
      <c r="O624" t="s">
        <v>19</v>
      </c>
      <c r="P624">
        <v>1357269</v>
      </c>
      <c r="Q624" t="s">
        <v>1045</v>
      </c>
      <c r="R624" t="s">
        <v>1043</v>
      </c>
      <c r="S624">
        <v>0</v>
      </c>
      <c r="V624">
        <v>0</v>
      </c>
      <c r="W624" s="8" t="s">
        <v>466</v>
      </c>
      <c r="X624" s="167">
        <v>1292926</v>
      </c>
      <c r="Y624" s="159"/>
      <c r="Z624" s="8" t="s">
        <v>1072</v>
      </c>
      <c r="AA624" s="8">
        <v>0</v>
      </c>
    </row>
    <row r="625" spans="2:27" ht="19.5" x14ac:dyDescent="0.3">
      <c r="B625" s="139">
        <v>1840783</v>
      </c>
      <c r="C625" s="132" t="s">
        <v>1051</v>
      </c>
      <c r="D625" s="139">
        <v>9</v>
      </c>
      <c r="N625">
        <v>0</v>
      </c>
      <c r="O625" t="s">
        <v>19</v>
      </c>
      <c r="P625">
        <v>1357269</v>
      </c>
      <c r="R625" t="s">
        <v>1072</v>
      </c>
      <c r="S625">
        <v>0</v>
      </c>
      <c r="V625">
        <v>0</v>
      </c>
      <c r="W625" s="8" t="s">
        <v>466</v>
      </c>
      <c r="X625" s="136">
        <v>1293268</v>
      </c>
      <c r="Y625" s="160" t="s">
        <v>1045</v>
      </c>
      <c r="Z625" s="8" t="s">
        <v>1043</v>
      </c>
      <c r="AA625" s="8">
        <v>0</v>
      </c>
    </row>
    <row r="626" spans="2:27" ht="19.5" x14ac:dyDescent="0.3">
      <c r="B626" s="139">
        <v>1780444</v>
      </c>
      <c r="C626" s="132" t="s">
        <v>1051</v>
      </c>
      <c r="D626" s="139">
        <v>0</v>
      </c>
      <c r="N626">
        <v>0</v>
      </c>
      <c r="O626" t="s">
        <v>19</v>
      </c>
      <c r="P626">
        <v>1358476</v>
      </c>
      <c r="R626" t="s">
        <v>1072</v>
      </c>
      <c r="S626">
        <v>255</v>
      </c>
      <c r="V626">
        <v>0</v>
      </c>
      <c r="W626" s="8" t="s">
        <v>466</v>
      </c>
      <c r="X626" s="166">
        <v>1293268</v>
      </c>
      <c r="Y626" s="166" t="s">
        <v>1049</v>
      </c>
      <c r="Z626" s="8" t="s">
        <v>1072</v>
      </c>
      <c r="AA626" s="8">
        <v>0</v>
      </c>
    </row>
    <row r="627" spans="2:27" ht="39" x14ac:dyDescent="0.25">
      <c r="B627" s="139">
        <v>1536765</v>
      </c>
      <c r="C627" s="135" t="s">
        <v>1052</v>
      </c>
      <c r="D627" s="139">
        <v>71</v>
      </c>
      <c r="N627">
        <v>0</v>
      </c>
      <c r="O627" t="s">
        <v>19</v>
      </c>
      <c r="P627">
        <v>1365523</v>
      </c>
      <c r="Q627" t="s">
        <v>1045</v>
      </c>
      <c r="R627" t="s">
        <v>1043</v>
      </c>
      <c r="S627">
        <v>0</v>
      </c>
      <c r="V627">
        <v>0</v>
      </c>
      <c r="W627" s="8" t="s">
        <v>466</v>
      </c>
      <c r="X627" s="168">
        <v>1294740</v>
      </c>
      <c r="Y627" s="159" t="s">
        <v>1045</v>
      </c>
      <c r="Z627" s="8" t="s">
        <v>1043</v>
      </c>
      <c r="AA627" s="8">
        <v>0</v>
      </c>
    </row>
    <row r="628" spans="2:27" ht="39" x14ac:dyDescent="0.3">
      <c r="B628" s="139">
        <v>1536760</v>
      </c>
      <c r="C628" s="135" t="s">
        <v>1052</v>
      </c>
      <c r="D628" s="139">
        <v>3</v>
      </c>
      <c r="N628">
        <v>0</v>
      </c>
      <c r="O628" t="s">
        <v>19</v>
      </c>
      <c r="P628">
        <v>1365523</v>
      </c>
      <c r="Q628" t="s">
        <v>1049</v>
      </c>
      <c r="R628" t="s">
        <v>1072</v>
      </c>
      <c r="S628">
        <v>0</v>
      </c>
      <c r="V628">
        <v>0</v>
      </c>
      <c r="W628" s="8" t="s">
        <v>466</v>
      </c>
      <c r="X628" s="136">
        <v>1294769</v>
      </c>
      <c r="Y628" s="160" t="s">
        <v>1045</v>
      </c>
      <c r="Z628" s="8" t="s">
        <v>1043</v>
      </c>
      <c r="AA628" s="8">
        <v>75</v>
      </c>
    </row>
    <row r="629" spans="2:27" ht="39" x14ac:dyDescent="0.3">
      <c r="B629" s="139">
        <v>1913709</v>
      </c>
      <c r="C629" s="135" t="s">
        <v>1052</v>
      </c>
      <c r="D629" s="139">
        <v>0</v>
      </c>
      <c r="N629">
        <v>0</v>
      </c>
      <c r="O629" t="s">
        <v>19</v>
      </c>
      <c r="P629">
        <v>1369724</v>
      </c>
      <c r="Q629" t="s">
        <v>1049</v>
      </c>
      <c r="R629" t="s">
        <v>1072</v>
      </c>
      <c r="S629">
        <v>2</v>
      </c>
      <c r="V629">
        <v>0</v>
      </c>
      <c r="W629" s="8" t="s">
        <v>466</v>
      </c>
      <c r="X629" s="136">
        <v>1294769</v>
      </c>
      <c r="Y629" s="160" t="s">
        <v>1044</v>
      </c>
      <c r="Z629" s="8" t="s">
        <v>1043</v>
      </c>
      <c r="AA629" s="8">
        <v>75</v>
      </c>
    </row>
    <row r="630" spans="2:27" ht="39" x14ac:dyDescent="0.3">
      <c r="B630" s="139">
        <v>1840863</v>
      </c>
      <c r="C630" s="135" t="s">
        <v>1052</v>
      </c>
      <c r="D630" s="139">
        <v>0</v>
      </c>
      <c r="N630">
        <v>0</v>
      </c>
      <c r="O630" t="s">
        <v>19</v>
      </c>
      <c r="P630">
        <v>1371596</v>
      </c>
      <c r="Q630" t="s">
        <v>1045</v>
      </c>
      <c r="R630" t="s">
        <v>1043</v>
      </c>
      <c r="S630">
        <v>0</v>
      </c>
      <c r="V630">
        <v>0</v>
      </c>
      <c r="W630" s="8" t="s">
        <v>466</v>
      </c>
      <c r="X630" s="136">
        <v>1296468</v>
      </c>
      <c r="Y630" s="160" t="s">
        <v>1045</v>
      </c>
      <c r="Z630" s="8" t="s">
        <v>1043</v>
      </c>
      <c r="AA630" s="8">
        <v>0</v>
      </c>
    </row>
    <row r="631" spans="2:27" ht="39" x14ac:dyDescent="0.3">
      <c r="B631" s="139">
        <v>1824668</v>
      </c>
      <c r="C631" s="135" t="s">
        <v>1052</v>
      </c>
      <c r="D631" s="139">
        <v>0</v>
      </c>
      <c r="N631">
        <v>0</v>
      </c>
      <c r="O631" t="s">
        <v>19</v>
      </c>
      <c r="P631">
        <v>1371596</v>
      </c>
      <c r="R631" t="s">
        <v>1072</v>
      </c>
      <c r="S631">
        <v>0</v>
      </c>
      <c r="V631">
        <v>0</v>
      </c>
      <c r="W631" s="8" t="s">
        <v>466</v>
      </c>
      <c r="X631" s="167">
        <v>1296468</v>
      </c>
      <c r="Y631" s="159"/>
      <c r="Z631" s="8" t="s">
        <v>1072</v>
      </c>
      <c r="AA631" s="8">
        <v>0</v>
      </c>
    </row>
    <row r="632" spans="2:27" ht="19.5" x14ac:dyDescent="0.3">
      <c r="B632" s="139">
        <v>1913754</v>
      </c>
      <c r="C632" s="132" t="s">
        <v>1051</v>
      </c>
      <c r="D632" s="139">
        <v>2</v>
      </c>
      <c r="N632">
        <v>0</v>
      </c>
      <c r="O632" t="s">
        <v>19</v>
      </c>
      <c r="P632">
        <v>1373159</v>
      </c>
      <c r="Q632" t="s">
        <v>1045</v>
      </c>
      <c r="R632" t="s">
        <v>1043</v>
      </c>
      <c r="S632">
        <v>0</v>
      </c>
      <c r="V632">
        <v>0</v>
      </c>
      <c r="W632" s="8" t="s">
        <v>466</v>
      </c>
      <c r="X632" s="136">
        <v>1299574</v>
      </c>
      <c r="Y632" s="160" t="s">
        <v>1045</v>
      </c>
      <c r="Z632" s="8" t="s">
        <v>1043</v>
      </c>
      <c r="AA632" s="8">
        <v>0</v>
      </c>
    </row>
    <row r="633" spans="2:27" ht="39" x14ac:dyDescent="0.3">
      <c r="B633" s="139">
        <v>1641245</v>
      </c>
      <c r="C633" s="135" t="s">
        <v>1052</v>
      </c>
      <c r="D633" s="139">
        <v>0</v>
      </c>
      <c r="N633">
        <v>0</v>
      </c>
      <c r="O633" t="s">
        <v>19</v>
      </c>
      <c r="P633">
        <v>1373159</v>
      </c>
      <c r="Q633" t="s">
        <v>1049</v>
      </c>
      <c r="R633" t="s">
        <v>1072</v>
      </c>
      <c r="S633">
        <v>0</v>
      </c>
      <c r="V633">
        <v>0</v>
      </c>
      <c r="W633" s="8" t="s">
        <v>466</v>
      </c>
      <c r="X633" s="166">
        <v>1299574</v>
      </c>
      <c r="Y633" s="166" t="s">
        <v>1049</v>
      </c>
      <c r="Z633" s="8" t="s">
        <v>1072</v>
      </c>
      <c r="AA633" s="8">
        <v>0</v>
      </c>
    </row>
    <row r="634" spans="2:27" ht="19.5" x14ac:dyDescent="0.3">
      <c r="B634" s="139">
        <v>1986166</v>
      </c>
      <c r="C634" s="132" t="s">
        <v>1051</v>
      </c>
      <c r="D634" s="139">
        <v>0</v>
      </c>
      <c r="N634">
        <v>0</v>
      </c>
      <c r="O634" t="s">
        <v>19</v>
      </c>
      <c r="P634">
        <v>1373350</v>
      </c>
      <c r="Q634" t="s">
        <v>1045</v>
      </c>
      <c r="R634" t="s">
        <v>1043</v>
      </c>
      <c r="S634">
        <v>0</v>
      </c>
      <c r="V634">
        <v>0</v>
      </c>
      <c r="W634" s="8" t="s">
        <v>466</v>
      </c>
      <c r="X634" s="136">
        <v>1317872</v>
      </c>
      <c r="Y634" s="160" t="s">
        <v>1045</v>
      </c>
      <c r="Z634" s="8" t="s">
        <v>1043</v>
      </c>
      <c r="AA634" s="8">
        <v>0</v>
      </c>
    </row>
    <row r="635" spans="2:27" ht="39" x14ac:dyDescent="0.3">
      <c r="B635" s="139">
        <v>1757489</v>
      </c>
      <c r="C635" s="135" t="s">
        <v>1052</v>
      </c>
      <c r="D635" s="139">
        <v>0</v>
      </c>
      <c r="N635">
        <v>0</v>
      </c>
      <c r="O635" t="s">
        <v>19</v>
      </c>
      <c r="P635">
        <v>1373350</v>
      </c>
      <c r="Q635" t="s">
        <v>1049</v>
      </c>
      <c r="R635" t="s">
        <v>1072</v>
      </c>
      <c r="S635">
        <v>0</v>
      </c>
      <c r="V635">
        <v>0</v>
      </c>
      <c r="W635" s="8" t="s">
        <v>466</v>
      </c>
      <c r="X635" s="166">
        <v>1317872</v>
      </c>
      <c r="Y635" s="166" t="s">
        <v>1049</v>
      </c>
      <c r="Z635" s="8" t="s">
        <v>1072</v>
      </c>
      <c r="AA635" s="8">
        <v>0</v>
      </c>
    </row>
    <row r="636" spans="2:27" ht="19.5" x14ac:dyDescent="0.3">
      <c r="B636" s="139">
        <v>1840792</v>
      </c>
      <c r="C636" s="132" t="s">
        <v>1051</v>
      </c>
      <c r="D636" s="139">
        <v>66</v>
      </c>
      <c r="N636">
        <v>0</v>
      </c>
      <c r="O636" t="s">
        <v>19</v>
      </c>
      <c r="P636">
        <v>1374265</v>
      </c>
      <c r="Q636" t="s">
        <v>1045</v>
      </c>
      <c r="R636" t="s">
        <v>1043</v>
      </c>
      <c r="S636">
        <v>0</v>
      </c>
      <c r="V636">
        <v>0</v>
      </c>
      <c r="W636" s="8" t="s">
        <v>466</v>
      </c>
      <c r="X636" s="136">
        <v>1322917</v>
      </c>
      <c r="Y636" s="160" t="s">
        <v>1045</v>
      </c>
      <c r="Z636" s="8" t="s">
        <v>1043</v>
      </c>
      <c r="AA636" s="8">
        <v>0</v>
      </c>
    </row>
    <row r="637" spans="2:27" ht="19.5" x14ac:dyDescent="0.3">
      <c r="B637" s="139">
        <v>1913734</v>
      </c>
      <c r="C637" s="132" t="s">
        <v>1051</v>
      </c>
      <c r="D637" s="139">
        <v>40</v>
      </c>
      <c r="N637">
        <v>0</v>
      </c>
      <c r="O637" t="s">
        <v>19</v>
      </c>
      <c r="P637">
        <v>1374265</v>
      </c>
      <c r="Q637" t="s">
        <v>1049</v>
      </c>
      <c r="R637" t="s">
        <v>1072</v>
      </c>
      <c r="S637">
        <v>0</v>
      </c>
      <c r="V637">
        <v>0</v>
      </c>
      <c r="W637" s="8" t="s">
        <v>466</v>
      </c>
      <c r="X637" s="166">
        <v>1322917</v>
      </c>
      <c r="Y637" s="166" t="s">
        <v>1049</v>
      </c>
      <c r="Z637" s="8" t="s">
        <v>1072</v>
      </c>
      <c r="AA637" s="8">
        <v>0</v>
      </c>
    </row>
    <row r="638" spans="2:27" ht="39" x14ac:dyDescent="0.3">
      <c r="B638" s="139">
        <v>1913736</v>
      </c>
      <c r="C638" s="135" t="s">
        <v>1052</v>
      </c>
      <c r="D638" s="139">
        <v>0</v>
      </c>
      <c r="N638">
        <v>0</v>
      </c>
      <c r="O638" t="s">
        <v>19</v>
      </c>
      <c r="P638">
        <v>1387394</v>
      </c>
      <c r="Q638" t="s">
        <v>1049</v>
      </c>
      <c r="R638" t="s">
        <v>1072</v>
      </c>
      <c r="S638">
        <v>0</v>
      </c>
      <c r="V638">
        <v>0</v>
      </c>
      <c r="W638" s="8" t="s">
        <v>466</v>
      </c>
      <c r="X638" s="136">
        <v>1324808</v>
      </c>
      <c r="Y638" s="160" t="s">
        <v>1045</v>
      </c>
      <c r="Z638" s="8" t="s">
        <v>1043</v>
      </c>
      <c r="AA638" s="8">
        <v>130</v>
      </c>
    </row>
    <row r="639" spans="2:27" ht="39" x14ac:dyDescent="0.3">
      <c r="B639" s="139">
        <v>1535400</v>
      </c>
      <c r="C639" s="135" t="s">
        <v>1052</v>
      </c>
      <c r="D639" s="139">
        <v>1</v>
      </c>
      <c r="N639">
        <v>0</v>
      </c>
      <c r="O639" t="s">
        <v>19</v>
      </c>
      <c r="P639">
        <v>1388333</v>
      </c>
      <c r="Q639" t="s">
        <v>1045</v>
      </c>
      <c r="R639" t="s">
        <v>1043</v>
      </c>
      <c r="S639">
        <v>0</v>
      </c>
      <c r="V639">
        <v>0</v>
      </c>
      <c r="W639" s="8" t="s">
        <v>466</v>
      </c>
      <c r="X639" s="169">
        <v>1324808</v>
      </c>
      <c r="Y639" s="159"/>
      <c r="Z639" s="8" t="s">
        <v>1072</v>
      </c>
      <c r="AA639" s="8">
        <v>0</v>
      </c>
    </row>
    <row r="640" spans="2:27" ht="19.5" x14ac:dyDescent="0.3">
      <c r="B640" s="139">
        <v>1840851</v>
      </c>
      <c r="C640" s="132" t="s">
        <v>1051</v>
      </c>
      <c r="D640" s="139">
        <v>9</v>
      </c>
      <c r="N640">
        <v>0</v>
      </c>
      <c r="O640" t="s">
        <v>19</v>
      </c>
      <c r="P640">
        <v>1388333</v>
      </c>
      <c r="R640" t="s">
        <v>1072</v>
      </c>
      <c r="S640">
        <v>0</v>
      </c>
      <c r="V640">
        <v>0</v>
      </c>
      <c r="W640" s="8" t="s">
        <v>466</v>
      </c>
      <c r="X640" s="136">
        <v>1338011</v>
      </c>
      <c r="Y640" s="160" t="s">
        <v>1045</v>
      </c>
      <c r="Z640" s="8" t="s">
        <v>1043</v>
      </c>
      <c r="AA640" s="8">
        <v>0</v>
      </c>
    </row>
    <row r="641" spans="2:27" ht="19.5" x14ac:dyDescent="0.3">
      <c r="B641" s="139">
        <v>1840808</v>
      </c>
      <c r="C641" s="132" t="s">
        <v>1051</v>
      </c>
      <c r="D641" s="139">
        <v>0</v>
      </c>
      <c r="N641">
        <v>0</v>
      </c>
      <c r="O641" t="s">
        <v>19</v>
      </c>
      <c r="P641">
        <v>1390136</v>
      </c>
      <c r="Q641" t="s">
        <v>1045</v>
      </c>
      <c r="R641" t="s">
        <v>1043</v>
      </c>
      <c r="S641">
        <v>0</v>
      </c>
      <c r="V641">
        <v>0</v>
      </c>
      <c r="W641" s="8" t="s">
        <v>466</v>
      </c>
      <c r="X641" s="167">
        <v>1338011</v>
      </c>
      <c r="Y641" s="159"/>
      <c r="Z641" s="8" t="s">
        <v>1072</v>
      </c>
      <c r="AA641" s="8">
        <v>0</v>
      </c>
    </row>
    <row r="642" spans="2:27" ht="39" x14ac:dyDescent="0.3">
      <c r="B642" s="139">
        <v>1356555</v>
      </c>
      <c r="C642" s="135" t="s">
        <v>1052</v>
      </c>
      <c r="D642" s="139">
        <v>0</v>
      </c>
      <c r="N642">
        <v>0</v>
      </c>
      <c r="O642" t="s">
        <v>19</v>
      </c>
      <c r="P642">
        <v>1390136</v>
      </c>
      <c r="R642" t="s">
        <v>1072</v>
      </c>
      <c r="S642">
        <v>0</v>
      </c>
      <c r="V642">
        <v>0</v>
      </c>
      <c r="W642" s="8" t="s">
        <v>466</v>
      </c>
      <c r="X642" s="136">
        <v>1342594</v>
      </c>
      <c r="Y642" s="160" t="s">
        <v>1045</v>
      </c>
      <c r="Z642" s="8" t="s">
        <v>1043</v>
      </c>
      <c r="AA642" s="8">
        <v>0</v>
      </c>
    </row>
    <row r="643" spans="2:27" ht="39" x14ac:dyDescent="0.3">
      <c r="B643" s="139">
        <v>1283228</v>
      </c>
      <c r="C643" s="135" t="s">
        <v>1052</v>
      </c>
      <c r="D643" s="139">
        <v>0</v>
      </c>
      <c r="N643">
        <v>0</v>
      </c>
      <c r="O643" t="s">
        <v>19</v>
      </c>
      <c r="P643">
        <v>1397415</v>
      </c>
      <c r="Q643" t="s">
        <v>1045</v>
      </c>
      <c r="R643" t="s">
        <v>1043</v>
      </c>
      <c r="S643">
        <v>0</v>
      </c>
      <c r="V643">
        <v>0</v>
      </c>
      <c r="W643" s="8" t="s">
        <v>466</v>
      </c>
      <c r="X643" s="167">
        <v>1342594</v>
      </c>
      <c r="Y643" s="159"/>
      <c r="Z643" s="8" t="s">
        <v>1072</v>
      </c>
      <c r="AA643" s="8">
        <v>0</v>
      </c>
    </row>
    <row r="644" spans="2:27" ht="39" x14ac:dyDescent="0.3">
      <c r="B644" s="139">
        <v>1551499</v>
      </c>
      <c r="C644" s="135" t="s">
        <v>1052</v>
      </c>
      <c r="D644" s="139">
        <v>0</v>
      </c>
      <c r="N644">
        <v>0</v>
      </c>
      <c r="O644" t="s">
        <v>19</v>
      </c>
      <c r="P644">
        <v>1397417</v>
      </c>
      <c r="Q644" t="s">
        <v>1045</v>
      </c>
      <c r="R644" t="s">
        <v>1043</v>
      </c>
      <c r="S644">
        <v>0</v>
      </c>
      <c r="V644">
        <v>0</v>
      </c>
      <c r="W644" s="8" t="s">
        <v>466</v>
      </c>
      <c r="X644" s="136">
        <v>1349664</v>
      </c>
      <c r="Y644" s="160" t="s">
        <v>1045</v>
      </c>
      <c r="Z644" s="8" t="s">
        <v>1043</v>
      </c>
      <c r="AA644" s="8">
        <v>111</v>
      </c>
    </row>
    <row r="645" spans="2:27" ht="19.5" x14ac:dyDescent="0.3">
      <c r="B645" s="139">
        <v>1913685</v>
      </c>
      <c r="C645" s="132" t="s">
        <v>1051</v>
      </c>
      <c r="D645" s="139">
        <v>46</v>
      </c>
      <c r="N645">
        <v>0</v>
      </c>
      <c r="O645" t="s">
        <v>19</v>
      </c>
      <c r="P645">
        <v>1401798</v>
      </c>
      <c r="Q645" t="s">
        <v>1045</v>
      </c>
      <c r="R645" t="s">
        <v>1043</v>
      </c>
      <c r="S645">
        <v>6</v>
      </c>
      <c r="V645">
        <v>0</v>
      </c>
      <c r="W645" s="8" t="s">
        <v>466</v>
      </c>
      <c r="X645" s="167">
        <v>1349664</v>
      </c>
      <c r="Y645" s="159"/>
      <c r="Z645" s="8" t="s">
        <v>1072</v>
      </c>
      <c r="AA645" s="8">
        <v>0</v>
      </c>
    </row>
    <row r="646" spans="2:27" ht="39" x14ac:dyDescent="0.3">
      <c r="B646" s="139">
        <v>1913715</v>
      </c>
      <c r="C646" s="135" t="s">
        <v>1052</v>
      </c>
      <c r="D646" s="139">
        <v>5</v>
      </c>
      <c r="N646">
        <v>0</v>
      </c>
      <c r="O646" t="s">
        <v>19</v>
      </c>
      <c r="P646">
        <v>1401798</v>
      </c>
      <c r="Q646" t="s">
        <v>1049</v>
      </c>
      <c r="R646" t="s">
        <v>1072</v>
      </c>
      <c r="S646">
        <v>50</v>
      </c>
      <c r="V646">
        <v>0</v>
      </c>
      <c r="W646" s="8" t="s">
        <v>466</v>
      </c>
      <c r="X646" s="159">
        <v>1352557</v>
      </c>
      <c r="Y646" s="166" t="s">
        <v>1049</v>
      </c>
      <c r="Z646" s="8" t="s">
        <v>1072</v>
      </c>
      <c r="AA646" s="8">
        <v>0</v>
      </c>
    </row>
    <row r="647" spans="2:27" ht="19.5" x14ac:dyDescent="0.3">
      <c r="B647" s="139">
        <v>1913732</v>
      </c>
      <c r="C647" s="132" t="s">
        <v>1051</v>
      </c>
      <c r="D647" s="139">
        <v>22</v>
      </c>
      <c r="N647">
        <v>0</v>
      </c>
      <c r="O647" t="s">
        <v>19</v>
      </c>
      <c r="P647">
        <v>1402956</v>
      </c>
      <c r="Q647" t="s">
        <v>1045</v>
      </c>
      <c r="R647" t="s">
        <v>1043</v>
      </c>
      <c r="S647">
        <v>0</v>
      </c>
      <c r="V647">
        <v>0</v>
      </c>
      <c r="W647" s="8" t="s">
        <v>466</v>
      </c>
      <c r="X647" s="159">
        <v>1352728</v>
      </c>
      <c r="Y647" s="166" t="s">
        <v>1049</v>
      </c>
      <c r="Z647" s="8" t="s">
        <v>1072</v>
      </c>
      <c r="AA647" s="8">
        <v>0</v>
      </c>
    </row>
    <row r="648" spans="2:27" ht="19.5" x14ac:dyDescent="0.3">
      <c r="B648" s="139">
        <v>1986165</v>
      </c>
      <c r="C648" s="132" t="s">
        <v>1051</v>
      </c>
      <c r="D648" s="139">
        <v>0</v>
      </c>
      <c r="N648">
        <v>0</v>
      </c>
      <c r="O648" t="s">
        <v>19</v>
      </c>
      <c r="P648">
        <v>1402965</v>
      </c>
      <c r="Q648" t="s">
        <v>1045</v>
      </c>
      <c r="R648" t="s">
        <v>1043</v>
      </c>
      <c r="S648">
        <v>0</v>
      </c>
      <c r="V648">
        <v>0</v>
      </c>
      <c r="W648" s="8" t="s">
        <v>466</v>
      </c>
      <c r="X648" s="136">
        <v>1352955</v>
      </c>
      <c r="Y648" s="160" t="s">
        <v>1044</v>
      </c>
      <c r="Z648" s="8" t="s">
        <v>1043</v>
      </c>
      <c r="AA648" s="8">
        <v>255</v>
      </c>
    </row>
    <row r="649" spans="2:27" ht="39" x14ac:dyDescent="0.3">
      <c r="B649" s="139">
        <v>1630559</v>
      </c>
      <c r="C649" s="135" t="s">
        <v>1052</v>
      </c>
      <c r="D649" s="139">
        <v>0</v>
      </c>
      <c r="N649">
        <v>0</v>
      </c>
      <c r="O649" t="s">
        <v>19</v>
      </c>
      <c r="P649">
        <v>1405059</v>
      </c>
      <c r="Q649" t="s">
        <v>1045</v>
      </c>
      <c r="R649" t="s">
        <v>1043</v>
      </c>
      <c r="S649">
        <v>60</v>
      </c>
      <c r="V649">
        <v>0</v>
      </c>
      <c r="W649" s="8" t="s">
        <v>466</v>
      </c>
      <c r="X649" s="169">
        <v>1352955</v>
      </c>
      <c r="Y649" s="159"/>
      <c r="Z649" s="8" t="s">
        <v>1072</v>
      </c>
      <c r="AA649" s="8">
        <v>0</v>
      </c>
    </row>
    <row r="650" spans="2:27" ht="39" x14ac:dyDescent="0.3">
      <c r="B650" s="139">
        <v>1357269</v>
      </c>
      <c r="C650" s="135" t="s">
        <v>1052</v>
      </c>
      <c r="D650" s="139">
        <v>255</v>
      </c>
      <c r="N650">
        <v>0</v>
      </c>
      <c r="O650" t="s">
        <v>19</v>
      </c>
      <c r="P650">
        <v>1405059</v>
      </c>
      <c r="R650" t="s">
        <v>1072</v>
      </c>
      <c r="S650">
        <v>198</v>
      </c>
      <c r="V650">
        <v>0</v>
      </c>
      <c r="W650" s="8" t="s">
        <v>466</v>
      </c>
      <c r="X650" s="136">
        <v>1354234</v>
      </c>
      <c r="Y650" s="160" t="s">
        <v>1045</v>
      </c>
      <c r="Z650" s="8" t="s">
        <v>1043</v>
      </c>
      <c r="AA650" s="8">
        <v>76</v>
      </c>
    </row>
    <row r="651" spans="2:27" ht="19.5" x14ac:dyDescent="0.3">
      <c r="B651" s="139">
        <v>1913740</v>
      </c>
      <c r="C651" s="132" t="s">
        <v>1051</v>
      </c>
      <c r="D651" s="139">
        <v>0</v>
      </c>
      <c r="N651">
        <v>0</v>
      </c>
      <c r="O651" t="s">
        <v>19</v>
      </c>
      <c r="P651">
        <v>1417573</v>
      </c>
      <c r="Q651" t="s">
        <v>1045</v>
      </c>
      <c r="R651" t="s">
        <v>1043</v>
      </c>
      <c r="S651">
        <v>0</v>
      </c>
      <c r="V651">
        <v>0</v>
      </c>
      <c r="W651" s="8" t="s">
        <v>466</v>
      </c>
      <c r="X651" s="167">
        <v>1354234</v>
      </c>
      <c r="Y651" s="159"/>
      <c r="Z651" s="8" t="s">
        <v>1072</v>
      </c>
      <c r="AA651" s="8">
        <v>0</v>
      </c>
    </row>
    <row r="652" spans="2:27" ht="19.5" x14ac:dyDescent="0.3">
      <c r="B652" s="139">
        <v>1913735</v>
      </c>
      <c r="C652" s="132" t="s">
        <v>1051</v>
      </c>
      <c r="D652" s="139">
        <v>0</v>
      </c>
      <c r="N652">
        <v>0</v>
      </c>
      <c r="O652" t="s">
        <v>19</v>
      </c>
      <c r="P652">
        <v>1417573</v>
      </c>
      <c r="Q652" t="s">
        <v>1049</v>
      </c>
      <c r="R652" t="s">
        <v>1072</v>
      </c>
      <c r="S652">
        <v>0</v>
      </c>
      <c r="V652">
        <v>0</v>
      </c>
      <c r="W652" s="8" t="s">
        <v>466</v>
      </c>
      <c r="X652" s="136">
        <v>1355226</v>
      </c>
      <c r="Y652" s="160" t="s">
        <v>1045</v>
      </c>
      <c r="Z652" s="8" t="s">
        <v>1043</v>
      </c>
      <c r="AA652" s="8">
        <v>23</v>
      </c>
    </row>
    <row r="653" spans="2:27" ht="39" x14ac:dyDescent="0.3">
      <c r="B653" s="139">
        <v>1600700</v>
      </c>
      <c r="C653" s="135" t="s">
        <v>1052</v>
      </c>
      <c r="D653" s="139">
        <v>8</v>
      </c>
      <c r="N653">
        <v>0</v>
      </c>
      <c r="O653" t="s">
        <v>19</v>
      </c>
      <c r="P653">
        <v>1422788</v>
      </c>
      <c r="Q653" t="s">
        <v>1049</v>
      </c>
      <c r="R653" t="s">
        <v>1043</v>
      </c>
      <c r="S653">
        <v>275</v>
      </c>
      <c r="V653">
        <v>0</v>
      </c>
      <c r="W653" s="8" t="s">
        <v>466</v>
      </c>
      <c r="X653" s="167">
        <v>1355226</v>
      </c>
      <c r="Y653" s="159"/>
      <c r="Z653" s="8" t="s">
        <v>1072</v>
      </c>
      <c r="AA653" s="8">
        <v>0</v>
      </c>
    </row>
    <row r="654" spans="2:27" ht="39" x14ac:dyDescent="0.3">
      <c r="B654" s="139">
        <v>1551483</v>
      </c>
      <c r="C654" s="135" t="s">
        <v>1052</v>
      </c>
      <c r="D654" s="139">
        <v>89</v>
      </c>
      <c r="N654">
        <v>0</v>
      </c>
      <c r="O654" t="s">
        <v>19</v>
      </c>
      <c r="P654">
        <v>1470476</v>
      </c>
      <c r="R654" t="s">
        <v>1072</v>
      </c>
      <c r="S654">
        <v>2</v>
      </c>
      <c r="V654">
        <v>0</v>
      </c>
      <c r="W654" s="8" t="s">
        <v>466</v>
      </c>
      <c r="X654" s="136">
        <v>1356549</v>
      </c>
      <c r="Y654" s="160" t="s">
        <v>1045</v>
      </c>
      <c r="Z654" s="8" t="s">
        <v>1043</v>
      </c>
      <c r="AA654" s="8">
        <v>0</v>
      </c>
    </row>
    <row r="655" spans="2:27" ht="39" x14ac:dyDescent="0.3">
      <c r="B655" s="139">
        <v>1696714</v>
      </c>
      <c r="C655" s="135" t="s">
        <v>1052</v>
      </c>
      <c r="D655" s="139">
        <v>0</v>
      </c>
      <c r="N655">
        <v>0</v>
      </c>
      <c r="O655" t="s">
        <v>19</v>
      </c>
      <c r="P655">
        <v>1470750</v>
      </c>
      <c r="Q655" t="s">
        <v>1045</v>
      </c>
      <c r="R655" t="s">
        <v>1043</v>
      </c>
      <c r="S655">
        <v>0</v>
      </c>
      <c r="V655">
        <v>0</v>
      </c>
      <c r="W655" s="8" t="s">
        <v>466</v>
      </c>
      <c r="X655" s="166">
        <v>1356549</v>
      </c>
      <c r="Y655" s="166" t="s">
        <v>1049</v>
      </c>
      <c r="Z655" s="8" t="s">
        <v>1072</v>
      </c>
      <c r="AA655" s="8">
        <v>0</v>
      </c>
    </row>
    <row r="656" spans="2:27" ht="19.5" x14ac:dyDescent="0.3">
      <c r="B656" s="139">
        <v>1840805</v>
      </c>
      <c r="C656" s="132" t="s">
        <v>1051</v>
      </c>
      <c r="D656" s="139">
        <v>20</v>
      </c>
      <c r="N656">
        <v>0</v>
      </c>
      <c r="O656" t="s">
        <v>19</v>
      </c>
      <c r="P656">
        <v>1470750</v>
      </c>
      <c r="R656" t="s">
        <v>1072</v>
      </c>
      <c r="S656">
        <v>0</v>
      </c>
      <c r="V656">
        <v>0</v>
      </c>
      <c r="W656" s="8" t="s">
        <v>466</v>
      </c>
      <c r="X656" s="167">
        <v>1356555</v>
      </c>
      <c r="Y656" s="159"/>
      <c r="Z656" s="8" t="s">
        <v>1072</v>
      </c>
      <c r="AA656" s="8">
        <v>0</v>
      </c>
    </row>
    <row r="657" spans="2:27" ht="19.5" x14ac:dyDescent="0.3">
      <c r="B657" s="154">
        <v>1913758</v>
      </c>
      <c r="C657" s="132" t="s">
        <v>1051</v>
      </c>
      <c r="D657" s="154">
        <v>0</v>
      </c>
      <c r="N657">
        <v>0</v>
      </c>
      <c r="O657" t="s">
        <v>19</v>
      </c>
      <c r="P657">
        <v>1473092</v>
      </c>
      <c r="Q657" t="s">
        <v>1045</v>
      </c>
      <c r="R657" t="s">
        <v>1043</v>
      </c>
      <c r="S657">
        <v>96</v>
      </c>
      <c r="V657">
        <v>0</v>
      </c>
      <c r="W657" s="8" t="s">
        <v>466</v>
      </c>
      <c r="X657" s="136">
        <v>1357269</v>
      </c>
      <c r="Y657" s="160" t="s">
        <v>1045</v>
      </c>
      <c r="Z657" s="8" t="s">
        <v>1043</v>
      </c>
      <c r="AA657" s="8">
        <v>255</v>
      </c>
    </row>
    <row r="658" spans="2:27" ht="19.5" x14ac:dyDescent="0.3">
      <c r="B658" s="154">
        <v>1840866</v>
      </c>
      <c r="C658" s="132" t="s">
        <v>1051</v>
      </c>
      <c r="D658" s="154">
        <v>2</v>
      </c>
      <c r="N658">
        <v>0</v>
      </c>
      <c r="O658" t="s">
        <v>19</v>
      </c>
      <c r="P658">
        <v>1473092</v>
      </c>
      <c r="Q658" t="s">
        <v>1049</v>
      </c>
      <c r="R658" t="s">
        <v>1072</v>
      </c>
      <c r="S658">
        <v>0</v>
      </c>
      <c r="V658">
        <v>0</v>
      </c>
      <c r="W658" s="8" t="s">
        <v>466</v>
      </c>
      <c r="X658" s="166">
        <v>1357269</v>
      </c>
      <c r="Y658" s="159"/>
      <c r="Z658" s="8" t="s">
        <v>1072</v>
      </c>
      <c r="AA658" s="8">
        <v>0</v>
      </c>
    </row>
    <row r="659" spans="2:27" ht="19.5" x14ac:dyDescent="0.3">
      <c r="B659" s="154">
        <v>1613589</v>
      </c>
      <c r="C659" s="132" t="s">
        <v>1051</v>
      </c>
      <c r="D659" s="154">
        <v>16</v>
      </c>
      <c r="N659">
        <v>0</v>
      </c>
      <c r="O659" t="s">
        <v>19</v>
      </c>
      <c r="P659">
        <v>1487927</v>
      </c>
      <c r="Q659" t="s">
        <v>1045</v>
      </c>
      <c r="R659" t="s">
        <v>1043</v>
      </c>
      <c r="S659">
        <v>0</v>
      </c>
      <c r="V659">
        <v>0</v>
      </c>
      <c r="W659" s="8" t="s">
        <v>466</v>
      </c>
      <c r="X659" s="166">
        <v>1358476</v>
      </c>
      <c r="Y659" s="166"/>
      <c r="Z659" s="8" t="s">
        <v>1072</v>
      </c>
      <c r="AA659" s="8">
        <v>0</v>
      </c>
    </row>
    <row r="660" spans="2:27" ht="19.5" x14ac:dyDescent="0.3">
      <c r="B660" s="154">
        <v>1840837</v>
      </c>
      <c r="C660" s="132" t="s">
        <v>1051</v>
      </c>
      <c r="D660" s="154">
        <v>4</v>
      </c>
      <c r="N660">
        <v>0</v>
      </c>
      <c r="O660" t="s">
        <v>19</v>
      </c>
      <c r="P660">
        <v>1487927</v>
      </c>
      <c r="R660" t="s">
        <v>1072</v>
      </c>
      <c r="S660">
        <v>0</v>
      </c>
      <c r="V660">
        <v>0</v>
      </c>
      <c r="W660" s="8" t="s">
        <v>466</v>
      </c>
      <c r="X660" s="136">
        <v>1365523</v>
      </c>
      <c r="Y660" s="160" t="s">
        <v>1045</v>
      </c>
      <c r="Z660" s="8" t="s">
        <v>1043</v>
      </c>
      <c r="AA660" s="8">
        <v>2</v>
      </c>
    </row>
    <row r="661" spans="2:27" ht="19.5" x14ac:dyDescent="0.3">
      <c r="B661" s="154">
        <v>1840830</v>
      </c>
      <c r="C661" s="132" t="s">
        <v>1051</v>
      </c>
      <c r="D661" s="154">
        <v>89</v>
      </c>
      <c r="N661">
        <v>0</v>
      </c>
      <c r="O661" t="s">
        <v>19</v>
      </c>
      <c r="P661">
        <v>1488427</v>
      </c>
      <c r="Q661" t="s">
        <v>1045</v>
      </c>
      <c r="R661" t="s">
        <v>1043</v>
      </c>
      <c r="S661">
        <v>0</v>
      </c>
      <c r="V661">
        <v>0</v>
      </c>
      <c r="W661" s="8" t="s">
        <v>466</v>
      </c>
      <c r="X661" s="166">
        <v>1365523</v>
      </c>
      <c r="Y661" s="166" t="s">
        <v>1049</v>
      </c>
      <c r="Z661" s="8" t="s">
        <v>1072</v>
      </c>
      <c r="AA661" s="8">
        <v>0</v>
      </c>
    </row>
    <row r="662" spans="2:27" ht="39" x14ac:dyDescent="0.3">
      <c r="B662" s="139">
        <v>1536744</v>
      </c>
      <c r="C662" s="135" t="s">
        <v>1052</v>
      </c>
      <c r="D662" s="139">
        <v>0</v>
      </c>
      <c r="N662">
        <v>0</v>
      </c>
      <c r="O662" t="s">
        <v>19</v>
      </c>
      <c r="P662">
        <v>1488427</v>
      </c>
      <c r="R662" t="s">
        <v>1072</v>
      </c>
      <c r="S662">
        <v>0</v>
      </c>
      <c r="V662">
        <v>0</v>
      </c>
      <c r="W662" s="8" t="s">
        <v>466</v>
      </c>
      <c r="X662" s="166">
        <v>1369724</v>
      </c>
      <c r="Y662" s="166" t="s">
        <v>1049</v>
      </c>
      <c r="Z662" s="8" t="s">
        <v>1072</v>
      </c>
      <c r="AA662" s="8">
        <v>0</v>
      </c>
    </row>
    <row r="663" spans="2:27" ht="19.5" x14ac:dyDescent="0.3">
      <c r="B663" s="139">
        <v>1913687</v>
      </c>
      <c r="C663" s="132" t="s">
        <v>1051</v>
      </c>
      <c r="D663" s="139">
        <v>4</v>
      </c>
      <c r="N663">
        <v>0</v>
      </c>
      <c r="O663" t="s">
        <v>19</v>
      </c>
      <c r="P663">
        <v>1489345</v>
      </c>
      <c r="Q663" t="s">
        <v>1045</v>
      </c>
      <c r="R663" t="s">
        <v>1043</v>
      </c>
      <c r="S663">
        <v>0</v>
      </c>
      <c r="V663">
        <v>0</v>
      </c>
      <c r="W663" s="8" t="s">
        <v>466</v>
      </c>
      <c r="X663" s="136">
        <v>1371596</v>
      </c>
      <c r="Y663" s="160" t="s">
        <v>1045</v>
      </c>
      <c r="Z663" s="8" t="s">
        <v>1043</v>
      </c>
      <c r="AA663" s="8">
        <v>0</v>
      </c>
    </row>
    <row r="664" spans="2:27" ht="19.5" x14ac:dyDescent="0.3">
      <c r="B664" s="139">
        <v>1913755</v>
      </c>
      <c r="C664" s="132" t="s">
        <v>1051</v>
      </c>
      <c r="D664" s="139">
        <v>6</v>
      </c>
      <c r="N664">
        <v>0</v>
      </c>
      <c r="O664" t="s">
        <v>19</v>
      </c>
      <c r="P664">
        <v>1490321</v>
      </c>
      <c r="Q664" t="s">
        <v>1045</v>
      </c>
      <c r="R664" t="s">
        <v>1043</v>
      </c>
      <c r="S664">
        <v>0</v>
      </c>
      <c r="V664">
        <v>0</v>
      </c>
      <c r="W664" s="8" t="s">
        <v>466</v>
      </c>
      <c r="X664" s="166">
        <v>1371596</v>
      </c>
      <c r="Y664" s="159"/>
      <c r="Z664" s="8" t="s">
        <v>1072</v>
      </c>
      <c r="AA664" s="8">
        <v>0</v>
      </c>
    </row>
    <row r="665" spans="2:27" ht="39" x14ac:dyDescent="0.3">
      <c r="B665" s="139">
        <v>1814797</v>
      </c>
      <c r="C665" s="135" t="s">
        <v>1052</v>
      </c>
      <c r="D665" s="139">
        <v>0</v>
      </c>
      <c r="N665">
        <v>0</v>
      </c>
      <c r="O665" t="s">
        <v>19</v>
      </c>
      <c r="P665">
        <v>1490324</v>
      </c>
      <c r="Q665" t="s">
        <v>1044</v>
      </c>
      <c r="R665" t="s">
        <v>1043</v>
      </c>
      <c r="S665">
        <v>14</v>
      </c>
      <c r="V665">
        <v>0</v>
      </c>
      <c r="W665" s="8" t="s">
        <v>466</v>
      </c>
      <c r="X665" s="136">
        <v>1373159</v>
      </c>
      <c r="Y665" s="160" t="s">
        <v>1045</v>
      </c>
      <c r="Z665" s="8" t="s">
        <v>1043</v>
      </c>
      <c r="AA665" s="8">
        <v>0</v>
      </c>
    </row>
    <row r="666" spans="2:27" ht="39" x14ac:dyDescent="0.3">
      <c r="B666" s="139">
        <v>1793032</v>
      </c>
      <c r="C666" s="135" t="s">
        <v>1052</v>
      </c>
      <c r="D666" s="139">
        <v>0</v>
      </c>
      <c r="N666">
        <v>0</v>
      </c>
      <c r="O666" t="s">
        <v>19</v>
      </c>
      <c r="P666">
        <v>1490324</v>
      </c>
      <c r="Q666" t="s">
        <v>1045</v>
      </c>
      <c r="R666" t="s">
        <v>1043</v>
      </c>
      <c r="S666">
        <v>32</v>
      </c>
      <c r="V666">
        <v>0</v>
      </c>
      <c r="W666" s="8" t="s">
        <v>466</v>
      </c>
      <c r="X666" s="166">
        <v>1373159</v>
      </c>
      <c r="Y666" s="166" t="s">
        <v>1049</v>
      </c>
      <c r="Z666" s="8" t="s">
        <v>1072</v>
      </c>
      <c r="AA666" s="8">
        <v>0</v>
      </c>
    </row>
    <row r="667" spans="2:27" ht="39" x14ac:dyDescent="0.3">
      <c r="B667" s="139">
        <v>1552519</v>
      </c>
      <c r="C667" s="135" t="s">
        <v>1052</v>
      </c>
      <c r="D667" s="139">
        <v>132</v>
      </c>
      <c r="N667">
        <v>0</v>
      </c>
      <c r="O667" t="s">
        <v>19</v>
      </c>
      <c r="P667">
        <v>1490325</v>
      </c>
      <c r="Q667" t="s">
        <v>1045</v>
      </c>
      <c r="R667" t="s">
        <v>1043</v>
      </c>
      <c r="S667">
        <v>0</v>
      </c>
      <c r="V667">
        <v>0</v>
      </c>
      <c r="W667" s="8" t="s">
        <v>466</v>
      </c>
      <c r="X667" s="136">
        <v>1373350</v>
      </c>
      <c r="Y667" s="160" t="s">
        <v>1045</v>
      </c>
      <c r="Z667" s="8" t="s">
        <v>1043</v>
      </c>
      <c r="AA667" s="8">
        <v>0</v>
      </c>
    </row>
    <row r="668" spans="2:27" ht="19.5" x14ac:dyDescent="0.3">
      <c r="B668" s="139">
        <v>1913698</v>
      </c>
      <c r="C668" s="132" t="s">
        <v>1051</v>
      </c>
      <c r="D668" s="139">
        <v>0</v>
      </c>
      <c r="N668">
        <v>0</v>
      </c>
      <c r="O668" t="s">
        <v>19</v>
      </c>
      <c r="P668">
        <v>1495085</v>
      </c>
      <c r="Q668" t="s">
        <v>1049</v>
      </c>
      <c r="R668" t="s">
        <v>1072</v>
      </c>
      <c r="S668">
        <v>0</v>
      </c>
      <c r="V668">
        <v>0</v>
      </c>
      <c r="W668" s="8" t="s">
        <v>466</v>
      </c>
      <c r="X668" s="166">
        <v>1373350</v>
      </c>
      <c r="Y668" s="166" t="s">
        <v>1049</v>
      </c>
      <c r="Z668" s="8" t="s">
        <v>1072</v>
      </c>
      <c r="AA668" s="8">
        <v>0</v>
      </c>
    </row>
    <row r="669" spans="2:27" ht="39" x14ac:dyDescent="0.3">
      <c r="B669" s="139">
        <v>1659429</v>
      </c>
      <c r="C669" s="135" t="s">
        <v>1052</v>
      </c>
      <c r="D669" s="139">
        <v>0</v>
      </c>
      <c r="N669">
        <v>0</v>
      </c>
      <c r="O669" t="s">
        <v>19</v>
      </c>
      <c r="P669">
        <v>1513156</v>
      </c>
      <c r="Q669" t="s">
        <v>1045</v>
      </c>
      <c r="R669" t="s">
        <v>1043</v>
      </c>
      <c r="S669">
        <v>40</v>
      </c>
      <c r="V669">
        <v>0</v>
      </c>
      <c r="W669" s="8" t="s">
        <v>466</v>
      </c>
      <c r="X669" s="136">
        <v>1374265</v>
      </c>
      <c r="Y669" s="160" t="s">
        <v>1045</v>
      </c>
      <c r="Z669" s="8" t="s">
        <v>1043</v>
      </c>
      <c r="AA669" s="8">
        <v>0</v>
      </c>
    </row>
    <row r="670" spans="2:27" ht="19.5" x14ac:dyDescent="0.3">
      <c r="B670" s="139">
        <v>1913735</v>
      </c>
      <c r="C670" s="132" t="s">
        <v>1051</v>
      </c>
      <c r="D670" s="139">
        <v>8</v>
      </c>
      <c r="N670">
        <v>0</v>
      </c>
      <c r="O670" t="s">
        <v>19</v>
      </c>
      <c r="P670">
        <v>1513156</v>
      </c>
      <c r="R670" t="s">
        <v>1072</v>
      </c>
      <c r="S670">
        <v>0</v>
      </c>
      <c r="V670">
        <v>0</v>
      </c>
      <c r="W670" s="8" t="s">
        <v>466</v>
      </c>
      <c r="X670" s="166">
        <v>1374265</v>
      </c>
      <c r="Y670" s="166" t="s">
        <v>1049</v>
      </c>
      <c r="Z670" s="8" t="s">
        <v>1072</v>
      </c>
      <c r="AA670" s="8">
        <v>0</v>
      </c>
    </row>
    <row r="671" spans="2:27" ht="39" x14ac:dyDescent="0.3">
      <c r="B671" s="139">
        <v>1535410</v>
      </c>
      <c r="C671" s="135" t="s">
        <v>1052</v>
      </c>
      <c r="D671" s="139">
        <v>255</v>
      </c>
      <c r="N671">
        <v>0</v>
      </c>
      <c r="O671" t="s">
        <v>19</v>
      </c>
      <c r="P671">
        <v>1515420</v>
      </c>
      <c r="Q671" t="s">
        <v>1044</v>
      </c>
      <c r="R671" t="s">
        <v>1043</v>
      </c>
      <c r="S671">
        <v>0</v>
      </c>
      <c r="V671">
        <v>0</v>
      </c>
      <c r="W671" s="8" t="s">
        <v>466</v>
      </c>
      <c r="X671" s="159">
        <v>1387394</v>
      </c>
      <c r="Y671" s="166" t="s">
        <v>1049</v>
      </c>
      <c r="Z671" s="8" t="s">
        <v>1072</v>
      </c>
      <c r="AA671" s="8">
        <v>0</v>
      </c>
    </row>
    <row r="672" spans="2:27" ht="39" x14ac:dyDescent="0.3">
      <c r="B672" s="139">
        <v>1551429</v>
      </c>
      <c r="C672" s="135" t="s">
        <v>1052</v>
      </c>
      <c r="D672" s="139">
        <v>6</v>
      </c>
      <c r="N672">
        <v>0</v>
      </c>
      <c r="O672" t="s">
        <v>19</v>
      </c>
      <c r="P672">
        <v>1515420</v>
      </c>
      <c r="R672" t="s">
        <v>1072</v>
      </c>
      <c r="S672">
        <v>0</v>
      </c>
      <c r="V672">
        <v>0</v>
      </c>
      <c r="W672" s="8" t="s">
        <v>466</v>
      </c>
      <c r="X672" s="136">
        <v>1388333</v>
      </c>
      <c r="Y672" s="160" t="s">
        <v>1045</v>
      </c>
      <c r="Z672" s="8" t="s">
        <v>1043</v>
      </c>
      <c r="AA672" s="8">
        <v>0</v>
      </c>
    </row>
    <row r="673" spans="2:27" ht="39" x14ac:dyDescent="0.3">
      <c r="B673" s="139">
        <v>1536757</v>
      </c>
      <c r="C673" s="135" t="s">
        <v>1052</v>
      </c>
      <c r="D673" s="139">
        <v>6</v>
      </c>
      <c r="N673">
        <v>0</v>
      </c>
      <c r="O673" t="s">
        <v>19</v>
      </c>
      <c r="P673">
        <v>1516356</v>
      </c>
      <c r="Q673" t="s">
        <v>1045</v>
      </c>
      <c r="R673" t="s">
        <v>1043</v>
      </c>
      <c r="S673">
        <v>80</v>
      </c>
      <c r="V673">
        <v>0</v>
      </c>
      <c r="W673" s="8" t="s">
        <v>466</v>
      </c>
      <c r="X673" s="167">
        <v>1388333</v>
      </c>
      <c r="Y673" s="159"/>
      <c r="Z673" s="8" t="s">
        <v>1072</v>
      </c>
      <c r="AA673" s="8">
        <v>0</v>
      </c>
    </row>
    <row r="674" spans="2:27" ht="19.5" x14ac:dyDescent="0.3">
      <c r="B674" s="139">
        <v>1840816</v>
      </c>
      <c r="C674" s="132" t="s">
        <v>1051</v>
      </c>
      <c r="D674" s="139">
        <v>1</v>
      </c>
      <c r="N674">
        <v>0</v>
      </c>
      <c r="O674" t="s">
        <v>19</v>
      </c>
      <c r="P674">
        <v>1516356</v>
      </c>
      <c r="R674" t="s">
        <v>1072</v>
      </c>
      <c r="S674">
        <v>0</v>
      </c>
      <c r="V674">
        <v>0</v>
      </c>
      <c r="W674" s="8" t="s">
        <v>466</v>
      </c>
      <c r="X674" s="136">
        <v>1390136</v>
      </c>
      <c r="Y674" s="160" t="s">
        <v>1045</v>
      </c>
      <c r="Z674" s="8" t="s">
        <v>1043</v>
      </c>
      <c r="AA674" s="8">
        <v>0</v>
      </c>
    </row>
    <row r="675" spans="2:27" ht="19.5" x14ac:dyDescent="0.3">
      <c r="B675" s="139">
        <v>1840811</v>
      </c>
      <c r="C675" s="132" t="s">
        <v>1051</v>
      </c>
      <c r="D675" s="139">
        <v>25</v>
      </c>
      <c r="N675">
        <v>0</v>
      </c>
      <c r="O675" t="s">
        <v>19</v>
      </c>
      <c r="P675">
        <v>1516606</v>
      </c>
      <c r="Q675" t="s">
        <v>1045</v>
      </c>
      <c r="R675" t="s">
        <v>1043</v>
      </c>
      <c r="S675">
        <v>107</v>
      </c>
      <c r="V675">
        <v>0</v>
      </c>
      <c r="W675" s="8" t="s">
        <v>466</v>
      </c>
      <c r="X675" s="167">
        <v>1390136</v>
      </c>
      <c r="Y675" s="159"/>
      <c r="Z675" s="8" t="s">
        <v>1072</v>
      </c>
      <c r="AA675" s="8">
        <v>0</v>
      </c>
    </row>
    <row r="676" spans="2:27" ht="19.5" x14ac:dyDescent="0.3">
      <c r="B676" s="139">
        <v>1913748</v>
      </c>
      <c r="C676" s="132" t="s">
        <v>1051</v>
      </c>
      <c r="D676" s="139">
        <v>6</v>
      </c>
      <c r="N676">
        <v>0</v>
      </c>
      <c r="O676" t="s">
        <v>19</v>
      </c>
      <c r="P676">
        <v>1516606</v>
      </c>
      <c r="Q676" t="s">
        <v>1049</v>
      </c>
      <c r="R676" t="s">
        <v>1072</v>
      </c>
      <c r="S676">
        <v>0</v>
      </c>
      <c r="V676">
        <v>0</v>
      </c>
      <c r="W676" s="8" t="s">
        <v>466</v>
      </c>
      <c r="X676" s="136">
        <v>1397415</v>
      </c>
      <c r="Y676" s="160" t="s">
        <v>1045</v>
      </c>
      <c r="Z676" s="8" t="s">
        <v>1043</v>
      </c>
      <c r="AA676" s="8">
        <v>6</v>
      </c>
    </row>
    <row r="677" spans="2:27" ht="39" x14ac:dyDescent="0.3">
      <c r="B677" s="139">
        <v>1840796</v>
      </c>
      <c r="C677" s="135" t="s">
        <v>1052</v>
      </c>
      <c r="D677" s="139">
        <v>12</v>
      </c>
      <c r="N677">
        <v>0</v>
      </c>
      <c r="O677" t="s">
        <v>19</v>
      </c>
      <c r="P677">
        <v>1518214</v>
      </c>
      <c r="Q677" t="s">
        <v>1049</v>
      </c>
      <c r="R677" t="s">
        <v>1072</v>
      </c>
      <c r="S677">
        <v>0</v>
      </c>
      <c r="V677">
        <v>0</v>
      </c>
      <c r="W677" s="8" t="s">
        <v>466</v>
      </c>
      <c r="X677" s="136">
        <v>1397417</v>
      </c>
      <c r="Y677" s="160" t="s">
        <v>1045</v>
      </c>
      <c r="Z677" s="8" t="s">
        <v>1043</v>
      </c>
      <c r="AA677" s="8">
        <v>50</v>
      </c>
    </row>
    <row r="678" spans="2:27" ht="19.5" x14ac:dyDescent="0.3">
      <c r="B678" s="139">
        <v>1840831</v>
      </c>
      <c r="C678" s="132" t="s">
        <v>1051</v>
      </c>
      <c r="D678" s="139">
        <v>48</v>
      </c>
      <c r="N678">
        <v>0</v>
      </c>
      <c r="O678" t="s">
        <v>19</v>
      </c>
      <c r="P678">
        <v>1532307</v>
      </c>
      <c r="Q678" t="s">
        <v>1045</v>
      </c>
      <c r="R678" t="s">
        <v>1043</v>
      </c>
      <c r="S678">
        <v>0</v>
      </c>
      <c r="V678">
        <v>0</v>
      </c>
      <c r="W678" s="8" t="s">
        <v>466</v>
      </c>
      <c r="X678" s="136">
        <v>1401798</v>
      </c>
      <c r="Y678" s="160" t="s">
        <v>1045</v>
      </c>
      <c r="Z678" s="8" t="s">
        <v>1043</v>
      </c>
      <c r="AA678" s="8">
        <v>0</v>
      </c>
    </row>
    <row r="679" spans="2:27" ht="39" x14ac:dyDescent="0.3">
      <c r="B679" s="139">
        <v>1559901</v>
      </c>
      <c r="C679" s="135" t="s">
        <v>1052</v>
      </c>
      <c r="D679" s="139">
        <v>46</v>
      </c>
      <c r="N679">
        <v>0</v>
      </c>
      <c r="O679" t="s">
        <v>19</v>
      </c>
      <c r="P679">
        <v>1532307</v>
      </c>
      <c r="R679" t="s">
        <v>1072</v>
      </c>
      <c r="S679">
        <v>0</v>
      </c>
      <c r="V679">
        <v>0</v>
      </c>
      <c r="W679" s="8" t="s">
        <v>466</v>
      </c>
      <c r="X679" s="166">
        <v>1401798</v>
      </c>
      <c r="Y679" s="166" t="s">
        <v>1049</v>
      </c>
      <c r="Z679" s="8" t="s">
        <v>1072</v>
      </c>
      <c r="AA679" s="8">
        <v>0</v>
      </c>
    </row>
    <row r="680" spans="2:27" ht="39" x14ac:dyDescent="0.3">
      <c r="B680" s="139">
        <v>1258026</v>
      </c>
      <c r="C680" s="135" t="s">
        <v>1052</v>
      </c>
      <c r="D680" s="139">
        <v>96</v>
      </c>
      <c r="N680">
        <v>0</v>
      </c>
      <c r="O680" t="s">
        <v>19</v>
      </c>
      <c r="P680">
        <v>1532643</v>
      </c>
      <c r="Q680" t="s">
        <v>1045</v>
      </c>
      <c r="R680" t="s">
        <v>1043</v>
      </c>
      <c r="S680">
        <v>0</v>
      </c>
      <c r="V680">
        <v>0</v>
      </c>
      <c r="W680" s="8" t="s">
        <v>466</v>
      </c>
      <c r="X680" s="136">
        <v>1402956</v>
      </c>
      <c r="Y680" s="160" t="s">
        <v>1045</v>
      </c>
      <c r="Z680" s="8" t="s">
        <v>1043</v>
      </c>
      <c r="AA680" s="8">
        <v>60</v>
      </c>
    </row>
    <row r="681" spans="2:27" ht="19.5" x14ac:dyDescent="0.3">
      <c r="B681" s="139">
        <v>1913710</v>
      </c>
      <c r="C681" s="132" t="s">
        <v>1051</v>
      </c>
      <c r="D681" s="139">
        <v>59</v>
      </c>
      <c r="N681">
        <v>0</v>
      </c>
      <c r="O681" t="s">
        <v>19</v>
      </c>
      <c r="P681">
        <v>1533044</v>
      </c>
      <c r="Q681" t="s">
        <v>1049</v>
      </c>
      <c r="R681" t="s">
        <v>1072</v>
      </c>
      <c r="S681">
        <v>0</v>
      </c>
      <c r="V681">
        <v>0</v>
      </c>
      <c r="W681" s="8" t="s">
        <v>466</v>
      </c>
      <c r="X681" s="136">
        <v>1402965</v>
      </c>
      <c r="Y681" s="160" t="s">
        <v>1045</v>
      </c>
      <c r="Z681" s="8" t="s">
        <v>1043</v>
      </c>
      <c r="AA681" s="8">
        <v>198</v>
      </c>
    </row>
    <row r="682" spans="2:27" ht="39" x14ac:dyDescent="0.3">
      <c r="B682" s="139">
        <v>1292926</v>
      </c>
      <c r="C682" s="135" t="s">
        <v>1052</v>
      </c>
      <c r="D682" s="139">
        <v>14</v>
      </c>
      <c r="N682">
        <v>0</v>
      </c>
      <c r="O682" t="s">
        <v>19</v>
      </c>
      <c r="P682">
        <v>1535396</v>
      </c>
      <c r="Q682" t="s">
        <v>1045</v>
      </c>
      <c r="R682" t="s">
        <v>1043</v>
      </c>
      <c r="S682">
        <v>134</v>
      </c>
      <c r="V682">
        <v>0</v>
      </c>
      <c r="W682" s="8" t="s">
        <v>466</v>
      </c>
      <c r="X682" s="136">
        <v>1405059</v>
      </c>
      <c r="Y682" s="160" t="s">
        <v>1045</v>
      </c>
      <c r="Z682" s="8" t="s">
        <v>1043</v>
      </c>
      <c r="AA682" s="8">
        <v>0</v>
      </c>
    </row>
    <row r="683" spans="2:27" ht="39" x14ac:dyDescent="0.3">
      <c r="B683" s="139">
        <v>1744985</v>
      </c>
      <c r="C683" s="135" t="s">
        <v>1052</v>
      </c>
      <c r="D683" s="139">
        <v>0</v>
      </c>
      <c r="N683">
        <v>0</v>
      </c>
      <c r="O683" t="s">
        <v>19</v>
      </c>
      <c r="P683">
        <v>1535399</v>
      </c>
      <c r="Q683" t="s">
        <v>1045</v>
      </c>
      <c r="R683" t="s">
        <v>1043</v>
      </c>
      <c r="S683">
        <v>0</v>
      </c>
      <c r="V683">
        <v>0</v>
      </c>
      <c r="W683" s="8" t="s">
        <v>466</v>
      </c>
      <c r="X683" s="166">
        <v>1405059</v>
      </c>
      <c r="Y683" s="166"/>
      <c r="Z683" s="8" t="s">
        <v>1072</v>
      </c>
      <c r="AA683" s="8">
        <v>0</v>
      </c>
    </row>
    <row r="684" spans="2:27" ht="19.5" x14ac:dyDescent="0.3">
      <c r="B684" s="139">
        <v>1913718</v>
      </c>
      <c r="C684" s="132" t="s">
        <v>1051</v>
      </c>
      <c r="D684" s="139">
        <v>4</v>
      </c>
      <c r="N684">
        <v>0</v>
      </c>
      <c r="O684" t="s">
        <v>19</v>
      </c>
      <c r="P684">
        <v>1535400</v>
      </c>
      <c r="Q684" t="s">
        <v>1045</v>
      </c>
      <c r="R684" t="s">
        <v>1043</v>
      </c>
      <c r="S684">
        <v>105</v>
      </c>
      <c r="V684">
        <v>0</v>
      </c>
      <c r="W684" s="8" t="s">
        <v>466</v>
      </c>
      <c r="X684" s="136">
        <v>1417573</v>
      </c>
      <c r="Y684" s="160" t="s">
        <v>1045</v>
      </c>
      <c r="Z684" s="8" t="s">
        <v>1043</v>
      </c>
      <c r="AA684" s="8">
        <v>275</v>
      </c>
    </row>
    <row r="685" spans="2:27" ht="39" x14ac:dyDescent="0.3">
      <c r="B685" s="139">
        <v>1516356</v>
      </c>
      <c r="C685" s="135" t="s">
        <v>1052</v>
      </c>
      <c r="D685" s="139">
        <v>94</v>
      </c>
      <c r="N685">
        <v>0</v>
      </c>
      <c r="O685" t="s">
        <v>19</v>
      </c>
      <c r="P685">
        <v>1535408</v>
      </c>
      <c r="Q685" t="s">
        <v>1045</v>
      </c>
      <c r="R685" t="s">
        <v>1043</v>
      </c>
      <c r="S685">
        <v>0</v>
      </c>
      <c r="V685">
        <v>0</v>
      </c>
      <c r="W685" s="8" t="s">
        <v>466</v>
      </c>
      <c r="X685" s="159">
        <v>1417573</v>
      </c>
      <c r="Y685" s="166" t="s">
        <v>1049</v>
      </c>
      <c r="Z685" s="8" t="s">
        <v>1072</v>
      </c>
      <c r="AA685" s="8">
        <v>2</v>
      </c>
    </row>
    <row r="686" spans="2:27" ht="19.5" x14ac:dyDescent="0.3">
      <c r="B686" s="139">
        <v>1913716</v>
      </c>
      <c r="C686" s="132" t="s">
        <v>1051</v>
      </c>
      <c r="D686" s="139"/>
      <c r="N686">
        <v>0</v>
      </c>
      <c r="O686" t="s">
        <v>19</v>
      </c>
      <c r="P686">
        <v>1535410</v>
      </c>
      <c r="Q686" t="s">
        <v>1045</v>
      </c>
      <c r="R686" t="s">
        <v>1043</v>
      </c>
      <c r="S686">
        <v>0</v>
      </c>
      <c r="V686">
        <v>0</v>
      </c>
      <c r="W686" s="8" t="s">
        <v>466</v>
      </c>
      <c r="X686" s="159">
        <v>1422788</v>
      </c>
      <c r="Y686" s="166" t="s">
        <v>1049</v>
      </c>
      <c r="Z686" s="8" t="s">
        <v>1043</v>
      </c>
      <c r="AA686" s="8">
        <v>0</v>
      </c>
    </row>
    <row r="687" spans="2:27" ht="19.5" x14ac:dyDescent="0.3">
      <c r="B687" s="139">
        <v>1840863</v>
      </c>
      <c r="C687" s="132" t="s">
        <v>1051</v>
      </c>
      <c r="D687" s="139">
        <v>215</v>
      </c>
      <c r="N687">
        <v>0</v>
      </c>
      <c r="O687" t="s">
        <v>19</v>
      </c>
      <c r="P687">
        <v>1535418</v>
      </c>
      <c r="Q687" t="s">
        <v>1045</v>
      </c>
      <c r="R687" t="s">
        <v>1043</v>
      </c>
      <c r="S687">
        <v>125</v>
      </c>
      <c r="V687">
        <v>0</v>
      </c>
      <c r="W687" s="8" t="s">
        <v>466</v>
      </c>
      <c r="X687" s="167">
        <v>1470476</v>
      </c>
      <c r="Y687" s="159"/>
      <c r="Z687" s="8" t="s">
        <v>1072</v>
      </c>
      <c r="AA687" s="8">
        <v>0</v>
      </c>
    </row>
    <row r="688" spans="2:27" ht="19.5" x14ac:dyDescent="0.3">
      <c r="B688" s="139">
        <v>1913751</v>
      </c>
      <c r="C688" s="132" t="s">
        <v>1051</v>
      </c>
      <c r="D688" s="139">
        <v>0</v>
      </c>
      <c r="N688">
        <v>0</v>
      </c>
      <c r="O688" t="s">
        <v>19</v>
      </c>
      <c r="P688">
        <v>1536194</v>
      </c>
      <c r="R688" t="s">
        <v>1072</v>
      </c>
      <c r="S688">
        <v>255</v>
      </c>
      <c r="V688">
        <v>0</v>
      </c>
      <c r="W688" s="8" t="s">
        <v>466</v>
      </c>
      <c r="X688" s="136">
        <v>1470750</v>
      </c>
      <c r="Y688" s="160" t="s">
        <v>1045</v>
      </c>
      <c r="Z688" s="8" t="s">
        <v>1043</v>
      </c>
      <c r="AA688" s="8">
        <v>96</v>
      </c>
    </row>
    <row r="689" spans="2:27" ht="19.5" x14ac:dyDescent="0.3">
      <c r="B689" s="139">
        <v>1913709</v>
      </c>
      <c r="C689" s="132" t="s">
        <v>1051</v>
      </c>
      <c r="D689" s="139">
        <v>22</v>
      </c>
      <c r="N689">
        <v>0</v>
      </c>
      <c r="O689" t="s">
        <v>19</v>
      </c>
      <c r="P689">
        <v>1536373</v>
      </c>
      <c r="R689" t="s">
        <v>1072</v>
      </c>
      <c r="S689">
        <v>0</v>
      </c>
      <c r="V689">
        <v>0</v>
      </c>
      <c r="W689" s="8" t="s">
        <v>466</v>
      </c>
      <c r="X689" s="167">
        <v>1470750</v>
      </c>
      <c r="Y689" s="159"/>
      <c r="Z689" s="8" t="s">
        <v>1072</v>
      </c>
      <c r="AA689" s="8">
        <v>0</v>
      </c>
    </row>
    <row r="690" spans="2:27" ht="39" x14ac:dyDescent="0.3">
      <c r="B690" s="139">
        <v>1736142</v>
      </c>
      <c r="C690" s="135" t="s">
        <v>1052</v>
      </c>
      <c r="D690" s="139">
        <v>0</v>
      </c>
      <c r="N690">
        <v>0</v>
      </c>
      <c r="O690" t="s">
        <v>19</v>
      </c>
      <c r="P690">
        <v>1536564</v>
      </c>
      <c r="Q690" t="s">
        <v>1045</v>
      </c>
      <c r="R690" t="s">
        <v>1043</v>
      </c>
      <c r="S690">
        <v>0</v>
      </c>
      <c r="V690">
        <v>0</v>
      </c>
      <c r="W690" s="8" t="s">
        <v>466</v>
      </c>
      <c r="X690" s="136">
        <v>1473092</v>
      </c>
      <c r="Y690" s="160" t="s">
        <v>1045</v>
      </c>
      <c r="Z690" s="8" t="s">
        <v>1043</v>
      </c>
      <c r="AA690" s="8">
        <v>0</v>
      </c>
    </row>
    <row r="691" spans="2:27" ht="19.5" x14ac:dyDescent="0.3">
      <c r="B691" s="139">
        <v>1840854</v>
      </c>
      <c r="C691" s="132" t="s">
        <v>1051</v>
      </c>
      <c r="D691" s="139">
        <v>11</v>
      </c>
      <c r="N691">
        <v>0</v>
      </c>
      <c r="O691" t="s">
        <v>19</v>
      </c>
      <c r="P691">
        <v>1536564</v>
      </c>
      <c r="R691" t="s">
        <v>1072</v>
      </c>
      <c r="S691">
        <v>6</v>
      </c>
      <c r="V691">
        <v>0</v>
      </c>
      <c r="W691" s="8" t="s">
        <v>466</v>
      </c>
      <c r="X691" s="166">
        <v>1473092</v>
      </c>
      <c r="Y691" s="166" t="s">
        <v>1049</v>
      </c>
      <c r="Z691" s="8" t="s">
        <v>1072</v>
      </c>
      <c r="AA691" s="8">
        <v>0</v>
      </c>
    </row>
    <row r="692" spans="2:27" ht="39" x14ac:dyDescent="0.3">
      <c r="B692" s="139">
        <v>1536739</v>
      </c>
      <c r="C692" s="135" t="s">
        <v>1052</v>
      </c>
      <c r="D692" s="139">
        <v>145</v>
      </c>
      <c r="N692">
        <v>0</v>
      </c>
      <c r="O692" t="s">
        <v>19</v>
      </c>
      <c r="P692">
        <v>1536739</v>
      </c>
      <c r="Q692" t="s">
        <v>1045</v>
      </c>
      <c r="R692" t="s">
        <v>1043</v>
      </c>
      <c r="S692">
        <v>13</v>
      </c>
      <c r="V692">
        <v>0</v>
      </c>
      <c r="W692" s="8" t="s">
        <v>466</v>
      </c>
      <c r="X692" s="136">
        <v>1487927</v>
      </c>
      <c r="Y692" s="160" t="s">
        <v>1045</v>
      </c>
      <c r="Z692" s="8" t="s">
        <v>1043</v>
      </c>
      <c r="AA692" s="8">
        <v>0</v>
      </c>
    </row>
    <row r="693" spans="2:27" ht="19.5" x14ac:dyDescent="0.25">
      <c r="B693" s="139">
        <v>1840864</v>
      </c>
      <c r="C693" s="132" t="s">
        <v>1051</v>
      </c>
      <c r="D693" s="139">
        <v>80</v>
      </c>
      <c r="N693">
        <v>0</v>
      </c>
      <c r="O693" t="s">
        <v>19</v>
      </c>
      <c r="P693">
        <v>1536743</v>
      </c>
      <c r="Q693" t="s">
        <v>1045</v>
      </c>
      <c r="R693" t="s">
        <v>1043</v>
      </c>
      <c r="S693">
        <v>0</v>
      </c>
      <c r="V693">
        <v>0</v>
      </c>
      <c r="W693" s="8" t="s">
        <v>466</v>
      </c>
      <c r="X693" s="166">
        <v>1487927</v>
      </c>
      <c r="Y693" s="165"/>
      <c r="Z693" s="8" t="s">
        <v>1072</v>
      </c>
      <c r="AA693" s="8">
        <v>0</v>
      </c>
    </row>
    <row r="694" spans="2:27" ht="19.5" x14ac:dyDescent="0.3">
      <c r="B694" s="139">
        <v>1663166</v>
      </c>
      <c r="C694" s="132" t="s">
        <v>1051</v>
      </c>
      <c r="D694" s="139">
        <v>28</v>
      </c>
      <c r="N694">
        <v>0</v>
      </c>
      <c r="O694" t="s">
        <v>19</v>
      </c>
      <c r="P694">
        <v>1536744</v>
      </c>
      <c r="Q694" t="s">
        <v>1045</v>
      </c>
      <c r="R694" t="s">
        <v>1043</v>
      </c>
      <c r="S694">
        <v>145</v>
      </c>
      <c r="V694">
        <v>0</v>
      </c>
      <c r="W694" s="8" t="s">
        <v>466</v>
      </c>
      <c r="X694" s="136">
        <v>1488427</v>
      </c>
      <c r="Y694" s="160" t="s">
        <v>1045</v>
      </c>
      <c r="Z694" s="8" t="s">
        <v>1043</v>
      </c>
      <c r="AA694" s="8">
        <v>0</v>
      </c>
    </row>
    <row r="695" spans="2:27" ht="39" x14ac:dyDescent="0.3">
      <c r="B695" s="139">
        <v>1551499</v>
      </c>
      <c r="C695" s="135" t="s">
        <v>1052</v>
      </c>
      <c r="D695" s="139">
        <v>17</v>
      </c>
      <c r="N695">
        <v>0</v>
      </c>
      <c r="O695" t="s">
        <v>19</v>
      </c>
      <c r="P695">
        <v>1536747</v>
      </c>
      <c r="Q695" t="s">
        <v>1045</v>
      </c>
      <c r="R695" t="s">
        <v>1043</v>
      </c>
      <c r="S695">
        <v>76</v>
      </c>
      <c r="V695">
        <v>0</v>
      </c>
      <c r="W695" s="8" t="s">
        <v>466</v>
      </c>
      <c r="X695" s="167">
        <v>1488427</v>
      </c>
      <c r="Y695" s="159"/>
      <c r="Z695" s="8" t="s">
        <v>1072</v>
      </c>
      <c r="AA695" s="8">
        <v>0</v>
      </c>
    </row>
    <row r="696" spans="2:27" ht="39" x14ac:dyDescent="0.3">
      <c r="B696" s="139">
        <v>1552519</v>
      </c>
      <c r="C696" s="135" t="s">
        <v>1052</v>
      </c>
      <c r="D696" s="139">
        <v>112</v>
      </c>
      <c r="N696">
        <v>0</v>
      </c>
      <c r="O696" t="s">
        <v>19</v>
      </c>
      <c r="P696">
        <v>1536750</v>
      </c>
      <c r="Q696" t="s">
        <v>1045</v>
      </c>
      <c r="R696" t="s">
        <v>1043</v>
      </c>
      <c r="S696">
        <v>2</v>
      </c>
      <c r="V696">
        <v>0</v>
      </c>
      <c r="W696" s="8" t="s">
        <v>466</v>
      </c>
      <c r="X696" s="136">
        <v>1489345</v>
      </c>
      <c r="Y696" s="160" t="s">
        <v>1045</v>
      </c>
      <c r="Z696" s="8" t="s">
        <v>1043</v>
      </c>
      <c r="AA696" s="8">
        <v>14</v>
      </c>
    </row>
    <row r="697" spans="2:27" ht="39" x14ac:dyDescent="0.3">
      <c r="B697" s="139">
        <v>1539469</v>
      </c>
      <c r="C697" s="135" t="s">
        <v>1052</v>
      </c>
      <c r="D697" s="139">
        <v>0</v>
      </c>
      <c r="N697">
        <v>0</v>
      </c>
      <c r="O697" t="s">
        <v>19</v>
      </c>
      <c r="P697">
        <v>1536757</v>
      </c>
      <c r="Q697" t="s">
        <v>1045</v>
      </c>
      <c r="R697" t="s">
        <v>1043</v>
      </c>
      <c r="S697">
        <v>10</v>
      </c>
      <c r="V697">
        <v>0</v>
      </c>
      <c r="W697" s="8" t="s">
        <v>466</v>
      </c>
      <c r="X697" s="136">
        <v>1490321</v>
      </c>
      <c r="Y697" s="160" t="s">
        <v>1045</v>
      </c>
      <c r="Z697" s="8" t="s">
        <v>1043</v>
      </c>
      <c r="AA697" s="8">
        <v>32</v>
      </c>
    </row>
    <row r="698" spans="2:27" ht="19.5" x14ac:dyDescent="0.3">
      <c r="B698" s="154">
        <v>1840804</v>
      </c>
      <c r="C698" s="132" t="s">
        <v>1051</v>
      </c>
      <c r="D698" s="154">
        <v>50</v>
      </c>
      <c r="N698">
        <v>0</v>
      </c>
      <c r="O698" t="s">
        <v>19</v>
      </c>
      <c r="P698">
        <v>1536760</v>
      </c>
      <c r="Q698" t="s">
        <v>1045</v>
      </c>
      <c r="R698" t="s">
        <v>1043</v>
      </c>
      <c r="S698">
        <v>0</v>
      </c>
      <c r="V698">
        <v>0</v>
      </c>
      <c r="W698" s="8" t="s">
        <v>466</v>
      </c>
      <c r="X698" s="136">
        <v>1490324</v>
      </c>
      <c r="Y698" s="160" t="s">
        <v>1044</v>
      </c>
      <c r="Z698" s="8" t="s">
        <v>1043</v>
      </c>
      <c r="AA698" s="8">
        <v>0</v>
      </c>
    </row>
    <row r="699" spans="2:27" ht="19.5" x14ac:dyDescent="0.25">
      <c r="B699" s="139">
        <v>1913705</v>
      </c>
      <c r="C699" s="132" t="s">
        <v>1051</v>
      </c>
      <c r="D699" s="139">
        <v>10</v>
      </c>
      <c r="N699">
        <v>0</v>
      </c>
      <c r="O699" t="s">
        <v>19</v>
      </c>
      <c r="P699">
        <v>1536765</v>
      </c>
      <c r="Q699" t="s">
        <v>1045</v>
      </c>
      <c r="R699" t="s">
        <v>1043</v>
      </c>
      <c r="S699">
        <v>12</v>
      </c>
      <c r="V699">
        <v>0</v>
      </c>
      <c r="W699" s="8" t="s">
        <v>466</v>
      </c>
      <c r="X699" s="168">
        <v>1490324</v>
      </c>
      <c r="Y699" s="159" t="s">
        <v>1045</v>
      </c>
      <c r="Z699" s="8" t="s">
        <v>1043</v>
      </c>
      <c r="AA699" s="8">
        <v>0</v>
      </c>
    </row>
    <row r="700" spans="2:27" ht="19.5" x14ac:dyDescent="0.3">
      <c r="B700" s="139">
        <v>1840865</v>
      </c>
      <c r="C700" s="132" t="s">
        <v>1051</v>
      </c>
      <c r="D700" s="139">
        <v>23</v>
      </c>
      <c r="N700">
        <v>0</v>
      </c>
      <c r="O700" t="s">
        <v>19</v>
      </c>
      <c r="P700">
        <v>1537728</v>
      </c>
      <c r="Q700" t="s">
        <v>1045</v>
      </c>
      <c r="R700" t="s">
        <v>1043</v>
      </c>
      <c r="S700">
        <v>0</v>
      </c>
      <c r="V700">
        <v>0</v>
      </c>
      <c r="W700" s="8" t="s">
        <v>466</v>
      </c>
      <c r="X700" s="136">
        <v>1490325</v>
      </c>
      <c r="Y700" s="160" t="s">
        <v>1045</v>
      </c>
      <c r="Z700" s="8" t="s">
        <v>1043</v>
      </c>
      <c r="AA700" s="8">
        <v>40</v>
      </c>
    </row>
    <row r="701" spans="2:27" ht="19.5" x14ac:dyDescent="0.3">
      <c r="B701" s="139">
        <v>1913694</v>
      </c>
      <c r="C701" s="132" t="s">
        <v>1051</v>
      </c>
      <c r="D701" s="139">
        <v>19</v>
      </c>
      <c r="N701">
        <v>0</v>
      </c>
      <c r="O701" t="s">
        <v>19</v>
      </c>
      <c r="P701">
        <v>1537963</v>
      </c>
      <c r="Q701" t="s">
        <v>1045</v>
      </c>
      <c r="R701" t="s">
        <v>1043</v>
      </c>
      <c r="S701">
        <v>71</v>
      </c>
      <c r="V701">
        <v>0</v>
      </c>
      <c r="W701" s="8" t="s">
        <v>466</v>
      </c>
      <c r="X701" s="159">
        <v>1495085</v>
      </c>
      <c r="Y701" s="166" t="s">
        <v>1049</v>
      </c>
      <c r="Z701" s="8" t="s">
        <v>1072</v>
      </c>
      <c r="AA701" s="8">
        <v>0</v>
      </c>
    </row>
    <row r="702" spans="2:27" ht="39" x14ac:dyDescent="0.3">
      <c r="B702" s="139">
        <v>1470476</v>
      </c>
      <c r="C702" s="135" t="s">
        <v>1052</v>
      </c>
      <c r="D702" s="139">
        <v>71</v>
      </c>
      <c r="N702">
        <v>0</v>
      </c>
      <c r="O702" t="s">
        <v>19</v>
      </c>
      <c r="P702">
        <v>1537963</v>
      </c>
      <c r="R702" t="s">
        <v>1072</v>
      </c>
      <c r="S702">
        <v>45</v>
      </c>
      <c r="V702">
        <v>0</v>
      </c>
      <c r="W702" s="8" t="s">
        <v>466</v>
      </c>
      <c r="X702" s="136">
        <v>1513156</v>
      </c>
      <c r="Y702" s="160" t="s">
        <v>1045</v>
      </c>
      <c r="Z702" s="8" t="s">
        <v>1043</v>
      </c>
      <c r="AA702" s="8">
        <v>0</v>
      </c>
    </row>
    <row r="703" spans="2:27" ht="19.5" x14ac:dyDescent="0.3">
      <c r="B703" s="139">
        <v>1613589</v>
      </c>
      <c r="C703" s="132" t="s">
        <v>1051</v>
      </c>
      <c r="D703" s="139">
        <v>15</v>
      </c>
      <c r="N703">
        <v>0</v>
      </c>
      <c r="O703" t="s">
        <v>19</v>
      </c>
      <c r="P703">
        <v>1538069</v>
      </c>
      <c r="Q703" t="s">
        <v>1045</v>
      </c>
      <c r="R703" t="s">
        <v>1043</v>
      </c>
      <c r="S703">
        <v>0</v>
      </c>
      <c r="V703">
        <v>0</v>
      </c>
      <c r="W703" s="8" t="s">
        <v>466</v>
      </c>
      <c r="X703" s="166">
        <v>1513156</v>
      </c>
      <c r="Y703" s="159"/>
      <c r="Z703" s="8" t="s">
        <v>1072</v>
      </c>
      <c r="AA703" s="8">
        <v>0</v>
      </c>
    </row>
    <row r="704" spans="2:27" ht="19.5" x14ac:dyDescent="0.3">
      <c r="B704" s="139">
        <v>1913757</v>
      </c>
      <c r="C704" s="132" t="s">
        <v>1051</v>
      </c>
      <c r="D704" s="139">
        <v>0</v>
      </c>
      <c r="N704">
        <v>0</v>
      </c>
      <c r="O704" t="s">
        <v>19</v>
      </c>
      <c r="P704">
        <v>1538069</v>
      </c>
      <c r="Q704" t="s">
        <v>1049</v>
      </c>
      <c r="R704" t="s">
        <v>1072</v>
      </c>
      <c r="S704">
        <v>0</v>
      </c>
      <c r="V704">
        <v>0</v>
      </c>
      <c r="W704" s="8" t="s">
        <v>466</v>
      </c>
      <c r="X704" s="136">
        <v>1515420</v>
      </c>
      <c r="Y704" s="160" t="s">
        <v>1044</v>
      </c>
      <c r="Z704" s="8" t="s">
        <v>1043</v>
      </c>
      <c r="AA704" s="8">
        <v>80</v>
      </c>
    </row>
    <row r="705" spans="2:27" ht="19.5" x14ac:dyDescent="0.3">
      <c r="B705" s="139">
        <v>1913685</v>
      </c>
      <c r="C705" s="132" t="s">
        <v>1051</v>
      </c>
      <c r="D705" s="139">
        <v>42</v>
      </c>
      <c r="N705">
        <v>0</v>
      </c>
      <c r="O705" t="s">
        <v>19</v>
      </c>
      <c r="P705">
        <v>1539468</v>
      </c>
      <c r="Q705" t="s">
        <v>1045</v>
      </c>
      <c r="R705" t="s">
        <v>1043</v>
      </c>
      <c r="S705">
        <v>0</v>
      </c>
      <c r="V705">
        <v>0</v>
      </c>
      <c r="W705" s="8" t="s">
        <v>466</v>
      </c>
      <c r="X705" s="167">
        <v>1515420</v>
      </c>
      <c r="Y705" s="159"/>
      <c r="Z705" s="8" t="s">
        <v>1072</v>
      </c>
      <c r="AA705" s="8">
        <v>0</v>
      </c>
    </row>
    <row r="706" spans="2:27" ht="19.5" x14ac:dyDescent="0.3">
      <c r="B706" s="139">
        <v>1913760</v>
      </c>
      <c r="C706" s="132" t="s">
        <v>1051</v>
      </c>
      <c r="D706" s="139">
        <v>255</v>
      </c>
      <c r="N706">
        <v>0</v>
      </c>
      <c r="O706" t="s">
        <v>19</v>
      </c>
      <c r="P706">
        <v>1539468</v>
      </c>
      <c r="Q706" t="s">
        <v>1049</v>
      </c>
      <c r="R706" t="s">
        <v>1072</v>
      </c>
      <c r="S706">
        <v>0</v>
      </c>
      <c r="V706">
        <v>0</v>
      </c>
      <c r="W706" s="8" t="s">
        <v>466</v>
      </c>
      <c r="X706" s="136">
        <v>1516356</v>
      </c>
      <c r="Y706" s="160" t="s">
        <v>1045</v>
      </c>
      <c r="Z706" s="8" t="s">
        <v>1043</v>
      </c>
      <c r="AA706" s="8">
        <v>107</v>
      </c>
    </row>
    <row r="707" spans="2:27" ht="19.5" x14ac:dyDescent="0.3">
      <c r="B707" s="139">
        <v>1840852</v>
      </c>
      <c r="C707" s="132" t="s">
        <v>1051</v>
      </c>
      <c r="D707" s="139">
        <v>73</v>
      </c>
      <c r="N707">
        <v>0</v>
      </c>
      <c r="O707" t="s">
        <v>19</v>
      </c>
      <c r="P707">
        <v>1540119</v>
      </c>
      <c r="Q707" t="s">
        <v>1045</v>
      </c>
      <c r="R707" t="s">
        <v>1043</v>
      </c>
      <c r="S707">
        <v>0</v>
      </c>
      <c r="V707">
        <v>0</v>
      </c>
      <c r="W707" s="8" t="s">
        <v>466</v>
      </c>
      <c r="X707" s="167">
        <v>1516356</v>
      </c>
      <c r="Y707" s="159"/>
      <c r="Z707" s="8" t="s">
        <v>1072</v>
      </c>
      <c r="AA707" s="8">
        <v>0</v>
      </c>
    </row>
    <row r="708" spans="2:27" ht="39" x14ac:dyDescent="0.3">
      <c r="B708" s="139">
        <v>1277578</v>
      </c>
      <c r="C708" s="135" t="s">
        <v>1052</v>
      </c>
      <c r="D708" s="139">
        <v>128</v>
      </c>
      <c r="N708">
        <v>0</v>
      </c>
      <c r="O708" t="s">
        <v>19</v>
      </c>
      <c r="P708">
        <v>1540119</v>
      </c>
      <c r="R708" t="s">
        <v>1072</v>
      </c>
      <c r="S708">
        <v>0</v>
      </c>
      <c r="V708">
        <v>0</v>
      </c>
      <c r="W708" s="8" t="s">
        <v>466</v>
      </c>
      <c r="X708" s="136">
        <v>1516606</v>
      </c>
      <c r="Y708" s="160" t="s">
        <v>1045</v>
      </c>
      <c r="Z708" s="8" t="s">
        <v>1043</v>
      </c>
      <c r="AA708" s="8">
        <v>0</v>
      </c>
    </row>
    <row r="709" spans="2:27" ht="19.5" x14ac:dyDescent="0.3">
      <c r="B709" s="139">
        <v>1840861</v>
      </c>
      <c r="C709" s="132" t="s">
        <v>1051</v>
      </c>
      <c r="D709" s="139">
        <v>78</v>
      </c>
      <c r="N709">
        <v>0</v>
      </c>
      <c r="O709" t="s">
        <v>19</v>
      </c>
      <c r="P709">
        <v>1551429</v>
      </c>
      <c r="Q709" t="s">
        <v>1044</v>
      </c>
      <c r="R709" t="s">
        <v>1043</v>
      </c>
      <c r="S709">
        <v>0</v>
      </c>
      <c r="V709">
        <v>0</v>
      </c>
      <c r="W709" s="8" t="s">
        <v>466</v>
      </c>
      <c r="X709" s="166">
        <v>1516606</v>
      </c>
      <c r="Y709" s="166" t="s">
        <v>1049</v>
      </c>
      <c r="Z709" s="8" t="s">
        <v>1072</v>
      </c>
      <c r="AA709" s="8">
        <v>0</v>
      </c>
    </row>
    <row r="710" spans="2:27" ht="19.5" x14ac:dyDescent="0.3">
      <c r="B710" s="139">
        <v>1913760</v>
      </c>
      <c r="C710" s="132" t="s">
        <v>1051</v>
      </c>
      <c r="D710" s="139">
        <v>209</v>
      </c>
      <c r="N710">
        <v>0</v>
      </c>
      <c r="O710" t="s">
        <v>19</v>
      </c>
      <c r="P710">
        <v>1551429</v>
      </c>
      <c r="Q710" t="s">
        <v>1045</v>
      </c>
      <c r="R710" t="s">
        <v>1043</v>
      </c>
      <c r="S710">
        <v>0</v>
      </c>
      <c r="V710">
        <v>0</v>
      </c>
      <c r="W710" s="8" t="s">
        <v>466</v>
      </c>
      <c r="X710" s="159">
        <v>1518214</v>
      </c>
      <c r="Y710" s="166" t="s">
        <v>1049</v>
      </c>
      <c r="Z710" s="8" t="s">
        <v>1072</v>
      </c>
      <c r="AA710" s="8">
        <v>0</v>
      </c>
    </row>
    <row r="711" spans="2:27" ht="19.5" x14ac:dyDescent="0.3">
      <c r="B711" s="139">
        <v>1913750</v>
      </c>
      <c r="C711" s="132" t="s">
        <v>1051</v>
      </c>
      <c r="D711" s="139">
        <v>1</v>
      </c>
      <c r="N711">
        <v>0</v>
      </c>
      <c r="O711" t="s">
        <v>19</v>
      </c>
      <c r="P711">
        <v>1551435</v>
      </c>
      <c r="Q711" t="s">
        <v>1045</v>
      </c>
      <c r="R711" t="s">
        <v>1043</v>
      </c>
      <c r="S711">
        <v>6</v>
      </c>
      <c r="V711">
        <v>0</v>
      </c>
      <c r="W711" s="8" t="s">
        <v>466</v>
      </c>
      <c r="X711" s="136">
        <v>1532307</v>
      </c>
      <c r="Y711" s="160" t="s">
        <v>1045</v>
      </c>
      <c r="Z711" s="8" t="s">
        <v>1043</v>
      </c>
      <c r="AA711" s="8">
        <v>0</v>
      </c>
    </row>
    <row r="712" spans="2:27" ht="19.5" x14ac:dyDescent="0.3">
      <c r="B712" s="139">
        <v>1913672</v>
      </c>
      <c r="C712" s="132" t="s">
        <v>1051</v>
      </c>
      <c r="D712" s="139">
        <v>6</v>
      </c>
      <c r="N712">
        <v>0</v>
      </c>
      <c r="O712" t="s">
        <v>19</v>
      </c>
      <c r="P712">
        <v>1551460</v>
      </c>
      <c r="Q712" t="s">
        <v>1045</v>
      </c>
      <c r="R712" t="s">
        <v>1043</v>
      </c>
      <c r="S712">
        <v>6</v>
      </c>
      <c r="V712">
        <v>0</v>
      </c>
      <c r="W712" s="8" t="s">
        <v>466</v>
      </c>
      <c r="X712" s="169">
        <v>1532307</v>
      </c>
      <c r="Y712" s="159"/>
      <c r="Z712" s="8" t="s">
        <v>1072</v>
      </c>
      <c r="AA712" s="8">
        <v>0</v>
      </c>
    </row>
    <row r="713" spans="2:27" ht="19.5" x14ac:dyDescent="0.3">
      <c r="B713" s="139">
        <v>1840813</v>
      </c>
      <c r="C713" s="132" t="s">
        <v>1051</v>
      </c>
      <c r="D713" s="139">
        <v>1</v>
      </c>
      <c r="N713">
        <v>0</v>
      </c>
      <c r="O713" t="s">
        <v>19</v>
      </c>
      <c r="P713">
        <v>1551469</v>
      </c>
      <c r="Q713" t="s">
        <v>1045</v>
      </c>
      <c r="R713" t="s">
        <v>1043</v>
      </c>
      <c r="S713">
        <v>135</v>
      </c>
      <c r="V713">
        <v>0</v>
      </c>
      <c r="W713" s="8" t="s">
        <v>466</v>
      </c>
      <c r="X713" s="136">
        <v>1532643</v>
      </c>
      <c r="Y713" s="160" t="s">
        <v>1045</v>
      </c>
      <c r="Z713" s="8" t="s">
        <v>1043</v>
      </c>
      <c r="AA713" s="8">
        <v>134</v>
      </c>
    </row>
    <row r="714" spans="2:27" ht="19.5" x14ac:dyDescent="0.3">
      <c r="B714" s="139">
        <v>1913706</v>
      </c>
      <c r="C714" s="132" t="s">
        <v>1051</v>
      </c>
      <c r="D714" s="139">
        <v>0</v>
      </c>
      <c r="N714">
        <v>0</v>
      </c>
      <c r="O714" t="s">
        <v>19</v>
      </c>
      <c r="P714">
        <v>1551470</v>
      </c>
      <c r="Q714" t="s">
        <v>1045</v>
      </c>
      <c r="R714" t="s">
        <v>1043</v>
      </c>
      <c r="S714">
        <v>148</v>
      </c>
      <c r="V714">
        <v>0</v>
      </c>
      <c r="W714" s="8" t="s">
        <v>466</v>
      </c>
      <c r="X714" s="159">
        <v>1533044</v>
      </c>
      <c r="Y714" s="166" t="s">
        <v>1049</v>
      </c>
      <c r="Z714" s="8" t="s">
        <v>1072</v>
      </c>
      <c r="AA714" s="8">
        <v>0</v>
      </c>
    </row>
    <row r="715" spans="2:27" ht="19.5" x14ac:dyDescent="0.3">
      <c r="B715" s="139">
        <v>1840829</v>
      </c>
      <c r="C715" s="132" t="s">
        <v>1051</v>
      </c>
      <c r="D715" s="139">
        <v>20</v>
      </c>
      <c r="N715">
        <v>0</v>
      </c>
      <c r="O715" t="s">
        <v>19</v>
      </c>
      <c r="P715">
        <v>1551478</v>
      </c>
      <c r="Q715" t="s">
        <v>1045</v>
      </c>
      <c r="R715" t="s">
        <v>1043</v>
      </c>
      <c r="S715">
        <v>251</v>
      </c>
      <c r="V715">
        <v>0</v>
      </c>
      <c r="W715" s="8" t="s">
        <v>466</v>
      </c>
      <c r="X715" s="136">
        <v>1535396</v>
      </c>
      <c r="Y715" s="160" t="s">
        <v>1045</v>
      </c>
      <c r="Z715" s="8" t="s">
        <v>1043</v>
      </c>
      <c r="AA715" s="8">
        <v>105</v>
      </c>
    </row>
    <row r="716" spans="2:27" ht="19.5" x14ac:dyDescent="0.25">
      <c r="B716" s="139">
        <v>18408710</v>
      </c>
      <c r="C716" s="132" t="s">
        <v>1051</v>
      </c>
      <c r="D716" s="139">
        <v>2</v>
      </c>
      <c r="N716">
        <v>0</v>
      </c>
      <c r="O716" t="s">
        <v>19</v>
      </c>
      <c r="P716">
        <v>1551479</v>
      </c>
      <c r="Q716" t="s">
        <v>1044</v>
      </c>
      <c r="R716" t="s">
        <v>1043</v>
      </c>
      <c r="S716">
        <v>0</v>
      </c>
      <c r="V716">
        <v>0</v>
      </c>
      <c r="W716" s="8" t="s">
        <v>466</v>
      </c>
      <c r="X716" s="168">
        <v>1535399</v>
      </c>
      <c r="Y716" s="159" t="s">
        <v>1045</v>
      </c>
      <c r="Z716" s="8" t="s">
        <v>1043</v>
      </c>
      <c r="AA716" s="8">
        <v>0</v>
      </c>
    </row>
    <row r="717" spans="2:27" ht="19.5" x14ac:dyDescent="0.25">
      <c r="B717" s="139">
        <v>1840784</v>
      </c>
      <c r="C717" s="132" t="s">
        <v>1051</v>
      </c>
      <c r="D717" s="139">
        <v>5</v>
      </c>
      <c r="N717">
        <v>0</v>
      </c>
      <c r="O717" t="s">
        <v>19</v>
      </c>
      <c r="P717">
        <v>1551479</v>
      </c>
      <c r="Q717" t="s">
        <v>1045</v>
      </c>
      <c r="R717" t="s">
        <v>1043</v>
      </c>
      <c r="S717">
        <v>0</v>
      </c>
      <c r="V717">
        <v>0</v>
      </c>
      <c r="W717" s="8" t="s">
        <v>466</v>
      </c>
      <c r="X717" s="168">
        <v>1535400</v>
      </c>
      <c r="Y717" s="159" t="s">
        <v>1045</v>
      </c>
      <c r="Z717" s="8" t="s">
        <v>1043</v>
      </c>
      <c r="AA717" s="8">
        <v>0</v>
      </c>
    </row>
    <row r="718" spans="2:27" ht="39" x14ac:dyDescent="0.3">
      <c r="B718" s="139">
        <v>1554577</v>
      </c>
      <c r="C718" s="135" t="s">
        <v>1052</v>
      </c>
      <c r="D718" s="139">
        <v>0</v>
      </c>
      <c r="N718">
        <v>0</v>
      </c>
      <c r="O718" t="s">
        <v>19</v>
      </c>
      <c r="P718">
        <v>1551483</v>
      </c>
      <c r="Q718" t="s">
        <v>1045</v>
      </c>
      <c r="R718" t="s">
        <v>1043</v>
      </c>
      <c r="S718">
        <v>142</v>
      </c>
      <c r="V718">
        <v>0</v>
      </c>
      <c r="W718" s="8" t="s">
        <v>466</v>
      </c>
      <c r="X718" s="136">
        <v>1535408</v>
      </c>
      <c r="Y718" s="160" t="s">
        <v>1045</v>
      </c>
      <c r="Z718" s="8" t="s">
        <v>1043</v>
      </c>
      <c r="AA718" s="8">
        <v>125</v>
      </c>
    </row>
    <row r="719" spans="2:27" ht="19.5" x14ac:dyDescent="0.3">
      <c r="B719" s="139">
        <v>1913712</v>
      </c>
      <c r="C719" s="132" t="s">
        <v>1051</v>
      </c>
      <c r="D719" s="139">
        <v>71</v>
      </c>
      <c r="N719">
        <v>0</v>
      </c>
      <c r="O719" t="s">
        <v>19</v>
      </c>
      <c r="P719">
        <v>1551484</v>
      </c>
      <c r="Q719" t="s">
        <v>1045</v>
      </c>
      <c r="R719" t="s">
        <v>1043</v>
      </c>
      <c r="S719">
        <v>0</v>
      </c>
      <c r="V719">
        <v>0</v>
      </c>
      <c r="W719" s="8" t="s">
        <v>466</v>
      </c>
      <c r="X719" s="136">
        <v>1535410</v>
      </c>
      <c r="Y719" s="160" t="s">
        <v>1045</v>
      </c>
      <c r="Z719" s="8" t="s">
        <v>1043</v>
      </c>
      <c r="AA719" s="8">
        <v>255</v>
      </c>
    </row>
    <row r="720" spans="2:27" ht="39" x14ac:dyDescent="0.25">
      <c r="B720" s="139">
        <v>1299574</v>
      </c>
      <c r="C720" s="135" t="s">
        <v>1052</v>
      </c>
      <c r="D720" s="139">
        <v>0</v>
      </c>
      <c r="N720">
        <v>0</v>
      </c>
      <c r="O720" t="s">
        <v>19</v>
      </c>
      <c r="P720">
        <v>1551486</v>
      </c>
      <c r="Q720" t="s">
        <v>1045</v>
      </c>
      <c r="R720" t="s">
        <v>1043</v>
      </c>
      <c r="S720">
        <v>0</v>
      </c>
      <c r="V720">
        <v>0</v>
      </c>
      <c r="W720" s="8" t="s">
        <v>466</v>
      </c>
      <c r="X720" s="168">
        <v>1535418</v>
      </c>
      <c r="Y720" s="159" t="s">
        <v>1045</v>
      </c>
      <c r="Z720" s="8" t="s">
        <v>1043</v>
      </c>
      <c r="AA720" s="8">
        <v>0</v>
      </c>
    </row>
    <row r="721" spans="2:27" ht="39" x14ac:dyDescent="0.3">
      <c r="B721" s="139">
        <v>1613577</v>
      </c>
      <c r="C721" s="135" t="s">
        <v>1052</v>
      </c>
      <c r="D721" s="139">
        <v>0</v>
      </c>
      <c r="N721">
        <v>0</v>
      </c>
      <c r="O721" t="s">
        <v>19</v>
      </c>
      <c r="P721">
        <v>1551493</v>
      </c>
      <c r="Q721" t="s">
        <v>1044</v>
      </c>
      <c r="R721" t="s">
        <v>1043</v>
      </c>
      <c r="S721">
        <v>89</v>
      </c>
      <c r="V721">
        <v>0</v>
      </c>
      <c r="W721" s="8" t="s">
        <v>466</v>
      </c>
      <c r="X721" s="167">
        <v>1536194</v>
      </c>
      <c r="Y721" s="159"/>
      <c r="Z721" s="8" t="s">
        <v>1072</v>
      </c>
      <c r="AA721" s="8">
        <v>0</v>
      </c>
    </row>
    <row r="722" spans="2:27" ht="39" x14ac:dyDescent="0.25">
      <c r="B722" s="139">
        <v>1470476</v>
      </c>
      <c r="C722" s="135" t="s">
        <v>1052</v>
      </c>
      <c r="D722" s="163">
        <v>52</v>
      </c>
      <c r="N722">
        <v>0</v>
      </c>
      <c r="O722" t="s">
        <v>19</v>
      </c>
      <c r="P722">
        <v>1551493</v>
      </c>
      <c r="Q722" t="s">
        <v>1045</v>
      </c>
      <c r="R722" t="s">
        <v>1043</v>
      </c>
      <c r="S722">
        <v>19</v>
      </c>
      <c r="V722">
        <v>0</v>
      </c>
      <c r="W722" s="8" t="s">
        <v>466</v>
      </c>
      <c r="X722" s="166">
        <v>1536373</v>
      </c>
      <c r="Y722" s="165"/>
      <c r="Z722" s="8" t="s">
        <v>1072</v>
      </c>
      <c r="AA722" s="8">
        <v>6</v>
      </c>
    </row>
    <row r="723" spans="2:27" ht="39" x14ac:dyDescent="0.3">
      <c r="B723" s="139">
        <v>1355226</v>
      </c>
      <c r="C723" s="135" t="s">
        <v>1052</v>
      </c>
      <c r="D723" s="139">
        <v>22</v>
      </c>
      <c r="N723">
        <v>0</v>
      </c>
      <c r="O723" t="s">
        <v>19</v>
      </c>
      <c r="P723">
        <v>1551499</v>
      </c>
      <c r="Q723" t="s">
        <v>1045</v>
      </c>
      <c r="R723" t="s">
        <v>1043</v>
      </c>
      <c r="S723">
        <v>64</v>
      </c>
      <c r="V723">
        <v>0</v>
      </c>
      <c r="W723" s="8" t="s">
        <v>466</v>
      </c>
      <c r="X723" s="136">
        <v>1536564</v>
      </c>
      <c r="Y723" s="160" t="s">
        <v>1045</v>
      </c>
      <c r="Z723" s="8" t="s">
        <v>1043</v>
      </c>
      <c r="AA723" s="8">
        <v>13</v>
      </c>
    </row>
    <row r="724" spans="2:27" ht="39" x14ac:dyDescent="0.3">
      <c r="B724" s="139">
        <v>1724471</v>
      </c>
      <c r="C724" s="135" t="s">
        <v>1052</v>
      </c>
      <c r="D724" s="139">
        <v>14</v>
      </c>
      <c r="N724">
        <v>0</v>
      </c>
      <c r="O724" t="s">
        <v>19</v>
      </c>
      <c r="P724">
        <v>1552519</v>
      </c>
      <c r="Q724" t="s">
        <v>1045</v>
      </c>
      <c r="R724" t="s">
        <v>1043</v>
      </c>
      <c r="S724">
        <v>64</v>
      </c>
      <c r="V724">
        <v>0</v>
      </c>
      <c r="W724" s="8" t="s">
        <v>466</v>
      </c>
      <c r="X724" s="167">
        <v>1536564</v>
      </c>
      <c r="Y724" s="159"/>
      <c r="Z724" s="8" t="s">
        <v>1072</v>
      </c>
      <c r="AA724" s="8">
        <v>0</v>
      </c>
    </row>
    <row r="725" spans="2:27" ht="39" x14ac:dyDescent="0.3">
      <c r="B725" s="139">
        <v>1551469</v>
      </c>
      <c r="C725" s="135" t="s">
        <v>1052</v>
      </c>
      <c r="D725" s="139">
        <v>245</v>
      </c>
      <c r="N725">
        <v>0</v>
      </c>
      <c r="O725" t="s">
        <v>19</v>
      </c>
      <c r="P725">
        <v>1552519</v>
      </c>
      <c r="R725" t="s">
        <v>1072</v>
      </c>
      <c r="S725">
        <v>0</v>
      </c>
      <c r="V725">
        <v>0</v>
      </c>
      <c r="W725" s="8" t="s">
        <v>466</v>
      </c>
      <c r="X725" s="136">
        <v>1536739</v>
      </c>
      <c r="Y725" s="160" t="s">
        <v>1045</v>
      </c>
      <c r="Z725" s="8" t="s">
        <v>1043</v>
      </c>
      <c r="AA725" s="8">
        <v>145</v>
      </c>
    </row>
    <row r="726" spans="2:27" ht="19.5" x14ac:dyDescent="0.3">
      <c r="B726" s="139">
        <v>1759643</v>
      </c>
      <c r="C726" s="132" t="s">
        <v>1051</v>
      </c>
      <c r="D726" s="139">
        <v>0</v>
      </c>
      <c r="N726">
        <v>0</v>
      </c>
      <c r="O726" t="s">
        <v>19</v>
      </c>
      <c r="P726">
        <v>1552664</v>
      </c>
      <c r="R726" t="s">
        <v>1072</v>
      </c>
      <c r="S726">
        <v>153</v>
      </c>
      <c r="V726">
        <v>0</v>
      </c>
      <c r="W726" s="8" t="s">
        <v>466</v>
      </c>
      <c r="X726" s="136">
        <v>1536743</v>
      </c>
      <c r="Y726" s="160" t="s">
        <v>1045</v>
      </c>
      <c r="Z726" s="8" t="s">
        <v>1043</v>
      </c>
      <c r="AA726" s="8">
        <v>76</v>
      </c>
    </row>
    <row r="727" spans="2:27" ht="19.5" x14ac:dyDescent="0.3">
      <c r="B727" s="139">
        <v>1840824</v>
      </c>
      <c r="C727" s="132" t="s">
        <v>1051</v>
      </c>
      <c r="D727" s="139">
        <v>4</v>
      </c>
      <c r="N727">
        <v>0</v>
      </c>
      <c r="O727" t="s">
        <v>19</v>
      </c>
      <c r="P727">
        <v>1554554</v>
      </c>
      <c r="Q727" t="s">
        <v>1045</v>
      </c>
      <c r="R727" t="s">
        <v>1043</v>
      </c>
      <c r="S727">
        <v>0</v>
      </c>
      <c r="V727">
        <v>0</v>
      </c>
      <c r="W727" s="8" t="s">
        <v>466</v>
      </c>
      <c r="X727" s="136">
        <v>1536744</v>
      </c>
      <c r="Y727" s="160" t="s">
        <v>1045</v>
      </c>
      <c r="Z727" s="8" t="s">
        <v>1043</v>
      </c>
      <c r="AA727" s="8">
        <v>2</v>
      </c>
    </row>
    <row r="728" spans="2:27" ht="19.5" x14ac:dyDescent="0.3">
      <c r="B728" s="139">
        <v>1913756</v>
      </c>
      <c r="C728" s="132" t="s">
        <v>1051</v>
      </c>
      <c r="D728" s="139">
        <v>11</v>
      </c>
      <c r="N728">
        <v>0</v>
      </c>
      <c r="O728" t="s">
        <v>19</v>
      </c>
      <c r="P728">
        <v>1554557</v>
      </c>
      <c r="Q728" t="s">
        <v>1044</v>
      </c>
      <c r="R728" t="s">
        <v>1043</v>
      </c>
      <c r="S728">
        <v>0</v>
      </c>
      <c r="V728">
        <v>0</v>
      </c>
      <c r="W728" s="8" t="s">
        <v>466</v>
      </c>
      <c r="X728" s="136">
        <v>1536747</v>
      </c>
      <c r="Y728" s="160" t="s">
        <v>1045</v>
      </c>
      <c r="Z728" s="8" t="s">
        <v>1043</v>
      </c>
      <c r="AA728" s="8">
        <v>10</v>
      </c>
    </row>
    <row r="729" spans="2:27" ht="19.5" x14ac:dyDescent="0.3">
      <c r="B729" s="139">
        <v>1840787</v>
      </c>
      <c r="C729" s="132" t="s">
        <v>1051</v>
      </c>
      <c r="D729" s="131"/>
      <c r="N729">
        <v>0</v>
      </c>
      <c r="O729" t="s">
        <v>19</v>
      </c>
      <c r="P729">
        <v>1554557</v>
      </c>
      <c r="Q729" t="s">
        <v>1045</v>
      </c>
      <c r="R729" t="s">
        <v>1043</v>
      </c>
      <c r="S729">
        <v>0</v>
      </c>
      <c r="V729">
        <v>0</v>
      </c>
      <c r="W729" s="8" t="s">
        <v>466</v>
      </c>
      <c r="X729" s="136">
        <v>1536750</v>
      </c>
      <c r="Y729" s="160" t="s">
        <v>1045</v>
      </c>
      <c r="Z729" s="8" t="s">
        <v>1043</v>
      </c>
      <c r="AA729" s="8">
        <v>0</v>
      </c>
    </row>
    <row r="730" spans="2:27" ht="19.5" x14ac:dyDescent="0.3">
      <c r="B730" s="139">
        <v>1840789</v>
      </c>
      <c r="C730" s="132" t="s">
        <v>1051</v>
      </c>
      <c r="D730" s="131"/>
      <c r="N730">
        <v>0</v>
      </c>
      <c r="O730" t="s">
        <v>19</v>
      </c>
      <c r="P730">
        <v>1554561</v>
      </c>
      <c r="Q730" t="s">
        <v>1045</v>
      </c>
      <c r="R730" t="s">
        <v>1043</v>
      </c>
      <c r="S730">
        <v>0</v>
      </c>
      <c r="V730">
        <v>0</v>
      </c>
      <c r="W730" s="8" t="s">
        <v>466</v>
      </c>
      <c r="X730" s="136">
        <v>1536757</v>
      </c>
      <c r="Y730" s="160" t="s">
        <v>1045</v>
      </c>
      <c r="Z730" s="8" t="s">
        <v>1043</v>
      </c>
      <c r="AA730" s="8">
        <v>12</v>
      </c>
    </row>
    <row r="731" spans="2:27" ht="19.5" x14ac:dyDescent="0.25">
      <c r="B731" s="139">
        <v>1840821</v>
      </c>
      <c r="C731" s="132" t="s">
        <v>1051</v>
      </c>
      <c r="D731" s="139">
        <v>0</v>
      </c>
      <c r="N731">
        <v>0</v>
      </c>
      <c r="O731" t="s">
        <v>19</v>
      </c>
      <c r="P731">
        <v>1554571</v>
      </c>
      <c r="Q731" t="s">
        <v>1045</v>
      </c>
      <c r="R731" t="s">
        <v>1043</v>
      </c>
      <c r="S731">
        <v>0</v>
      </c>
      <c r="V731">
        <v>0</v>
      </c>
      <c r="W731" s="8" t="s">
        <v>466</v>
      </c>
      <c r="X731" s="168">
        <v>1536760</v>
      </c>
      <c r="Y731" s="159" t="s">
        <v>1045</v>
      </c>
      <c r="Z731" s="8" t="s">
        <v>1043</v>
      </c>
      <c r="AA731" s="8">
        <v>0</v>
      </c>
    </row>
    <row r="732" spans="2:27" ht="39" x14ac:dyDescent="0.3">
      <c r="B732" s="139">
        <v>1536765</v>
      </c>
      <c r="C732" s="135" t="s">
        <v>1052</v>
      </c>
      <c r="D732" s="139">
        <v>59</v>
      </c>
      <c r="N732">
        <v>0</v>
      </c>
      <c r="O732" t="s">
        <v>19</v>
      </c>
      <c r="P732">
        <v>1554577</v>
      </c>
      <c r="Q732" t="s">
        <v>1045</v>
      </c>
      <c r="R732" t="s">
        <v>1043</v>
      </c>
      <c r="S732">
        <v>0</v>
      </c>
      <c r="V732">
        <v>0</v>
      </c>
      <c r="W732" s="8" t="s">
        <v>466</v>
      </c>
      <c r="X732" s="136">
        <v>1536765</v>
      </c>
      <c r="Y732" s="160" t="s">
        <v>1045</v>
      </c>
      <c r="Z732" s="8" t="s">
        <v>1043</v>
      </c>
      <c r="AA732" s="8">
        <v>71</v>
      </c>
    </row>
    <row r="733" spans="2:27" ht="39" x14ac:dyDescent="0.3">
      <c r="B733" s="139">
        <v>1873199</v>
      </c>
      <c r="C733" s="135" t="s">
        <v>1052</v>
      </c>
      <c r="D733" s="139">
        <v>0</v>
      </c>
      <c r="N733">
        <v>0</v>
      </c>
      <c r="O733" t="s">
        <v>19</v>
      </c>
      <c r="P733">
        <v>1558098</v>
      </c>
      <c r="Q733" t="s">
        <v>1045</v>
      </c>
      <c r="R733" t="s">
        <v>1043</v>
      </c>
      <c r="S733">
        <v>0</v>
      </c>
      <c r="V733">
        <v>0</v>
      </c>
      <c r="W733" s="8" t="s">
        <v>466</v>
      </c>
      <c r="X733" s="136">
        <v>1537728</v>
      </c>
      <c r="Y733" s="160" t="s">
        <v>1045</v>
      </c>
      <c r="Z733" s="8" t="s">
        <v>1043</v>
      </c>
      <c r="AA733" s="8">
        <v>45</v>
      </c>
    </row>
    <row r="734" spans="2:27" ht="19.5" x14ac:dyDescent="0.3">
      <c r="B734" s="139">
        <v>1913709</v>
      </c>
      <c r="C734" s="132" t="s">
        <v>1051</v>
      </c>
      <c r="D734" s="139">
        <v>14</v>
      </c>
      <c r="N734">
        <v>0</v>
      </c>
      <c r="O734" t="s">
        <v>19</v>
      </c>
      <c r="P734">
        <v>1558098</v>
      </c>
      <c r="R734" t="s">
        <v>1072</v>
      </c>
      <c r="S734">
        <v>0</v>
      </c>
      <c r="V734">
        <v>0</v>
      </c>
      <c r="W734" s="8" t="s">
        <v>466</v>
      </c>
      <c r="X734" s="136">
        <v>1537963</v>
      </c>
      <c r="Y734" s="160" t="s">
        <v>1045</v>
      </c>
      <c r="Z734" s="8" t="s">
        <v>1043</v>
      </c>
      <c r="AA734" s="8">
        <v>0</v>
      </c>
    </row>
    <row r="735" spans="2:27" ht="19.5" x14ac:dyDescent="0.3">
      <c r="B735" s="139">
        <v>1840867</v>
      </c>
      <c r="C735" s="132" t="s">
        <v>1051</v>
      </c>
      <c r="D735" s="139">
        <v>24</v>
      </c>
      <c r="N735">
        <v>0</v>
      </c>
      <c r="O735" t="s">
        <v>19</v>
      </c>
      <c r="P735">
        <v>1558243</v>
      </c>
      <c r="Q735" t="s">
        <v>1045</v>
      </c>
      <c r="R735" t="s">
        <v>1043</v>
      </c>
      <c r="S735">
        <v>0</v>
      </c>
      <c r="V735">
        <v>0</v>
      </c>
      <c r="W735" s="8" t="s">
        <v>466</v>
      </c>
      <c r="X735" s="167">
        <v>1537963</v>
      </c>
      <c r="Y735" s="159"/>
      <c r="Z735" s="8" t="s">
        <v>1072</v>
      </c>
      <c r="AA735" s="8">
        <v>0</v>
      </c>
    </row>
    <row r="736" spans="2:27" ht="19.5" x14ac:dyDescent="0.3">
      <c r="B736" s="139">
        <v>1913717</v>
      </c>
      <c r="C736" s="132" t="s">
        <v>1051</v>
      </c>
      <c r="D736" s="139">
        <v>61</v>
      </c>
      <c r="N736">
        <v>0</v>
      </c>
      <c r="O736" t="s">
        <v>19</v>
      </c>
      <c r="P736">
        <v>1558243</v>
      </c>
      <c r="R736" t="s">
        <v>1072</v>
      </c>
      <c r="S736">
        <v>0</v>
      </c>
      <c r="V736">
        <v>0</v>
      </c>
      <c r="W736" s="8" t="s">
        <v>466</v>
      </c>
      <c r="X736" s="136">
        <v>1538069</v>
      </c>
      <c r="Y736" s="160" t="s">
        <v>1045</v>
      </c>
      <c r="Z736" s="8" t="s">
        <v>1043</v>
      </c>
      <c r="AA736" s="8">
        <v>0</v>
      </c>
    </row>
    <row r="737" spans="2:27" ht="19.5" x14ac:dyDescent="0.3">
      <c r="B737" s="139">
        <v>1913671</v>
      </c>
      <c r="C737" s="132" t="s">
        <v>1051</v>
      </c>
      <c r="D737" s="139">
        <v>5</v>
      </c>
      <c r="N737">
        <v>0</v>
      </c>
      <c r="O737" t="s">
        <v>19</v>
      </c>
      <c r="P737">
        <v>1558395</v>
      </c>
      <c r="Q737" t="s">
        <v>1044</v>
      </c>
      <c r="R737" t="s">
        <v>1043</v>
      </c>
      <c r="S737">
        <v>0</v>
      </c>
      <c r="V737">
        <v>0</v>
      </c>
      <c r="W737" s="8" t="s">
        <v>466</v>
      </c>
      <c r="X737" s="166">
        <v>1538069</v>
      </c>
      <c r="Y737" s="166" t="s">
        <v>1049</v>
      </c>
      <c r="Z737" s="8" t="s">
        <v>1072</v>
      </c>
      <c r="AA737" s="8">
        <v>0</v>
      </c>
    </row>
    <row r="738" spans="2:27" ht="39" x14ac:dyDescent="0.3">
      <c r="B738" s="139">
        <v>1237625</v>
      </c>
      <c r="C738" s="135" t="s">
        <v>1052</v>
      </c>
      <c r="D738" s="139">
        <v>38</v>
      </c>
      <c r="N738">
        <v>0</v>
      </c>
      <c r="O738" t="s">
        <v>19</v>
      </c>
      <c r="P738">
        <v>1558395</v>
      </c>
      <c r="R738" t="s">
        <v>1072</v>
      </c>
      <c r="S738">
        <v>0</v>
      </c>
      <c r="V738">
        <v>0</v>
      </c>
      <c r="W738" s="8" t="s">
        <v>466</v>
      </c>
      <c r="X738" s="136">
        <v>1539468</v>
      </c>
      <c r="Y738" s="160" t="s">
        <v>1045</v>
      </c>
      <c r="Z738" s="8" t="s">
        <v>1043</v>
      </c>
      <c r="AA738" s="8">
        <v>0</v>
      </c>
    </row>
    <row r="739" spans="2:27" ht="19.5" x14ac:dyDescent="0.3">
      <c r="B739" s="139">
        <v>1913696</v>
      </c>
      <c r="C739" s="132" t="s">
        <v>1051</v>
      </c>
      <c r="D739" s="139">
        <v>61</v>
      </c>
      <c r="N739">
        <v>0</v>
      </c>
      <c r="O739" t="s">
        <v>19</v>
      </c>
      <c r="P739">
        <v>1559901</v>
      </c>
      <c r="Q739" t="s">
        <v>1045</v>
      </c>
      <c r="R739" t="s">
        <v>1043</v>
      </c>
      <c r="S739">
        <v>0</v>
      </c>
      <c r="V739">
        <v>0</v>
      </c>
      <c r="W739" s="8" t="s">
        <v>466</v>
      </c>
      <c r="X739" s="166">
        <v>1539468</v>
      </c>
      <c r="Y739" s="166" t="s">
        <v>1049</v>
      </c>
      <c r="Z739" s="8" t="s">
        <v>1072</v>
      </c>
      <c r="AA739" s="8">
        <v>0</v>
      </c>
    </row>
    <row r="740" spans="2:27" ht="19.5" x14ac:dyDescent="0.3">
      <c r="B740" s="139">
        <v>1515420</v>
      </c>
      <c r="C740" s="132" t="s">
        <v>1051</v>
      </c>
      <c r="D740" s="139">
        <v>75</v>
      </c>
      <c r="N740">
        <v>0</v>
      </c>
      <c r="O740" t="s">
        <v>19</v>
      </c>
      <c r="P740">
        <v>1559901</v>
      </c>
      <c r="R740" t="s">
        <v>1072</v>
      </c>
      <c r="S740">
        <v>0</v>
      </c>
      <c r="V740">
        <v>0</v>
      </c>
      <c r="W740" s="8" t="s">
        <v>466</v>
      </c>
      <c r="X740" s="136">
        <v>1540119</v>
      </c>
      <c r="Y740" s="160" t="s">
        <v>1045</v>
      </c>
      <c r="Z740" s="8" t="s">
        <v>1043</v>
      </c>
      <c r="AA740" s="8">
        <v>0</v>
      </c>
    </row>
    <row r="741" spans="2:27" ht="39" x14ac:dyDescent="0.3">
      <c r="B741" s="139">
        <v>1872466</v>
      </c>
      <c r="C741" s="135" t="s">
        <v>1052</v>
      </c>
      <c r="D741" s="139">
        <v>0</v>
      </c>
      <c r="N741">
        <v>0</v>
      </c>
      <c r="O741" t="s">
        <v>19</v>
      </c>
      <c r="P741">
        <v>1560673</v>
      </c>
      <c r="Q741" t="s">
        <v>1045</v>
      </c>
      <c r="R741" t="s">
        <v>1043</v>
      </c>
      <c r="S741">
        <v>53</v>
      </c>
      <c r="V741">
        <v>0</v>
      </c>
      <c r="W741" s="8" t="s">
        <v>466</v>
      </c>
      <c r="X741" s="167">
        <v>1540119</v>
      </c>
      <c r="Y741" s="159"/>
      <c r="Z741" s="8" t="s">
        <v>1072</v>
      </c>
      <c r="AA741" s="8">
        <v>0</v>
      </c>
    </row>
    <row r="742" spans="2:27" ht="19.5" x14ac:dyDescent="0.3">
      <c r="B742" s="139">
        <v>1913732</v>
      </c>
      <c r="C742" s="132" t="s">
        <v>1051</v>
      </c>
      <c r="D742" s="139">
        <v>0</v>
      </c>
      <c r="N742">
        <v>0</v>
      </c>
      <c r="O742" t="s">
        <v>19</v>
      </c>
      <c r="P742">
        <v>1560984</v>
      </c>
      <c r="Q742" t="s">
        <v>1045</v>
      </c>
      <c r="R742" t="s">
        <v>1043</v>
      </c>
      <c r="S742">
        <v>46</v>
      </c>
      <c r="V742">
        <v>0</v>
      </c>
      <c r="W742" s="8" t="s">
        <v>466</v>
      </c>
      <c r="X742" s="136">
        <v>1551429</v>
      </c>
      <c r="Y742" s="160" t="s">
        <v>1044</v>
      </c>
      <c r="Z742" s="8" t="s">
        <v>1043</v>
      </c>
      <c r="AA742" s="8">
        <v>6</v>
      </c>
    </row>
    <row r="743" spans="2:27" ht="19.5" x14ac:dyDescent="0.3">
      <c r="B743" s="139">
        <v>1840804</v>
      </c>
      <c r="C743" s="132" t="s">
        <v>1051</v>
      </c>
      <c r="D743" s="139">
        <v>37</v>
      </c>
      <c r="N743">
        <v>0</v>
      </c>
      <c r="O743" t="s">
        <v>19</v>
      </c>
      <c r="P743">
        <v>1560984</v>
      </c>
      <c r="Q743" t="s">
        <v>1049</v>
      </c>
      <c r="R743" t="s">
        <v>1072</v>
      </c>
      <c r="S743">
        <v>0</v>
      </c>
      <c r="V743">
        <v>0</v>
      </c>
      <c r="W743" s="8" t="s">
        <v>466</v>
      </c>
      <c r="X743" s="136">
        <v>1551429</v>
      </c>
      <c r="Y743" s="160" t="s">
        <v>1045</v>
      </c>
      <c r="Z743" s="8" t="s">
        <v>1043</v>
      </c>
      <c r="AA743" s="8">
        <v>6</v>
      </c>
    </row>
    <row r="744" spans="2:27" ht="19.5" x14ac:dyDescent="0.3">
      <c r="B744" s="139">
        <v>1840783</v>
      </c>
      <c r="C744" s="132" t="s">
        <v>1051</v>
      </c>
      <c r="D744" s="139">
        <v>1</v>
      </c>
      <c r="N744">
        <v>0</v>
      </c>
      <c r="O744" t="s">
        <v>19</v>
      </c>
      <c r="P744">
        <v>1569947</v>
      </c>
      <c r="Q744" t="s">
        <v>1044</v>
      </c>
      <c r="R744" t="s">
        <v>1043</v>
      </c>
      <c r="S744">
        <v>0</v>
      </c>
      <c r="V744">
        <v>0</v>
      </c>
      <c r="W744" s="8" t="s">
        <v>466</v>
      </c>
      <c r="X744" s="136">
        <v>1551435</v>
      </c>
      <c r="Y744" s="160" t="s">
        <v>1045</v>
      </c>
      <c r="Z744" s="8" t="s">
        <v>1043</v>
      </c>
      <c r="AA744" s="8">
        <v>135</v>
      </c>
    </row>
    <row r="745" spans="2:27" ht="19.5" x14ac:dyDescent="0.3">
      <c r="B745" s="139">
        <v>1840831</v>
      </c>
      <c r="C745" s="132" t="s">
        <v>1051</v>
      </c>
      <c r="D745" s="139">
        <v>34</v>
      </c>
      <c r="N745">
        <v>0</v>
      </c>
      <c r="O745" t="s">
        <v>19</v>
      </c>
      <c r="P745">
        <v>1569947</v>
      </c>
      <c r="R745" t="s">
        <v>1072</v>
      </c>
      <c r="S745">
        <v>0</v>
      </c>
      <c r="V745">
        <v>0</v>
      </c>
      <c r="W745" s="8" t="s">
        <v>466</v>
      </c>
      <c r="X745" s="136">
        <v>1551460</v>
      </c>
      <c r="Y745" s="160" t="s">
        <v>1045</v>
      </c>
      <c r="Z745" s="8" t="s">
        <v>1043</v>
      </c>
      <c r="AA745" s="8">
        <v>148</v>
      </c>
    </row>
    <row r="746" spans="2:27" ht="19.5" x14ac:dyDescent="0.3">
      <c r="B746" s="139">
        <v>1913748</v>
      </c>
      <c r="C746" s="132" t="s">
        <v>1051</v>
      </c>
      <c r="D746" s="139">
        <v>5</v>
      </c>
      <c r="N746">
        <v>0</v>
      </c>
      <c r="O746" t="s">
        <v>19</v>
      </c>
      <c r="P746">
        <v>1573861</v>
      </c>
      <c r="Q746" t="s">
        <v>1044</v>
      </c>
      <c r="R746" t="s">
        <v>1043</v>
      </c>
      <c r="S746">
        <v>0</v>
      </c>
      <c r="V746">
        <v>0</v>
      </c>
      <c r="W746" s="8" t="s">
        <v>466</v>
      </c>
      <c r="X746" s="136">
        <v>1551469</v>
      </c>
      <c r="Y746" s="160" t="s">
        <v>1045</v>
      </c>
      <c r="Z746" s="8" t="s">
        <v>1043</v>
      </c>
      <c r="AA746" s="8">
        <v>251</v>
      </c>
    </row>
    <row r="747" spans="2:27" ht="19.5" x14ac:dyDescent="0.25">
      <c r="B747" s="154">
        <v>1840800</v>
      </c>
      <c r="C747" s="132" t="s">
        <v>1051</v>
      </c>
      <c r="D747" s="170">
        <v>78</v>
      </c>
      <c r="N747">
        <v>0</v>
      </c>
      <c r="O747" t="s">
        <v>19</v>
      </c>
      <c r="P747">
        <v>1573861</v>
      </c>
      <c r="R747" t="s">
        <v>1072</v>
      </c>
      <c r="S747">
        <v>0</v>
      </c>
      <c r="V747">
        <v>0</v>
      </c>
      <c r="W747" s="8" t="s">
        <v>466</v>
      </c>
      <c r="X747" s="168">
        <v>1551470</v>
      </c>
      <c r="Y747" s="159" t="s">
        <v>1045</v>
      </c>
      <c r="Z747" s="8" t="s">
        <v>1043</v>
      </c>
      <c r="AA747" s="8">
        <v>0</v>
      </c>
    </row>
    <row r="748" spans="2:27" ht="39" x14ac:dyDescent="0.25">
      <c r="B748" s="139">
        <v>1090983</v>
      </c>
      <c r="C748" s="132" t="s">
        <v>1052</v>
      </c>
      <c r="D748" s="131"/>
      <c r="N748">
        <v>0</v>
      </c>
      <c r="O748" t="s">
        <v>19</v>
      </c>
      <c r="P748">
        <v>1586870</v>
      </c>
      <c r="Q748" t="s">
        <v>1045</v>
      </c>
      <c r="R748" t="s">
        <v>1043</v>
      </c>
      <c r="S748">
        <v>1</v>
      </c>
      <c r="V748">
        <v>0</v>
      </c>
      <c r="W748" s="8" t="s">
        <v>466</v>
      </c>
      <c r="X748" s="168">
        <v>1551478</v>
      </c>
      <c r="Y748" s="159" t="s">
        <v>1045</v>
      </c>
      <c r="Z748" s="8" t="s">
        <v>1043</v>
      </c>
      <c r="AA748" s="8">
        <v>0</v>
      </c>
    </row>
    <row r="749" spans="2:27" ht="39" x14ac:dyDescent="0.3">
      <c r="B749" s="139">
        <v>1091003</v>
      </c>
      <c r="C749" s="132" t="s">
        <v>1052</v>
      </c>
      <c r="D749" s="131"/>
      <c r="N749">
        <v>0</v>
      </c>
      <c r="O749" t="s">
        <v>19</v>
      </c>
      <c r="P749">
        <v>1586870</v>
      </c>
      <c r="R749" t="s">
        <v>1072</v>
      </c>
      <c r="S749">
        <v>0</v>
      </c>
      <c r="V749">
        <v>0</v>
      </c>
      <c r="W749" s="8" t="s">
        <v>466</v>
      </c>
      <c r="X749" s="136">
        <v>1551479</v>
      </c>
      <c r="Y749" s="160" t="s">
        <v>1044</v>
      </c>
      <c r="Z749" s="8" t="s">
        <v>1043</v>
      </c>
      <c r="AA749" s="8">
        <v>142</v>
      </c>
    </row>
    <row r="750" spans="2:27" ht="39" x14ac:dyDescent="0.25">
      <c r="B750" s="139">
        <v>1955258</v>
      </c>
      <c r="C750" s="135" t="s">
        <v>1052</v>
      </c>
      <c r="D750" s="139">
        <v>0</v>
      </c>
      <c r="N750">
        <v>0</v>
      </c>
      <c r="O750" t="s">
        <v>19</v>
      </c>
      <c r="P750">
        <v>1587339</v>
      </c>
      <c r="Q750" t="s">
        <v>1045</v>
      </c>
      <c r="R750" t="s">
        <v>1043</v>
      </c>
      <c r="S750">
        <v>0</v>
      </c>
      <c r="V750">
        <v>0</v>
      </c>
      <c r="W750" s="8" t="s">
        <v>466</v>
      </c>
      <c r="X750" s="168">
        <v>1551479</v>
      </c>
      <c r="Y750" s="159" t="s">
        <v>1045</v>
      </c>
      <c r="Z750" s="8" t="s">
        <v>1043</v>
      </c>
      <c r="AA750" s="8">
        <v>0</v>
      </c>
    </row>
    <row r="751" spans="2:27" ht="19.5" x14ac:dyDescent="0.3">
      <c r="B751" s="139">
        <v>1913685</v>
      </c>
      <c r="C751" s="132" t="s">
        <v>1051</v>
      </c>
      <c r="D751" s="139">
        <v>41</v>
      </c>
      <c r="N751">
        <v>0</v>
      </c>
      <c r="O751" t="s">
        <v>19</v>
      </c>
      <c r="P751">
        <v>1587339</v>
      </c>
      <c r="Q751" t="s">
        <v>1049</v>
      </c>
      <c r="R751" t="s">
        <v>1072</v>
      </c>
      <c r="S751">
        <v>0</v>
      </c>
      <c r="V751">
        <v>0</v>
      </c>
      <c r="W751" s="8" t="s">
        <v>466</v>
      </c>
      <c r="X751" s="136">
        <v>1551483</v>
      </c>
      <c r="Y751" s="160" t="s">
        <v>1045</v>
      </c>
      <c r="Z751" s="8" t="s">
        <v>1043</v>
      </c>
      <c r="AA751" s="8">
        <v>0</v>
      </c>
    </row>
    <row r="752" spans="2:27" ht="39" x14ac:dyDescent="0.3">
      <c r="B752" s="139">
        <v>1798299</v>
      </c>
      <c r="C752" s="135" t="s">
        <v>1052</v>
      </c>
      <c r="D752" s="139">
        <v>0</v>
      </c>
      <c r="N752">
        <v>0</v>
      </c>
      <c r="O752" t="s">
        <v>19</v>
      </c>
      <c r="P752">
        <v>1590191</v>
      </c>
      <c r="Q752" t="s">
        <v>1045</v>
      </c>
      <c r="R752" t="s">
        <v>1043</v>
      </c>
      <c r="S752">
        <v>12</v>
      </c>
      <c r="V752">
        <v>0</v>
      </c>
      <c r="W752" s="8" t="s">
        <v>466</v>
      </c>
      <c r="X752" s="136">
        <v>1551484</v>
      </c>
      <c r="Y752" s="160" t="s">
        <v>1045</v>
      </c>
      <c r="Z752" s="8" t="s">
        <v>1043</v>
      </c>
      <c r="AA752" s="8">
        <v>89</v>
      </c>
    </row>
    <row r="753" spans="2:27" ht="39" x14ac:dyDescent="0.3">
      <c r="B753" s="139" t="s">
        <v>1048</v>
      </c>
      <c r="C753" s="132" t="s">
        <v>1051</v>
      </c>
      <c r="D753" s="139">
        <v>128</v>
      </c>
      <c r="N753">
        <v>0</v>
      </c>
      <c r="O753" t="s">
        <v>19</v>
      </c>
      <c r="P753">
        <v>1590191</v>
      </c>
      <c r="R753" t="s">
        <v>1072</v>
      </c>
      <c r="S753">
        <v>0</v>
      </c>
      <c r="V753">
        <v>0</v>
      </c>
      <c r="W753" s="8" t="s">
        <v>466</v>
      </c>
      <c r="X753" s="136">
        <v>1551486</v>
      </c>
      <c r="Y753" s="160" t="s">
        <v>1045</v>
      </c>
      <c r="Z753" s="8" t="s">
        <v>1043</v>
      </c>
      <c r="AA753" s="8">
        <v>19</v>
      </c>
    </row>
    <row r="754" spans="2:27" ht="19.5" x14ac:dyDescent="0.3">
      <c r="B754" s="139">
        <v>1840870</v>
      </c>
      <c r="C754" s="132" t="s">
        <v>1051</v>
      </c>
      <c r="D754" s="139">
        <v>2</v>
      </c>
      <c r="N754">
        <v>0</v>
      </c>
      <c r="O754" t="s">
        <v>19</v>
      </c>
      <c r="P754">
        <v>1591106</v>
      </c>
      <c r="Q754" t="s">
        <v>1045</v>
      </c>
      <c r="R754" t="s">
        <v>1043</v>
      </c>
      <c r="S754">
        <v>0</v>
      </c>
      <c r="V754">
        <v>0</v>
      </c>
      <c r="W754" s="8" t="s">
        <v>466</v>
      </c>
      <c r="X754" s="136">
        <v>1551493</v>
      </c>
      <c r="Y754" s="160" t="s">
        <v>1044</v>
      </c>
      <c r="Z754" s="8" t="s">
        <v>1043</v>
      </c>
      <c r="AA754" s="8">
        <v>64</v>
      </c>
    </row>
    <row r="755" spans="2:27" ht="39" x14ac:dyDescent="0.3">
      <c r="B755" s="139">
        <v>1091010</v>
      </c>
      <c r="C755" s="132" t="s">
        <v>1052</v>
      </c>
      <c r="D755" s="131"/>
      <c r="N755">
        <v>0</v>
      </c>
      <c r="O755" t="s">
        <v>19</v>
      </c>
      <c r="P755">
        <v>1591106</v>
      </c>
      <c r="Q755" t="s">
        <v>1049</v>
      </c>
      <c r="R755" t="s">
        <v>1072</v>
      </c>
      <c r="S755">
        <v>0</v>
      </c>
      <c r="V755">
        <v>0</v>
      </c>
      <c r="W755" s="8" t="s">
        <v>466</v>
      </c>
      <c r="X755" s="136">
        <v>1551493</v>
      </c>
      <c r="Y755" s="160" t="s">
        <v>1045</v>
      </c>
      <c r="Z755" s="8" t="s">
        <v>1043</v>
      </c>
      <c r="AA755" s="8">
        <v>64</v>
      </c>
    </row>
    <row r="756" spans="2:27" ht="39" x14ac:dyDescent="0.25">
      <c r="B756" s="139">
        <v>1724456</v>
      </c>
      <c r="C756" s="135" t="s">
        <v>1052</v>
      </c>
      <c r="D756" s="139">
        <v>63</v>
      </c>
      <c r="N756">
        <v>0</v>
      </c>
      <c r="O756" t="s">
        <v>19</v>
      </c>
      <c r="P756">
        <v>1591665</v>
      </c>
      <c r="Q756" t="s">
        <v>1045</v>
      </c>
      <c r="R756" t="s">
        <v>1043</v>
      </c>
      <c r="S756">
        <v>0</v>
      </c>
      <c r="V756">
        <v>0</v>
      </c>
      <c r="W756" s="8" t="s">
        <v>466</v>
      </c>
      <c r="X756" s="168">
        <v>1551499</v>
      </c>
      <c r="Y756" s="159" t="s">
        <v>1045</v>
      </c>
      <c r="Z756" s="8" t="s">
        <v>1043</v>
      </c>
      <c r="AA756" s="8">
        <v>0</v>
      </c>
    </row>
    <row r="757" spans="2:27" ht="19.5" x14ac:dyDescent="0.3">
      <c r="B757" s="139">
        <v>1913743</v>
      </c>
      <c r="C757" s="132" t="s">
        <v>1051</v>
      </c>
      <c r="D757" s="139">
        <v>35</v>
      </c>
      <c r="N757">
        <v>0</v>
      </c>
      <c r="O757" t="s">
        <v>19</v>
      </c>
      <c r="P757">
        <v>1591665</v>
      </c>
      <c r="R757" t="s">
        <v>1072</v>
      </c>
      <c r="S757">
        <v>0</v>
      </c>
      <c r="V757">
        <v>0</v>
      </c>
      <c r="W757" s="8" t="s">
        <v>466</v>
      </c>
      <c r="X757" s="136">
        <v>1552519</v>
      </c>
      <c r="Y757" s="160" t="s">
        <v>1045</v>
      </c>
      <c r="Z757" s="8" t="s">
        <v>1043</v>
      </c>
      <c r="AA757" s="8">
        <v>153</v>
      </c>
    </row>
    <row r="758" spans="2:27" ht="19.5" x14ac:dyDescent="0.3">
      <c r="B758" s="139">
        <v>1840868</v>
      </c>
      <c r="C758" s="132" t="s">
        <v>1051</v>
      </c>
      <c r="D758" s="139">
        <v>28</v>
      </c>
      <c r="N758">
        <v>0</v>
      </c>
      <c r="O758" t="s">
        <v>19</v>
      </c>
      <c r="P758">
        <v>1600700</v>
      </c>
      <c r="Q758" t="s">
        <v>1045</v>
      </c>
      <c r="R758" t="s">
        <v>1043</v>
      </c>
      <c r="S758">
        <v>0</v>
      </c>
      <c r="V758">
        <v>0</v>
      </c>
      <c r="W758" s="8" t="s">
        <v>466</v>
      </c>
      <c r="X758" s="167">
        <v>1552519</v>
      </c>
      <c r="Y758" s="159"/>
      <c r="Z758" s="8" t="s">
        <v>1072</v>
      </c>
      <c r="AA758" s="8">
        <v>0</v>
      </c>
    </row>
    <row r="759" spans="2:27" ht="19.5" x14ac:dyDescent="0.3">
      <c r="B759" s="139">
        <v>1840792</v>
      </c>
      <c r="C759" s="132" t="s">
        <v>1051</v>
      </c>
      <c r="D759" s="139">
        <v>65</v>
      </c>
      <c r="N759">
        <v>0</v>
      </c>
      <c r="O759" t="s">
        <v>19</v>
      </c>
      <c r="P759">
        <v>1600701</v>
      </c>
      <c r="Q759" t="s">
        <v>1044</v>
      </c>
      <c r="R759" t="s">
        <v>1043</v>
      </c>
      <c r="S759">
        <v>0</v>
      </c>
      <c r="V759">
        <v>0</v>
      </c>
      <c r="W759" s="8" t="s">
        <v>466</v>
      </c>
      <c r="X759" s="167">
        <v>1552664</v>
      </c>
      <c r="Y759" s="159"/>
      <c r="Z759" s="8" t="s">
        <v>1072</v>
      </c>
      <c r="AA759" s="8">
        <v>0</v>
      </c>
    </row>
    <row r="760" spans="2:27" ht="19.5" x14ac:dyDescent="0.25">
      <c r="B760" s="139">
        <v>1840863</v>
      </c>
      <c r="C760" s="132" t="s">
        <v>1051</v>
      </c>
      <c r="D760" s="139">
        <v>101</v>
      </c>
      <c r="N760">
        <v>0</v>
      </c>
      <c r="O760" t="s">
        <v>19</v>
      </c>
      <c r="P760">
        <v>1600701</v>
      </c>
      <c r="R760" t="s">
        <v>1072</v>
      </c>
      <c r="S760">
        <v>0</v>
      </c>
      <c r="V760">
        <v>0</v>
      </c>
      <c r="W760" s="8" t="s">
        <v>466</v>
      </c>
      <c r="X760" s="168">
        <v>1554554</v>
      </c>
      <c r="Y760" s="159" t="s">
        <v>1045</v>
      </c>
      <c r="Z760" s="8" t="s">
        <v>1043</v>
      </c>
      <c r="AA760" s="8">
        <v>0</v>
      </c>
    </row>
    <row r="761" spans="2:27" ht="19.5" x14ac:dyDescent="0.3">
      <c r="B761" s="139">
        <v>1913735</v>
      </c>
      <c r="C761" s="132" t="s">
        <v>1051</v>
      </c>
      <c r="D761" s="139">
        <v>7</v>
      </c>
      <c r="N761">
        <v>0</v>
      </c>
      <c r="O761" t="s">
        <v>19</v>
      </c>
      <c r="P761">
        <v>1600713</v>
      </c>
      <c r="Q761" t="s">
        <v>1045</v>
      </c>
      <c r="R761" t="s">
        <v>1043</v>
      </c>
      <c r="S761">
        <v>64</v>
      </c>
      <c r="V761">
        <v>0</v>
      </c>
      <c r="W761" s="8" t="s">
        <v>466</v>
      </c>
      <c r="X761" s="136">
        <v>1554557</v>
      </c>
      <c r="Y761" s="160" t="s">
        <v>1044</v>
      </c>
      <c r="Z761" s="8" t="s">
        <v>1043</v>
      </c>
      <c r="AA761" s="8">
        <v>0</v>
      </c>
    </row>
    <row r="762" spans="2:27" ht="19.5" x14ac:dyDescent="0.25">
      <c r="B762" s="139">
        <v>1840794</v>
      </c>
      <c r="C762" s="132" t="s">
        <v>1051</v>
      </c>
      <c r="D762" s="139">
        <v>0</v>
      </c>
      <c r="N762">
        <v>0</v>
      </c>
      <c r="O762" t="s">
        <v>19</v>
      </c>
      <c r="P762">
        <v>1600716</v>
      </c>
      <c r="Q762" t="s">
        <v>1045</v>
      </c>
      <c r="R762" t="s">
        <v>1043</v>
      </c>
      <c r="S762">
        <v>3</v>
      </c>
      <c r="V762">
        <v>0</v>
      </c>
      <c r="W762" s="8" t="s">
        <v>466</v>
      </c>
      <c r="X762" s="168">
        <v>1554557</v>
      </c>
      <c r="Y762" s="159" t="s">
        <v>1045</v>
      </c>
      <c r="Z762" s="8" t="s">
        <v>1043</v>
      </c>
      <c r="AA762" s="8">
        <v>0</v>
      </c>
    </row>
    <row r="763" spans="2:27" ht="19.5" x14ac:dyDescent="0.3">
      <c r="B763" s="139">
        <v>18840830</v>
      </c>
      <c r="C763" s="132" t="s">
        <v>1051</v>
      </c>
      <c r="D763" s="139">
        <v>89</v>
      </c>
      <c r="N763">
        <v>0</v>
      </c>
      <c r="O763" t="s">
        <v>19</v>
      </c>
      <c r="P763">
        <v>1600718</v>
      </c>
      <c r="Q763" t="s">
        <v>1044</v>
      </c>
      <c r="R763" t="s">
        <v>1043</v>
      </c>
      <c r="S763">
        <v>23</v>
      </c>
      <c r="V763">
        <v>0</v>
      </c>
      <c r="W763" s="8" t="s">
        <v>466</v>
      </c>
      <c r="X763" s="136">
        <v>1554561</v>
      </c>
      <c r="Y763" s="160" t="s">
        <v>1045</v>
      </c>
      <c r="Z763" s="8" t="s">
        <v>1043</v>
      </c>
      <c r="AA763" s="8">
        <v>0</v>
      </c>
    </row>
    <row r="764" spans="2:27" ht="19.5" x14ac:dyDescent="0.3">
      <c r="B764" s="139">
        <v>1840869</v>
      </c>
      <c r="C764" s="132" t="s">
        <v>1051</v>
      </c>
      <c r="D764" s="139">
        <v>13</v>
      </c>
      <c r="N764">
        <v>0</v>
      </c>
      <c r="O764" t="s">
        <v>19</v>
      </c>
      <c r="P764">
        <v>1600718</v>
      </c>
      <c r="Q764" t="s">
        <v>1045</v>
      </c>
      <c r="R764" t="s">
        <v>1043</v>
      </c>
      <c r="S764">
        <v>29</v>
      </c>
      <c r="V764">
        <v>0</v>
      </c>
      <c r="W764" s="8" t="s">
        <v>466</v>
      </c>
      <c r="X764" s="136">
        <v>1554571</v>
      </c>
      <c r="Y764" s="160" t="s">
        <v>1045</v>
      </c>
      <c r="Z764" s="8" t="s">
        <v>1043</v>
      </c>
      <c r="AA764" s="8">
        <v>0</v>
      </c>
    </row>
    <row r="765" spans="2:27" ht="19.5" x14ac:dyDescent="0.3">
      <c r="B765" s="139">
        <v>1643925</v>
      </c>
      <c r="C765" s="132" t="s">
        <v>1051</v>
      </c>
      <c r="D765" s="139">
        <v>0</v>
      </c>
      <c r="N765">
        <v>0</v>
      </c>
      <c r="O765" t="s">
        <v>19</v>
      </c>
      <c r="P765">
        <v>1605708</v>
      </c>
      <c r="Q765" t="s">
        <v>1049</v>
      </c>
      <c r="R765" t="s">
        <v>1072</v>
      </c>
      <c r="S765">
        <v>0</v>
      </c>
      <c r="V765">
        <v>0</v>
      </c>
      <c r="W765" s="8" t="s">
        <v>466</v>
      </c>
      <c r="X765" s="136">
        <v>1554577</v>
      </c>
      <c r="Y765" s="160" t="s">
        <v>1045</v>
      </c>
      <c r="Z765" s="8" t="s">
        <v>1043</v>
      </c>
      <c r="AA765" s="8">
        <v>0</v>
      </c>
    </row>
    <row r="766" spans="2:27" ht="19.5" x14ac:dyDescent="0.3">
      <c r="B766" s="139">
        <v>1913742</v>
      </c>
      <c r="C766" s="132" t="s">
        <v>1051</v>
      </c>
      <c r="D766" s="139">
        <v>0</v>
      </c>
      <c r="N766">
        <v>0</v>
      </c>
      <c r="O766" t="s">
        <v>19</v>
      </c>
      <c r="P766">
        <v>1607663</v>
      </c>
      <c r="Q766" t="s">
        <v>1045</v>
      </c>
      <c r="R766" t="s">
        <v>1043</v>
      </c>
      <c r="S766">
        <v>0</v>
      </c>
      <c r="V766">
        <v>0</v>
      </c>
      <c r="W766" s="8" t="s">
        <v>466</v>
      </c>
      <c r="X766" s="136">
        <v>1558098</v>
      </c>
      <c r="Y766" s="160" t="s">
        <v>1045</v>
      </c>
      <c r="Z766" s="8" t="s">
        <v>1043</v>
      </c>
      <c r="AA766" s="8">
        <v>0</v>
      </c>
    </row>
    <row r="767" spans="2:27" ht="19.5" x14ac:dyDescent="0.3">
      <c r="B767" s="139">
        <v>1840807</v>
      </c>
      <c r="C767" s="132" t="s">
        <v>1051</v>
      </c>
      <c r="D767" s="163">
        <v>24</v>
      </c>
      <c r="N767">
        <v>0</v>
      </c>
      <c r="O767" t="s">
        <v>19</v>
      </c>
      <c r="P767">
        <v>1607663</v>
      </c>
      <c r="Q767" t="s">
        <v>1049</v>
      </c>
      <c r="R767" t="s">
        <v>1072</v>
      </c>
      <c r="S767">
        <v>0</v>
      </c>
      <c r="V767">
        <v>0</v>
      </c>
      <c r="W767" s="8" t="s">
        <v>466</v>
      </c>
      <c r="X767" s="167">
        <v>1558098</v>
      </c>
      <c r="Y767" s="159"/>
      <c r="Z767" s="8" t="s">
        <v>1072</v>
      </c>
      <c r="AA767" s="8">
        <v>0</v>
      </c>
    </row>
    <row r="768" spans="2:27" ht="19.5" x14ac:dyDescent="0.3">
      <c r="B768" s="139">
        <v>1840813</v>
      </c>
      <c r="C768" s="132" t="s">
        <v>1051</v>
      </c>
      <c r="D768" s="139">
        <v>0</v>
      </c>
      <c r="N768">
        <v>0</v>
      </c>
      <c r="O768" t="s">
        <v>19</v>
      </c>
      <c r="P768">
        <v>1607776</v>
      </c>
      <c r="Q768" t="s">
        <v>1044</v>
      </c>
      <c r="R768" t="s">
        <v>1043</v>
      </c>
      <c r="S768">
        <v>0</v>
      </c>
      <c r="V768">
        <v>0</v>
      </c>
      <c r="W768" s="8" t="s">
        <v>466</v>
      </c>
      <c r="X768" s="136">
        <v>1558243</v>
      </c>
      <c r="Y768" s="160" t="s">
        <v>1045</v>
      </c>
      <c r="Z768" s="8" t="s">
        <v>1043</v>
      </c>
      <c r="AA768" s="8">
        <v>0</v>
      </c>
    </row>
    <row r="769" spans="2:27" ht="19.5" x14ac:dyDescent="0.3">
      <c r="B769" s="139">
        <v>1913673</v>
      </c>
      <c r="C769" s="132" t="s">
        <v>1051</v>
      </c>
      <c r="D769" s="139">
        <v>0</v>
      </c>
      <c r="N769">
        <v>0</v>
      </c>
      <c r="O769" t="s">
        <v>19</v>
      </c>
      <c r="P769">
        <v>1607776</v>
      </c>
      <c r="R769" t="s">
        <v>1072</v>
      </c>
      <c r="S769">
        <v>0</v>
      </c>
      <c r="V769">
        <v>0</v>
      </c>
      <c r="W769" s="8" t="s">
        <v>466</v>
      </c>
      <c r="X769" s="166">
        <v>1558243</v>
      </c>
      <c r="Y769" s="166"/>
      <c r="Z769" s="8" t="s">
        <v>1072</v>
      </c>
      <c r="AA769" s="8">
        <v>0</v>
      </c>
    </row>
    <row r="770" spans="2:27" ht="39" x14ac:dyDescent="0.3">
      <c r="B770" s="139">
        <v>1490321</v>
      </c>
      <c r="C770" s="135" t="s">
        <v>1052</v>
      </c>
      <c r="D770" s="139">
        <v>28</v>
      </c>
      <c r="N770">
        <v>0</v>
      </c>
      <c r="O770" t="s">
        <v>19</v>
      </c>
      <c r="P770">
        <v>1613577</v>
      </c>
      <c r="Q770" t="s">
        <v>1045</v>
      </c>
      <c r="R770" t="s">
        <v>1043</v>
      </c>
      <c r="S770">
        <v>0</v>
      </c>
      <c r="V770">
        <v>0</v>
      </c>
      <c r="W770" s="8" t="s">
        <v>466</v>
      </c>
      <c r="X770" s="136">
        <v>1558395</v>
      </c>
      <c r="Y770" s="160" t="s">
        <v>1044</v>
      </c>
      <c r="Z770" s="8" t="s">
        <v>1043</v>
      </c>
      <c r="AA770" s="8">
        <v>0</v>
      </c>
    </row>
    <row r="771" spans="2:27" ht="39" x14ac:dyDescent="0.3">
      <c r="B771" s="139">
        <v>1551499</v>
      </c>
      <c r="C771" s="135" t="s">
        <v>1052</v>
      </c>
      <c r="D771" s="139">
        <v>12</v>
      </c>
      <c r="N771">
        <v>0</v>
      </c>
      <c r="O771" t="s">
        <v>19</v>
      </c>
      <c r="P771">
        <v>1613581</v>
      </c>
      <c r="Q771" t="s">
        <v>1045</v>
      </c>
      <c r="R771" t="s">
        <v>1043</v>
      </c>
      <c r="S771">
        <v>0</v>
      </c>
      <c r="V771">
        <v>0</v>
      </c>
      <c r="W771" s="8" t="s">
        <v>466</v>
      </c>
      <c r="X771" s="169">
        <v>1558395</v>
      </c>
      <c r="Y771" s="159"/>
      <c r="Z771" s="8" t="s">
        <v>1072</v>
      </c>
      <c r="AA771" s="8">
        <v>0</v>
      </c>
    </row>
    <row r="772" spans="2:27" ht="19.5" x14ac:dyDescent="0.3">
      <c r="B772" s="139">
        <v>1913672</v>
      </c>
      <c r="C772" s="132" t="s">
        <v>1051</v>
      </c>
      <c r="D772" s="139">
        <v>3</v>
      </c>
      <c r="N772">
        <v>0</v>
      </c>
      <c r="O772" t="s">
        <v>19</v>
      </c>
      <c r="P772">
        <v>1613589</v>
      </c>
      <c r="Q772" t="s">
        <v>1044</v>
      </c>
      <c r="R772" t="s">
        <v>1043</v>
      </c>
      <c r="S772">
        <v>0</v>
      </c>
      <c r="V772">
        <v>0</v>
      </c>
      <c r="W772" s="8" t="s">
        <v>466</v>
      </c>
      <c r="X772" s="136">
        <v>1559901</v>
      </c>
      <c r="Y772" s="160" t="s">
        <v>1045</v>
      </c>
      <c r="Z772" s="8" t="s">
        <v>1043</v>
      </c>
      <c r="AA772" s="8">
        <v>53</v>
      </c>
    </row>
    <row r="773" spans="2:27" ht="19.5" x14ac:dyDescent="0.3">
      <c r="B773" s="139">
        <v>1840877</v>
      </c>
      <c r="C773" s="132" t="s">
        <v>1051</v>
      </c>
      <c r="D773" s="139">
        <v>25</v>
      </c>
      <c r="N773">
        <v>0</v>
      </c>
      <c r="O773" t="s">
        <v>19</v>
      </c>
      <c r="P773">
        <v>1613589</v>
      </c>
      <c r="Q773" t="s">
        <v>1045</v>
      </c>
      <c r="R773" t="s">
        <v>1043</v>
      </c>
      <c r="S773">
        <v>0</v>
      </c>
      <c r="V773">
        <v>0</v>
      </c>
      <c r="W773" s="8" t="s">
        <v>466</v>
      </c>
      <c r="X773" s="164">
        <v>1559901</v>
      </c>
      <c r="Y773" s="164"/>
      <c r="Z773" s="8" t="s">
        <v>1072</v>
      </c>
      <c r="AA773" s="8">
        <v>46</v>
      </c>
    </row>
    <row r="774" spans="2:27" ht="39" x14ac:dyDescent="0.3">
      <c r="B774" s="139">
        <v>1256509</v>
      </c>
      <c r="C774" s="135" t="s">
        <v>1052</v>
      </c>
      <c r="D774" s="139">
        <v>0</v>
      </c>
      <c r="N774">
        <v>0</v>
      </c>
      <c r="O774" t="s">
        <v>19</v>
      </c>
      <c r="P774">
        <v>1613593</v>
      </c>
      <c r="Q774" t="s">
        <v>1045</v>
      </c>
      <c r="R774" t="s">
        <v>1043</v>
      </c>
      <c r="S774">
        <v>17</v>
      </c>
      <c r="V774">
        <v>0</v>
      </c>
      <c r="W774" s="8" t="s">
        <v>466</v>
      </c>
      <c r="X774" s="136">
        <v>1560673</v>
      </c>
      <c r="Y774" s="160" t="s">
        <v>1045</v>
      </c>
      <c r="Z774" s="8" t="s">
        <v>1043</v>
      </c>
      <c r="AA774" s="8">
        <v>0</v>
      </c>
    </row>
    <row r="775" spans="2:27" ht="39" x14ac:dyDescent="0.3">
      <c r="B775" s="139">
        <v>1470750</v>
      </c>
      <c r="C775" s="135" t="s">
        <v>1052</v>
      </c>
      <c r="D775" s="139">
        <v>95</v>
      </c>
      <c r="N775">
        <v>0</v>
      </c>
      <c r="O775" t="s">
        <v>19</v>
      </c>
      <c r="P775">
        <v>1613594</v>
      </c>
      <c r="Q775" t="s">
        <v>1045</v>
      </c>
      <c r="R775" t="s">
        <v>1043</v>
      </c>
      <c r="S775">
        <v>0</v>
      </c>
      <c r="V775">
        <v>0</v>
      </c>
      <c r="W775" s="8" t="s">
        <v>466</v>
      </c>
      <c r="X775" s="136">
        <v>1560984</v>
      </c>
      <c r="Y775" s="160" t="s">
        <v>1045</v>
      </c>
      <c r="Z775" s="8" t="s">
        <v>1043</v>
      </c>
      <c r="AA775" s="8">
        <v>0</v>
      </c>
    </row>
    <row r="776" spans="2:27" ht="39" x14ac:dyDescent="0.3">
      <c r="B776" s="139">
        <v>1091015</v>
      </c>
      <c r="C776" s="132" t="s">
        <v>1052</v>
      </c>
      <c r="D776" s="131"/>
      <c r="N776">
        <v>0</v>
      </c>
      <c r="O776" t="s">
        <v>19</v>
      </c>
      <c r="P776">
        <v>1613608</v>
      </c>
      <c r="Q776" t="s">
        <v>1045</v>
      </c>
      <c r="R776" t="s">
        <v>1043</v>
      </c>
      <c r="S776">
        <v>0</v>
      </c>
      <c r="V776">
        <v>0</v>
      </c>
      <c r="W776" s="8" t="s">
        <v>466</v>
      </c>
      <c r="X776" s="166">
        <v>1560984</v>
      </c>
      <c r="Y776" s="166" t="s">
        <v>1049</v>
      </c>
      <c r="Z776" s="8" t="s">
        <v>1072</v>
      </c>
      <c r="AA776" s="8">
        <v>0</v>
      </c>
    </row>
    <row r="777" spans="2:27" ht="19.5" x14ac:dyDescent="0.3">
      <c r="B777" s="139">
        <v>1840821</v>
      </c>
      <c r="C777" s="132" t="s">
        <v>1051</v>
      </c>
      <c r="D777" s="139">
        <v>5</v>
      </c>
      <c r="N777">
        <v>0</v>
      </c>
      <c r="O777" t="s">
        <v>19</v>
      </c>
      <c r="P777">
        <v>1613613</v>
      </c>
      <c r="Q777" t="s">
        <v>1045</v>
      </c>
      <c r="R777" t="s">
        <v>1043</v>
      </c>
      <c r="S777">
        <v>0</v>
      </c>
      <c r="V777">
        <v>0</v>
      </c>
      <c r="W777" s="8" t="s">
        <v>466</v>
      </c>
      <c r="X777" s="136">
        <v>1569947</v>
      </c>
      <c r="Y777" s="160" t="s">
        <v>1044</v>
      </c>
      <c r="Z777" s="8" t="s">
        <v>1043</v>
      </c>
      <c r="AA777" s="8">
        <v>0</v>
      </c>
    </row>
    <row r="778" spans="2:27" ht="19.5" x14ac:dyDescent="0.3">
      <c r="B778" s="139">
        <v>1536373</v>
      </c>
      <c r="C778" s="132" t="s">
        <v>1051</v>
      </c>
      <c r="D778" s="139">
        <v>26</v>
      </c>
      <c r="N778">
        <v>0</v>
      </c>
      <c r="O778" t="s">
        <v>19</v>
      </c>
      <c r="P778">
        <v>1613615</v>
      </c>
      <c r="Q778" t="s">
        <v>1044</v>
      </c>
      <c r="R778" t="s">
        <v>1043</v>
      </c>
      <c r="S778">
        <v>0</v>
      </c>
      <c r="V778">
        <v>0</v>
      </c>
      <c r="W778" s="8" t="s">
        <v>466</v>
      </c>
      <c r="X778" s="167">
        <v>1569947</v>
      </c>
      <c r="Y778" s="159"/>
      <c r="Z778" s="8" t="s">
        <v>1072</v>
      </c>
      <c r="AA778" s="8">
        <v>0</v>
      </c>
    </row>
    <row r="779" spans="2:27" ht="19.5" x14ac:dyDescent="0.3">
      <c r="B779" s="139">
        <v>1913682</v>
      </c>
      <c r="C779" s="132" t="s">
        <v>1051</v>
      </c>
      <c r="D779" s="139">
        <v>11</v>
      </c>
      <c r="N779">
        <v>0</v>
      </c>
      <c r="O779" t="s">
        <v>19</v>
      </c>
      <c r="P779">
        <v>1613615</v>
      </c>
      <c r="Q779" t="s">
        <v>1045</v>
      </c>
      <c r="R779" t="s">
        <v>1043</v>
      </c>
      <c r="S779">
        <v>0</v>
      </c>
      <c r="V779">
        <v>0</v>
      </c>
      <c r="W779" s="8" t="s">
        <v>466</v>
      </c>
      <c r="X779" s="136">
        <v>1573861</v>
      </c>
      <c r="Y779" s="160" t="s">
        <v>1044</v>
      </c>
      <c r="Z779" s="8" t="s">
        <v>1043</v>
      </c>
      <c r="AA779" s="8">
        <v>1</v>
      </c>
    </row>
    <row r="780" spans="2:27" ht="19.5" x14ac:dyDescent="0.3">
      <c r="B780" s="139">
        <v>1840844</v>
      </c>
      <c r="C780" s="132" t="s">
        <v>1051</v>
      </c>
      <c r="D780" s="139">
        <v>113</v>
      </c>
      <c r="N780">
        <v>0</v>
      </c>
      <c r="O780" t="s">
        <v>19</v>
      </c>
      <c r="P780">
        <v>1613616</v>
      </c>
      <c r="Q780" t="s">
        <v>1045</v>
      </c>
      <c r="R780" t="s">
        <v>1043</v>
      </c>
      <c r="S780">
        <v>0</v>
      </c>
      <c r="V780">
        <v>0</v>
      </c>
      <c r="W780" s="8" t="s">
        <v>466</v>
      </c>
      <c r="X780" s="167">
        <v>1573861</v>
      </c>
      <c r="Y780" s="159"/>
      <c r="Z780" s="8" t="s">
        <v>1072</v>
      </c>
      <c r="AA780" s="8">
        <v>0</v>
      </c>
    </row>
    <row r="781" spans="2:27" ht="19.5" x14ac:dyDescent="0.3">
      <c r="B781" s="139">
        <v>1840796</v>
      </c>
      <c r="C781" s="132" t="s">
        <v>1051</v>
      </c>
      <c r="D781" s="139">
        <v>3</v>
      </c>
      <c r="N781">
        <v>0</v>
      </c>
      <c r="O781" t="s">
        <v>19</v>
      </c>
      <c r="P781">
        <v>1613707</v>
      </c>
      <c r="Q781" t="s">
        <v>1045</v>
      </c>
      <c r="R781" t="s">
        <v>1043</v>
      </c>
      <c r="S781">
        <v>0</v>
      </c>
      <c r="V781">
        <v>0</v>
      </c>
      <c r="W781" s="8" t="s">
        <v>466</v>
      </c>
      <c r="X781" s="136">
        <v>1586870</v>
      </c>
      <c r="Y781" s="160" t="s">
        <v>1045</v>
      </c>
      <c r="Z781" s="8" t="s">
        <v>1043</v>
      </c>
      <c r="AA781" s="8">
        <v>0</v>
      </c>
    </row>
    <row r="782" spans="2:27" ht="19.5" x14ac:dyDescent="0.25">
      <c r="B782" s="139">
        <v>1913705</v>
      </c>
      <c r="C782" s="132" t="s">
        <v>1051</v>
      </c>
      <c r="D782" s="139">
        <v>10</v>
      </c>
      <c r="N782">
        <v>0</v>
      </c>
      <c r="O782" t="s">
        <v>19</v>
      </c>
      <c r="P782">
        <v>1613707</v>
      </c>
      <c r="R782" t="s">
        <v>1072</v>
      </c>
      <c r="S782">
        <v>0</v>
      </c>
      <c r="V782">
        <v>0</v>
      </c>
      <c r="W782" s="8" t="s">
        <v>466</v>
      </c>
      <c r="X782" s="171">
        <v>1586870</v>
      </c>
      <c r="Y782" s="165"/>
      <c r="Z782" s="8" t="s">
        <v>1072</v>
      </c>
      <c r="AA782" s="8">
        <v>0</v>
      </c>
    </row>
    <row r="783" spans="2:27" ht="19.5" x14ac:dyDescent="0.3">
      <c r="B783" s="139">
        <v>1840833</v>
      </c>
      <c r="C783" s="132" t="s">
        <v>1051</v>
      </c>
      <c r="D783" s="139">
        <v>23</v>
      </c>
      <c r="N783">
        <v>0</v>
      </c>
      <c r="O783" t="s">
        <v>19</v>
      </c>
      <c r="P783">
        <v>1621521</v>
      </c>
      <c r="R783" t="s">
        <v>1072</v>
      </c>
      <c r="S783">
        <v>0</v>
      </c>
      <c r="V783">
        <v>0</v>
      </c>
      <c r="W783" s="8" t="s">
        <v>466</v>
      </c>
      <c r="X783" s="136">
        <v>1587339</v>
      </c>
      <c r="Y783" s="160" t="s">
        <v>1045</v>
      </c>
      <c r="Z783" s="8" t="s">
        <v>1043</v>
      </c>
      <c r="AA783" s="8">
        <v>12</v>
      </c>
    </row>
    <row r="784" spans="2:27" ht="39" x14ac:dyDescent="0.3">
      <c r="B784" s="139">
        <v>1254765</v>
      </c>
      <c r="C784" s="135" t="s">
        <v>1052</v>
      </c>
      <c r="D784" s="139">
        <v>0</v>
      </c>
      <c r="N784">
        <v>0</v>
      </c>
      <c r="O784" t="s">
        <v>19</v>
      </c>
      <c r="P784">
        <v>1623415</v>
      </c>
      <c r="Q784" t="s">
        <v>1045</v>
      </c>
      <c r="R784" t="s">
        <v>1043</v>
      </c>
      <c r="S784">
        <v>0</v>
      </c>
      <c r="V784">
        <v>0</v>
      </c>
      <c r="W784" s="8" t="s">
        <v>466</v>
      </c>
      <c r="X784" s="159">
        <v>1587339</v>
      </c>
      <c r="Y784" s="166" t="s">
        <v>1049</v>
      </c>
      <c r="Z784" s="8" t="s">
        <v>1072</v>
      </c>
      <c r="AA784" s="8">
        <v>0</v>
      </c>
    </row>
    <row r="785" spans="2:27" ht="19.5" x14ac:dyDescent="0.3">
      <c r="B785" s="139">
        <v>1840867</v>
      </c>
      <c r="C785" s="132" t="s">
        <v>1051</v>
      </c>
      <c r="D785" s="139">
        <v>23</v>
      </c>
      <c r="N785">
        <v>0</v>
      </c>
      <c r="O785" t="s">
        <v>19</v>
      </c>
      <c r="P785">
        <v>1623415</v>
      </c>
      <c r="Q785" t="s">
        <v>1049</v>
      </c>
      <c r="R785" t="s">
        <v>1072</v>
      </c>
      <c r="S785">
        <v>0</v>
      </c>
      <c r="V785">
        <v>0</v>
      </c>
      <c r="W785" s="8" t="s">
        <v>466</v>
      </c>
      <c r="X785" s="136">
        <v>1590191</v>
      </c>
      <c r="Y785" s="160" t="s">
        <v>1045</v>
      </c>
      <c r="Z785" s="8" t="s">
        <v>1043</v>
      </c>
      <c r="AA785" s="8">
        <v>0</v>
      </c>
    </row>
    <row r="786" spans="2:27" ht="19.5" x14ac:dyDescent="0.3">
      <c r="B786" s="139">
        <v>1840850</v>
      </c>
      <c r="C786" s="132" t="s">
        <v>1051</v>
      </c>
      <c r="D786" s="139">
        <v>4</v>
      </c>
      <c r="N786">
        <v>0</v>
      </c>
      <c r="O786" t="s">
        <v>19</v>
      </c>
      <c r="P786">
        <v>1626340</v>
      </c>
      <c r="Q786" t="s">
        <v>1045</v>
      </c>
      <c r="R786" t="s">
        <v>1043</v>
      </c>
      <c r="S786">
        <v>0</v>
      </c>
      <c r="V786">
        <v>0</v>
      </c>
      <c r="W786" s="8" t="s">
        <v>466</v>
      </c>
      <c r="X786" s="167">
        <v>1590191</v>
      </c>
      <c r="Y786" s="159"/>
      <c r="Z786" s="8" t="s">
        <v>1072</v>
      </c>
      <c r="AA786" s="8">
        <v>0</v>
      </c>
    </row>
    <row r="787" spans="2:27" ht="19.5" x14ac:dyDescent="0.3">
      <c r="B787" s="139">
        <v>1986158</v>
      </c>
      <c r="C787" s="132" t="s">
        <v>1051</v>
      </c>
      <c r="D787" s="139">
        <v>0</v>
      </c>
      <c r="N787">
        <v>0</v>
      </c>
      <c r="O787" t="s">
        <v>19</v>
      </c>
      <c r="P787">
        <v>1626340</v>
      </c>
      <c r="Q787" t="s">
        <v>1049</v>
      </c>
      <c r="R787" t="s">
        <v>1072</v>
      </c>
      <c r="S787">
        <v>0</v>
      </c>
      <c r="V787">
        <v>0</v>
      </c>
      <c r="W787" s="8" t="s">
        <v>466</v>
      </c>
      <c r="X787" s="136">
        <v>1591106</v>
      </c>
      <c r="Y787" s="160" t="s">
        <v>1045</v>
      </c>
      <c r="Z787" s="8" t="s">
        <v>1043</v>
      </c>
      <c r="AA787" s="8">
        <v>0</v>
      </c>
    </row>
    <row r="788" spans="2:27" ht="19.5" x14ac:dyDescent="0.3">
      <c r="B788" s="139">
        <v>1840838</v>
      </c>
      <c r="C788" s="132" t="s">
        <v>1051</v>
      </c>
      <c r="D788" s="139">
        <v>9</v>
      </c>
      <c r="N788">
        <v>0</v>
      </c>
      <c r="O788" t="s">
        <v>19</v>
      </c>
      <c r="P788">
        <v>1626552</v>
      </c>
      <c r="Q788" t="s">
        <v>1045</v>
      </c>
      <c r="R788" t="s">
        <v>1043</v>
      </c>
      <c r="S788">
        <v>0</v>
      </c>
      <c r="V788">
        <v>0</v>
      </c>
      <c r="W788" s="8" t="s">
        <v>466</v>
      </c>
      <c r="X788" s="166">
        <v>1591106</v>
      </c>
      <c r="Y788" s="166" t="s">
        <v>1049</v>
      </c>
      <c r="Z788" s="8" t="s">
        <v>1072</v>
      </c>
      <c r="AA788" s="8">
        <v>0</v>
      </c>
    </row>
    <row r="789" spans="2:27" ht="19.5" x14ac:dyDescent="0.3">
      <c r="B789" s="139">
        <v>1913712</v>
      </c>
      <c r="C789" s="132" t="s">
        <v>1051</v>
      </c>
      <c r="D789" s="139">
        <v>2</v>
      </c>
      <c r="N789">
        <v>0</v>
      </c>
      <c r="O789" t="s">
        <v>19</v>
      </c>
      <c r="P789">
        <v>1626552</v>
      </c>
      <c r="Q789" t="s">
        <v>1049</v>
      </c>
      <c r="R789" t="s">
        <v>1072</v>
      </c>
      <c r="S789">
        <v>0</v>
      </c>
      <c r="V789">
        <v>0</v>
      </c>
      <c r="W789" s="8" t="s">
        <v>466</v>
      </c>
      <c r="X789" s="136">
        <v>1591665</v>
      </c>
      <c r="Y789" s="160" t="s">
        <v>1045</v>
      </c>
      <c r="Z789" s="8" t="s">
        <v>1043</v>
      </c>
      <c r="AA789" s="8">
        <v>0</v>
      </c>
    </row>
    <row r="790" spans="2:27" ht="19.5" x14ac:dyDescent="0.3">
      <c r="B790" s="139">
        <v>1840811</v>
      </c>
      <c r="C790" s="132" t="s">
        <v>1051</v>
      </c>
      <c r="D790" s="139">
        <v>22</v>
      </c>
      <c r="N790">
        <v>0</v>
      </c>
      <c r="O790" t="s">
        <v>19</v>
      </c>
      <c r="P790">
        <v>1627159</v>
      </c>
      <c r="Q790" t="s">
        <v>1045</v>
      </c>
      <c r="R790" t="s">
        <v>1043</v>
      </c>
      <c r="S790">
        <v>0</v>
      </c>
      <c r="V790">
        <v>0</v>
      </c>
      <c r="W790" s="8" t="s">
        <v>466</v>
      </c>
      <c r="X790" s="169">
        <v>1591665</v>
      </c>
      <c r="Y790" s="159"/>
      <c r="Z790" s="8" t="s">
        <v>1072</v>
      </c>
      <c r="AA790" s="8">
        <v>0</v>
      </c>
    </row>
    <row r="791" spans="2:27" ht="39" x14ac:dyDescent="0.25">
      <c r="B791" s="139">
        <v>1251459</v>
      </c>
      <c r="C791" s="135" t="s">
        <v>1052</v>
      </c>
      <c r="D791" s="139">
        <v>129</v>
      </c>
      <c r="N791">
        <v>0</v>
      </c>
      <c r="O791" t="s">
        <v>19</v>
      </c>
      <c r="P791">
        <v>1627159</v>
      </c>
      <c r="Q791" t="s">
        <v>1049</v>
      </c>
      <c r="R791" t="s">
        <v>1072</v>
      </c>
      <c r="S791">
        <v>0</v>
      </c>
      <c r="V791">
        <v>0</v>
      </c>
      <c r="W791" s="8" t="s">
        <v>466</v>
      </c>
      <c r="X791" s="168">
        <v>1600700</v>
      </c>
      <c r="Y791" s="159" t="s">
        <v>1045</v>
      </c>
      <c r="Z791" s="8" t="s">
        <v>1043</v>
      </c>
      <c r="AA791" s="8">
        <v>0</v>
      </c>
    </row>
    <row r="792" spans="2:27" ht="19.5" x14ac:dyDescent="0.3">
      <c r="B792" s="139">
        <v>1913711</v>
      </c>
      <c r="C792" s="132" t="s">
        <v>1051</v>
      </c>
      <c r="D792" s="139">
        <v>1</v>
      </c>
      <c r="N792">
        <v>0</v>
      </c>
      <c r="O792" t="s">
        <v>19</v>
      </c>
      <c r="P792">
        <v>1628150</v>
      </c>
      <c r="Q792" t="s">
        <v>1045</v>
      </c>
      <c r="R792" t="s">
        <v>1043</v>
      </c>
      <c r="S792">
        <v>0</v>
      </c>
      <c r="V792">
        <v>0</v>
      </c>
      <c r="W792" s="8" t="s">
        <v>466</v>
      </c>
      <c r="X792" s="136">
        <v>1600701</v>
      </c>
      <c r="Y792" s="160" t="s">
        <v>1044</v>
      </c>
      <c r="Z792" s="8" t="s">
        <v>1043</v>
      </c>
      <c r="AA792" s="8">
        <v>64</v>
      </c>
    </row>
    <row r="793" spans="2:27" ht="19.5" x14ac:dyDescent="0.3">
      <c r="B793" s="139">
        <v>1840785</v>
      </c>
      <c r="C793" s="132" t="s">
        <v>1051</v>
      </c>
      <c r="D793" s="139">
        <v>5</v>
      </c>
      <c r="N793">
        <v>0</v>
      </c>
      <c r="O793" t="s">
        <v>19</v>
      </c>
      <c r="P793">
        <v>1628425</v>
      </c>
      <c r="Q793" t="s">
        <v>1049</v>
      </c>
      <c r="R793" t="s">
        <v>1072</v>
      </c>
      <c r="S793">
        <v>0</v>
      </c>
      <c r="V793">
        <v>0</v>
      </c>
      <c r="W793" s="8" t="s">
        <v>466</v>
      </c>
      <c r="X793" s="169">
        <v>1600701</v>
      </c>
      <c r="Y793" s="159"/>
      <c r="Z793" s="8" t="s">
        <v>1072</v>
      </c>
      <c r="AA793" s="8">
        <v>3</v>
      </c>
    </row>
    <row r="794" spans="2:27" ht="39" x14ac:dyDescent="0.3">
      <c r="B794" s="139">
        <v>1298419</v>
      </c>
      <c r="C794" s="135" t="s">
        <v>1052</v>
      </c>
      <c r="D794" s="139">
        <v>11</v>
      </c>
      <c r="N794">
        <v>0</v>
      </c>
      <c r="O794" t="s">
        <v>19</v>
      </c>
      <c r="P794">
        <v>1629119</v>
      </c>
      <c r="Q794" t="s">
        <v>1045</v>
      </c>
      <c r="R794" t="s">
        <v>1043</v>
      </c>
      <c r="S794">
        <v>0</v>
      </c>
      <c r="V794">
        <v>0</v>
      </c>
      <c r="W794" s="8" t="s">
        <v>466</v>
      </c>
      <c r="X794" s="136">
        <v>1600713</v>
      </c>
      <c r="Y794" s="160" t="s">
        <v>1045</v>
      </c>
      <c r="Z794" s="8" t="s">
        <v>1043</v>
      </c>
      <c r="AA794" s="8">
        <v>23</v>
      </c>
    </row>
    <row r="795" spans="2:27" ht="39" x14ac:dyDescent="0.3">
      <c r="B795" s="139">
        <v>1840827</v>
      </c>
      <c r="C795" s="135" t="s">
        <v>1052</v>
      </c>
      <c r="D795" s="139">
        <v>39</v>
      </c>
      <c r="N795">
        <v>0</v>
      </c>
      <c r="O795" t="s">
        <v>19</v>
      </c>
      <c r="P795">
        <v>1629119</v>
      </c>
      <c r="Q795" t="s">
        <v>1049</v>
      </c>
      <c r="R795" t="s">
        <v>1072</v>
      </c>
      <c r="S795">
        <v>0</v>
      </c>
      <c r="V795">
        <v>0</v>
      </c>
      <c r="W795" s="8" t="s">
        <v>466</v>
      </c>
      <c r="X795" s="136">
        <v>1600716</v>
      </c>
      <c r="Y795" s="160" t="s">
        <v>1045</v>
      </c>
      <c r="Z795" s="8" t="s">
        <v>1043</v>
      </c>
      <c r="AA795" s="8">
        <v>29</v>
      </c>
    </row>
    <row r="796" spans="2:27" ht="19.5" x14ac:dyDescent="0.3">
      <c r="B796" s="139">
        <v>1913702</v>
      </c>
      <c r="C796" s="132" t="s">
        <v>1051</v>
      </c>
      <c r="D796" s="139">
        <v>0</v>
      </c>
      <c r="N796">
        <v>0</v>
      </c>
      <c r="O796" t="s">
        <v>19</v>
      </c>
      <c r="P796">
        <v>1630559</v>
      </c>
      <c r="Q796" t="s">
        <v>1049</v>
      </c>
      <c r="R796" t="s">
        <v>1072</v>
      </c>
      <c r="S796">
        <v>0</v>
      </c>
      <c r="V796">
        <v>0</v>
      </c>
      <c r="W796" s="8" t="s">
        <v>466</v>
      </c>
      <c r="X796" s="136">
        <v>1600718</v>
      </c>
      <c r="Y796" s="160" t="s">
        <v>1044</v>
      </c>
      <c r="Z796" s="8" t="s">
        <v>1043</v>
      </c>
      <c r="AA796" s="8">
        <v>0</v>
      </c>
    </row>
    <row r="797" spans="2:27" ht="39" x14ac:dyDescent="0.25">
      <c r="B797" s="139">
        <v>1091048</v>
      </c>
      <c r="C797" s="132" t="s">
        <v>1052</v>
      </c>
      <c r="D797" s="131"/>
      <c r="N797">
        <v>0</v>
      </c>
      <c r="O797" t="s">
        <v>19</v>
      </c>
      <c r="P797">
        <v>1630617</v>
      </c>
      <c r="Q797" t="s">
        <v>1049</v>
      </c>
      <c r="R797" t="s">
        <v>1072</v>
      </c>
      <c r="S797">
        <v>0</v>
      </c>
      <c r="V797">
        <v>0</v>
      </c>
      <c r="W797" s="8" t="s">
        <v>466</v>
      </c>
      <c r="X797" s="168">
        <v>1600718</v>
      </c>
      <c r="Y797" s="159" t="s">
        <v>1045</v>
      </c>
      <c r="Z797" s="8" t="s">
        <v>1043</v>
      </c>
      <c r="AA797" s="8">
        <v>0</v>
      </c>
    </row>
    <row r="798" spans="2:27" ht="19.5" x14ac:dyDescent="0.3">
      <c r="B798" s="139">
        <v>1840790</v>
      </c>
      <c r="C798" s="132" t="s">
        <v>1051</v>
      </c>
      <c r="D798" s="139">
        <v>82</v>
      </c>
      <c r="N798">
        <v>0</v>
      </c>
      <c r="O798" t="s">
        <v>19</v>
      </c>
      <c r="P798">
        <v>1630619</v>
      </c>
      <c r="Q798" t="s">
        <v>1045</v>
      </c>
      <c r="R798" t="s">
        <v>1043</v>
      </c>
      <c r="S798">
        <v>0</v>
      </c>
      <c r="V798">
        <v>0</v>
      </c>
      <c r="W798" s="8" t="s">
        <v>466</v>
      </c>
      <c r="X798" s="159">
        <v>1605708</v>
      </c>
      <c r="Y798" s="166" t="s">
        <v>1049</v>
      </c>
      <c r="Z798" s="8" t="s">
        <v>1072</v>
      </c>
      <c r="AA798" s="8">
        <v>0</v>
      </c>
    </row>
    <row r="799" spans="2:27" ht="19.5" x14ac:dyDescent="0.3">
      <c r="B799" s="139">
        <v>1913760</v>
      </c>
      <c r="C799" s="132" t="s">
        <v>1051</v>
      </c>
      <c r="D799" s="139">
        <v>208</v>
      </c>
      <c r="N799">
        <v>0</v>
      </c>
      <c r="O799" t="s">
        <v>19</v>
      </c>
      <c r="P799">
        <v>1630619</v>
      </c>
      <c r="R799" t="s">
        <v>1072</v>
      </c>
      <c r="S799">
        <v>0</v>
      </c>
      <c r="V799">
        <v>0</v>
      </c>
      <c r="W799" s="8" t="s">
        <v>466</v>
      </c>
      <c r="X799" s="136">
        <v>1607663</v>
      </c>
      <c r="Y799" s="160" t="s">
        <v>1045</v>
      </c>
      <c r="Z799" s="8" t="s">
        <v>1043</v>
      </c>
      <c r="AA799" s="8">
        <v>0</v>
      </c>
    </row>
    <row r="800" spans="2:27" ht="39" x14ac:dyDescent="0.3">
      <c r="B800" s="139">
        <v>1292926</v>
      </c>
      <c r="C800" s="135" t="s">
        <v>1052</v>
      </c>
      <c r="D800" s="139">
        <v>10</v>
      </c>
      <c r="N800">
        <v>0</v>
      </c>
      <c r="O800" t="s">
        <v>19</v>
      </c>
      <c r="P800">
        <v>1632031</v>
      </c>
      <c r="Q800" t="s">
        <v>1045</v>
      </c>
      <c r="R800" t="s">
        <v>1043</v>
      </c>
      <c r="S800">
        <v>0</v>
      </c>
      <c r="V800">
        <v>0</v>
      </c>
      <c r="W800" s="8" t="s">
        <v>466</v>
      </c>
      <c r="X800" s="166">
        <v>1607663</v>
      </c>
      <c r="Y800" s="166" t="s">
        <v>1049</v>
      </c>
      <c r="Z800" s="8" t="s">
        <v>1072</v>
      </c>
      <c r="AA800" s="8">
        <v>0</v>
      </c>
    </row>
    <row r="801" spans="2:27" ht="19.5" x14ac:dyDescent="0.3">
      <c r="B801" s="139">
        <v>1840855</v>
      </c>
      <c r="C801" s="132" t="s">
        <v>1051</v>
      </c>
      <c r="D801" s="139">
        <v>18</v>
      </c>
      <c r="N801">
        <v>0</v>
      </c>
      <c r="O801" t="s">
        <v>19</v>
      </c>
      <c r="P801">
        <v>1632031</v>
      </c>
      <c r="Q801" t="s">
        <v>1049</v>
      </c>
      <c r="R801" t="s">
        <v>1072</v>
      </c>
      <c r="S801">
        <v>0</v>
      </c>
      <c r="V801">
        <v>0</v>
      </c>
      <c r="W801" s="8" t="s">
        <v>466</v>
      </c>
      <c r="X801" s="136">
        <v>1607776</v>
      </c>
      <c r="Y801" s="160" t="s">
        <v>1044</v>
      </c>
      <c r="Z801" s="8" t="s">
        <v>1043</v>
      </c>
      <c r="AA801" s="8">
        <v>0</v>
      </c>
    </row>
    <row r="802" spans="2:27" ht="19.5" x14ac:dyDescent="0.3">
      <c r="B802" s="139">
        <v>1913688</v>
      </c>
      <c r="C802" s="132" t="s">
        <v>1051</v>
      </c>
      <c r="D802" s="139">
        <v>1</v>
      </c>
      <c r="N802">
        <v>0</v>
      </c>
      <c r="O802" t="s">
        <v>19</v>
      </c>
      <c r="P802">
        <v>1633130</v>
      </c>
      <c r="Q802" t="s">
        <v>1049</v>
      </c>
      <c r="R802" t="s">
        <v>1072</v>
      </c>
      <c r="S802">
        <v>0</v>
      </c>
      <c r="V802">
        <v>0</v>
      </c>
      <c r="W802" s="8" t="s">
        <v>466</v>
      </c>
      <c r="X802" s="166">
        <v>1607776</v>
      </c>
      <c r="Y802" s="159"/>
      <c r="Z802" s="8" t="s">
        <v>1072</v>
      </c>
      <c r="AA802" s="8">
        <v>0</v>
      </c>
    </row>
    <row r="803" spans="2:27" ht="39" x14ac:dyDescent="0.3">
      <c r="B803" s="139">
        <v>1600713</v>
      </c>
      <c r="C803" s="135" t="s">
        <v>1052</v>
      </c>
      <c r="D803" s="139">
        <v>20</v>
      </c>
      <c r="N803">
        <v>0</v>
      </c>
      <c r="O803" t="s">
        <v>19</v>
      </c>
      <c r="P803">
        <v>1634587</v>
      </c>
      <c r="Q803" t="s">
        <v>1045</v>
      </c>
      <c r="R803" t="s">
        <v>1043</v>
      </c>
      <c r="S803">
        <v>0</v>
      </c>
      <c r="V803">
        <v>0</v>
      </c>
      <c r="W803" s="8" t="s">
        <v>466</v>
      </c>
      <c r="X803" s="136">
        <v>1613577</v>
      </c>
      <c r="Y803" s="160" t="s">
        <v>1045</v>
      </c>
      <c r="Z803" s="8" t="s">
        <v>1043</v>
      </c>
      <c r="AA803" s="8">
        <v>0</v>
      </c>
    </row>
    <row r="804" spans="2:27" ht="39" x14ac:dyDescent="0.3">
      <c r="B804" s="139">
        <v>1481051</v>
      </c>
      <c r="C804" s="135" t="s">
        <v>1052</v>
      </c>
      <c r="D804" s="139"/>
      <c r="N804">
        <v>0</v>
      </c>
      <c r="O804" t="s">
        <v>19</v>
      </c>
      <c r="P804">
        <v>1638465</v>
      </c>
      <c r="Q804" t="s">
        <v>1045</v>
      </c>
      <c r="R804" t="s">
        <v>1043</v>
      </c>
      <c r="S804">
        <v>0</v>
      </c>
      <c r="V804">
        <v>0</v>
      </c>
      <c r="W804" s="8" t="s">
        <v>466</v>
      </c>
      <c r="X804" s="136">
        <v>1613581</v>
      </c>
      <c r="Y804" s="160" t="s">
        <v>1045</v>
      </c>
      <c r="Z804" s="8" t="s">
        <v>1043</v>
      </c>
      <c r="AA804" s="8">
        <v>0</v>
      </c>
    </row>
    <row r="805" spans="2:27" ht="19.5" x14ac:dyDescent="0.3">
      <c r="B805" s="139">
        <v>1538669</v>
      </c>
      <c r="C805" s="132" t="s">
        <v>1051</v>
      </c>
      <c r="D805" s="139">
        <v>1</v>
      </c>
      <c r="N805">
        <v>0</v>
      </c>
      <c r="O805" t="s">
        <v>19</v>
      </c>
      <c r="P805">
        <v>1638465</v>
      </c>
      <c r="Q805" t="s">
        <v>1049</v>
      </c>
      <c r="R805" t="s">
        <v>1072</v>
      </c>
      <c r="S805">
        <v>0</v>
      </c>
      <c r="V805">
        <v>0</v>
      </c>
      <c r="W805" s="8" t="s">
        <v>466</v>
      </c>
      <c r="X805" s="136">
        <v>1613589</v>
      </c>
      <c r="Y805" s="160" t="s">
        <v>1044</v>
      </c>
      <c r="Z805" s="8" t="s">
        <v>1043</v>
      </c>
      <c r="AA805" s="8">
        <v>17</v>
      </c>
    </row>
    <row r="806" spans="2:27" ht="39" x14ac:dyDescent="0.25">
      <c r="B806" s="139">
        <v>1551483</v>
      </c>
      <c r="C806" s="135" t="s">
        <v>1052</v>
      </c>
      <c r="D806" s="139">
        <v>75</v>
      </c>
      <c r="N806">
        <v>0</v>
      </c>
      <c r="O806" t="s">
        <v>19</v>
      </c>
      <c r="P806">
        <v>1638623</v>
      </c>
      <c r="Q806" t="s">
        <v>1045</v>
      </c>
      <c r="R806" t="s">
        <v>1043</v>
      </c>
      <c r="S806">
        <v>0</v>
      </c>
      <c r="V806">
        <v>0</v>
      </c>
      <c r="W806" s="8" t="s">
        <v>466</v>
      </c>
      <c r="X806" s="168">
        <v>1613589</v>
      </c>
      <c r="Y806" s="159" t="s">
        <v>1045</v>
      </c>
      <c r="Z806" s="8" t="s">
        <v>1043</v>
      </c>
      <c r="AA806" s="8">
        <v>0</v>
      </c>
    </row>
    <row r="807" spans="2:27" ht="19.5" x14ac:dyDescent="0.3">
      <c r="B807" s="139">
        <v>1840817</v>
      </c>
      <c r="C807" s="132" t="s">
        <v>1051</v>
      </c>
      <c r="D807" s="139">
        <v>0</v>
      </c>
      <c r="N807">
        <v>0</v>
      </c>
      <c r="O807" t="s">
        <v>19</v>
      </c>
      <c r="P807">
        <v>1638623</v>
      </c>
      <c r="Q807" t="s">
        <v>1049</v>
      </c>
      <c r="R807" t="s">
        <v>1072</v>
      </c>
      <c r="S807">
        <v>0</v>
      </c>
      <c r="V807">
        <v>0</v>
      </c>
      <c r="W807" s="8" t="s">
        <v>466</v>
      </c>
      <c r="X807" s="136">
        <v>1613593</v>
      </c>
      <c r="Y807" s="160" t="s">
        <v>1045</v>
      </c>
      <c r="Z807" s="8" t="s">
        <v>1043</v>
      </c>
      <c r="AA807" s="8">
        <v>0</v>
      </c>
    </row>
    <row r="808" spans="2:27" ht="19.5" x14ac:dyDescent="0.25">
      <c r="B808" s="139">
        <v>1913687</v>
      </c>
      <c r="C808" s="132" t="s">
        <v>1051</v>
      </c>
      <c r="D808" s="139">
        <v>3</v>
      </c>
      <c r="N808">
        <v>0</v>
      </c>
      <c r="O808" t="s">
        <v>19</v>
      </c>
      <c r="P808">
        <v>1641245</v>
      </c>
      <c r="Q808" t="s">
        <v>1049</v>
      </c>
      <c r="R808" t="s">
        <v>1072</v>
      </c>
      <c r="S808">
        <v>0</v>
      </c>
      <c r="V808">
        <v>0</v>
      </c>
      <c r="W808" s="8" t="s">
        <v>466</v>
      </c>
      <c r="X808" s="168">
        <v>1613594</v>
      </c>
      <c r="Y808" s="159" t="s">
        <v>1045</v>
      </c>
      <c r="Z808" s="8" t="s">
        <v>1043</v>
      </c>
      <c r="AA808" s="8">
        <v>0</v>
      </c>
    </row>
    <row r="809" spans="2:27" ht="19.5" x14ac:dyDescent="0.3">
      <c r="B809" s="139">
        <v>1840829</v>
      </c>
      <c r="C809" s="132" t="s">
        <v>1051</v>
      </c>
      <c r="D809" s="139">
        <v>50</v>
      </c>
      <c r="N809">
        <v>0</v>
      </c>
      <c r="O809" t="s">
        <v>19</v>
      </c>
      <c r="P809">
        <v>1641415</v>
      </c>
      <c r="Q809" t="s">
        <v>1045</v>
      </c>
      <c r="R809" t="s">
        <v>1043</v>
      </c>
      <c r="S809">
        <v>0</v>
      </c>
      <c r="V809">
        <v>0</v>
      </c>
      <c r="W809" s="8" t="s">
        <v>466</v>
      </c>
      <c r="X809" s="136">
        <v>1613608</v>
      </c>
      <c r="Y809" s="160" t="s">
        <v>1045</v>
      </c>
      <c r="Z809" s="8" t="s">
        <v>1043</v>
      </c>
      <c r="AA809" s="8">
        <v>0</v>
      </c>
    </row>
    <row r="810" spans="2:27" ht="19.5" x14ac:dyDescent="0.25">
      <c r="B810" s="139">
        <v>1913735</v>
      </c>
      <c r="C810" s="132" t="s">
        <v>1051</v>
      </c>
      <c r="D810" s="139">
        <v>2</v>
      </c>
      <c r="N810">
        <v>0</v>
      </c>
      <c r="O810" t="s">
        <v>19</v>
      </c>
      <c r="P810">
        <v>1641415</v>
      </c>
      <c r="Q810" t="s">
        <v>1049</v>
      </c>
      <c r="R810" t="s">
        <v>1072</v>
      </c>
      <c r="S810">
        <v>0</v>
      </c>
      <c r="V810">
        <v>0</v>
      </c>
      <c r="W810" s="8" t="s">
        <v>466</v>
      </c>
      <c r="X810" s="168">
        <v>1613613</v>
      </c>
      <c r="Y810" s="159" t="s">
        <v>1045</v>
      </c>
      <c r="Z810" s="8" t="s">
        <v>1043</v>
      </c>
      <c r="AA810" s="8">
        <v>0</v>
      </c>
    </row>
    <row r="811" spans="2:27" ht="19.5" x14ac:dyDescent="0.3">
      <c r="B811" s="139">
        <v>1913696</v>
      </c>
      <c r="C811" s="132" t="s">
        <v>1051</v>
      </c>
      <c r="D811" s="139">
        <v>58</v>
      </c>
      <c r="N811">
        <v>0</v>
      </c>
      <c r="O811" t="s">
        <v>19</v>
      </c>
      <c r="P811">
        <v>1643925</v>
      </c>
      <c r="Q811" t="s">
        <v>1044</v>
      </c>
      <c r="R811" t="s">
        <v>1043</v>
      </c>
      <c r="S811">
        <v>0</v>
      </c>
      <c r="V811">
        <v>0</v>
      </c>
      <c r="W811" s="8" t="s">
        <v>466</v>
      </c>
      <c r="X811" s="136">
        <v>1613615</v>
      </c>
      <c r="Y811" s="160" t="s">
        <v>1044</v>
      </c>
      <c r="Z811" s="8" t="s">
        <v>1043</v>
      </c>
      <c r="AA811" s="8">
        <v>0</v>
      </c>
    </row>
    <row r="812" spans="2:27" ht="19.5" x14ac:dyDescent="0.25">
      <c r="B812" s="139">
        <v>1913717</v>
      </c>
      <c r="C812" s="132" t="s">
        <v>1051</v>
      </c>
      <c r="D812" s="139">
        <v>20</v>
      </c>
      <c r="N812">
        <v>0</v>
      </c>
      <c r="O812" t="s">
        <v>19</v>
      </c>
      <c r="P812">
        <v>1643925</v>
      </c>
      <c r="R812" t="s">
        <v>1072</v>
      </c>
      <c r="S812">
        <v>0</v>
      </c>
      <c r="V812">
        <v>0</v>
      </c>
      <c r="W812" s="8" t="s">
        <v>466</v>
      </c>
      <c r="X812" s="168">
        <v>1613615</v>
      </c>
      <c r="Y812" s="159" t="s">
        <v>1045</v>
      </c>
      <c r="Z812" s="8" t="s">
        <v>1043</v>
      </c>
      <c r="AA812" s="8">
        <v>0</v>
      </c>
    </row>
    <row r="813" spans="2:27" ht="19.5" x14ac:dyDescent="0.3">
      <c r="B813" s="139">
        <v>1840790</v>
      </c>
      <c r="C813" s="132" t="s">
        <v>1051</v>
      </c>
      <c r="D813" s="131"/>
      <c r="N813">
        <v>0</v>
      </c>
      <c r="O813" t="s">
        <v>19</v>
      </c>
      <c r="P813">
        <v>1644936</v>
      </c>
      <c r="Q813" t="s">
        <v>1045</v>
      </c>
      <c r="R813" t="s">
        <v>1043</v>
      </c>
      <c r="S813">
        <v>0</v>
      </c>
      <c r="V813">
        <v>0</v>
      </c>
      <c r="W813" s="8" t="s">
        <v>466</v>
      </c>
      <c r="X813" s="136">
        <v>1613616</v>
      </c>
      <c r="Y813" s="160" t="s">
        <v>1045</v>
      </c>
      <c r="Z813" s="8" t="s">
        <v>1043</v>
      </c>
      <c r="AA813" s="8">
        <v>0</v>
      </c>
    </row>
    <row r="814" spans="2:27" ht="39" x14ac:dyDescent="0.3">
      <c r="B814" s="139">
        <v>1137740</v>
      </c>
      <c r="C814" s="132" t="s">
        <v>1052</v>
      </c>
      <c r="D814" s="131"/>
      <c r="N814">
        <v>0</v>
      </c>
      <c r="O814" t="s">
        <v>19</v>
      </c>
      <c r="P814">
        <v>1644936</v>
      </c>
      <c r="Q814" t="s">
        <v>1049</v>
      </c>
      <c r="R814" t="s">
        <v>1072</v>
      </c>
      <c r="S814">
        <v>0</v>
      </c>
      <c r="V814">
        <v>0</v>
      </c>
      <c r="W814" s="8" t="s">
        <v>466</v>
      </c>
      <c r="X814" s="136">
        <v>1613707</v>
      </c>
      <c r="Y814" s="160" t="s">
        <v>1045</v>
      </c>
      <c r="Z814" s="8" t="s">
        <v>1043</v>
      </c>
      <c r="AA814" s="8">
        <v>0</v>
      </c>
    </row>
    <row r="815" spans="2:27" ht="39" x14ac:dyDescent="0.3">
      <c r="B815" s="139">
        <v>1137748</v>
      </c>
      <c r="C815" s="132" t="s">
        <v>1052</v>
      </c>
      <c r="D815" s="131"/>
      <c r="N815">
        <v>0</v>
      </c>
      <c r="O815" t="s">
        <v>19</v>
      </c>
      <c r="P815">
        <v>1647602</v>
      </c>
      <c r="Q815" t="s">
        <v>1045</v>
      </c>
      <c r="R815" t="s">
        <v>1043</v>
      </c>
      <c r="S815">
        <v>0</v>
      </c>
      <c r="V815">
        <v>0</v>
      </c>
      <c r="W815" s="8" t="s">
        <v>466</v>
      </c>
      <c r="X815" s="167">
        <v>1613707</v>
      </c>
      <c r="Y815" s="159"/>
      <c r="Z815" s="8" t="s">
        <v>1072</v>
      </c>
      <c r="AA815" s="8">
        <v>0</v>
      </c>
    </row>
    <row r="816" spans="2:27" ht="39" x14ac:dyDescent="0.3">
      <c r="B816" s="139">
        <v>1137794</v>
      </c>
      <c r="C816" s="132" t="s">
        <v>1052</v>
      </c>
      <c r="D816" s="131"/>
      <c r="N816">
        <v>0</v>
      </c>
      <c r="O816" t="s">
        <v>19</v>
      </c>
      <c r="P816">
        <v>1647602</v>
      </c>
      <c r="Q816" t="s">
        <v>1049</v>
      </c>
      <c r="R816" t="s">
        <v>1072</v>
      </c>
      <c r="S816">
        <v>0</v>
      </c>
      <c r="V816">
        <v>0</v>
      </c>
      <c r="W816" s="8" t="s">
        <v>466</v>
      </c>
      <c r="X816" s="167">
        <v>1621521</v>
      </c>
      <c r="Y816" s="159"/>
      <c r="Z816" s="8" t="s">
        <v>1072</v>
      </c>
      <c r="AA816" s="8">
        <v>0</v>
      </c>
    </row>
    <row r="817" spans="2:27" ht="19.5" x14ac:dyDescent="0.3">
      <c r="B817" s="139">
        <v>1840791</v>
      </c>
      <c r="C817" s="132" t="s">
        <v>1051</v>
      </c>
      <c r="D817" s="131"/>
      <c r="N817">
        <v>0</v>
      </c>
      <c r="O817" t="s">
        <v>19</v>
      </c>
      <c r="P817">
        <v>1647840</v>
      </c>
      <c r="Q817" t="s">
        <v>1045</v>
      </c>
      <c r="R817" t="s">
        <v>1043</v>
      </c>
      <c r="S817">
        <v>0</v>
      </c>
      <c r="V817">
        <v>0</v>
      </c>
      <c r="W817" s="8" t="s">
        <v>466</v>
      </c>
      <c r="X817" s="136">
        <v>1623415</v>
      </c>
      <c r="Y817" s="160" t="s">
        <v>1045</v>
      </c>
      <c r="Z817" s="8" t="s">
        <v>1043</v>
      </c>
      <c r="AA817" s="8">
        <v>0</v>
      </c>
    </row>
    <row r="818" spans="2:27" ht="19.5" x14ac:dyDescent="0.3">
      <c r="B818" s="139">
        <v>1840792</v>
      </c>
      <c r="C818" s="132" t="s">
        <v>1051</v>
      </c>
      <c r="D818" s="131"/>
      <c r="N818">
        <v>0</v>
      </c>
      <c r="O818" t="s">
        <v>19</v>
      </c>
      <c r="P818">
        <v>1651235</v>
      </c>
      <c r="Q818" t="s">
        <v>1045</v>
      </c>
      <c r="R818" t="s">
        <v>1043</v>
      </c>
      <c r="S818">
        <v>0</v>
      </c>
      <c r="V818">
        <v>0</v>
      </c>
      <c r="W818" s="8" t="s">
        <v>466</v>
      </c>
      <c r="X818" s="159">
        <v>1623415</v>
      </c>
      <c r="Y818" s="166" t="s">
        <v>1049</v>
      </c>
      <c r="Z818" s="8" t="s">
        <v>1072</v>
      </c>
      <c r="AA818" s="8">
        <v>0</v>
      </c>
    </row>
    <row r="819" spans="2:27" ht="39" x14ac:dyDescent="0.3">
      <c r="B819" s="139">
        <v>1137803</v>
      </c>
      <c r="C819" s="132" t="s">
        <v>1052</v>
      </c>
      <c r="D819" s="131"/>
      <c r="N819">
        <v>0</v>
      </c>
      <c r="O819" t="s">
        <v>19</v>
      </c>
      <c r="P819">
        <v>1651235</v>
      </c>
      <c r="R819" t="s">
        <v>1072</v>
      </c>
      <c r="S819">
        <v>0</v>
      </c>
      <c r="V819">
        <v>0</v>
      </c>
      <c r="W819" s="8" t="s">
        <v>466</v>
      </c>
      <c r="X819" s="136">
        <v>1626340</v>
      </c>
      <c r="Y819" s="160" t="s">
        <v>1045</v>
      </c>
      <c r="Z819" s="8" t="s">
        <v>1043</v>
      </c>
      <c r="AA819" s="8">
        <v>0</v>
      </c>
    </row>
    <row r="820" spans="2:27" ht="39" x14ac:dyDescent="0.3">
      <c r="B820" s="139">
        <v>1149089</v>
      </c>
      <c r="C820" s="132" t="s">
        <v>1052</v>
      </c>
      <c r="D820" s="131"/>
      <c r="N820">
        <v>0</v>
      </c>
      <c r="O820" t="s">
        <v>19</v>
      </c>
      <c r="P820">
        <v>1655652</v>
      </c>
      <c r="Q820" t="s">
        <v>1045</v>
      </c>
      <c r="R820" t="s">
        <v>1043</v>
      </c>
      <c r="S820">
        <v>265</v>
      </c>
      <c r="V820">
        <v>0</v>
      </c>
      <c r="W820" s="8" t="s">
        <v>466</v>
      </c>
      <c r="X820" s="166">
        <v>1626340</v>
      </c>
      <c r="Y820" s="166" t="s">
        <v>1049</v>
      </c>
      <c r="Z820" s="8" t="s">
        <v>1072</v>
      </c>
      <c r="AA820" s="8">
        <v>0</v>
      </c>
    </row>
    <row r="821" spans="2:27" ht="19.5" x14ac:dyDescent="0.3">
      <c r="B821" s="139">
        <v>1840793</v>
      </c>
      <c r="C821" s="132" t="s">
        <v>1051</v>
      </c>
      <c r="D821" s="131"/>
      <c r="N821">
        <v>0</v>
      </c>
      <c r="O821" t="s">
        <v>19</v>
      </c>
      <c r="P821">
        <v>1655652</v>
      </c>
      <c r="R821" t="s">
        <v>1072</v>
      </c>
      <c r="S821">
        <v>0</v>
      </c>
      <c r="V821">
        <v>0</v>
      </c>
      <c r="W821" s="8" t="s">
        <v>466</v>
      </c>
      <c r="X821" s="136">
        <v>1626552</v>
      </c>
      <c r="Y821" s="160" t="s">
        <v>1045</v>
      </c>
      <c r="Z821" s="8" t="s">
        <v>1043</v>
      </c>
      <c r="AA821" s="8">
        <v>0</v>
      </c>
    </row>
    <row r="822" spans="2:27" ht="19.5" x14ac:dyDescent="0.3">
      <c r="B822" s="139">
        <v>1840794</v>
      </c>
      <c r="C822" s="132" t="s">
        <v>1051</v>
      </c>
      <c r="D822" s="131"/>
      <c r="N822">
        <v>0</v>
      </c>
      <c r="O822" t="s">
        <v>19</v>
      </c>
      <c r="P822">
        <v>1657107</v>
      </c>
      <c r="Q822" t="s">
        <v>1049</v>
      </c>
      <c r="R822" t="s">
        <v>1072</v>
      </c>
      <c r="S822">
        <v>0</v>
      </c>
      <c r="V822">
        <v>0</v>
      </c>
      <c r="W822" s="8" t="s">
        <v>466</v>
      </c>
      <c r="X822" s="166">
        <v>1626552</v>
      </c>
      <c r="Y822" s="166" t="s">
        <v>1049</v>
      </c>
      <c r="Z822" s="8" t="s">
        <v>1072</v>
      </c>
      <c r="AA822" s="8">
        <v>0</v>
      </c>
    </row>
    <row r="823" spans="2:27" ht="39" x14ac:dyDescent="0.3">
      <c r="B823" s="139">
        <v>1167133</v>
      </c>
      <c r="C823" s="132" t="s">
        <v>1052</v>
      </c>
      <c r="D823" s="131"/>
      <c r="N823">
        <v>0</v>
      </c>
      <c r="O823" t="s">
        <v>19</v>
      </c>
      <c r="P823">
        <v>1657159</v>
      </c>
      <c r="Q823" t="s">
        <v>1045</v>
      </c>
      <c r="R823" t="s">
        <v>1043</v>
      </c>
      <c r="S823">
        <v>0</v>
      </c>
      <c r="V823">
        <v>0</v>
      </c>
      <c r="W823" s="8" t="s">
        <v>466</v>
      </c>
      <c r="X823" s="136">
        <v>1627159</v>
      </c>
      <c r="Y823" s="160" t="s">
        <v>1045</v>
      </c>
      <c r="Z823" s="8" t="s">
        <v>1043</v>
      </c>
      <c r="AA823" s="8">
        <v>0</v>
      </c>
    </row>
    <row r="824" spans="2:27" ht="19.5" x14ac:dyDescent="0.3">
      <c r="B824" s="139">
        <v>1840795</v>
      </c>
      <c r="C824" s="132" t="s">
        <v>1051</v>
      </c>
      <c r="D824" s="131"/>
      <c r="N824">
        <v>0</v>
      </c>
      <c r="O824" t="s">
        <v>19</v>
      </c>
      <c r="P824">
        <v>1657159</v>
      </c>
      <c r="Q824" t="s">
        <v>1049</v>
      </c>
      <c r="R824" t="s">
        <v>1072</v>
      </c>
      <c r="S824">
        <v>0</v>
      </c>
      <c r="V824">
        <v>0</v>
      </c>
      <c r="W824" s="8" t="s">
        <v>466</v>
      </c>
      <c r="X824" s="159">
        <v>1627159</v>
      </c>
      <c r="Y824" s="166" t="s">
        <v>1049</v>
      </c>
      <c r="Z824" s="8" t="s">
        <v>1072</v>
      </c>
      <c r="AA824" s="8">
        <v>0</v>
      </c>
    </row>
    <row r="825" spans="2:27" ht="39" x14ac:dyDescent="0.3">
      <c r="B825" s="139">
        <v>1167148</v>
      </c>
      <c r="C825" s="132" t="s">
        <v>1052</v>
      </c>
      <c r="D825" s="131"/>
      <c r="N825">
        <v>0</v>
      </c>
      <c r="O825" t="s">
        <v>19</v>
      </c>
      <c r="P825">
        <v>1658774</v>
      </c>
      <c r="Q825" t="s">
        <v>1045</v>
      </c>
      <c r="R825" t="s">
        <v>1043</v>
      </c>
      <c r="S825">
        <v>1</v>
      </c>
      <c r="V825">
        <v>0</v>
      </c>
      <c r="W825" s="8" t="s">
        <v>466</v>
      </c>
      <c r="X825" s="136">
        <v>1628150</v>
      </c>
      <c r="Y825" s="160" t="s">
        <v>1045</v>
      </c>
      <c r="Z825" s="8" t="s">
        <v>1043</v>
      </c>
      <c r="AA825" s="8">
        <v>0</v>
      </c>
    </row>
    <row r="826" spans="2:27" ht="19.5" x14ac:dyDescent="0.3">
      <c r="B826" s="139">
        <v>1840798</v>
      </c>
      <c r="C826" s="132" t="s">
        <v>1051</v>
      </c>
      <c r="D826" s="131"/>
      <c r="N826">
        <v>0</v>
      </c>
      <c r="O826" t="s">
        <v>19</v>
      </c>
      <c r="P826">
        <v>1658774</v>
      </c>
      <c r="Q826" t="s">
        <v>1049</v>
      </c>
      <c r="R826" t="s">
        <v>1072</v>
      </c>
      <c r="S826">
        <v>0</v>
      </c>
      <c r="V826">
        <v>0</v>
      </c>
      <c r="W826" s="8" t="s">
        <v>466</v>
      </c>
      <c r="X826" s="159">
        <v>1628425</v>
      </c>
      <c r="Y826" s="166" t="s">
        <v>1049</v>
      </c>
      <c r="Z826" s="8" t="s">
        <v>1072</v>
      </c>
      <c r="AA826" s="8">
        <v>0</v>
      </c>
    </row>
    <row r="827" spans="2:27" ht="19.5" x14ac:dyDescent="0.3">
      <c r="B827" s="139">
        <v>1840799</v>
      </c>
      <c r="C827" s="132" t="s">
        <v>1051</v>
      </c>
      <c r="D827" s="131"/>
      <c r="N827">
        <v>0</v>
      </c>
      <c r="O827" t="s">
        <v>19</v>
      </c>
      <c r="P827">
        <v>1659196</v>
      </c>
      <c r="Q827" t="s">
        <v>1049</v>
      </c>
      <c r="R827" t="s">
        <v>1072</v>
      </c>
      <c r="S827">
        <v>0</v>
      </c>
      <c r="V827">
        <v>0</v>
      </c>
      <c r="W827" s="8" t="s">
        <v>466</v>
      </c>
      <c r="X827" s="136">
        <v>1629119</v>
      </c>
      <c r="Y827" s="160" t="s">
        <v>1045</v>
      </c>
      <c r="Z827" s="8" t="s">
        <v>1043</v>
      </c>
      <c r="AA827" s="8">
        <v>0</v>
      </c>
    </row>
    <row r="828" spans="2:27" ht="19.5" x14ac:dyDescent="0.3">
      <c r="B828" s="139">
        <v>1840800</v>
      </c>
      <c r="C828" s="132" t="s">
        <v>1051</v>
      </c>
      <c r="D828" s="131"/>
      <c r="N828">
        <v>0</v>
      </c>
      <c r="O828" t="s">
        <v>19</v>
      </c>
      <c r="P828">
        <v>1659396</v>
      </c>
      <c r="Q828" t="s">
        <v>1049</v>
      </c>
      <c r="R828" t="s">
        <v>1072</v>
      </c>
      <c r="S828">
        <v>0</v>
      </c>
      <c r="V828">
        <v>0</v>
      </c>
      <c r="W828" s="8" t="s">
        <v>466</v>
      </c>
      <c r="X828" s="166">
        <v>1629119</v>
      </c>
      <c r="Y828" s="166" t="s">
        <v>1049</v>
      </c>
      <c r="Z828" s="8" t="s">
        <v>1072</v>
      </c>
      <c r="AA828" s="8">
        <v>0</v>
      </c>
    </row>
    <row r="829" spans="2:27" ht="39" x14ac:dyDescent="0.3">
      <c r="B829" s="139">
        <v>1167155</v>
      </c>
      <c r="C829" s="132" t="s">
        <v>1052</v>
      </c>
      <c r="D829" s="131"/>
      <c r="N829">
        <v>0</v>
      </c>
      <c r="O829" t="s">
        <v>19</v>
      </c>
      <c r="P829">
        <v>1659429</v>
      </c>
      <c r="Q829" t="s">
        <v>1044</v>
      </c>
      <c r="R829" t="s">
        <v>1043</v>
      </c>
      <c r="S829">
        <v>0</v>
      </c>
      <c r="V829">
        <v>0</v>
      </c>
      <c r="W829" s="8" t="s">
        <v>466</v>
      </c>
      <c r="X829" s="166">
        <v>1630559</v>
      </c>
      <c r="Y829" s="166" t="s">
        <v>1049</v>
      </c>
      <c r="Z829" s="8" t="s">
        <v>1072</v>
      </c>
      <c r="AA829" s="8">
        <v>0</v>
      </c>
    </row>
    <row r="830" spans="2:27" ht="19.5" x14ac:dyDescent="0.3">
      <c r="B830" s="139">
        <v>1840801</v>
      </c>
      <c r="C830" s="132" t="s">
        <v>1051</v>
      </c>
      <c r="D830" s="131"/>
      <c r="N830">
        <v>0</v>
      </c>
      <c r="O830" t="s">
        <v>19</v>
      </c>
      <c r="P830">
        <v>1659429</v>
      </c>
      <c r="Q830" t="s">
        <v>1049</v>
      </c>
      <c r="R830" t="s">
        <v>1072</v>
      </c>
      <c r="S830">
        <v>0</v>
      </c>
      <c r="V830">
        <v>0</v>
      </c>
      <c r="W830" s="8" t="s">
        <v>466</v>
      </c>
      <c r="X830" s="166">
        <v>1630617</v>
      </c>
      <c r="Y830" s="166" t="s">
        <v>1049</v>
      </c>
      <c r="Z830" s="8" t="s">
        <v>1072</v>
      </c>
      <c r="AA830" s="8">
        <v>0</v>
      </c>
    </row>
    <row r="831" spans="2:27" ht="39" x14ac:dyDescent="0.3">
      <c r="B831" s="139">
        <v>1170971</v>
      </c>
      <c r="C831" s="132" t="s">
        <v>1052</v>
      </c>
      <c r="D831" s="131"/>
      <c r="N831">
        <v>0</v>
      </c>
      <c r="O831" t="s">
        <v>19</v>
      </c>
      <c r="P831">
        <v>1660611</v>
      </c>
      <c r="Q831" t="s">
        <v>1045</v>
      </c>
      <c r="R831" t="s">
        <v>1043</v>
      </c>
      <c r="S831">
        <v>0</v>
      </c>
      <c r="V831">
        <v>0</v>
      </c>
      <c r="W831" s="8" t="s">
        <v>466</v>
      </c>
      <c r="X831" s="136">
        <v>1630619</v>
      </c>
      <c r="Y831" s="160" t="s">
        <v>1045</v>
      </c>
      <c r="Z831" s="8" t="s">
        <v>1043</v>
      </c>
      <c r="AA831" s="8">
        <v>0</v>
      </c>
    </row>
    <row r="832" spans="2:27" ht="19.5" x14ac:dyDescent="0.3">
      <c r="B832" s="139">
        <v>1840802</v>
      </c>
      <c r="C832" s="132" t="s">
        <v>1051</v>
      </c>
      <c r="D832" s="131"/>
      <c r="N832">
        <v>0</v>
      </c>
      <c r="O832" t="s">
        <v>19</v>
      </c>
      <c r="P832">
        <v>1660611</v>
      </c>
      <c r="Q832" t="s">
        <v>1049</v>
      </c>
      <c r="R832" t="s">
        <v>1072</v>
      </c>
      <c r="S832">
        <v>0</v>
      </c>
      <c r="V832">
        <v>0</v>
      </c>
      <c r="W832" s="8" t="s">
        <v>466</v>
      </c>
      <c r="X832" s="169">
        <v>1630619</v>
      </c>
      <c r="Y832" s="159"/>
      <c r="Z832" s="8" t="s">
        <v>1072</v>
      </c>
      <c r="AA832" s="8">
        <v>0</v>
      </c>
    </row>
    <row r="833" spans="2:27" ht="19.5" x14ac:dyDescent="0.3">
      <c r="B833" s="139">
        <v>1840803</v>
      </c>
      <c r="C833" s="132" t="s">
        <v>1051</v>
      </c>
      <c r="D833" s="131"/>
      <c r="N833">
        <v>0</v>
      </c>
      <c r="O833" t="s">
        <v>19</v>
      </c>
      <c r="P833">
        <v>1663166</v>
      </c>
      <c r="Q833" t="s">
        <v>1044</v>
      </c>
      <c r="R833" t="s">
        <v>1043</v>
      </c>
      <c r="S833">
        <v>0</v>
      </c>
      <c r="V833">
        <v>0</v>
      </c>
      <c r="W833" s="8" t="s">
        <v>466</v>
      </c>
      <c r="X833" s="136">
        <v>1632031</v>
      </c>
      <c r="Y833" s="160" t="s">
        <v>1045</v>
      </c>
      <c r="Z833" s="8" t="s">
        <v>1043</v>
      </c>
      <c r="AA833" s="8">
        <v>0</v>
      </c>
    </row>
    <row r="834" spans="2:27" ht="39" x14ac:dyDescent="0.3">
      <c r="B834" s="139">
        <v>1173332</v>
      </c>
      <c r="C834" s="132" t="s">
        <v>1052</v>
      </c>
      <c r="D834" s="131"/>
      <c r="N834">
        <v>0</v>
      </c>
      <c r="O834" t="s">
        <v>19</v>
      </c>
      <c r="P834">
        <v>1663166</v>
      </c>
      <c r="Q834" t="s">
        <v>1045</v>
      </c>
      <c r="R834" t="s">
        <v>1043</v>
      </c>
      <c r="S834">
        <v>0</v>
      </c>
      <c r="V834">
        <v>0</v>
      </c>
      <c r="W834" s="8" t="s">
        <v>466</v>
      </c>
      <c r="X834" s="159">
        <v>1632031</v>
      </c>
      <c r="Y834" s="166" t="s">
        <v>1049</v>
      </c>
      <c r="Z834" s="8" t="s">
        <v>1072</v>
      </c>
      <c r="AA834" s="8">
        <v>0</v>
      </c>
    </row>
    <row r="835" spans="2:27" ht="39" x14ac:dyDescent="0.3">
      <c r="B835" s="139">
        <v>1174740</v>
      </c>
      <c r="C835" s="132" t="s">
        <v>1052</v>
      </c>
      <c r="D835" s="131"/>
      <c r="N835">
        <v>0</v>
      </c>
      <c r="O835" t="s">
        <v>19</v>
      </c>
      <c r="P835">
        <v>1663166</v>
      </c>
      <c r="R835" t="s">
        <v>1072</v>
      </c>
      <c r="S835">
        <v>42</v>
      </c>
      <c r="V835">
        <v>0</v>
      </c>
      <c r="W835" s="8" t="s">
        <v>466</v>
      </c>
      <c r="X835" s="159">
        <v>1633130</v>
      </c>
      <c r="Y835" s="166" t="s">
        <v>1049</v>
      </c>
      <c r="Z835" s="8" t="s">
        <v>1072</v>
      </c>
      <c r="AA835" s="8">
        <v>0</v>
      </c>
    </row>
    <row r="836" spans="2:27" ht="39" x14ac:dyDescent="0.3">
      <c r="B836" s="139">
        <v>1202857</v>
      </c>
      <c r="C836" s="132" t="s">
        <v>1052</v>
      </c>
      <c r="D836" s="131"/>
      <c r="N836">
        <v>0</v>
      </c>
      <c r="O836" t="s">
        <v>19</v>
      </c>
      <c r="P836">
        <v>1663227</v>
      </c>
      <c r="Q836" t="s">
        <v>1049</v>
      </c>
      <c r="R836" t="s">
        <v>1072</v>
      </c>
      <c r="S836">
        <v>0</v>
      </c>
      <c r="V836">
        <v>0</v>
      </c>
      <c r="W836" s="8" t="s">
        <v>466</v>
      </c>
      <c r="X836" s="136">
        <v>1634587</v>
      </c>
      <c r="Y836" s="160" t="s">
        <v>1045</v>
      </c>
      <c r="Z836" s="8" t="s">
        <v>1043</v>
      </c>
      <c r="AA836" s="8">
        <v>0</v>
      </c>
    </row>
    <row r="837" spans="2:27" ht="19.5" x14ac:dyDescent="0.3">
      <c r="B837" s="139">
        <v>1840804</v>
      </c>
      <c r="C837" s="132" t="s">
        <v>1051</v>
      </c>
      <c r="D837" s="131"/>
      <c r="N837">
        <v>0</v>
      </c>
      <c r="O837" t="s">
        <v>19</v>
      </c>
      <c r="P837">
        <v>1671391</v>
      </c>
      <c r="Q837" t="s">
        <v>1045</v>
      </c>
      <c r="R837" t="s">
        <v>1043</v>
      </c>
      <c r="S837">
        <v>0</v>
      </c>
      <c r="V837">
        <v>0</v>
      </c>
      <c r="W837" s="8" t="s">
        <v>466</v>
      </c>
      <c r="X837" s="136">
        <v>1638465</v>
      </c>
      <c r="Y837" s="160" t="s">
        <v>1045</v>
      </c>
      <c r="Z837" s="8" t="s">
        <v>1043</v>
      </c>
      <c r="AA837" s="8">
        <v>0</v>
      </c>
    </row>
    <row r="838" spans="2:27" ht="39" x14ac:dyDescent="0.3">
      <c r="B838" s="139">
        <v>1242352</v>
      </c>
      <c r="C838" s="132" t="s">
        <v>1052</v>
      </c>
      <c r="D838" s="131"/>
      <c r="N838">
        <v>0</v>
      </c>
      <c r="O838" t="s">
        <v>19</v>
      </c>
      <c r="P838">
        <v>1671391</v>
      </c>
      <c r="R838" t="s">
        <v>1072</v>
      </c>
      <c r="S838">
        <v>0</v>
      </c>
      <c r="V838">
        <v>0</v>
      </c>
      <c r="W838" s="8" t="s">
        <v>466</v>
      </c>
      <c r="X838" s="166">
        <v>1638465</v>
      </c>
      <c r="Y838" s="166" t="s">
        <v>1049</v>
      </c>
      <c r="Z838" s="8" t="s">
        <v>1072</v>
      </c>
      <c r="AA838" s="8">
        <v>0</v>
      </c>
    </row>
    <row r="839" spans="2:27" ht="19.5" x14ac:dyDescent="0.3">
      <c r="B839" s="139">
        <v>1840805</v>
      </c>
      <c r="C839" s="132" t="s">
        <v>1051</v>
      </c>
      <c r="D839" s="131"/>
      <c r="N839">
        <v>0</v>
      </c>
      <c r="O839" t="s">
        <v>19</v>
      </c>
      <c r="P839">
        <v>1674034</v>
      </c>
      <c r="Q839" t="s">
        <v>1045</v>
      </c>
      <c r="R839" t="s">
        <v>1043</v>
      </c>
      <c r="S839">
        <v>0</v>
      </c>
      <c r="V839">
        <v>0</v>
      </c>
      <c r="W839" s="8" t="s">
        <v>466</v>
      </c>
      <c r="X839" s="136">
        <v>1638623</v>
      </c>
      <c r="Y839" s="160" t="s">
        <v>1045</v>
      </c>
      <c r="Z839" s="8" t="s">
        <v>1043</v>
      </c>
      <c r="AA839" s="8">
        <v>0</v>
      </c>
    </row>
    <row r="840" spans="2:27" ht="39" x14ac:dyDescent="0.3">
      <c r="B840" s="139">
        <v>1251459</v>
      </c>
      <c r="C840" s="132" t="s">
        <v>1052</v>
      </c>
      <c r="D840" s="131"/>
      <c r="N840">
        <v>0</v>
      </c>
      <c r="O840" t="s">
        <v>19</v>
      </c>
      <c r="P840">
        <v>1674034</v>
      </c>
      <c r="Q840" t="s">
        <v>1049</v>
      </c>
      <c r="R840" t="s">
        <v>1072</v>
      </c>
      <c r="S840">
        <v>0</v>
      </c>
      <c r="V840">
        <v>0</v>
      </c>
      <c r="W840" s="8" t="s">
        <v>466</v>
      </c>
      <c r="X840" s="159">
        <v>1638623</v>
      </c>
      <c r="Y840" s="166" t="s">
        <v>1049</v>
      </c>
      <c r="Z840" s="8" t="s">
        <v>1072</v>
      </c>
      <c r="AA840" s="8">
        <v>0</v>
      </c>
    </row>
    <row r="841" spans="2:27" ht="19.5" x14ac:dyDescent="0.3">
      <c r="B841" s="139">
        <v>1840806</v>
      </c>
      <c r="C841" s="132" t="s">
        <v>1051</v>
      </c>
      <c r="D841" s="131"/>
      <c r="N841">
        <v>0</v>
      </c>
      <c r="O841" t="s">
        <v>19</v>
      </c>
      <c r="P841">
        <v>1674157</v>
      </c>
      <c r="Q841" t="s">
        <v>1045</v>
      </c>
      <c r="R841" t="s">
        <v>1043</v>
      </c>
      <c r="S841">
        <v>0</v>
      </c>
      <c r="V841">
        <v>0</v>
      </c>
      <c r="W841" s="8" t="s">
        <v>466</v>
      </c>
      <c r="X841" s="166">
        <v>1641245</v>
      </c>
      <c r="Y841" s="166" t="s">
        <v>1049</v>
      </c>
      <c r="Z841" s="8" t="s">
        <v>1072</v>
      </c>
      <c r="AA841" s="8">
        <v>0</v>
      </c>
    </row>
    <row r="842" spans="2:27" ht="39" x14ac:dyDescent="0.3">
      <c r="B842" s="139">
        <v>1252701</v>
      </c>
      <c r="C842" s="132" t="s">
        <v>1052</v>
      </c>
      <c r="D842" s="131"/>
      <c r="N842">
        <v>0</v>
      </c>
      <c r="O842" t="s">
        <v>19</v>
      </c>
      <c r="P842">
        <v>1674157</v>
      </c>
      <c r="Q842" t="s">
        <v>1049</v>
      </c>
      <c r="R842" t="s">
        <v>1072</v>
      </c>
      <c r="S842">
        <v>0</v>
      </c>
      <c r="V842">
        <v>0</v>
      </c>
      <c r="W842" s="8" t="s">
        <v>466</v>
      </c>
      <c r="X842" s="136">
        <v>1641415</v>
      </c>
      <c r="Y842" s="160" t="s">
        <v>1045</v>
      </c>
      <c r="Z842" s="8" t="s">
        <v>1043</v>
      </c>
      <c r="AA842" s="8">
        <v>0</v>
      </c>
    </row>
    <row r="843" spans="2:27" ht="39" x14ac:dyDescent="0.3">
      <c r="B843" s="139">
        <v>1252716</v>
      </c>
      <c r="C843" s="132" t="s">
        <v>1052</v>
      </c>
      <c r="D843" s="131"/>
      <c r="N843">
        <v>0</v>
      </c>
      <c r="O843" t="s">
        <v>19</v>
      </c>
      <c r="P843">
        <v>1675104</v>
      </c>
      <c r="Q843" t="s">
        <v>1045</v>
      </c>
      <c r="R843" t="s">
        <v>1043</v>
      </c>
      <c r="S843">
        <v>0</v>
      </c>
      <c r="V843">
        <v>0</v>
      </c>
      <c r="W843" s="8" t="s">
        <v>466</v>
      </c>
      <c r="X843" s="166">
        <v>1641415</v>
      </c>
      <c r="Y843" s="166" t="s">
        <v>1049</v>
      </c>
      <c r="Z843" s="8" t="s">
        <v>1072</v>
      </c>
      <c r="AA843" s="8">
        <v>0</v>
      </c>
    </row>
    <row r="844" spans="2:27" ht="19.5" x14ac:dyDescent="0.3">
      <c r="B844" s="139">
        <v>1840807</v>
      </c>
      <c r="C844" s="132" t="s">
        <v>1051</v>
      </c>
      <c r="D844" s="131"/>
      <c r="N844">
        <v>0</v>
      </c>
      <c r="O844" t="s">
        <v>19</v>
      </c>
      <c r="P844">
        <v>1675104</v>
      </c>
      <c r="Q844" t="s">
        <v>1049</v>
      </c>
      <c r="R844" t="s">
        <v>1072</v>
      </c>
      <c r="S844">
        <v>0</v>
      </c>
      <c r="V844">
        <v>0</v>
      </c>
      <c r="W844" s="8" t="s">
        <v>466</v>
      </c>
      <c r="X844" s="136">
        <v>1643925</v>
      </c>
      <c r="Y844" s="160" t="s">
        <v>1044</v>
      </c>
      <c r="Z844" s="8" t="s">
        <v>1043</v>
      </c>
      <c r="AA844" s="8">
        <v>0</v>
      </c>
    </row>
    <row r="845" spans="2:27" ht="19.5" x14ac:dyDescent="0.3">
      <c r="B845" s="139">
        <v>1840808</v>
      </c>
      <c r="C845" s="132" t="s">
        <v>1051</v>
      </c>
      <c r="D845" s="131"/>
      <c r="N845">
        <v>0</v>
      </c>
      <c r="O845" t="s">
        <v>19</v>
      </c>
      <c r="P845">
        <v>1677040</v>
      </c>
      <c r="Q845" t="s">
        <v>1045</v>
      </c>
      <c r="R845" t="s">
        <v>1043</v>
      </c>
      <c r="S845">
        <v>0</v>
      </c>
      <c r="V845">
        <v>0</v>
      </c>
      <c r="W845" s="8" t="s">
        <v>466</v>
      </c>
      <c r="X845" s="167">
        <v>1643925</v>
      </c>
      <c r="Y845" s="159"/>
      <c r="Z845" s="8" t="s">
        <v>1072</v>
      </c>
      <c r="AA845" s="8">
        <v>0</v>
      </c>
    </row>
    <row r="846" spans="2:27" ht="19.5" x14ac:dyDescent="0.3">
      <c r="B846" s="139">
        <v>1840811</v>
      </c>
      <c r="C846" s="132" t="s">
        <v>1051</v>
      </c>
      <c r="D846" s="131"/>
      <c r="N846">
        <v>0</v>
      </c>
      <c r="O846" t="s">
        <v>19</v>
      </c>
      <c r="P846">
        <v>1677040</v>
      </c>
      <c r="Q846" t="s">
        <v>1049</v>
      </c>
      <c r="R846" t="s">
        <v>1072</v>
      </c>
      <c r="S846">
        <v>0</v>
      </c>
      <c r="V846">
        <v>0</v>
      </c>
      <c r="W846" s="8" t="s">
        <v>466</v>
      </c>
      <c r="X846" s="136">
        <v>1644936</v>
      </c>
      <c r="Y846" s="160" t="s">
        <v>1045</v>
      </c>
      <c r="Z846" s="8" t="s">
        <v>1043</v>
      </c>
      <c r="AA846" s="8">
        <v>0</v>
      </c>
    </row>
    <row r="847" spans="2:27" ht="19.5" x14ac:dyDescent="0.3">
      <c r="B847" s="139">
        <v>1840813</v>
      </c>
      <c r="C847" s="132" t="s">
        <v>1051</v>
      </c>
      <c r="D847" s="131"/>
      <c r="N847">
        <v>0</v>
      </c>
      <c r="O847" t="s">
        <v>19</v>
      </c>
      <c r="P847">
        <v>1677285</v>
      </c>
      <c r="Q847" t="s">
        <v>1045</v>
      </c>
      <c r="R847" t="s">
        <v>1043</v>
      </c>
      <c r="S847">
        <v>1</v>
      </c>
      <c r="V847">
        <v>0</v>
      </c>
      <c r="W847" s="8" t="s">
        <v>466</v>
      </c>
      <c r="X847" s="159">
        <v>1644936</v>
      </c>
      <c r="Y847" s="166" t="s">
        <v>1049</v>
      </c>
      <c r="Z847" s="8" t="s">
        <v>1072</v>
      </c>
      <c r="AA847" s="8">
        <v>0</v>
      </c>
    </row>
    <row r="848" spans="2:27" ht="39" x14ac:dyDescent="0.3">
      <c r="B848" s="139">
        <v>1252722</v>
      </c>
      <c r="C848" s="132" t="s">
        <v>1052</v>
      </c>
      <c r="D848" s="131"/>
      <c r="N848">
        <v>0</v>
      </c>
      <c r="O848" t="s">
        <v>19</v>
      </c>
      <c r="P848">
        <v>1677285</v>
      </c>
      <c r="R848" t="s">
        <v>1072</v>
      </c>
      <c r="S848">
        <v>0</v>
      </c>
      <c r="V848">
        <v>0</v>
      </c>
      <c r="W848" s="8" t="s">
        <v>466</v>
      </c>
      <c r="X848" s="136">
        <v>1647602</v>
      </c>
      <c r="Y848" s="160" t="s">
        <v>1045</v>
      </c>
      <c r="Z848" s="8" t="s">
        <v>1043</v>
      </c>
      <c r="AA848" s="8">
        <v>0</v>
      </c>
    </row>
    <row r="849" spans="2:27" ht="39" x14ac:dyDescent="0.3">
      <c r="B849" s="139">
        <v>1256509</v>
      </c>
      <c r="C849" s="132" t="s">
        <v>1052</v>
      </c>
      <c r="D849" s="131"/>
      <c r="N849">
        <v>0</v>
      </c>
      <c r="O849" t="s">
        <v>19</v>
      </c>
      <c r="P849">
        <v>1678453</v>
      </c>
      <c r="Q849" t="s">
        <v>1045</v>
      </c>
      <c r="R849" t="s">
        <v>1043</v>
      </c>
      <c r="S849">
        <v>0</v>
      </c>
      <c r="V849">
        <v>0</v>
      </c>
      <c r="W849" s="8" t="s">
        <v>466</v>
      </c>
      <c r="X849" s="166">
        <v>1647602</v>
      </c>
      <c r="Y849" s="166" t="s">
        <v>1049</v>
      </c>
      <c r="Z849" s="8" t="s">
        <v>1072</v>
      </c>
      <c r="AA849" s="8">
        <v>0</v>
      </c>
    </row>
    <row r="850" spans="2:27" ht="19.5" x14ac:dyDescent="0.3">
      <c r="B850" s="139">
        <v>1840816</v>
      </c>
      <c r="C850" s="132" t="s">
        <v>1051</v>
      </c>
      <c r="D850" s="131"/>
      <c r="N850">
        <v>0</v>
      </c>
      <c r="O850" t="s">
        <v>19</v>
      </c>
      <c r="P850">
        <v>1692449</v>
      </c>
      <c r="Q850" t="s">
        <v>1045</v>
      </c>
      <c r="R850" t="s">
        <v>1043</v>
      </c>
      <c r="S850">
        <v>0</v>
      </c>
      <c r="V850">
        <v>0</v>
      </c>
      <c r="W850" s="8" t="s">
        <v>466</v>
      </c>
      <c r="X850" s="136">
        <v>1647840</v>
      </c>
      <c r="Y850" s="160" t="s">
        <v>1045</v>
      </c>
      <c r="Z850" s="8" t="s">
        <v>1043</v>
      </c>
      <c r="AA850" s="8">
        <v>0</v>
      </c>
    </row>
    <row r="851" spans="2:27" ht="39" x14ac:dyDescent="0.3">
      <c r="B851" s="139">
        <v>1258026</v>
      </c>
      <c r="C851" s="132" t="s">
        <v>1052</v>
      </c>
      <c r="D851" s="131"/>
      <c r="N851">
        <v>0</v>
      </c>
      <c r="O851" t="s">
        <v>19</v>
      </c>
      <c r="P851">
        <v>1692449</v>
      </c>
      <c r="Q851" t="s">
        <v>1049</v>
      </c>
      <c r="R851" t="s">
        <v>1072</v>
      </c>
      <c r="S851">
        <v>315</v>
      </c>
      <c r="V851">
        <v>0</v>
      </c>
      <c r="W851" s="8" t="s">
        <v>466</v>
      </c>
      <c r="X851" s="136">
        <v>1651235</v>
      </c>
      <c r="Y851" s="160" t="s">
        <v>1045</v>
      </c>
      <c r="Z851" s="8" t="s">
        <v>1043</v>
      </c>
      <c r="AA851" s="8">
        <v>265</v>
      </c>
    </row>
    <row r="852" spans="2:27" ht="19.5" x14ac:dyDescent="0.25">
      <c r="B852" s="139">
        <v>1840817</v>
      </c>
      <c r="C852" s="132" t="s">
        <v>1051</v>
      </c>
      <c r="D852" s="131"/>
      <c r="N852">
        <v>0</v>
      </c>
      <c r="O852" t="s">
        <v>19</v>
      </c>
      <c r="P852">
        <v>1693232</v>
      </c>
      <c r="Q852" t="s">
        <v>1045</v>
      </c>
      <c r="R852" t="s">
        <v>1043</v>
      </c>
      <c r="S852">
        <v>0</v>
      </c>
      <c r="V852">
        <v>0</v>
      </c>
      <c r="W852" s="8" t="s">
        <v>466</v>
      </c>
      <c r="X852" s="164">
        <v>1651235</v>
      </c>
      <c r="Y852" s="165"/>
      <c r="Z852" s="8" t="s">
        <v>1072</v>
      </c>
      <c r="AA852" s="8">
        <v>0</v>
      </c>
    </row>
    <row r="853" spans="2:27" ht="19.5" x14ac:dyDescent="0.3">
      <c r="B853" s="139">
        <v>1840818</v>
      </c>
      <c r="C853" s="132" t="s">
        <v>1051</v>
      </c>
      <c r="D853" s="131"/>
      <c r="N853">
        <v>0</v>
      </c>
      <c r="O853" t="s">
        <v>19</v>
      </c>
      <c r="P853">
        <v>1693232</v>
      </c>
      <c r="Q853" t="s">
        <v>1049</v>
      </c>
      <c r="R853" t="s">
        <v>1072</v>
      </c>
      <c r="S853">
        <v>0</v>
      </c>
      <c r="V853">
        <v>0</v>
      </c>
      <c r="W853" s="8" t="s">
        <v>466</v>
      </c>
      <c r="X853" s="136">
        <v>1655652</v>
      </c>
      <c r="Y853" s="160" t="s">
        <v>1045</v>
      </c>
      <c r="Z853" s="8" t="s">
        <v>1043</v>
      </c>
      <c r="AA853" s="8">
        <v>0</v>
      </c>
    </row>
    <row r="854" spans="2:27" ht="19.5" x14ac:dyDescent="0.3">
      <c r="B854" s="139">
        <v>1840820</v>
      </c>
      <c r="C854" s="132" t="s">
        <v>1051</v>
      </c>
      <c r="D854" s="131"/>
      <c r="N854">
        <v>0</v>
      </c>
      <c r="O854" t="s">
        <v>19</v>
      </c>
      <c r="P854">
        <v>1693606</v>
      </c>
      <c r="Q854" t="s">
        <v>1045</v>
      </c>
      <c r="R854" t="s">
        <v>1043</v>
      </c>
      <c r="S854">
        <v>19</v>
      </c>
      <c r="V854">
        <v>0</v>
      </c>
      <c r="W854" s="8" t="s">
        <v>466</v>
      </c>
      <c r="X854" s="166">
        <v>1655652</v>
      </c>
      <c r="Y854" s="159"/>
      <c r="Z854" s="8" t="s">
        <v>1072</v>
      </c>
      <c r="AA854" s="8">
        <v>0</v>
      </c>
    </row>
    <row r="855" spans="2:27" ht="39" x14ac:dyDescent="0.3">
      <c r="B855" s="139">
        <v>1277577</v>
      </c>
      <c r="C855" s="132" t="s">
        <v>1052</v>
      </c>
      <c r="D855" s="131"/>
      <c r="N855">
        <v>0</v>
      </c>
      <c r="O855" t="s">
        <v>19</v>
      </c>
      <c r="P855">
        <v>1693606</v>
      </c>
      <c r="R855" t="s">
        <v>1072</v>
      </c>
      <c r="S855">
        <v>0</v>
      </c>
      <c r="V855">
        <v>0</v>
      </c>
      <c r="W855" s="8" t="s">
        <v>466</v>
      </c>
      <c r="X855" s="159">
        <v>1657107</v>
      </c>
      <c r="Y855" s="166" t="s">
        <v>1049</v>
      </c>
      <c r="Z855" s="8" t="s">
        <v>1072</v>
      </c>
      <c r="AA855" s="8">
        <v>0</v>
      </c>
    </row>
    <row r="856" spans="2:27" ht="19.5" x14ac:dyDescent="0.3">
      <c r="B856" s="139">
        <v>1840821</v>
      </c>
      <c r="C856" s="132" t="s">
        <v>1051</v>
      </c>
      <c r="D856" s="131"/>
      <c r="N856">
        <v>0</v>
      </c>
      <c r="O856" t="s">
        <v>19</v>
      </c>
      <c r="P856">
        <v>1696714</v>
      </c>
      <c r="Q856" t="s">
        <v>1045</v>
      </c>
      <c r="R856" t="s">
        <v>1043</v>
      </c>
      <c r="S856">
        <v>27</v>
      </c>
      <c r="V856">
        <v>0</v>
      </c>
      <c r="W856" s="8" t="s">
        <v>466</v>
      </c>
      <c r="X856" s="136">
        <v>1657159</v>
      </c>
      <c r="Y856" s="160" t="s">
        <v>1045</v>
      </c>
      <c r="Z856" s="8" t="s">
        <v>1043</v>
      </c>
      <c r="AA856" s="8">
        <v>1</v>
      </c>
    </row>
    <row r="857" spans="2:27" ht="19.5" x14ac:dyDescent="0.3">
      <c r="B857" s="139">
        <v>1840822</v>
      </c>
      <c r="C857" s="132" t="s">
        <v>1051</v>
      </c>
      <c r="D857" s="131"/>
      <c r="N857">
        <v>0</v>
      </c>
      <c r="O857" t="s">
        <v>19</v>
      </c>
      <c r="P857">
        <v>1696714</v>
      </c>
      <c r="Q857" t="s">
        <v>1049</v>
      </c>
      <c r="R857" t="s">
        <v>1072</v>
      </c>
      <c r="S857">
        <v>0</v>
      </c>
      <c r="V857">
        <v>0</v>
      </c>
      <c r="W857" s="8" t="s">
        <v>466</v>
      </c>
      <c r="X857" s="159">
        <v>1657159</v>
      </c>
      <c r="Y857" s="166" t="s">
        <v>1049</v>
      </c>
      <c r="Z857" s="8" t="s">
        <v>1072</v>
      </c>
      <c r="AA857" s="8">
        <v>0</v>
      </c>
    </row>
    <row r="858" spans="2:27" ht="19.5" x14ac:dyDescent="0.3">
      <c r="B858" s="139">
        <v>1840823</v>
      </c>
      <c r="C858" s="132" t="s">
        <v>1051</v>
      </c>
      <c r="D858" s="131"/>
      <c r="N858">
        <v>0</v>
      </c>
      <c r="O858" t="s">
        <v>19</v>
      </c>
      <c r="P858">
        <v>1696918</v>
      </c>
      <c r="Q858" t="s">
        <v>1045</v>
      </c>
      <c r="R858" t="s">
        <v>1043</v>
      </c>
      <c r="S858">
        <v>0</v>
      </c>
      <c r="V858">
        <v>0</v>
      </c>
      <c r="W858" s="8" t="s">
        <v>466</v>
      </c>
      <c r="X858" s="136">
        <v>1658774</v>
      </c>
      <c r="Y858" s="160" t="s">
        <v>1045</v>
      </c>
      <c r="Z858" s="8" t="s">
        <v>1043</v>
      </c>
      <c r="AA858" s="8">
        <v>0</v>
      </c>
    </row>
    <row r="859" spans="2:27" ht="19.5" x14ac:dyDescent="0.3">
      <c r="B859" s="139">
        <v>1840824</v>
      </c>
      <c r="C859" s="132" t="s">
        <v>1051</v>
      </c>
      <c r="D859" s="131"/>
      <c r="N859">
        <v>0</v>
      </c>
      <c r="O859" t="s">
        <v>19</v>
      </c>
      <c r="P859">
        <v>1696918</v>
      </c>
      <c r="Q859" t="s">
        <v>1049</v>
      </c>
      <c r="R859" t="s">
        <v>1072</v>
      </c>
      <c r="S859">
        <v>0</v>
      </c>
      <c r="V859">
        <v>0</v>
      </c>
      <c r="W859" s="8" t="s">
        <v>466</v>
      </c>
      <c r="X859" s="166">
        <v>1658774</v>
      </c>
      <c r="Y859" s="166" t="s">
        <v>1049</v>
      </c>
      <c r="Z859" s="8" t="s">
        <v>1072</v>
      </c>
      <c r="AA859" s="8">
        <v>0</v>
      </c>
    </row>
    <row r="860" spans="2:27" ht="19.5" x14ac:dyDescent="0.3">
      <c r="B860" s="139">
        <v>1840825</v>
      </c>
      <c r="C860" s="132" t="s">
        <v>1051</v>
      </c>
      <c r="D860" s="131"/>
      <c r="N860">
        <v>0</v>
      </c>
      <c r="O860" t="s">
        <v>19</v>
      </c>
      <c r="P860">
        <v>1696975</v>
      </c>
      <c r="Q860" t="s">
        <v>1045</v>
      </c>
      <c r="R860" t="s">
        <v>1043</v>
      </c>
      <c r="S860">
        <v>0</v>
      </c>
      <c r="V860">
        <v>0</v>
      </c>
      <c r="W860" s="8" t="s">
        <v>466</v>
      </c>
      <c r="X860" s="159">
        <v>1659196</v>
      </c>
      <c r="Y860" s="166" t="s">
        <v>1049</v>
      </c>
      <c r="Z860" s="8" t="s">
        <v>1072</v>
      </c>
      <c r="AA860" s="8">
        <v>0</v>
      </c>
    </row>
    <row r="861" spans="2:27" ht="19.5" x14ac:dyDescent="0.3">
      <c r="B861" s="139">
        <v>1840826</v>
      </c>
      <c r="C861" s="132" t="s">
        <v>1051</v>
      </c>
      <c r="D861" s="131"/>
      <c r="N861">
        <v>0</v>
      </c>
      <c r="O861" t="s">
        <v>19</v>
      </c>
      <c r="P861">
        <v>1696975</v>
      </c>
      <c r="Q861" t="s">
        <v>1049</v>
      </c>
      <c r="R861" t="s">
        <v>1072</v>
      </c>
      <c r="S861">
        <v>0</v>
      </c>
      <c r="V861">
        <v>0</v>
      </c>
      <c r="W861" s="8" t="s">
        <v>466</v>
      </c>
      <c r="X861" s="166">
        <v>1659396</v>
      </c>
      <c r="Y861" s="166" t="s">
        <v>1049</v>
      </c>
      <c r="Z861" s="8" t="s">
        <v>1072</v>
      </c>
      <c r="AA861" s="8">
        <v>0</v>
      </c>
    </row>
    <row r="862" spans="2:27" ht="19.5" x14ac:dyDescent="0.3">
      <c r="B862" s="139">
        <v>1840827</v>
      </c>
      <c r="C862" s="132" t="s">
        <v>1051</v>
      </c>
      <c r="D862" s="131"/>
      <c r="N862">
        <v>0</v>
      </c>
      <c r="O862" t="s">
        <v>19</v>
      </c>
      <c r="P862">
        <v>1697514</v>
      </c>
      <c r="Q862" t="s">
        <v>1049</v>
      </c>
      <c r="R862" t="s">
        <v>1072</v>
      </c>
      <c r="S862">
        <v>0</v>
      </c>
      <c r="V862">
        <v>0</v>
      </c>
      <c r="W862" s="8" t="s">
        <v>466</v>
      </c>
      <c r="X862" s="136">
        <v>1659429</v>
      </c>
      <c r="Y862" s="160" t="s">
        <v>1044</v>
      </c>
      <c r="Z862" s="8" t="s">
        <v>1043</v>
      </c>
      <c r="AA862" s="8">
        <v>0</v>
      </c>
    </row>
    <row r="863" spans="2:27" ht="39" x14ac:dyDescent="0.3">
      <c r="B863" s="139">
        <v>1277593</v>
      </c>
      <c r="C863" s="132" t="s">
        <v>1052</v>
      </c>
      <c r="D863" s="131"/>
      <c r="N863">
        <v>0</v>
      </c>
      <c r="O863" t="s">
        <v>19</v>
      </c>
      <c r="P863">
        <v>1698779</v>
      </c>
      <c r="Q863" t="s">
        <v>1045</v>
      </c>
      <c r="R863" t="s">
        <v>1043</v>
      </c>
      <c r="S863">
        <v>0</v>
      </c>
      <c r="V863">
        <v>0</v>
      </c>
      <c r="W863" s="8" t="s">
        <v>466</v>
      </c>
      <c r="X863" s="166">
        <v>1659429</v>
      </c>
      <c r="Y863" s="166" t="s">
        <v>1049</v>
      </c>
      <c r="Z863" s="8" t="s">
        <v>1072</v>
      </c>
      <c r="AA863" s="8">
        <v>0</v>
      </c>
    </row>
    <row r="864" spans="2:27" ht="39" x14ac:dyDescent="0.3">
      <c r="B864" s="139">
        <v>1278153</v>
      </c>
      <c r="C864" s="132" t="s">
        <v>1052</v>
      </c>
      <c r="D864" s="131"/>
      <c r="N864">
        <v>0</v>
      </c>
      <c r="O864" t="s">
        <v>19</v>
      </c>
      <c r="P864">
        <v>1698779</v>
      </c>
      <c r="Q864" t="s">
        <v>1049</v>
      </c>
      <c r="R864" t="s">
        <v>1072</v>
      </c>
      <c r="S864">
        <v>0</v>
      </c>
      <c r="V864">
        <v>0</v>
      </c>
      <c r="W864" s="8" t="s">
        <v>466</v>
      </c>
      <c r="X864" s="136">
        <v>1660611</v>
      </c>
      <c r="Y864" s="160" t="s">
        <v>1045</v>
      </c>
      <c r="Z864" s="8" t="s">
        <v>1043</v>
      </c>
      <c r="AA864" s="8">
        <v>0</v>
      </c>
    </row>
    <row r="865" spans="2:27" ht="39" x14ac:dyDescent="0.3">
      <c r="B865" s="139">
        <v>1292926</v>
      </c>
      <c r="C865" s="132" t="s">
        <v>1052</v>
      </c>
      <c r="D865" s="131"/>
      <c r="N865">
        <v>0</v>
      </c>
      <c r="O865" t="s">
        <v>19</v>
      </c>
      <c r="P865">
        <v>1698799</v>
      </c>
      <c r="Q865" t="s">
        <v>1045</v>
      </c>
      <c r="R865" t="s">
        <v>1043</v>
      </c>
      <c r="S865">
        <v>0</v>
      </c>
      <c r="V865">
        <v>0</v>
      </c>
      <c r="W865" s="8" t="s">
        <v>466</v>
      </c>
      <c r="X865" s="159">
        <v>1660611</v>
      </c>
      <c r="Y865" s="166" t="s">
        <v>1049</v>
      </c>
      <c r="Z865" s="8" t="s">
        <v>1072</v>
      </c>
      <c r="AA865" s="8">
        <v>0</v>
      </c>
    </row>
    <row r="866" spans="2:27" ht="19.5" x14ac:dyDescent="0.3">
      <c r="B866" s="139">
        <v>1840828</v>
      </c>
      <c r="C866" s="132" t="s">
        <v>1051</v>
      </c>
      <c r="D866" s="131"/>
      <c r="N866">
        <v>0</v>
      </c>
      <c r="O866" t="s">
        <v>19</v>
      </c>
      <c r="P866">
        <v>1702923</v>
      </c>
      <c r="Q866" t="s">
        <v>1049</v>
      </c>
      <c r="R866" t="s">
        <v>1072</v>
      </c>
      <c r="S866">
        <v>0</v>
      </c>
      <c r="V866">
        <v>0</v>
      </c>
      <c r="W866" s="8" t="s">
        <v>466</v>
      </c>
      <c r="X866" s="136">
        <v>1663166</v>
      </c>
      <c r="Y866" s="160" t="s">
        <v>1044</v>
      </c>
      <c r="Z866" s="8" t="s">
        <v>1043</v>
      </c>
      <c r="AA866" s="8">
        <v>42</v>
      </c>
    </row>
    <row r="867" spans="2:27" ht="19.5" x14ac:dyDescent="0.3">
      <c r="B867" s="139">
        <v>1840829</v>
      </c>
      <c r="C867" s="132" t="s">
        <v>1051</v>
      </c>
      <c r="D867" s="131"/>
      <c r="N867">
        <v>0</v>
      </c>
      <c r="O867" t="s">
        <v>19</v>
      </c>
      <c r="P867">
        <v>1705562</v>
      </c>
      <c r="Q867" t="s">
        <v>1045</v>
      </c>
      <c r="R867" t="s">
        <v>1043</v>
      </c>
      <c r="S867">
        <v>0</v>
      </c>
      <c r="V867">
        <v>0</v>
      </c>
      <c r="W867" s="8" t="s">
        <v>466</v>
      </c>
      <c r="X867" s="136">
        <v>1663166</v>
      </c>
      <c r="Y867" s="160" t="s">
        <v>1045</v>
      </c>
      <c r="Z867" s="8" t="s">
        <v>1043</v>
      </c>
      <c r="AA867" s="8">
        <v>0</v>
      </c>
    </row>
    <row r="868" spans="2:27" ht="39" x14ac:dyDescent="0.3">
      <c r="B868" s="139">
        <v>1294747</v>
      </c>
      <c r="C868" s="132" t="s">
        <v>1052</v>
      </c>
      <c r="D868" s="131"/>
      <c r="N868">
        <v>0</v>
      </c>
      <c r="O868" t="s">
        <v>19</v>
      </c>
      <c r="P868">
        <v>1705562</v>
      </c>
      <c r="Q868" t="s">
        <v>1044</v>
      </c>
      <c r="R868" t="s">
        <v>1043</v>
      </c>
      <c r="S868">
        <v>0</v>
      </c>
      <c r="V868">
        <v>0</v>
      </c>
      <c r="W868" s="8" t="s">
        <v>466</v>
      </c>
      <c r="X868" s="166">
        <v>1663166</v>
      </c>
      <c r="Y868" s="159"/>
      <c r="Z868" s="8" t="s">
        <v>1072</v>
      </c>
      <c r="AA868" s="8">
        <v>0</v>
      </c>
    </row>
    <row r="869" spans="2:27" ht="19.5" x14ac:dyDescent="0.3">
      <c r="B869" s="139">
        <v>1840830</v>
      </c>
      <c r="C869" s="132" t="s">
        <v>1051</v>
      </c>
      <c r="D869" s="131"/>
      <c r="N869">
        <v>0</v>
      </c>
      <c r="O869" t="s">
        <v>19</v>
      </c>
      <c r="P869">
        <v>1705562</v>
      </c>
      <c r="Q869" t="s">
        <v>1049</v>
      </c>
      <c r="R869" t="s">
        <v>1072</v>
      </c>
      <c r="S869">
        <v>0</v>
      </c>
      <c r="V869">
        <v>0</v>
      </c>
      <c r="W869" s="8" t="s">
        <v>466</v>
      </c>
      <c r="X869" s="159">
        <v>1663227</v>
      </c>
      <c r="Y869" s="166" t="s">
        <v>1049</v>
      </c>
      <c r="Z869" s="8" t="s">
        <v>1072</v>
      </c>
      <c r="AA869" s="8">
        <v>0</v>
      </c>
    </row>
    <row r="870" spans="2:27" ht="39" x14ac:dyDescent="0.3">
      <c r="B870" s="139">
        <v>1294749</v>
      </c>
      <c r="C870" s="132" t="s">
        <v>1052</v>
      </c>
      <c r="D870" s="131"/>
      <c r="N870">
        <v>0</v>
      </c>
      <c r="O870" t="s">
        <v>19</v>
      </c>
      <c r="P870">
        <v>1713337</v>
      </c>
      <c r="Q870" t="s">
        <v>1045</v>
      </c>
      <c r="R870" t="s">
        <v>1043</v>
      </c>
      <c r="S870">
        <v>0</v>
      </c>
      <c r="V870">
        <v>0</v>
      </c>
      <c r="W870" s="8" t="s">
        <v>466</v>
      </c>
      <c r="X870" s="136">
        <v>1671391</v>
      </c>
      <c r="Y870" s="160" t="s">
        <v>1045</v>
      </c>
      <c r="Z870" s="8" t="s">
        <v>1043</v>
      </c>
      <c r="AA870" s="8">
        <v>0</v>
      </c>
    </row>
    <row r="871" spans="2:27" ht="19.5" x14ac:dyDescent="0.3">
      <c r="B871" s="139">
        <v>1840831</v>
      </c>
      <c r="C871" s="132" t="s">
        <v>1051</v>
      </c>
      <c r="D871" s="131"/>
      <c r="N871">
        <v>0</v>
      </c>
      <c r="O871" t="s">
        <v>19</v>
      </c>
      <c r="P871">
        <v>1713347</v>
      </c>
      <c r="Q871" t="s">
        <v>1045</v>
      </c>
      <c r="R871" t="s">
        <v>1043</v>
      </c>
      <c r="S871">
        <v>0</v>
      </c>
      <c r="V871">
        <v>0</v>
      </c>
      <c r="W871" s="8" t="s">
        <v>466</v>
      </c>
      <c r="X871" s="167">
        <v>1671391</v>
      </c>
      <c r="Y871" s="159"/>
      <c r="Z871" s="8" t="s">
        <v>1072</v>
      </c>
      <c r="AA871" s="8">
        <v>0</v>
      </c>
    </row>
    <row r="872" spans="2:27" ht="19.5" x14ac:dyDescent="0.3">
      <c r="B872" s="139">
        <v>1840832</v>
      </c>
      <c r="C872" s="132" t="s">
        <v>1051</v>
      </c>
      <c r="D872" s="131"/>
      <c r="N872">
        <v>0</v>
      </c>
      <c r="O872" t="s">
        <v>19</v>
      </c>
      <c r="P872">
        <v>1713347</v>
      </c>
      <c r="Q872" t="s">
        <v>1049</v>
      </c>
      <c r="R872" t="s">
        <v>1072</v>
      </c>
      <c r="S872">
        <v>0</v>
      </c>
      <c r="V872">
        <v>0</v>
      </c>
      <c r="W872" s="8" t="s">
        <v>466</v>
      </c>
      <c r="X872" s="136">
        <v>1674034</v>
      </c>
      <c r="Y872" s="160" t="s">
        <v>1045</v>
      </c>
      <c r="Z872" s="8" t="s">
        <v>1043</v>
      </c>
      <c r="AA872" s="8">
        <v>0</v>
      </c>
    </row>
    <row r="873" spans="2:27" ht="19.5" x14ac:dyDescent="0.3">
      <c r="B873" s="139">
        <v>1840833</v>
      </c>
      <c r="C873" s="132" t="s">
        <v>1051</v>
      </c>
      <c r="D873" s="131"/>
      <c r="N873">
        <v>0</v>
      </c>
      <c r="O873" t="s">
        <v>19</v>
      </c>
      <c r="P873">
        <v>1716902</v>
      </c>
      <c r="Q873" t="s">
        <v>1045</v>
      </c>
      <c r="R873" t="s">
        <v>1043</v>
      </c>
      <c r="S873">
        <v>0</v>
      </c>
      <c r="V873">
        <v>0</v>
      </c>
      <c r="W873" s="8" t="s">
        <v>466</v>
      </c>
      <c r="X873" s="159">
        <v>1674034</v>
      </c>
      <c r="Y873" s="166" t="s">
        <v>1049</v>
      </c>
      <c r="Z873" s="8" t="s">
        <v>1072</v>
      </c>
      <c r="AA873" s="8">
        <v>0</v>
      </c>
    </row>
    <row r="874" spans="2:27" ht="19.5" x14ac:dyDescent="0.3">
      <c r="B874" s="139">
        <v>1840834</v>
      </c>
      <c r="C874" s="132" t="s">
        <v>1051</v>
      </c>
      <c r="D874" s="131"/>
      <c r="N874">
        <v>0</v>
      </c>
      <c r="O874" t="s">
        <v>19</v>
      </c>
      <c r="P874">
        <v>1716902</v>
      </c>
      <c r="Q874" t="s">
        <v>1049</v>
      </c>
      <c r="R874" t="s">
        <v>1072</v>
      </c>
      <c r="S874">
        <v>0</v>
      </c>
      <c r="V874">
        <v>0</v>
      </c>
      <c r="W874" s="8" t="s">
        <v>466</v>
      </c>
      <c r="X874" s="136">
        <v>1674157</v>
      </c>
      <c r="Y874" s="160" t="s">
        <v>1045</v>
      </c>
      <c r="Z874" s="8" t="s">
        <v>1043</v>
      </c>
      <c r="AA874" s="8">
        <v>0</v>
      </c>
    </row>
    <row r="875" spans="2:27" ht="19.5" x14ac:dyDescent="0.3">
      <c r="B875" s="139">
        <v>1840836</v>
      </c>
      <c r="C875" s="132" t="s">
        <v>1051</v>
      </c>
      <c r="D875" s="131"/>
      <c r="N875">
        <v>0</v>
      </c>
      <c r="O875" t="s">
        <v>19</v>
      </c>
      <c r="P875">
        <v>1724077</v>
      </c>
      <c r="Q875" t="s">
        <v>1045</v>
      </c>
      <c r="R875" t="s">
        <v>1043</v>
      </c>
      <c r="S875">
        <v>0</v>
      </c>
      <c r="V875">
        <v>0</v>
      </c>
      <c r="W875" s="8" t="s">
        <v>466</v>
      </c>
      <c r="X875" s="159">
        <v>1674157</v>
      </c>
      <c r="Y875" s="166" t="s">
        <v>1049</v>
      </c>
      <c r="Z875" s="8" t="s">
        <v>1072</v>
      </c>
      <c r="AA875" s="8">
        <v>0</v>
      </c>
    </row>
    <row r="876" spans="2:27" ht="39" x14ac:dyDescent="0.3">
      <c r="B876" s="139">
        <v>1294762</v>
      </c>
      <c r="C876" s="132" t="s">
        <v>1052</v>
      </c>
      <c r="D876" s="131"/>
      <c r="N876">
        <v>0</v>
      </c>
      <c r="O876" t="s">
        <v>19</v>
      </c>
      <c r="P876">
        <v>1724077</v>
      </c>
      <c r="Q876" t="s">
        <v>1049</v>
      </c>
      <c r="R876" t="s">
        <v>1072</v>
      </c>
      <c r="S876">
        <v>0</v>
      </c>
      <c r="V876">
        <v>0</v>
      </c>
      <c r="W876" s="8" t="s">
        <v>466</v>
      </c>
      <c r="X876" s="136">
        <v>1675104</v>
      </c>
      <c r="Y876" s="160" t="s">
        <v>1045</v>
      </c>
      <c r="Z876" s="8" t="s">
        <v>1043</v>
      </c>
      <c r="AA876" s="8">
        <v>0</v>
      </c>
    </row>
    <row r="877" spans="2:27" ht="39" x14ac:dyDescent="0.3">
      <c r="B877" s="139">
        <v>1294766</v>
      </c>
      <c r="C877" s="132" t="s">
        <v>1052</v>
      </c>
      <c r="D877" s="131"/>
      <c r="N877">
        <v>0</v>
      </c>
      <c r="O877" t="s">
        <v>19</v>
      </c>
      <c r="P877">
        <v>1724335</v>
      </c>
      <c r="Q877" t="s">
        <v>1045</v>
      </c>
      <c r="R877" t="s">
        <v>1043</v>
      </c>
      <c r="S877">
        <v>0</v>
      </c>
      <c r="V877">
        <v>0</v>
      </c>
      <c r="W877" s="8" t="s">
        <v>466</v>
      </c>
      <c r="X877" s="166">
        <v>1675104</v>
      </c>
      <c r="Y877" s="166" t="s">
        <v>1049</v>
      </c>
      <c r="Z877" s="8" t="s">
        <v>1072</v>
      </c>
      <c r="AA877" s="8">
        <v>0</v>
      </c>
    </row>
    <row r="878" spans="2:27" ht="19.5" x14ac:dyDescent="0.3">
      <c r="B878" s="139">
        <v>1840837</v>
      </c>
      <c r="C878" s="132" t="s">
        <v>1051</v>
      </c>
      <c r="D878" s="131"/>
      <c r="N878">
        <v>0</v>
      </c>
      <c r="O878" t="s">
        <v>19</v>
      </c>
      <c r="P878">
        <v>1724336</v>
      </c>
      <c r="Q878" t="s">
        <v>1044</v>
      </c>
      <c r="R878" t="s">
        <v>1043</v>
      </c>
      <c r="S878">
        <v>0</v>
      </c>
      <c r="V878">
        <v>0</v>
      </c>
      <c r="W878" s="8" t="s">
        <v>466</v>
      </c>
      <c r="X878" s="136">
        <v>1677040</v>
      </c>
      <c r="Y878" s="160" t="s">
        <v>1045</v>
      </c>
      <c r="Z878" s="8" t="s">
        <v>1043</v>
      </c>
      <c r="AA878" s="8">
        <v>1</v>
      </c>
    </row>
    <row r="879" spans="2:27" ht="39" x14ac:dyDescent="0.3">
      <c r="B879" s="139">
        <v>1294769</v>
      </c>
      <c r="C879" s="132" t="s">
        <v>1052</v>
      </c>
      <c r="D879" s="131"/>
      <c r="N879">
        <v>0</v>
      </c>
      <c r="O879" t="s">
        <v>19</v>
      </c>
      <c r="P879">
        <v>1724456</v>
      </c>
      <c r="Q879" t="s">
        <v>1044</v>
      </c>
      <c r="R879" t="s">
        <v>1043</v>
      </c>
      <c r="S879">
        <v>0</v>
      </c>
      <c r="V879">
        <v>0</v>
      </c>
      <c r="W879" s="8" t="s">
        <v>466</v>
      </c>
      <c r="X879" s="159">
        <v>1677040</v>
      </c>
      <c r="Y879" s="166" t="s">
        <v>1049</v>
      </c>
      <c r="Z879" s="8" t="s">
        <v>1072</v>
      </c>
      <c r="AA879" s="8">
        <v>0</v>
      </c>
    </row>
    <row r="880" spans="2:27" ht="39" x14ac:dyDescent="0.3">
      <c r="B880" s="139">
        <v>1294792</v>
      </c>
      <c r="C880" s="132" t="s">
        <v>1052</v>
      </c>
      <c r="D880" s="131"/>
      <c r="N880">
        <v>0</v>
      </c>
      <c r="O880" t="s">
        <v>19</v>
      </c>
      <c r="P880">
        <v>1724471</v>
      </c>
      <c r="Q880" t="s">
        <v>1044</v>
      </c>
      <c r="R880" t="s">
        <v>1043</v>
      </c>
      <c r="S880">
        <v>0</v>
      </c>
      <c r="V880">
        <v>0</v>
      </c>
      <c r="W880" s="8" t="s">
        <v>466</v>
      </c>
      <c r="X880" s="136">
        <v>1677285</v>
      </c>
      <c r="Y880" s="160" t="s">
        <v>1045</v>
      </c>
      <c r="Z880" s="8" t="s">
        <v>1043</v>
      </c>
      <c r="AA880" s="8">
        <v>0</v>
      </c>
    </row>
    <row r="881" spans="2:27" ht="19.5" x14ac:dyDescent="0.3">
      <c r="B881" s="139">
        <v>1840838</v>
      </c>
      <c r="C881" s="132" t="s">
        <v>1051</v>
      </c>
      <c r="D881" s="131"/>
      <c r="N881">
        <v>0</v>
      </c>
      <c r="O881" t="s">
        <v>19</v>
      </c>
      <c r="P881">
        <v>1724471</v>
      </c>
      <c r="Q881" t="s">
        <v>1045</v>
      </c>
      <c r="R881" t="s">
        <v>1043</v>
      </c>
      <c r="S881">
        <v>63</v>
      </c>
      <c r="V881">
        <v>0</v>
      </c>
      <c r="W881" s="8" t="s">
        <v>466</v>
      </c>
      <c r="X881" s="167">
        <v>1677285</v>
      </c>
      <c r="Y881" s="159"/>
      <c r="Z881" s="8" t="s">
        <v>1072</v>
      </c>
      <c r="AA881" s="8">
        <v>0</v>
      </c>
    </row>
    <row r="882" spans="2:27" ht="39" x14ac:dyDescent="0.3">
      <c r="B882" s="139">
        <v>1296468</v>
      </c>
      <c r="C882" s="132" t="s">
        <v>1052</v>
      </c>
      <c r="D882" s="131"/>
      <c r="N882">
        <v>0</v>
      </c>
      <c r="O882" t="s">
        <v>19</v>
      </c>
      <c r="P882">
        <v>1725087</v>
      </c>
      <c r="Q882" t="s">
        <v>1045</v>
      </c>
      <c r="R882" t="s">
        <v>1043</v>
      </c>
      <c r="S882">
        <v>15</v>
      </c>
      <c r="V882">
        <v>0</v>
      </c>
      <c r="W882" s="8" t="s">
        <v>466</v>
      </c>
      <c r="X882" s="136">
        <v>1678453</v>
      </c>
      <c r="Y882" s="160" t="s">
        <v>1045</v>
      </c>
      <c r="Z882" s="8" t="s">
        <v>1043</v>
      </c>
      <c r="AA882" s="8">
        <v>315</v>
      </c>
    </row>
    <row r="883" spans="2:27" ht="39" x14ac:dyDescent="0.3">
      <c r="B883" s="139">
        <v>1298402</v>
      </c>
      <c r="C883" s="132" t="s">
        <v>1052</v>
      </c>
      <c r="D883" s="131"/>
      <c r="N883">
        <v>0</v>
      </c>
      <c r="O883" t="s">
        <v>19</v>
      </c>
      <c r="P883">
        <v>1725087</v>
      </c>
      <c r="Q883" t="s">
        <v>1049</v>
      </c>
      <c r="R883" t="s">
        <v>1072</v>
      </c>
      <c r="S883">
        <v>15</v>
      </c>
      <c r="V883">
        <v>0</v>
      </c>
      <c r="W883" s="8" t="s">
        <v>466</v>
      </c>
      <c r="X883" s="136">
        <v>1692449</v>
      </c>
      <c r="Y883" s="160" t="s">
        <v>1045</v>
      </c>
      <c r="Z883" s="8" t="s">
        <v>1043</v>
      </c>
      <c r="AA883" s="8">
        <v>0</v>
      </c>
    </row>
    <row r="884" spans="2:27" ht="39" x14ac:dyDescent="0.3">
      <c r="B884" s="139">
        <v>1298415</v>
      </c>
      <c r="C884" s="132" t="s">
        <v>1052</v>
      </c>
      <c r="D884" s="131"/>
      <c r="N884">
        <v>0</v>
      </c>
      <c r="O884" t="s">
        <v>19</v>
      </c>
      <c r="P884">
        <v>1736142</v>
      </c>
      <c r="Q884" t="s">
        <v>1049</v>
      </c>
      <c r="R884" t="s">
        <v>1072</v>
      </c>
      <c r="S884">
        <v>0</v>
      </c>
      <c r="V884">
        <v>0</v>
      </c>
      <c r="W884" s="8" t="s">
        <v>466</v>
      </c>
      <c r="X884" s="159">
        <v>1692449</v>
      </c>
      <c r="Y884" s="166" t="s">
        <v>1049</v>
      </c>
      <c r="Z884" s="8" t="s">
        <v>1072</v>
      </c>
      <c r="AA884" s="8">
        <v>0</v>
      </c>
    </row>
    <row r="885" spans="2:27" ht="19.5" x14ac:dyDescent="0.3">
      <c r="B885" s="139">
        <v>1840839</v>
      </c>
      <c r="C885" s="132" t="s">
        <v>1051</v>
      </c>
      <c r="D885" s="131"/>
      <c r="N885">
        <v>0</v>
      </c>
      <c r="O885" t="s">
        <v>19</v>
      </c>
      <c r="P885">
        <v>1742340</v>
      </c>
      <c r="Q885" t="s">
        <v>1045</v>
      </c>
      <c r="R885" t="s">
        <v>1043</v>
      </c>
      <c r="S885">
        <v>0</v>
      </c>
      <c r="V885">
        <v>0</v>
      </c>
      <c r="W885" s="8" t="s">
        <v>466</v>
      </c>
      <c r="X885" s="136">
        <v>1693232</v>
      </c>
      <c r="Y885" s="160" t="s">
        <v>1045</v>
      </c>
      <c r="Z885" s="8" t="s">
        <v>1043</v>
      </c>
      <c r="AA885" s="8">
        <v>19</v>
      </c>
    </row>
    <row r="886" spans="2:27" ht="39" x14ac:dyDescent="0.3">
      <c r="B886" s="139">
        <v>1298419</v>
      </c>
      <c r="C886" s="132" t="s">
        <v>1052</v>
      </c>
      <c r="D886" s="131"/>
      <c r="N886">
        <v>0</v>
      </c>
      <c r="O886" t="s">
        <v>19</v>
      </c>
      <c r="P886">
        <v>1742340</v>
      </c>
      <c r="Q886" t="s">
        <v>1049</v>
      </c>
      <c r="R886" t="s">
        <v>1072</v>
      </c>
      <c r="S886">
        <v>0</v>
      </c>
      <c r="V886">
        <v>0</v>
      </c>
      <c r="W886" s="8" t="s">
        <v>466</v>
      </c>
      <c r="X886" s="159">
        <v>1693232</v>
      </c>
      <c r="Y886" s="166" t="s">
        <v>1049</v>
      </c>
      <c r="Z886" s="8" t="s">
        <v>1072</v>
      </c>
      <c r="AA886" s="8">
        <v>0</v>
      </c>
    </row>
    <row r="887" spans="2:27" ht="19.5" x14ac:dyDescent="0.3">
      <c r="B887" s="139">
        <v>1840840</v>
      </c>
      <c r="C887" s="132" t="s">
        <v>1051</v>
      </c>
      <c r="D887" s="131"/>
      <c r="N887">
        <v>0</v>
      </c>
      <c r="O887" t="s">
        <v>19</v>
      </c>
      <c r="P887">
        <v>1744804</v>
      </c>
      <c r="Q887" t="s">
        <v>1045</v>
      </c>
      <c r="R887" t="s">
        <v>1043</v>
      </c>
      <c r="S887">
        <v>0</v>
      </c>
      <c r="V887">
        <v>0</v>
      </c>
      <c r="W887" s="8" t="s">
        <v>466</v>
      </c>
      <c r="X887" s="136">
        <v>1693606</v>
      </c>
      <c r="Y887" s="160" t="s">
        <v>1045</v>
      </c>
      <c r="Z887" s="8" t="s">
        <v>1043</v>
      </c>
      <c r="AA887" s="8">
        <v>27</v>
      </c>
    </row>
    <row r="888" spans="2:27" ht="19.5" x14ac:dyDescent="0.3">
      <c r="B888" s="139">
        <v>1840842</v>
      </c>
      <c r="C888" s="132" t="s">
        <v>1051</v>
      </c>
      <c r="D888" s="131"/>
      <c r="N888">
        <v>0</v>
      </c>
      <c r="O888" t="s">
        <v>19</v>
      </c>
      <c r="P888">
        <v>1744804</v>
      </c>
      <c r="Q888" t="s">
        <v>1049</v>
      </c>
      <c r="R888" t="s">
        <v>1072</v>
      </c>
      <c r="S888">
        <v>0</v>
      </c>
      <c r="V888">
        <v>0</v>
      </c>
      <c r="W888" s="8" t="s">
        <v>466</v>
      </c>
      <c r="X888" s="167">
        <v>1693606</v>
      </c>
      <c r="Y888" s="159"/>
      <c r="Z888" s="8" t="s">
        <v>1072</v>
      </c>
      <c r="AA888" s="8">
        <v>0</v>
      </c>
    </row>
    <row r="889" spans="2:27" ht="39" x14ac:dyDescent="0.3">
      <c r="B889" s="139">
        <v>1338011</v>
      </c>
      <c r="C889" s="132" t="s">
        <v>1052</v>
      </c>
      <c r="D889" s="131"/>
      <c r="N889">
        <v>0</v>
      </c>
      <c r="O889" t="s">
        <v>19</v>
      </c>
      <c r="P889">
        <v>1744985</v>
      </c>
      <c r="Q889" t="s">
        <v>1045</v>
      </c>
      <c r="R889" t="s">
        <v>1043</v>
      </c>
      <c r="S889">
        <v>0</v>
      </c>
      <c r="V889">
        <v>0</v>
      </c>
      <c r="W889" s="8" t="s">
        <v>466</v>
      </c>
      <c r="X889" s="136">
        <v>1696714</v>
      </c>
      <c r="Y889" s="160" t="s">
        <v>1045</v>
      </c>
      <c r="Z889" s="8" t="s">
        <v>1043</v>
      </c>
      <c r="AA889" s="8">
        <v>0</v>
      </c>
    </row>
    <row r="890" spans="2:27" ht="39" x14ac:dyDescent="0.3">
      <c r="B890" s="139">
        <v>1349664</v>
      </c>
      <c r="C890" s="132" t="s">
        <v>1052</v>
      </c>
      <c r="D890" s="131"/>
      <c r="N890">
        <v>0</v>
      </c>
      <c r="O890" t="s">
        <v>19</v>
      </c>
      <c r="P890">
        <v>1744985</v>
      </c>
      <c r="Q890" t="s">
        <v>1049</v>
      </c>
      <c r="R890" t="s">
        <v>1072</v>
      </c>
      <c r="S890">
        <v>0</v>
      </c>
      <c r="V890">
        <v>0</v>
      </c>
      <c r="W890" s="8" t="s">
        <v>466</v>
      </c>
      <c r="X890" s="166">
        <v>1696714</v>
      </c>
      <c r="Y890" s="166" t="s">
        <v>1049</v>
      </c>
      <c r="Z890" s="8" t="s">
        <v>1072</v>
      </c>
      <c r="AA890" s="8">
        <v>0</v>
      </c>
    </row>
    <row r="891" spans="2:27" ht="39" x14ac:dyDescent="0.3">
      <c r="B891" s="139">
        <v>1354234</v>
      </c>
      <c r="C891" s="132" t="s">
        <v>1052</v>
      </c>
      <c r="D891" s="131"/>
      <c r="N891">
        <v>0</v>
      </c>
      <c r="O891" t="s">
        <v>19</v>
      </c>
      <c r="P891">
        <v>1748404</v>
      </c>
      <c r="Q891" t="s">
        <v>1049</v>
      </c>
      <c r="R891" t="s">
        <v>1072</v>
      </c>
      <c r="S891">
        <v>0</v>
      </c>
      <c r="V891">
        <v>0</v>
      </c>
      <c r="W891" s="8" t="s">
        <v>466</v>
      </c>
      <c r="X891" s="136">
        <v>1696918</v>
      </c>
      <c r="Y891" s="160" t="s">
        <v>1045</v>
      </c>
      <c r="Z891" s="8" t="s">
        <v>1043</v>
      </c>
      <c r="AA891" s="8">
        <v>0</v>
      </c>
    </row>
    <row r="892" spans="2:27" ht="39" x14ac:dyDescent="0.3">
      <c r="B892" s="139">
        <v>1355226</v>
      </c>
      <c r="C892" s="132" t="s">
        <v>1052</v>
      </c>
      <c r="D892" s="131"/>
      <c r="N892">
        <v>0</v>
      </c>
      <c r="O892" t="s">
        <v>19</v>
      </c>
      <c r="P892">
        <v>1752905</v>
      </c>
      <c r="Q892" t="s">
        <v>1045</v>
      </c>
      <c r="R892" t="s">
        <v>1043</v>
      </c>
      <c r="S892">
        <v>0</v>
      </c>
      <c r="V892">
        <v>0</v>
      </c>
      <c r="W892" s="8" t="s">
        <v>466</v>
      </c>
      <c r="X892" s="166">
        <v>1696918</v>
      </c>
      <c r="Y892" s="166" t="s">
        <v>1049</v>
      </c>
      <c r="Z892" s="8" t="s">
        <v>1072</v>
      </c>
      <c r="AA892" s="8">
        <v>0</v>
      </c>
    </row>
    <row r="893" spans="2:27" ht="19.5" x14ac:dyDescent="0.3">
      <c r="B893" s="139">
        <v>1840843</v>
      </c>
      <c r="C893" s="132" t="s">
        <v>1051</v>
      </c>
      <c r="D893" s="131"/>
      <c r="N893">
        <v>0</v>
      </c>
      <c r="O893" t="s">
        <v>19</v>
      </c>
      <c r="P893">
        <v>1752905</v>
      </c>
      <c r="Q893" t="s">
        <v>1049</v>
      </c>
      <c r="R893" t="s">
        <v>1072</v>
      </c>
      <c r="S893">
        <v>0</v>
      </c>
      <c r="V893">
        <v>0</v>
      </c>
      <c r="W893" s="8" t="s">
        <v>466</v>
      </c>
      <c r="X893" s="136">
        <v>1696975</v>
      </c>
      <c r="Y893" s="160" t="s">
        <v>1045</v>
      </c>
      <c r="Z893" s="8" t="s">
        <v>1043</v>
      </c>
      <c r="AA893" s="8">
        <v>0</v>
      </c>
    </row>
    <row r="894" spans="2:27" ht="19.5" x14ac:dyDescent="0.3">
      <c r="B894" s="139">
        <v>1840845</v>
      </c>
      <c r="C894" s="132" t="s">
        <v>1051</v>
      </c>
      <c r="D894" s="131"/>
      <c r="N894">
        <v>0</v>
      </c>
      <c r="O894" t="s">
        <v>19</v>
      </c>
      <c r="P894">
        <v>1752931</v>
      </c>
      <c r="Q894" t="s">
        <v>1045</v>
      </c>
      <c r="R894" t="s">
        <v>1043</v>
      </c>
      <c r="S894">
        <v>0</v>
      </c>
      <c r="V894">
        <v>0</v>
      </c>
      <c r="W894" s="8" t="s">
        <v>466</v>
      </c>
      <c r="X894" s="159">
        <v>1696975</v>
      </c>
      <c r="Y894" s="166" t="s">
        <v>1049</v>
      </c>
      <c r="Z894" s="8" t="s">
        <v>1072</v>
      </c>
      <c r="AA894" s="8">
        <v>0</v>
      </c>
    </row>
    <row r="895" spans="2:27" ht="39" x14ac:dyDescent="0.3">
      <c r="B895" s="139">
        <v>1357269</v>
      </c>
      <c r="C895" s="132" t="s">
        <v>1052</v>
      </c>
      <c r="D895" s="131"/>
      <c r="N895">
        <v>0</v>
      </c>
      <c r="O895" t="s">
        <v>19</v>
      </c>
      <c r="P895">
        <v>1753254</v>
      </c>
      <c r="Q895" t="s">
        <v>1045</v>
      </c>
      <c r="R895" t="s">
        <v>1043</v>
      </c>
      <c r="S895">
        <v>0</v>
      </c>
      <c r="V895">
        <v>0</v>
      </c>
      <c r="W895" s="8" t="s">
        <v>466</v>
      </c>
      <c r="X895" s="159">
        <v>1697514</v>
      </c>
      <c r="Y895" s="166" t="s">
        <v>1049</v>
      </c>
      <c r="Z895" s="8" t="s">
        <v>1072</v>
      </c>
      <c r="AA895" s="8">
        <v>0</v>
      </c>
    </row>
    <row r="896" spans="2:27" ht="19.5" x14ac:dyDescent="0.3">
      <c r="B896" s="139">
        <v>1840846</v>
      </c>
      <c r="C896" s="132" t="s">
        <v>1051</v>
      </c>
      <c r="D896" s="131"/>
      <c r="N896">
        <v>0</v>
      </c>
      <c r="O896" t="s">
        <v>19</v>
      </c>
      <c r="P896">
        <v>1753254</v>
      </c>
      <c r="Q896" t="s">
        <v>1049</v>
      </c>
      <c r="R896" t="s">
        <v>1072</v>
      </c>
      <c r="S896">
        <v>0</v>
      </c>
      <c r="V896">
        <v>0</v>
      </c>
      <c r="W896" s="8" t="s">
        <v>466</v>
      </c>
      <c r="X896" s="136">
        <v>1698779</v>
      </c>
      <c r="Y896" s="160" t="s">
        <v>1045</v>
      </c>
      <c r="Z896" s="8" t="s">
        <v>1043</v>
      </c>
      <c r="AA896" s="8">
        <v>0</v>
      </c>
    </row>
    <row r="897" spans="2:27" ht="19.5" x14ac:dyDescent="0.3">
      <c r="B897" s="139">
        <v>1840847</v>
      </c>
      <c r="C897" s="132" t="s">
        <v>1051</v>
      </c>
      <c r="D897" s="139">
        <v>3</v>
      </c>
      <c r="N897">
        <v>0</v>
      </c>
      <c r="O897" t="s">
        <v>19</v>
      </c>
      <c r="P897">
        <v>1754322</v>
      </c>
      <c r="Q897" t="s">
        <v>1045</v>
      </c>
      <c r="R897" t="s">
        <v>1043</v>
      </c>
      <c r="S897">
        <v>0</v>
      </c>
      <c r="V897">
        <v>0</v>
      </c>
      <c r="W897" s="8" t="s">
        <v>466</v>
      </c>
      <c r="X897" s="166">
        <v>1698779</v>
      </c>
      <c r="Y897" s="166" t="s">
        <v>1049</v>
      </c>
      <c r="Z897" s="8" t="s">
        <v>1072</v>
      </c>
      <c r="AA897" s="8">
        <v>0</v>
      </c>
    </row>
    <row r="898" spans="2:27" ht="39" x14ac:dyDescent="0.3">
      <c r="B898" s="139">
        <v>1388333</v>
      </c>
      <c r="C898" s="132" t="s">
        <v>1052</v>
      </c>
      <c r="D898" s="131"/>
      <c r="N898">
        <v>0</v>
      </c>
      <c r="O898" t="s">
        <v>19</v>
      </c>
      <c r="P898">
        <v>1754322</v>
      </c>
      <c r="Q898" t="s">
        <v>1049</v>
      </c>
      <c r="R898" t="s">
        <v>1072</v>
      </c>
      <c r="S898">
        <v>0</v>
      </c>
      <c r="V898">
        <v>0</v>
      </c>
      <c r="W898" s="8" t="s">
        <v>466</v>
      </c>
      <c r="X898" s="136">
        <v>1698799</v>
      </c>
      <c r="Y898" s="160" t="s">
        <v>1045</v>
      </c>
      <c r="Z898" s="8" t="s">
        <v>1043</v>
      </c>
      <c r="AA898" s="8">
        <v>0</v>
      </c>
    </row>
    <row r="899" spans="2:27" ht="39" x14ac:dyDescent="0.3">
      <c r="B899" s="139">
        <v>1390136</v>
      </c>
      <c r="C899" s="132" t="s">
        <v>1052</v>
      </c>
      <c r="D899" s="131"/>
      <c r="N899">
        <v>0</v>
      </c>
      <c r="O899" t="s">
        <v>19</v>
      </c>
      <c r="P899">
        <v>1755680</v>
      </c>
      <c r="Q899" t="s">
        <v>1044</v>
      </c>
      <c r="R899" t="s">
        <v>1072</v>
      </c>
      <c r="S899">
        <v>2</v>
      </c>
      <c r="V899">
        <v>0</v>
      </c>
      <c r="W899" s="8" t="s">
        <v>466</v>
      </c>
      <c r="X899" s="159">
        <v>1702923</v>
      </c>
      <c r="Y899" s="166" t="s">
        <v>1049</v>
      </c>
      <c r="Z899" s="8" t="s">
        <v>1072</v>
      </c>
      <c r="AA899" s="8">
        <v>0</v>
      </c>
    </row>
    <row r="900" spans="2:27" ht="39" x14ac:dyDescent="0.3">
      <c r="B900" s="139">
        <v>1397411</v>
      </c>
      <c r="C900" s="132" t="s">
        <v>1052</v>
      </c>
      <c r="D900" s="131"/>
      <c r="N900">
        <v>0</v>
      </c>
      <c r="O900" t="s">
        <v>19</v>
      </c>
      <c r="P900">
        <v>1755823</v>
      </c>
      <c r="Q900" t="s">
        <v>1049</v>
      </c>
      <c r="R900" t="s">
        <v>1072</v>
      </c>
      <c r="S900">
        <v>0</v>
      </c>
      <c r="V900">
        <v>0</v>
      </c>
      <c r="W900" s="8" t="s">
        <v>466</v>
      </c>
      <c r="X900" s="136">
        <v>1705562</v>
      </c>
      <c r="Y900" s="160" t="s">
        <v>1045</v>
      </c>
      <c r="Z900" s="8" t="s">
        <v>1043</v>
      </c>
      <c r="AA900" s="8">
        <v>0</v>
      </c>
    </row>
    <row r="901" spans="2:27" ht="39" x14ac:dyDescent="0.3">
      <c r="B901" s="139">
        <v>1397414</v>
      </c>
      <c r="C901" s="132" t="s">
        <v>1052</v>
      </c>
      <c r="D901" s="131"/>
      <c r="N901">
        <v>0</v>
      </c>
      <c r="O901" t="s">
        <v>19</v>
      </c>
      <c r="P901">
        <v>1757489</v>
      </c>
      <c r="Q901" t="s">
        <v>1049</v>
      </c>
      <c r="R901" t="s">
        <v>1072</v>
      </c>
      <c r="S901">
        <v>0</v>
      </c>
      <c r="V901">
        <v>0</v>
      </c>
      <c r="W901" s="8" t="s">
        <v>466</v>
      </c>
      <c r="X901" s="136">
        <v>1705562</v>
      </c>
      <c r="Y901" s="160" t="s">
        <v>1044</v>
      </c>
      <c r="Z901" s="8" t="s">
        <v>1043</v>
      </c>
      <c r="AA901" s="8">
        <v>0</v>
      </c>
    </row>
    <row r="902" spans="2:27" ht="19.5" x14ac:dyDescent="0.3">
      <c r="B902" s="139">
        <v>1840847</v>
      </c>
      <c r="C902" s="132" t="s">
        <v>1051</v>
      </c>
      <c r="D902" s="131"/>
      <c r="N902">
        <v>0</v>
      </c>
      <c r="O902" t="s">
        <v>19</v>
      </c>
      <c r="P902">
        <v>1759643</v>
      </c>
      <c r="Q902" t="s">
        <v>1044</v>
      </c>
      <c r="R902" t="s">
        <v>1043</v>
      </c>
      <c r="S902">
        <v>0</v>
      </c>
      <c r="V902">
        <v>0</v>
      </c>
      <c r="W902" s="8" t="s">
        <v>466</v>
      </c>
      <c r="X902" s="166">
        <v>1705562</v>
      </c>
      <c r="Y902" s="166" t="s">
        <v>1049</v>
      </c>
      <c r="Z902" s="8" t="s">
        <v>1072</v>
      </c>
      <c r="AA902" s="8">
        <v>0</v>
      </c>
    </row>
    <row r="903" spans="2:27" ht="39" x14ac:dyDescent="0.3">
      <c r="B903" s="139">
        <v>1397417</v>
      </c>
      <c r="C903" s="132" t="s">
        <v>1052</v>
      </c>
      <c r="D903" s="131"/>
      <c r="N903">
        <v>0</v>
      </c>
      <c r="O903" t="s">
        <v>19</v>
      </c>
      <c r="P903">
        <v>1759643</v>
      </c>
      <c r="R903" t="s">
        <v>1072</v>
      </c>
      <c r="S903">
        <v>0</v>
      </c>
      <c r="V903">
        <v>0</v>
      </c>
      <c r="W903" s="8" t="s">
        <v>466</v>
      </c>
      <c r="X903" s="136">
        <v>1713337</v>
      </c>
      <c r="Y903" s="160" t="s">
        <v>1045</v>
      </c>
      <c r="Z903" s="8" t="s">
        <v>1043</v>
      </c>
      <c r="AA903" s="8">
        <v>0</v>
      </c>
    </row>
    <row r="904" spans="2:27" ht="19.5" x14ac:dyDescent="0.3">
      <c r="B904" s="139">
        <v>1840848</v>
      </c>
      <c r="C904" s="132" t="s">
        <v>1051</v>
      </c>
      <c r="D904" s="131"/>
      <c r="N904">
        <v>0</v>
      </c>
      <c r="O904" t="s">
        <v>19</v>
      </c>
      <c r="P904">
        <v>1760099</v>
      </c>
      <c r="Q904" t="s">
        <v>1045</v>
      </c>
      <c r="R904" t="s">
        <v>1043</v>
      </c>
      <c r="S904">
        <v>0</v>
      </c>
      <c r="V904">
        <v>0</v>
      </c>
      <c r="W904" s="8" t="s">
        <v>466</v>
      </c>
      <c r="X904" s="136">
        <v>1713347</v>
      </c>
      <c r="Y904" s="160" t="s">
        <v>1045</v>
      </c>
      <c r="Z904" s="8" t="s">
        <v>1043</v>
      </c>
      <c r="AA904" s="8">
        <v>0</v>
      </c>
    </row>
    <row r="905" spans="2:27" ht="39" x14ac:dyDescent="0.3">
      <c r="B905" s="139">
        <v>1397418</v>
      </c>
      <c r="C905" s="132" t="s">
        <v>1052</v>
      </c>
      <c r="D905" s="131"/>
      <c r="N905">
        <v>0</v>
      </c>
      <c r="O905" t="s">
        <v>19</v>
      </c>
      <c r="P905">
        <v>1760099</v>
      </c>
      <c r="Q905" t="s">
        <v>1049</v>
      </c>
      <c r="R905" t="s">
        <v>1072</v>
      </c>
      <c r="S905">
        <v>0</v>
      </c>
      <c r="V905">
        <v>0</v>
      </c>
      <c r="W905" s="8" t="s">
        <v>466</v>
      </c>
      <c r="X905" s="166">
        <v>1713347</v>
      </c>
      <c r="Y905" s="166" t="s">
        <v>1049</v>
      </c>
      <c r="Z905" s="8" t="s">
        <v>1072</v>
      </c>
      <c r="AA905" s="8">
        <v>0</v>
      </c>
    </row>
    <row r="906" spans="2:27" ht="19.5" x14ac:dyDescent="0.3">
      <c r="B906" s="139">
        <v>1840849</v>
      </c>
      <c r="C906" s="132" t="s">
        <v>1051</v>
      </c>
      <c r="D906" s="131"/>
      <c r="N906">
        <v>0</v>
      </c>
      <c r="O906" t="s">
        <v>19</v>
      </c>
      <c r="P906">
        <v>1760132</v>
      </c>
      <c r="Q906" t="s">
        <v>1045</v>
      </c>
      <c r="R906" t="s">
        <v>1043</v>
      </c>
      <c r="S906">
        <v>0</v>
      </c>
      <c r="V906">
        <v>0</v>
      </c>
      <c r="W906" s="8" t="s">
        <v>466</v>
      </c>
      <c r="X906" s="136">
        <v>1716902</v>
      </c>
      <c r="Y906" s="160" t="s">
        <v>1045</v>
      </c>
      <c r="Z906" s="8" t="s">
        <v>1043</v>
      </c>
      <c r="AA906" s="8">
        <v>0</v>
      </c>
    </row>
    <row r="907" spans="2:27" ht="39" x14ac:dyDescent="0.3">
      <c r="B907" s="139">
        <v>1397422</v>
      </c>
      <c r="C907" s="132" t="s">
        <v>1052</v>
      </c>
      <c r="D907" s="131"/>
      <c r="N907">
        <v>0</v>
      </c>
      <c r="O907" t="s">
        <v>19</v>
      </c>
      <c r="P907">
        <v>1762528</v>
      </c>
      <c r="Q907" t="s">
        <v>1049</v>
      </c>
      <c r="R907" t="s">
        <v>1072</v>
      </c>
      <c r="S907">
        <v>0</v>
      </c>
      <c r="V907">
        <v>0</v>
      </c>
      <c r="W907" s="8" t="s">
        <v>466</v>
      </c>
      <c r="X907" s="166">
        <v>1716902</v>
      </c>
      <c r="Y907" s="166" t="s">
        <v>1049</v>
      </c>
      <c r="Z907" s="8" t="s">
        <v>1072</v>
      </c>
      <c r="AA907" s="8">
        <v>0</v>
      </c>
    </row>
    <row r="908" spans="2:27" ht="19.5" x14ac:dyDescent="0.3">
      <c r="B908" s="139">
        <v>1840852</v>
      </c>
      <c r="C908" s="132" t="s">
        <v>1051</v>
      </c>
      <c r="D908" s="131"/>
      <c r="N908">
        <v>0</v>
      </c>
      <c r="O908" t="s">
        <v>19</v>
      </c>
      <c r="P908">
        <v>1764184</v>
      </c>
      <c r="Q908" t="s">
        <v>1045</v>
      </c>
      <c r="R908" t="s">
        <v>1043</v>
      </c>
      <c r="S908">
        <v>0</v>
      </c>
      <c r="V908">
        <v>0</v>
      </c>
      <c r="W908" s="8" t="s">
        <v>466</v>
      </c>
      <c r="X908" s="136">
        <v>1724077</v>
      </c>
      <c r="Y908" s="160" t="s">
        <v>1045</v>
      </c>
      <c r="Z908" s="8" t="s">
        <v>1043</v>
      </c>
      <c r="AA908" s="8">
        <v>0</v>
      </c>
    </row>
    <row r="909" spans="2:27" ht="19.5" x14ac:dyDescent="0.3">
      <c r="B909" s="139">
        <v>1840853</v>
      </c>
      <c r="C909" s="132" t="s">
        <v>1051</v>
      </c>
      <c r="D909" s="131"/>
      <c r="N909">
        <v>0</v>
      </c>
      <c r="O909" t="s">
        <v>19</v>
      </c>
      <c r="P909">
        <v>1764184</v>
      </c>
      <c r="Q909" t="s">
        <v>1049</v>
      </c>
      <c r="R909" t="s">
        <v>1072</v>
      </c>
      <c r="S909">
        <v>0</v>
      </c>
      <c r="V909">
        <v>0</v>
      </c>
      <c r="W909" s="8" t="s">
        <v>466</v>
      </c>
      <c r="X909" s="166">
        <v>1724077</v>
      </c>
      <c r="Y909" s="166" t="s">
        <v>1049</v>
      </c>
      <c r="Z909" s="8" t="s">
        <v>1072</v>
      </c>
      <c r="AA909" s="8">
        <v>0</v>
      </c>
    </row>
    <row r="910" spans="2:27" ht="19.5" x14ac:dyDescent="0.3">
      <c r="B910" s="139">
        <v>1840854</v>
      </c>
      <c r="C910" s="132" t="s">
        <v>1051</v>
      </c>
      <c r="D910" s="139"/>
      <c r="N910">
        <v>0</v>
      </c>
      <c r="O910" t="s">
        <v>19</v>
      </c>
      <c r="P910">
        <v>1764507</v>
      </c>
      <c r="Q910" t="s">
        <v>1049</v>
      </c>
      <c r="R910" t="s">
        <v>1072</v>
      </c>
      <c r="S910">
        <v>0</v>
      </c>
      <c r="V910">
        <v>0</v>
      </c>
      <c r="W910" s="8" t="s">
        <v>466</v>
      </c>
      <c r="X910" s="136">
        <v>1724335</v>
      </c>
      <c r="Y910" s="160" t="s">
        <v>1045</v>
      </c>
      <c r="Z910" s="8" t="s">
        <v>1043</v>
      </c>
      <c r="AA910" s="8">
        <v>0</v>
      </c>
    </row>
    <row r="911" spans="2:27" ht="39" x14ac:dyDescent="0.3">
      <c r="B911" s="139">
        <v>1397423</v>
      </c>
      <c r="C911" s="132" t="s">
        <v>1052</v>
      </c>
      <c r="D911" s="131"/>
      <c r="N911">
        <v>0</v>
      </c>
      <c r="O911" t="s">
        <v>19</v>
      </c>
      <c r="P911">
        <v>1771324</v>
      </c>
      <c r="Q911" t="s">
        <v>1045</v>
      </c>
      <c r="R911" t="s">
        <v>1043</v>
      </c>
      <c r="S911">
        <v>0</v>
      </c>
      <c r="V911">
        <v>0</v>
      </c>
      <c r="W911" s="8" t="s">
        <v>466</v>
      </c>
      <c r="X911" s="136">
        <v>1724336</v>
      </c>
      <c r="Y911" s="160" t="s">
        <v>1044</v>
      </c>
      <c r="Z911" s="8" t="s">
        <v>1043</v>
      </c>
      <c r="AA911" s="8">
        <v>0</v>
      </c>
    </row>
    <row r="912" spans="2:27" ht="19.5" x14ac:dyDescent="0.3">
      <c r="B912" s="139">
        <v>1840855</v>
      </c>
      <c r="C912" s="132" t="s">
        <v>1051</v>
      </c>
      <c r="D912" s="131"/>
      <c r="N912">
        <v>0</v>
      </c>
      <c r="O912" t="s">
        <v>19</v>
      </c>
      <c r="P912">
        <v>1771324</v>
      </c>
      <c r="Q912" t="s">
        <v>1049</v>
      </c>
      <c r="R912" t="s">
        <v>1072</v>
      </c>
      <c r="S912">
        <v>0</v>
      </c>
      <c r="V912">
        <v>0</v>
      </c>
      <c r="W912" s="8" t="s">
        <v>466</v>
      </c>
      <c r="X912" s="136">
        <v>1724456</v>
      </c>
      <c r="Y912" s="160" t="s">
        <v>1044</v>
      </c>
      <c r="Z912" s="8" t="s">
        <v>1043</v>
      </c>
      <c r="AA912" s="8">
        <v>63</v>
      </c>
    </row>
    <row r="913" spans="2:27" ht="19.5" x14ac:dyDescent="0.3">
      <c r="B913" s="139">
        <v>1840856</v>
      </c>
      <c r="C913" s="132" t="s">
        <v>1051</v>
      </c>
      <c r="D913" s="131"/>
      <c r="N913">
        <v>0</v>
      </c>
      <c r="O913" t="s">
        <v>19</v>
      </c>
      <c r="P913">
        <v>1771851</v>
      </c>
      <c r="Q913" t="s">
        <v>1044</v>
      </c>
      <c r="R913" t="s">
        <v>1043</v>
      </c>
      <c r="S913">
        <v>0</v>
      </c>
      <c r="V913">
        <v>0</v>
      </c>
      <c r="W913" s="8" t="s">
        <v>466</v>
      </c>
      <c r="X913" s="136">
        <v>1724471</v>
      </c>
      <c r="Y913" s="160" t="s">
        <v>1044</v>
      </c>
      <c r="Z913" s="8" t="s">
        <v>1043</v>
      </c>
      <c r="AA913" s="8">
        <v>15</v>
      </c>
    </row>
    <row r="914" spans="2:27" ht="39" x14ac:dyDescent="0.3">
      <c r="B914" s="139">
        <v>1397425</v>
      </c>
      <c r="C914" s="132" t="s">
        <v>1052</v>
      </c>
      <c r="D914" s="131"/>
      <c r="N914">
        <v>0</v>
      </c>
      <c r="O914" t="s">
        <v>19</v>
      </c>
      <c r="P914">
        <v>1775648</v>
      </c>
      <c r="Q914" t="s">
        <v>1045</v>
      </c>
      <c r="R914" t="s">
        <v>1043</v>
      </c>
      <c r="S914">
        <v>0</v>
      </c>
      <c r="V914">
        <v>0</v>
      </c>
      <c r="W914" s="8" t="s">
        <v>466</v>
      </c>
      <c r="X914" s="136">
        <v>1724471</v>
      </c>
      <c r="Y914" s="160" t="s">
        <v>1045</v>
      </c>
      <c r="Z914" s="8" t="s">
        <v>1043</v>
      </c>
      <c r="AA914" s="8">
        <v>15</v>
      </c>
    </row>
    <row r="915" spans="2:27" ht="39" x14ac:dyDescent="0.3">
      <c r="B915" s="139">
        <v>1397426</v>
      </c>
      <c r="C915" s="132" t="s">
        <v>1052</v>
      </c>
      <c r="D915" s="131"/>
      <c r="N915">
        <v>0</v>
      </c>
      <c r="O915" t="s">
        <v>19</v>
      </c>
      <c r="P915">
        <v>1775648</v>
      </c>
      <c r="Q915" t="s">
        <v>1049</v>
      </c>
      <c r="R915" t="s">
        <v>1072</v>
      </c>
      <c r="S915">
        <v>0</v>
      </c>
      <c r="V915">
        <v>0</v>
      </c>
      <c r="W915" s="8" t="s">
        <v>466</v>
      </c>
      <c r="X915" s="136">
        <v>1725087</v>
      </c>
      <c r="Y915" s="160" t="s">
        <v>1045</v>
      </c>
      <c r="Z915" s="8" t="s">
        <v>1043</v>
      </c>
      <c r="AA915" s="8">
        <v>0</v>
      </c>
    </row>
    <row r="916" spans="2:27" ht="39" x14ac:dyDescent="0.3">
      <c r="B916" s="139">
        <v>1402942</v>
      </c>
      <c r="C916" s="132" t="s">
        <v>1052</v>
      </c>
      <c r="D916" s="131"/>
      <c r="N916">
        <v>0</v>
      </c>
      <c r="O916" t="s">
        <v>19</v>
      </c>
      <c r="P916">
        <v>1776097</v>
      </c>
      <c r="Q916" t="s">
        <v>1045</v>
      </c>
      <c r="R916" t="s">
        <v>1043</v>
      </c>
      <c r="S916">
        <v>0</v>
      </c>
      <c r="V916">
        <v>0</v>
      </c>
      <c r="W916" s="8" t="s">
        <v>466</v>
      </c>
      <c r="X916" s="166">
        <v>1725087</v>
      </c>
      <c r="Y916" s="166" t="s">
        <v>1049</v>
      </c>
      <c r="Z916" s="8" t="s">
        <v>1072</v>
      </c>
      <c r="AA916" s="8">
        <v>0</v>
      </c>
    </row>
    <row r="917" spans="2:27" ht="19.5" x14ac:dyDescent="0.3">
      <c r="B917" s="139">
        <v>1840860</v>
      </c>
      <c r="C917" s="132" t="s">
        <v>1051</v>
      </c>
      <c r="D917" s="131"/>
      <c r="N917">
        <v>0</v>
      </c>
      <c r="O917" t="s">
        <v>19</v>
      </c>
      <c r="P917">
        <v>1776097</v>
      </c>
      <c r="Q917" t="s">
        <v>1049</v>
      </c>
      <c r="R917" t="s">
        <v>1072</v>
      </c>
      <c r="S917">
        <v>0</v>
      </c>
      <c r="V917">
        <v>0</v>
      </c>
      <c r="W917" s="8" t="s">
        <v>466</v>
      </c>
      <c r="X917" s="166">
        <v>1736142</v>
      </c>
      <c r="Y917" s="166" t="s">
        <v>1049</v>
      </c>
      <c r="Z917" s="8" t="s">
        <v>1072</v>
      </c>
      <c r="AA917" s="8">
        <v>0</v>
      </c>
    </row>
    <row r="918" spans="2:27" ht="39" x14ac:dyDescent="0.3">
      <c r="B918" s="139">
        <v>1402949</v>
      </c>
      <c r="C918" s="132" t="s">
        <v>1052</v>
      </c>
      <c r="D918" s="131"/>
      <c r="N918">
        <v>0</v>
      </c>
      <c r="O918" t="s">
        <v>19</v>
      </c>
      <c r="P918">
        <v>1777492</v>
      </c>
      <c r="Q918" t="s">
        <v>1049</v>
      </c>
      <c r="R918" t="s">
        <v>1072</v>
      </c>
      <c r="S918">
        <v>0</v>
      </c>
      <c r="V918">
        <v>0</v>
      </c>
      <c r="W918" s="8" t="s">
        <v>466</v>
      </c>
      <c r="X918" s="136">
        <v>1742340</v>
      </c>
      <c r="Y918" s="160" t="s">
        <v>1045</v>
      </c>
      <c r="Z918" s="8" t="s">
        <v>1043</v>
      </c>
      <c r="AA918" s="8">
        <v>0</v>
      </c>
    </row>
    <row r="919" spans="2:27" ht="19.5" x14ac:dyDescent="0.3">
      <c r="B919" s="139">
        <v>1840861</v>
      </c>
      <c r="C919" s="132" t="s">
        <v>1051</v>
      </c>
      <c r="D919" s="131"/>
      <c r="N919">
        <v>0</v>
      </c>
      <c r="O919" t="s">
        <v>19</v>
      </c>
      <c r="P919">
        <v>1777768</v>
      </c>
      <c r="Q919" t="s">
        <v>1045</v>
      </c>
      <c r="R919" t="s">
        <v>1043</v>
      </c>
      <c r="S919">
        <v>0</v>
      </c>
      <c r="V919">
        <v>0</v>
      </c>
      <c r="W919" s="8" t="s">
        <v>466</v>
      </c>
      <c r="X919" s="159">
        <v>1742340</v>
      </c>
      <c r="Y919" s="166" t="s">
        <v>1049</v>
      </c>
      <c r="Z919" s="8" t="s">
        <v>1072</v>
      </c>
      <c r="AA919" s="8">
        <v>0</v>
      </c>
    </row>
    <row r="920" spans="2:27" ht="19.5" x14ac:dyDescent="0.3">
      <c r="B920" s="139">
        <v>1840862</v>
      </c>
      <c r="C920" s="132" t="s">
        <v>1051</v>
      </c>
      <c r="D920" s="131"/>
      <c r="N920">
        <v>0</v>
      </c>
      <c r="O920" t="s">
        <v>19</v>
      </c>
      <c r="P920">
        <v>1777991</v>
      </c>
      <c r="Q920" t="s">
        <v>1045</v>
      </c>
      <c r="R920" t="s">
        <v>1043</v>
      </c>
      <c r="S920">
        <v>0</v>
      </c>
      <c r="V920">
        <v>0</v>
      </c>
      <c r="W920" s="8" t="s">
        <v>466</v>
      </c>
      <c r="X920" s="136">
        <v>1744804</v>
      </c>
      <c r="Y920" s="160" t="s">
        <v>1045</v>
      </c>
      <c r="Z920" s="8" t="s">
        <v>1043</v>
      </c>
      <c r="AA920" s="8">
        <v>0</v>
      </c>
    </row>
    <row r="921" spans="2:27" ht="19.5" x14ac:dyDescent="0.3">
      <c r="B921" s="139">
        <v>1840863</v>
      </c>
      <c r="C921" s="132" t="s">
        <v>1051</v>
      </c>
      <c r="D921" s="131"/>
      <c r="N921">
        <v>0</v>
      </c>
      <c r="O921" t="s">
        <v>19</v>
      </c>
      <c r="P921">
        <v>1777991</v>
      </c>
      <c r="Q921" t="s">
        <v>1049</v>
      </c>
      <c r="R921" t="s">
        <v>1072</v>
      </c>
      <c r="S921">
        <v>0</v>
      </c>
      <c r="V921">
        <v>0</v>
      </c>
      <c r="W921" s="8" t="s">
        <v>466</v>
      </c>
      <c r="X921" s="159">
        <v>1744804</v>
      </c>
      <c r="Y921" s="166" t="s">
        <v>1049</v>
      </c>
      <c r="Z921" s="8" t="s">
        <v>1072</v>
      </c>
      <c r="AA921" s="8">
        <v>0</v>
      </c>
    </row>
    <row r="922" spans="2:27" ht="39" x14ac:dyDescent="0.3">
      <c r="B922" s="139">
        <v>1402950</v>
      </c>
      <c r="C922" s="132" t="s">
        <v>1052</v>
      </c>
      <c r="D922" s="131"/>
      <c r="N922">
        <v>0</v>
      </c>
      <c r="O922" t="s">
        <v>19</v>
      </c>
      <c r="P922">
        <v>1780444</v>
      </c>
      <c r="Q922" t="s">
        <v>1044</v>
      </c>
      <c r="R922" t="s">
        <v>1072</v>
      </c>
      <c r="S922">
        <v>0</v>
      </c>
      <c r="V922">
        <v>0</v>
      </c>
      <c r="W922" s="8" t="s">
        <v>466</v>
      </c>
      <c r="X922" s="136">
        <v>1744985</v>
      </c>
      <c r="Y922" s="160" t="s">
        <v>1045</v>
      </c>
      <c r="Z922" s="8" t="s">
        <v>1043</v>
      </c>
      <c r="AA922" s="8">
        <v>0</v>
      </c>
    </row>
    <row r="923" spans="2:27" ht="19.5" x14ac:dyDescent="0.3">
      <c r="B923" s="139">
        <v>1840865</v>
      </c>
      <c r="C923" s="132" t="s">
        <v>1051</v>
      </c>
      <c r="D923" s="131"/>
      <c r="N923">
        <v>0</v>
      </c>
      <c r="O923" t="s">
        <v>19</v>
      </c>
      <c r="P923">
        <v>1782467</v>
      </c>
      <c r="Q923" t="s">
        <v>1049</v>
      </c>
      <c r="R923" t="s">
        <v>1072</v>
      </c>
      <c r="S923">
        <v>0</v>
      </c>
      <c r="V923">
        <v>0</v>
      </c>
      <c r="W923" s="8" t="s">
        <v>466</v>
      </c>
      <c r="X923" s="159">
        <v>1744985</v>
      </c>
      <c r="Y923" s="166" t="s">
        <v>1049</v>
      </c>
      <c r="Z923" s="8" t="s">
        <v>1072</v>
      </c>
      <c r="AA923" s="8">
        <v>0</v>
      </c>
    </row>
    <row r="924" spans="2:27" ht="19.5" x14ac:dyDescent="0.3">
      <c r="B924" s="139">
        <v>1840866</v>
      </c>
      <c r="C924" s="132" t="s">
        <v>1051</v>
      </c>
      <c r="D924" s="131"/>
      <c r="N924">
        <v>0</v>
      </c>
      <c r="O924" t="s">
        <v>19</v>
      </c>
      <c r="P924">
        <v>1785267</v>
      </c>
      <c r="Q924" t="s">
        <v>1049</v>
      </c>
      <c r="R924" t="s">
        <v>1072</v>
      </c>
      <c r="S924">
        <v>0</v>
      </c>
      <c r="V924">
        <v>0</v>
      </c>
      <c r="W924" s="8" t="s">
        <v>466</v>
      </c>
      <c r="X924" s="159">
        <v>1748404</v>
      </c>
      <c r="Y924" s="166" t="s">
        <v>1049</v>
      </c>
      <c r="Z924" s="8" t="s">
        <v>1072</v>
      </c>
      <c r="AA924" s="8">
        <v>0</v>
      </c>
    </row>
    <row r="925" spans="2:27" ht="19.5" x14ac:dyDescent="0.3">
      <c r="B925" s="139">
        <v>1840867</v>
      </c>
      <c r="C925" s="132" t="s">
        <v>1051</v>
      </c>
      <c r="D925" s="131"/>
      <c r="N925">
        <v>0</v>
      </c>
      <c r="O925" t="s">
        <v>19</v>
      </c>
      <c r="P925">
        <v>1786020</v>
      </c>
      <c r="Q925" t="s">
        <v>1044</v>
      </c>
      <c r="R925" t="s">
        <v>1043</v>
      </c>
      <c r="S925">
        <v>0</v>
      </c>
      <c r="V925">
        <v>0</v>
      </c>
      <c r="W925" s="8" t="s">
        <v>466</v>
      </c>
      <c r="X925" s="136">
        <v>1752905</v>
      </c>
      <c r="Y925" s="160" t="s">
        <v>1045</v>
      </c>
      <c r="Z925" s="8" t="s">
        <v>1043</v>
      </c>
      <c r="AA925" s="8">
        <v>0</v>
      </c>
    </row>
    <row r="926" spans="2:27" ht="39" x14ac:dyDescent="0.3">
      <c r="B926" s="139">
        <v>1402962</v>
      </c>
      <c r="C926" s="132" t="s">
        <v>1052</v>
      </c>
      <c r="D926" s="131"/>
      <c r="N926">
        <v>0</v>
      </c>
      <c r="O926" t="s">
        <v>19</v>
      </c>
      <c r="P926">
        <v>1790912</v>
      </c>
      <c r="Q926" t="s">
        <v>1049</v>
      </c>
      <c r="R926" t="s">
        <v>1072</v>
      </c>
      <c r="S926">
        <v>0</v>
      </c>
      <c r="V926">
        <v>0</v>
      </c>
      <c r="W926" s="8" t="s">
        <v>466</v>
      </c>
      <c r="X926" s="166">
        <v>1752905</v>
      </c>
      <c r="Y926" s="166" t="s">
        <v>1049</v>
      </c>
      <c r="Z926" s="8" t="s">
        <v>1072</v>
      </c>
      <c r="AA926" s="8">
        <v>0</v>
      </c>
    </row>
    <row r="927" spans="2:27" ht="19.5" x14ac:dyDescent="0.3">
      <c r="B927" s="139">
        <v>1840868</v>
      </c>
      <c r="C927" s="132" t="s">
        <v>1051</v>
      </c>
      <c r="D927" s="131"/>
      <c r="N927">
        <v>0</v>
      </c>
      <c r="O927" t="s">
        <v>19</v>
      </c>
      <c r="P927">
        <v>1791989</v>
      </c>
      <c r="Q927" t="s">
        <v>1045</v>
      </c>
      <c r="R927" t="s">
        <v>1043</v>
      </c>
      <c r="S927">
        <v>0</v>
      </c>
      <c r="V927">
        <v>0</v>
      </c>
      <c r="W927" s="8" t="s">
        <v>466</v>
      </c>
      <c r="X927" s="136">
        <v>1752931</v>
      </c>
      <c r="Y927" s="160" t="s">
        <v>1045</v>
      </c>
      <c r="Z927" s="8" t="s">
        <v>1043</v>
      </c>
      <c r="AA927" s="8">
        <v>0</v>
      </c>
    </row>
    <row r="928" spans="2:27" ht="19.5" x14ac:dyDescent="0.3">
      <c r="B928" s="139">
        <v>1840869</v>
      </c>
      <c r="C928" s="132" t="s">
        <v>1051</v>
      </c>
      <c r="D928" s="131"/>
      <c r="N928">
        <v>0</v>
      </c>
      <c r="O928" t="s">
        <v>19</v>
      </c>
      <c r="P928">
        <v>1791989</v>
      </c>
      <c r="Q928" t="s">
        <v>1049</v>
      </c>
      <c r="R928" t="s">
        <v>1072</v>
      </c>
      <c r="S928">
        <v>0</v>
      </c>
      <c r="V928">
        <v>0</v>
      </c>
      <c r="W928" s="8" t="s">
        <v>466</v>
      </c>
      <c r="X928" s="136">
        <v>1753254</v>
      </c>
      <c r="Y928" s="160" t="s">
        <v>1045</v>
      </c>
      <c r="Z928" s="8" t="s">
        <v>1043</v>
      </c>
      <c r="AA928" s="8">
        <v>0</v>
      </c>
    </row>
    <row r="929" spans="2:27" ht="19.5" x14ac:dyDescent="0.3">
      <c r="B929" s="139">
        <v>1840870</v>
      </c>
      <c r="C929" s="132" t="s">
        <v>1051</v>
      </c>
      <c r="D929" s="131"/>
      <c r="N929">
        <v>0</v>
      </c>
      <c r="O929" t="s">
        <v>19</v>
      </c>
      <c r="P929">
        <v>1792990</v>
      </c>
      <c r="Q929" t="s">
        <v>1045</v>
      </c>
      <c r="R929" t="s">
        <v>1043</v>
      </c>
      <c r="S929">
        <v>0</v>
      </c>
      <c r="V929">
        <v>0</v>
      </c>
      <c r="W929" s="8" t="s">
        <v>466</v>
      </c>
      <c r="X929" s="159">
        <v>1753254</v>
      </c>
      <c r="Y929" s="166" t="s">
        <v>1049</v>
      </c>
      <c r="Z929" s="8" t="s">
        <v>1072</v>
      </c>
      <c r="AA929" s="8">
        <v>0</v>
      </c>
    </row>
    <row r="930" spans="2:27" ht="19.5" x14ac:dyDescent="0.3">
      <c r="B930" s="139">
        <v>1840871</v>
      </c>
      <c r="C930" s="132" t="s">
        <v>1051</v>
      </c>
      <c r="D930" s="131"/>
      <c r="N930">
        <v>0</v>
      </c>
      <c r="O930" t="s">
        <v>19</v>
      </c>
      <c r="P930">
        <v>1792990</v>
      </c>
      <c r="Q930" t="s">
        <v>1049</v>
      </c>
      <c r="R930" t="s">
        <v>1072</v>
      </c>
      <c r="S930">
        <v>0</v>
      </c>
      <c r="V930">
        <v>0</v>
      </c>
      <c r="W930" s="8" t="s">
        <v>466</v>
      </c>
      <c r="X930" s="136">
        <v>1754322</v>
      </c>
      <c r="Y930" s="160" t="s">
        <v>1045</v>
      </c>
      <c r="Z930" s="8" t="s">
        <v>1043</v>
      </c>
      <c r="AA930" s="8">
        <v>2</v>
      </c>
    </row>
    <row r="931" spans="2:27" ht="19.5" x14ac:dyDescent="0.3">
      <c r="B931" s="139">
        <v>1840872</v>
      </c>
      <c r="C931" s="132" t="s">
        <v>1051</v>
      </c>
      <c r="D931" s="131"/>
      <c r="N931">
        <v>0</v>
      </c>
      <c r="O931" t="s">
        <v>19</v>
      </c>
      <c r="P931">
        <v>1795074</v>
      </c>
      <c r="Q931" t="s">
        <v>1049</v>
      </c>
      <c r="R931" t="s">
        <v>1072</v>
      </c>
      <c r="S931">
        <v>4</v>
      </c>
      <c r="V931">
        <v>0</v>
      </c>
      <c r="W931" s="8" t="s">
        <v>466</v>
      </c>
      <c r="X931" s="159">
        <v>1754322</v>
      </c>
      <c r="Y931" s="166" t="s">
        <v>1049</v>
      </c>
      <c r="Z931" s="8" t="s">
        <v>1072</v>
      </c>
      <c r="AA931" s="8">
        <v>0</v>
      </c>
    </row>
    <row r="932" spans="2:27" ht="39" x14ac:dyDescent="0.3">
      <c r="B932" s="139">
        <v>1404790</v>
      </c>
      <c r="C932" s="132" t="s">
        <v>1052</v>
      </c>
      <c r="D932" s="131"/>
      <c r="N932">
        <v>0</v>
      </c>
      <c r="O932" t="s">
        <v>19</v>
      </c>
      <c r="P932">
        <v>1796032</v>
      </c>
      <c r="Q932" t="s">
        <v>1045</v>
      </c>
      <c r="R932" t="s">
        <v>1043</v>
      </c>
      <c r="S932">
        <v>0</v>
      </c>
      <c r="V932">
        <v>0</v>
      </c>
      <c r="W932" s="8" t="s">
        <v>466</v>
      </c>
      <c r="X932" s="136">
        <v>1755680</v>
      </c>
      <c r="Y932" s="160" t="s">
        <v>1044</v>
      </c>
      <c r="Z932" s="8" t="s">
        <v>1072</v>
      </c>
      <c r="AA932" s="8">
        <v>0</v>
      </c>
    </row>
    <row r="933" spans="2:27" ht="39" x14ac:dyDescent="0.3">
      <c r="B933" s="139">
        <v>1463660</v>
      </c>
      <c r="C933" s="132" t="s">
        <v>1052</v>
      </c>
      <c r="D933" s="131"/>
      <c r="N933">
        <v>0</v>
      </c>
      <c r="O933" t="s">
        <v>19</v>
      </c>
      <c r="P933">
        <v>1798233</v>
      </c>
      <c r="Q933" t="s">
        <v>1045</v>
      </c>
      <c r="R933" t="s">
        <v>1043</v>
      </c>
      <c r="S933">
        <v>1</v>
      </c>
      <c r="V933">
        <v>0</v>
      </c>
      <c r="W933" s="8" t="s">
        <v>466</v>
      </c>
      <c r="X933" s="159">
        <v>1755823</v>
      </c>
      <c r="Y933" s="166" t="s">
        <v>1049</v>
      </c>
      <c r="Z933" s="8" t="s">
        <v>1072</v>
      </c>
      <c r="AA933" s="8">
        <v>0</v>
      </c>
    </row>
    <row r="934" spans="2:27" ht="19.5" x14ac:dyDescent="0.3">
      <c r="B934" s="139">
        <v>1840874</v>
      </c>
      <c r="C934" s="132" t="s">
        <v>1051</v>
      </c>
      <c r="D934" s="131"/>
      <c r="N934">
        <v>0</v>
      </c>
      <c r="O934" t="s">
        <v>19</v>
      </c>
      <c r="P934">
        <v>1798233</v>
      </c>
      <c r="Q934" t="s">
        <v>1049</v>
      </c>
      <c r="R934" t="s">
        <v>1072</v>
      </c>
      <c r="S934">
        <v>0</v>
      </c>
      <c r="V934">
        <v>0</v>
      </c>
      <c r="W934" s="8" t="s">
        <v>466</v>
      </c>
      <c r="X934" s="166">
        <v>1757489</v>
      </c>
      <c r="Y934" s="166" t="s">
        <v>1049</v>
      </c>
      <c r="Z934" s="8" t="s">
        <v>1072</v>
      </c>
      <c r="AA934" s="8">
        <v>0</v>
      </c>
    </row>
    <row r="935" spans="2:27" ht="39" x14ac:dyDescent="0.3">
      <c r="B935" s="139">
        <v>1470476</v>
      </c>
      <c r="C935" s="132" t="s">
        <v>1052</v>
      </c>
      <c r="D935" s="131"/>
      <c r="N935">
        <v>0</v>
      </c>
      <c r="O935" t="s">
        <v>19</v>
      </c>
      <c r="P935">
        <v>1798280</v>
      </c>
      <c r="Q935" t="s">
        <v>1045</v>
      </c>
      <c r="R935" t="s">
        <v>1043</v>
      </c>
      <c r="S935">
        <v>0</v>
      </c>
      <c r="V935">
        <v>0</v>
      </c>
      <c r="W935" s="8" t="s">
        <v>466</v>
      </c>
      <c r="X935" s="136">
        <v>1759643</v>
      </c>
      <c r="Y935" s="160" t="s">
        <v>1044</v>
      </c>
      <c r="Z935" s="8" t="s">
        <v>1043</v>
      </c>
      <c r="AA935" s="8">
        <v>0</v>
      </c>
    </row>
    <row r="936" spans="2:27" ht="19.5" x14ac:dyDescent="0.3">
      <c r="B936" s="139">
        <v>1840876</v>
      </c>
      <c r="C936" s="132" t="s">
        <v>1051</v>
      </c>
      <c r="D936" s="131"/>
      <c r="N936">
        <v>0</v>
      </c>
      <c r="O936" t="s">
        <v>19</v>
      </c>
      <c r="P936">
        <v>1798280</v>
      </c>
      <c r="Q936" t="s">
        <v>1049</v>
      </c>
      <c r="R936" t="s">
        <v>1072</v>
      </c>
      <c r="S936">
        <v>0</v>
      </c>
      <c r="V936">
        <v>0</v>
      </c>
      <c r="W936" s="8" t="s">
        <v>466</v>
      </c>
      <c r="X936" s="166">
        <v>1759643</v>
      </c>
      <c r="Y936" s="159"/>
      <c r="Z936" s="8" t="s">
        <v>1072</v>
      </c>
      <c r="AA936" s="8">
        <v>0</v>
      </c>
    </row>
    <row r="937" spans="2:27" ht="39" x14ac:dyDescent="0.3">
      <c r="B937" s="139">
        <v>1470750</v>
      </c>
      <c r="C937" s="132" t="s">
        <v>1052</v>
      </c>
      <c r="D937" s="131"/>
      <c r="N937">
        <v>0</v>
      </c>
      <c r="O937" t="s">
        <v>19</v>
      </c>
      <c r="P937">
        <v>1798299</v>
      </c>
      <c r="Q937" t="s">
        <v>1045</v>
      </c>
      <c r="R937" t="s">
        <v>1043</v>
      </c>
      <c r="S937">
        <v>0</v>
      </c>
      <c r="V937">
        <v>0</v>
      </c>
      <c r="W937" s="8" t="s">
        <v>466</v>
      </c>
      <c r="X937" s="136">
        <v>1760099</v>
      </c>
      <c r="Y937" s="160" t="s">
        <v>1045</v>
      </c>
      <c r="Z937" s="8" t="s">
        <v>1043</v>
      </c>
      <c r="AA937" s="8">
        <v>0</v>
      </c>
    </row>
    <row r="938" spans="2:27" ht="39" x14ac:dyDescent="0.3">
      <c r="B938" s="139">
        <v>1488427</v>
      </c>
      <c r="C938" s="132" t="s">
        <v>1052</v>
      </c>
      <c r="D938" s="131"/>
      <c r="N938">
        <v>0</v>
      </c>
      <c r="O938" t="s">
        <v>19</v>
      </c>
      <c r="P938">
        <v>1798299</v>
      </c>
      <c r="Q938" t="s">
        <v>1049</v>
      </c>
      <c r="R938" t="s">
        <v>1072</v>
      </c>
      <c r="S938">
        <v>0</v>
      </c>
      <c r="V938">
        <v>0</v>
      </c>
      <c r="W938" s="8" t="s">
        <v>466</v>
      </c>
      <c r="X938" s="166">
        <v>1760099</v>
      </c>
      <c r="Y938" s="166" t="s">
        <v>1049</v>
      </c>
      <c r="Z938" s="8" t="s">
        <v>1072</v>
      </c>
      <c r="AA938" s="8">
        <v>0</v>
      </c>
    </row>
    <row r="939" spans="2:27" ht="39" x14ac:dyDescent="0.3">
      <c r="B939" s="139">
        <v>1489345</v>
      </c>
      <c r="C939" s="132" t="s">
        <v>1052</v>
      </c>
      <c r="D939" s="131"/>
      <c r="N939">
        <v>0</v>
      </c>
      <c r="O939" t="s">
        <v>19</v>
      </c>
      <c r="P939">
        <v>1801786</v>
      </c>
      <c r="Q939" t="s">
        <v>1049</v>
      </c>
      <c r="R939" t="s">
        <v>1072</v>
      </c>
      <c r="S939">
        <v>0</v>
      </c>
      <c r="V939">
        <v>0</v>
      </c>
      <c r="W939" s="8" t="s">
        <v>466</v>
      </c>
      <c r="X939" s="136">
        <v>1760132</v>
      </c>
      <c r="Y939" s="160" t="s">
        <v>1045</v>
      </c>
      <c r="Z939" s="8" t="s">
        <v>1043</v>
      </c>
      <c r="AA939" s="8">
        <v>0</v>
      </c>
    </row>
    <row r="940" spans="2:27" ht="19.5" x14ac:dyDescent="0.3">
      <c r="B940" s="139">
        <v>1840877</v>
      </c>
      <c r="C940" s="132" t="s">
        <v>1051</v>
      </c>
      <c r="D940" s="131"/>
      <c r="N940">
        <v>0</v>
      </c>
      <c r="O940" t="s">
        <v>19</v>
      </c>
      <c r="P940">
        <v>1801881</v>
      </c>
      <c r="Q940" t="s">
        <v>1045</v>
      </c>
      <c r="R940" t="s">
        <v>1043</v>
      </c>
      <c r="S940">
        <v>0</v>
      </c>
      <c r="V940">
        <v>0</v>
      </c>
      <c r="W940" s="8" t="s">
        <v>466</v>
      </c>
      <c r="X940" s="159">
        <v>1762528</v>
      </c>
      <c r="Y940" s="166" t="s">
        <v>1049</v>
      </c>
      <c r="Z940" s="8" t="s">
        <v>1072</v>
      </c>
      <c r="AA940" s="8">
        <v>0</v>
      </c>
    </row>
    <row r="941" spans="2:27" ht="19.5" x14ac:dyDescent="0.3">
      <c r="B941" s="139">
        <v>1840878</v>
      </c>
      <c r="C941" s="132" t="s">
        <v>1051</v>
      </c>
      <c r="D941" s="131"/>
      <c r="N941">
        <v>0</v>
      </c>
      <c r="O941" t="s">
        <v>19</v>
      </c>
      <c r="P941">
        <v>1801881</v>
      </c>
      <c r="Q941" t="s">
        <v>1049</v>
      </c>
      <c r="R941" t="s">
        <v>1072</v>
      </c>
      <c r="S941">
        <v>0</v>
      </c>
      <c r="V941">
        <v>0</v>
      </c>
      <c r="W941" s="8" t="s">
        <v>466</v>
      </c>
      <c r="X941" s="136">
        <v>1764184</v>
      </c>
      <c r="Y941" s="160" t="s">
        <v>1045</v>
      </c>
      <c r="Z941" s="8" t="s">
        <v>1043</v>
      </c>
      <c r="AA941" s="8">
        <v>0</v>
      </c>
    </row>
    <row r="942" spans="2:27" ht="39" x14ac:dyDescent="0.3">
      <c r="B942" s="139">
        <v>1489347</v>
      </c>
      <c r="C942" s="132" t="s">
        <v>1052</v>
      </c>
      <c r="D942" s="131"/>
      <c r="N942">
        <v>0</v>
      </c>
      <c r="O942" t="s">
        <v>19</v>
      </c>
      <c r="P942">
        <v>1804881</v>
      </c>
      <c r="Q942" t="s">
        <v>1045</v>
      </c>
      <c r="R942" t="s">
        <v>1043</v>
      </c>
      <c r="S942">
        <v>0</v>
      </c>
      <c r="V942">
        <v>0</v>
      </c>
      <c r="W942" s="8" t="s">
        <v>466</v>
      </c>
      <c r="X942" s="166">
        <v>1764184</v>
      </c>
      <c r="Y942" s="166" t="s">
        <v>1049</v>
      </c>
      <c r="Z942" s="8" t="s">
        <v>1072</v>
      </c>
      <c r="AA942" s="8">
        <v>0</v>
      </c>
    </row>
    <row r="943" spans="2:27" ht="39" x14ac:dyDescent="0.3">
      <c r="B943" s="139">
        <v>1489349</v>
      </c>
      <c r="C943" s="132" t="s">
        <v>1052</v>
      </c>
      <c r="D943" s="131"/>
      <c r="N943">
        <v>0</v>
      </c>
      <c r="O943" t="s">
        <v>19</v>
      </c>
      <c r="P943">
        <v>1809556</v>
      </c>
      <c r="Q943" t="s">
        <v>1045</v>
      </c>
      <c r="R943" t="s">
        <v>1043</v>
      </c>
      <c r="S943">
        <v>0</v>
      </c>
      <c r="V943">
        <v>0</v>
      </c>
      <c r="W943" s="8" t="s">
        <v>466</v>
      </c>
      <c r="X943" s="159">
        <v>1764507</v>
      </c>
      <c r="Y943" s="166" t="s">
        <v>1049</v>
      </c>
      <c r="Z943" s="8" t="s">
        <v>1072</v>
      </c>
      <c r="AA943" s="8">
        <v>0</v>
      </c>
    </row>
    <row r="944" spans="2:27" ht="19.5" x14ac:dyDescent="0.3">
      <c r="B944" s="139">
        <v>1840879</v>
      </c>
      <c r="C944" s="132" t="s">
        <v>1051</v>
      </c>
      <c r="D944" s="131"/>
      <c r="N944">
        <v>0</v>
      </c>
      <c r="O944" t="s">
        <v>19</v>
      </c>
      <c r="P944">
        <v>1809556</v>
      </c>
      <c r="Q944" t="s">
        <v>1049</v>
      </c>
      <c r="R944" t="s">
        <v>1072</v>
      </c>
      <c r="S944">
        <v>0</v>
      </c>
      <c r="V944">
        <v>0</v>
      </c>
      <c r="W944" s="8" t="s">
        <v>466</v>
      </c>
      <c r="X944" s="136">
        <v>1771324</v>
      </c>
      <c r="Y944" s="160" t="s">
        <v>1045</v>
      </c>
      <c r="Z944" s="8" t="s">
        <v>1043</v>
      </c>
      <c r="AA944" s="8">
        <v>0</v>
      </c>
    </row>
    <row r="945" spans="2:27" ht="19.5" x14ac:dyDescent="0.3">
      <c r="B945" s="139">
        <v>1840880</v>
      </c>
      <c r="C945" s="132" t="s">
        <v>1051</v>
      </c>
      <c r="D945" s="131"/>
      <c r="N945">
        <v>0</v>
      </c>
      <c r="O945" t="s">
        <v>19</v>
      </c>
      <c r="P945">
        <v>1811776</v>
      </c>
      <c r="Q945" t="s">
        <v>1045</v>
      </c>
      <c r="R945" t="s">
        <v>1043</v>
      </c>
      <c r="S945">
        <v>0</v>
      </c>
      <c r="V945">
        <v>0</v>
      </c>
      <c r="W945" s="8" t="s">
        <v>466</v>
      </c>
      <c r="X945" s="159">
        <v>1771324</v>
      </c>
      <c r="Y945" s="166" t="s">
        <v>1049</v>
      </c>
      <c r="Z945" s="8" t="s">
        <v>1072</v>
      </c>
      <c r="AA945" s="8">
        <v>0</v>
      </c>
    </row>
    <row r="946" spans="2:27" ht="19.5" x14ac:dyDescent="0.25">
      <c r="B946" s="139">
        <v>1856291</v>
      </c>
      <c r="C946" s="132" t="s">
        <v>1051</v>
      </c>
      <c r="D946" s="131"/>
      <c r="N946">
        <v>0</v>
      </c>
      <c r="O946" t="s">
        <v>19</v>
      </c>
      <c r="P946">
        <v>1811776</v>
      </c>
      <c r="Q946" t="s">
        <v>1044</v>
      </c>
      <c r="R946" t="s">
        <v>1043</v>
      </c>
      <c r="S946">
        <v>0</v>
      </c>
      <c r="V946">
        <v>0</v>
      </c>
      <c r="W946" s="8" t="s">
        <v>466</v>
      </c>
      <c r="X946" s="168">
        <v>1771851</v>
      </c>
      <c r="Y946" s="172" t="s">
        <v>1044</v>
      </c>
      <c r="Z946" s="8" t="s">
        <v>1043</v>
      </c>
      <c r="AA946" s="8">
        <v>0</v>
      </c>
    </row>
    <row r="947" spans="2:27" ht="19.5" x14ac:dyDescent="0.3">
      <c r="B947" s="139">
        <v>1913671</v>
      </c>
      <c r="C947" s="132" t="s">
        <v>1051</v>
      </c>
      <c r="D947" s="131"/>
      <c r="N947">
        <v>0</v>
      </c>
      <c r="O947" t="s">
        <v>19</v>
      </c>
      <c r="P947">
        <v>1811776</v>
      </c>
      <c r="Q947" t="s">
        <v>1049</v>
      </c>
      <c r="R947" t="s">
        <v>1072</v>
      </c>
      <c r="S947">
        <v>768</v>
      </c>
      <c r="V947">
        <v>0</v>
      </c>
      <c r="W947" s="8" t="s">
        <v>466</v>
      </c>
      <c r="X947" s="136">
        <v>1775648</v>
      </c>
      <c r="Y947" s="160" t="s">
        <v>1045</v>
      </c>
      <c r="Z947" s="8" t="s">
        <v>1043</v>
      </c>
      <c r="AA947" s="8">
        <v>0</v>
      </c>
    </row>
    <row r="948" spans="2:27" ht="19.5" x14ac:dyDescent="0.3">
      <c r="B948" s="139">
        <v>1913672</v>
      </c>
      <c r="C948" s="132" t="s">
        <v>1051</v>
      </c>
      <c r="D948" s="131"/>
      <c r="N948">
        <v>0</v>
      </c>
      <c r="O948" t="s">
        <v>19</v>
      </c>
      <c r="P948">
        <v>1814797</v>
      </c>
      <c r="Q948" t="s">
        <v>1045</v>
      </c>
      <c r="R948" t="s">
        <v>1043</v>
      </c>
      <c r="S948">
        <v>0</v>
      </c>
      <c r="V948">
        <v>0</v>
      </c>
      <c r="W948" s="8" t="s">
        <v>466</v>
      </c>
      <c r="X948" s="159">
        <v>1775648</v>
      </c>
      <c r="Y948" s="166" t="s">
        <v>1049</v>
      </c>
      <c r="Z948" s="8" t="s">
        <v>1072</v>
      </c>
      <c r="AA948" s="8">
        <v>0</v>
      </c>
    </row>
    <row r="949" spans="2:27" ht="39" x14ac:dyDescent="0.3">
      <c r="B949" s="139">
        <v>1490324</v>
      </c>
      <c r="C949" s="132" t="s">
        <v>1052</v>
      </c>
      <c r="D949" s="131"/>
      <c r="N949">
        <v>0</v>
      </c>
      <c r="O949" t="s">
        <v>19</v>
      </c>
      <c r="P949">
        <v>1814797</v>
      </c>
      <c r="Q949" t="s">
        <v>1049</v>
      </c>
      <c r="R949" t="s">
        <v>1072</v>
      </c>
      <c r="S949">
        <v>0</v>
      </c>
      <c r="V949">
        <v>0</v>
      </c>
      <c r="W949" s="8" t="s">
        <v>466</v>
      </c>
      <c r="X949" s="136">
        <v>1776097</v>
      </c>
      <c r="Y949" s="160" t="s">
        <v>1045</v>
      </c>
      <c r="Z949" s="8" t="s">
        <v>1043</v>
      </c>
      <c r="AA949" s="8">
        <v>0</v>
      </c>
    </row>
    <row r="950" spans="2:27" ht="19.5" x14ac:dyDescent="0.3">
      <c r="B950" s="139">
        <v>1913673</v>
      </c>
      <c r="C950" s="132" t="s">
        <v>1051</v>
      </c>
      <c r="D950" s="131"/>
      <c r="N950">
        <v>0</v>
      </c>
      <c r="O950" t="s">
        <v>19</v>
      </c>
      <c r="P950">
        <v>1816761</v>
      </c>
      <c r="Q950" t="s">
        <v>1045</v>
      </c>
      <c r="R950" t="s">
        <v>1043</v>
      </c>
      <c r="S950">
        <v>664</v>
      </c>
      <c r="V950">
        <v>0</v>
      </c>
      <c r="W950" s="8" t="s">
        <v>466</v>
      </c>
      <c r="X950" s="166">
        <v>1776097</v>
      </c>
      <c r="Y950" s="166" t="s">
        <v>1049</v>
      </c>
      <c r="Z950" s="8" t="s">
        <v>1072</v>
      </c>
      <c r="AA950" s="8">
        <v>0</v>
      </c>
    </row>
    <row r="951" spans="2:27" ht="19.5" x14ac:dyDescent="0.3">
      <c r="B951" s="139">
        <v>1913674</v>
      </c>
      <c r="C951" s="132" t="s">
        <v>1051</v>
      </c>
      <c r="D951" s="131"/>
      <c r="N951">
        <v>0</v>
      </c>
      <c r="O951" t="s">
        <v>19</v>
      </c>
      <c r="P951">
        <v>1816761</v>
      </c>
      <c r="Q951" t="s">
        <v>1049</v>
      </c>
      <c r="R951" t="s">
        <v>1072</v>
      </c>
      <c r="S951">
        <v>0</v>
      </c>
      <c r="V951">
        <v>0</v>
      </c>
      <c r="W951" s="8" t="s">
        <v>466</v>
      </c>
      <c r="X951" s="159">
        <v>1777492</v>
      </c>
      <c r="Y951" s="166" t="s">
        <v>1049</v>
      </c>
      <c r="Z951" s="8" t="s">
        <v>1072</v>
      </c>
      <c r="AA951" s="8">
        <v>0</v>
      </c>
    </row>
    <row r="952" spans="2:27" ht="19.5" x14ac:dyDescent="0.3">
      <c r="B952" s="139">
        <v>1913676</v>
      </c>
      <c r="C952" s="132" t="s">
        <v>1051</v>
      </c>
      <c r="D952" s="131"/>
      <c r="N952">
        <v>0</v>
      </c>
      <c r="O952" t="s">
        <v>19</v>
      </c>
      <c r="P952">
        <v>1816898</v>
      </c>
      <c r="Q952" t="s">
        <v>1049</v>
      </c>
      <c r="R952" t="s">
        <v>1072</v>
      </c>
      <c r="S952">
        <v>1</v>
      </c>
      <c r="V952">
        <v>0</v>
      </c>
      <c r="W952" s="8" t="s">
        <v>466</v>
      </c>
      <c r="X952" s="136">
        <v>1777768</v>
      </c>
      <c r="Y952" s="160" t="s">
        <v>1045</v>
      </c>
      <c r="Z952" s="8" t="s">
        <v>1043</v>
      </c>
      <c r="AA952" s="8">
        <v>0</v>
      </c>
    </row>
    <row r="953" spans="2:27" ht="19.5" x14ac:dyDescent="0.3">
      <c r="B953" s="139">
        <v>1913677</v>
      </c>
      <c r="C953" s="132" t="s">
        <v>1051</v>
      </c>
      <c r="D953" s="131"/>
      <c r="N953">
        <v>0</v>
      </c>
      <c r="O953" t="s">
        <v>19</v>
      </c>
      <c r="P953">
        <v>1819968</v>
      </c>
      <c r="Q953" t="s">
        <v>1045</v>
      </c>
      <c r="R953" t="s">
        <v>1043</v>
      </c>
      <c r="S953">
        <v>0</v>
      </c>
      <c r="V953">
        <v>0</v>
      </c>
      <c r="W953" s="8" t="s">
        <v>466</v>
      </c>
      <c r="X953" s="136">
        <v>1777991</v>
      </c>
      <c r="Y953" s="160" t="s">
        <v>1045</v>
      </c>
      <c r="Z953" s="8" t="s">
        <v>1043</v>
      </c>
      <c r="AA953" s="8">
        <v>0</v>
      </c>
    </row>
    <row r="954" spans="2:27" ht="19.5" x14ac:dyDescent="0.3">
      <c r="B954" s="139">
        <v>1913678</v>
      </c>
      <c r="C954" s="132" t="s">
        <v>1051</v>
      </c>
      <c r="D954" s="131"/>
      <c r="N954">
        <v>0</v>
      </c>
      <c r="O954" t="s">
        <v>19</v>
      </c>
      <c r="P954">
        <v>1819968</v>
      </c>
      <c r="Q954" t="s">
        <v>1049</v>
      </c>
      <c r="R954" t="s">
        <v>1072</v>
      </c>
      <c r="S954">
        <v>0</v>
      </c>
      <c r="V954">
        <v>0</v>
      </c>
      <c r="W954" s="8" t="s">
        <v>466</v>
      </c>
      <c r="X954" s="166">
        <v>1777991</v>
      </c>
      <c r="Y954" s="166" t="s">
        <v>1049</v>
      </c>
      <c r="Z954" s="8" t="s">
        <v>1072</v>
      </c>
      <c r="AA954" s="8">
        <v>0</v>
      </c>
    </row>
    <row r="955" spans="2:27" ht="19.5" x14ac:dyDescent="0.3">
      <c r="B955" s="139">
        <v>1913679</v>
      </c>
      <c r="C955" s="132" t="s">
        <v>1051</v>
      </c>
      <c r="D955" s="131"/>
      <c r="N955">
        <v>0</v>
      </c>
      <c r="O955" t="s">
        <v>19</v>
      </c>
      <c r="P955">
        <v>1822867</v>
      </c>
      <c r="Q955" t="s">
        <v>1045</v>
      </c>
      <c r="R955" t="s">
        <v>1043</v>
      </c>
      <c r="S955">
        <v>0</v>
      </c>
      <c r="V955">
        <v>0</v>
      </c>
      <c r="W955" s="8" t="s">
        <v>466</v>
      </c>
      <c r="X955" s="136">
        <v>1780444</v>
      </c>
      <c r="Y955" s="160" t="s">
        <v>1044</v>
      </c>
      <c r="Z955" s="8" t="s">
        <v>1072</v>
      </c>
      <c r="AA955" s="8">
        <v>0</v>
      </c>
    </row>
    <row r="956" spans="2:27" ht="39" x14ac:dyDescent="0.3">
      <c r="B956" s="139">
        <v>1515420</v>
      </c>
      <c r="C956" s="132" t="s">
        <v>1052</v>
      </c>
      <c r="D956" s="131"/>
      <c r="N956">
        <v>0</v>
      </c>
      <c r="O956" t="s">
        <v>19</v>
      </c>
      <c r="P956">
        <v>1824630</v>
      </c>
      <c r="Q956" t="s">
        <v>1045</v>
      </c>
      <c r="R956" t="s">
        <v>1043</v>
      </c>
      <c r="S956">
        <v>46</v>
      </c>
      <c r="V956">
        <v>0</v>
      </c>
      <c r="W956" s="8" t="s">
        <v>466</v>
      </c>
      <c r="X956" s="159">
        <v>1782467</v>
      </c>
      <c r="Y956" s="166" t="s">
        <v>1049</v>
      </c>
      <c r="Z956" s="8" t="s">
        <v>1072</v>
      </c>
      <c r="AA956" s="8">
        <v>0</v>
      </c>
    </row>
    <row r="957" spans="2:27" ht="39" x14ac:dyDescent="0.3">
      <c r="B957" s="139">
        <v>1516356</v>
      </c>
      <c r="C957" s="132" t="s">
        <v>1052</v>
      </c>
      <c r="D957" s="131"/>
      <c r="N957">
        <v>0</v>
      </c>
      <c r="O957" t="s">
        <v>19</v>
      </c>
      <c r="P957">
        <v>1824639</v>
      </c>
      <c r="Q957" t="s">
        <v>1045</v>
      </c>
      <c r="R957" t="s">
        <v>1043</v>
      </c>
      <c r="S957">
        <v>0</v>
      </c>
      <c r="V957">
        <v>0</v>
      </c>
      <c r="W957" s="8" t="s">
        <v>466</v>
      </c>
      <c r="X957" s="159">
        <v>1785267</v>
      </c>
      <c r="Y957" s="166" t="s">
        <v>1049</v>
      </c>
      <c r="Z957" s="8" t="s">
        <v>1072</v>
      </c>
      <c r="AA957" s="8">
        <v>0</v>
      </c>
    </row>
    <row r="958" spans="2:27" ht="19.5" x14ac:dyDescent="0.3">
      <c r="B958" s="139">
        <v>1913682</v>
      </c>
      <c r="C958" s="132" t="s">
        <v>1051</v>
      </c>
      <c r="D958" s="131"/>
      <c r="N958">
        <v>0</v>
      </c>
      <c r="O958" t="s">
        <v>19</v>
      </c>
      <c r="P958">
        <v>1824639</v>
      </c>
      <c r="Q958" t="s">
        <v>1049</v>
      </c>
      <c r="R958" t="s">
        <v>1072</v>
      </c>
      <c r="S958">
        <v>0</v>
      </c>
      <c r="V958">
        <v>0</v>
      </c>
      <c r="W958" s="8" t="s">
        <v>466</v>
      </c>
      <c r="X958" s="136">
        <v>1786020</v>
      </c>
      <c r="Y958" s="160" t="s">
        <v>1044</v>
      </c>
      <c r="Z958" s="8" t="s">
        <v>1043</v>
      </c>
      <c r="AA958" s="8">
        <v>0</v>
      </c>
    </row>
    <row r="959" spans="2:27" ht="19.5" x14ac:dyDescent="0.3">
      <c r="B959" s="139">
        <v>1913683</v>
      </c>
      <c r="C959" s="132" t="s">
        <v>1051</v>
      </c>
      <c r="D959" s="131"/>
      <c r="N959">
        <v>0</v>
      </c>
      <c r="O959" t="s">
        <v>19</v>
      </c>
      <c r="P959">
        <v>1824668</v>
      </c>
      <c r="Q959" t="s">
        <v>1049</v>
      </c>
      <c r="R959" t="s">
        <v>1072</v>
      </c>
      <c r="S959">
        <v>0</v>
      </c>
      <c r="V959">
        <v>0</v>
      </c>
      <c r="W959" s="8" t="s">
        <v>466</v>
      </c>
      <c r="X959" s="159">
        <v>1790912</v>
      </c>
      <c r="Y959" s="166" t="s">
        <v>1049</v>
      </c>
      <c r="Z959" s="8" t="s">
        <v>1072</v>
      </c>
      <c r="AA959" s="8">
        <v>0</v>
      </c>
    </row>
    <row r="960" spans="2:27" ht="39" x14ac:dyDescent="0.3">
      <c r="B960" s="139">
        <v>1532643</v>
      </c>
      <c r="C960" s="132" t="s">
        <v>1052</v>
      </c>
      <c r="D960" s="131"/>
      <c r="N960">
        <v>0</v>
      </c>
      <c r="O960" t="s">
        <v>19</v>
      </c>
      <c r="P960">
        <v>1824835</v>
      </c>
      <c r="Q960" t="s">
        <v>1045</v>
      </c>
      <c r="R960" t="s">
        <v>1043</v>
      </c>
      <c r="S960">
        <v>0</v>
      </c>
      <c r="V960">
        <v>0</v>
      </c>
      <c r="W960" s="8" t="s">
        <v>466</v>
      </c>
      <c r="X960" s="136">
        <v>1791989</v>
      </c>
      <c r="Y960" s="160" t="s">
        <v>1045</v>
      </c>
      <c r="Z960" s="8" t="s">
        <v>1043</v>
      </c>
      <c r="AA960" s="8">
        <v>0</v>
      </c>
    </row>
    <row r="961" spans="2:27" ht="39" x14ac:dyDescent="0.3">
      <c r="B961" s="139">
        <v>1532652</v>
      </c>
      <c r="C961" s="132" t="s">
        <v>1052</v>
      </c>
      <c r="D961" s="131"/>
      <c r="N961">
        <v>0</v>
      </c>
      <c r="O961" t="s">
        <v>19</v>
      </c>
      <c r="P961">
        <v>1824835</v>
      </c>
      <c r="Q961" t="s">
        <v>1049</v>
      </c>
      <c r="R961" t="s">
        <v>1072</v>
      </c>
      <c r="S961">
        <v>0</v>
      </c>
      <c r="V961">
        <v>0</v>
      </c>
      <c r="W961" s="8" t="s">
        <v>466</v>
      </c>
      <c r="X961" s="166">
        <v>1791989</v>
      </c>
      <c r="Y961" s="166" t="s">
        <v>1049</v>
      </c>
      <c r="Z961" s="8" t="s">
        <v>1072</v>
      </c>
      <c r="AA961" s="8">
        <v>0</v>
      </c>
    </row>
    <row r="962" spans="2:27" ht="39" x14ac:dyDescent="0.3">
      <c r="B962" s="139">
        <v>1532653</v>
      </c>
      <c r="C962" s="132" t="s">
        <v>1052</v>
      </c>
      <c r="D962" s="131"/>
      <c r="N962">
        <v>0</v>
      </c>
      <c r="O962" t="s">
        <v>19</v>
      </c>
      <c r="P962">
        <v>1840782</v>
      </c>
      <c r="Q962" t="s">
        <v>1044</v>
      </c>
      <c r="R962" t="s">
        <v>1043</v>
      </c>
      <c r="S962">
        <v>0</v>
      </c>
      <c r="V962">
        <v>0</v>
      </c>
      <c r="W962" s="8" t="s">
        <v>466</v>
      </c>
      <c r="X962" s="136">
        <v>1792990</v>
      </c>
      <c r="Y962" s="160" t="s">
        <v>1045</v>
      </c>
      <c r="Z962" s="8" t="s">
        <v>1043</v>
      </c>
      <c r="AA962" s="8">
        <v>4</v>
      </c>
    </row>
    <row r="963" spans="2:27" ht="19.5" x14ac:dyDescent="0.3">
      <c r="B963" s="139">
        <v>1913684</v>
      </c>
      <c r="C963" s="132" t="s">
        <v>1051</v>
      </c>
      <c r="D963" s="131"/>
      <c r="N963">
        <v>0</v>
      </c>
      <c r="O963" t="s">
        <v>19</v>
      </c>
      <c r="P963">
        <v>1840783</v>
      </c>
      <c r="Q963" t="s">
        <v>1044</v>
      </c>
      <c r="R963" t="s">
        <v>1043</v>
      </c>
      <c r="S963">
        <v>0</v>
      </c>
      <c r="V963">
        <v>0</v>
      </c>
      <c r="W963" s="8" t="s">
        <v>466</v>
      </c>
      <c r="X963" s="159">
        <v>1792990</v>
      </c>
      <c r="Y963" s="166" t="s">
        <v>1049</v>
      </c>
      <c r="Z963" s="8" t="s">
        <v>1072</v>
      </c>
      <c r="AA963" s="8">
        <v>0</v>
      </c>
    </row>
    <row r="964" spans="2:27" ht="39" x14ac:dyDescent="0.3">
      <c r="B964" s="139">
        <v>1535396</v>
      </c>
      <c r="C964" s="132" t="s">
        <v>1052</v>
      </c>
      <c r="D964" s="131"/>
      <c r="N964">
        <v>0</v>
      </c>
      <c r="O964" t="s">
        <v>19</v>
      </c>
      <c r="P964">
        <v>1840784</v>
      </c>
      <c r="Q964" t="s">
        <v>1044</v>
      </c>
      <c r="R964" t="s">
        <v>1043</v>
      </c>
      <c r="S964">
        <v>2</v>
      </c>
      <c r="V964">
        <v>0</v>
      </c>
      <c r="W964" s="8" t="s">
        <v>466</v>
      </c>
      <c r="X964" s="159">
        <v>1795074</v>
      </c>
      <c r="Y964" s="166" t="s">
        <v>1049</v>
      </c>
      <c r="Z964" s="8" t="s">
        <v>1072</v>
      </c>
      <c r="AA964" s="8">
        <v>0</v>
      </c>
    </row>
    <row r="965" spans="2:27" ht="19.5" x14ac:dyDescent="0.3">
      <c r="B965" s="139">
        <v>1913685</v>
      </c>
      <c r="C965" s="132" t="s">
        <v>1051</v>
      </c>
      <c r="D965" s="131"/>
      <c r="N965">
        <v>0</v>
      </c>
      <c r="O965" t="s">
        <v>19</v>
      </c>
      <c r="P965">
        <v>1840785</v>
      </c>
      <c r="Q965" t="s">
        <v>1044</v>
      </c>
      <c r="R965" t="s">
        <v>1043</v>
      </c>
      <c r="S965">
        <v>9</v>
      </c>
      <c r="V965">
        <v>0</v>
      </c>
      <c r="W965" s="8" t="s">
        <v>466</v>
      </c>
      <c r="X965" s="136">
        <v>1796032</v>
      </c>
      <c r="Y965" s="160" t="s">
        <v>1045</v>
      </c>
      <c r="Z965" s="8" t="s">
        <v>1043</v>
      </c>
      <c r="AA965" s="8">
        <v>1</v>
      </c>
    </row>
    <row r="966" spans="2:27" ht="19.5" x14ac:dyDescent="0.3">
      <c r="B966" s="139">
        <v>1913686</v>
      </c>
      <c r="C966" s="132" t="s">
        <v>1051</v>
      </c>
      <c r="D966" s="131"/>
      <c r="N966">
        <v>0</v>
      </c>
      <c r="O966" t="s">
        <v>19</v>
      </c>
      <c r="P966">
        <v>1840787</v>
      </c>
      <c r="Q966" t="s">
        <v>1044</v>
      </c>
      <c r="R966" t="s">
        <v>1043</v>
      </c>
      <c r="S966">
        <v>5</v>
      </c>
      <c r="V966">
        <v>0</v>
      </c>
      <c r="W966" s="8" t="s">
        <v>466</v>
      </c>
      <c r="X966" s="166">
        <v>1796032</v>
      </c>
      <c r="Y966" s="166" t="s">
        <v>1049</v>
      </c>
      <c r="Z966" s="8" t="s">
        <v>1072</v>
      </c>
      <c r="AA966" s="8">
        <v>0</v>
      </c>
    </row>
    <row r="967" spans="2:27" ht="39" x14ac:dyDescent="0.3">
      <c r="B967" s="139">
        <v>1535400</v>
      </c>
      <c r="C967" s="132" t="s">
        <v>1052</v>
      </c>
      <c r="D967" s="131"/>
      <c r="N967">
        <v>0</v>
      </c>
      <c r="O967" t="s">
        <v>19</v>
      </c>
      <c r="P967">
        <v>1840789</v>
      </c>
      <c r="Q967" t="s">
        <v>1044</v>
      </c>
      <c r="R967" t="s">
        <v>1043</v>
      </c>
      <c r="S967">
        <v>5</v>
      </c>
      <c r="V967">
        <v>0</v>
      </c>
      <c r="W967" s="8" t="s">
        <v>466</v>
      </c>
      <c r="X967" s="136">
        <v>1798233</v>
      </c>
      <c r="Y967" s="160" t="s">
        <v>1045</v>
      </c>
      <c r="Z967" s="8" t="s">
        <v>1043</v>
      </c>
      <c r="AA967" s="8">
        <v>0</v>
      </c>
    </row>
    <row r="968" spans="2:27" ht="19.5" x14ac:dyDescent="0.3">
      <c r="B968" s="139">
        <v>1913687</v>
      </c>
      <c r="C968" s="132" t="s">
        <v>1051</v>
      </c>
      <c r="D968" s="131"/>
      <c r="N968">
        <v>0</v>
      </c>
      <c r="O968" t="s">
        <v>19</v>
      </c>
      <c r="P968">
        <v>1840790</v>
      </c>
      <c r="Q968" t="s">
        <v>1044</v>
      </c>
      <c r="R968" t="s">
        <v>1043</v>
      </c>
      <c r="S968">
        <v>5</v>
      </c>
      <c r="V968">
        <v>0</v>
      </c>
      <c r="W968" s="8" t="s">
        <v>466</v>
      </c>
      <c r="X968" s="159">
        <v>1798233</v>
      </c>
      <c r="Y968" s="166" t="s">
        <v>1049</v>
      </c>
      <c r="Z968" s="8" t="s">
        <v>1072</v>
      </c>
      <c r="AA968" s="8">
        <v>0</v>
      </c>
    </row>
    <row r="969" spans="2:27" ht="39" x14ac:dyDescent="0.3">
      <c r="B969" s="139">
        <v>1535408</v>
      </c>
      <c r="C969" s="132" t="s">
        <v>1052</v>
      </c>
      <c r="D969" s="131"/>
      <c r="N969">
        <v>0</v>
      </c>
      <c r="O969" t="s">
        <v>19</v>
      </c>
      <c r="P969">
        <v>1840791</v>
      </c>
      <c r="Q969" t="s">
        <v>1044</v>
      </c>
      <c r="R969" t="s">
        <v>1043</v>
      </c>
      <c r="S969">
        <v>10</v>
      </c>
      <c r="V969">
        <v>0</v>
      </c>
      <c r="W969" s="8" t="s">
        <v>466</v>
      </c>
      <c r="X969" s="136">
        <v>1798280</v>
      </c>
      <c r="Y969" s="160" t="s">
        <v>1045</v>
      </c>
      <c r="Z969" s="8" t="s">
        <v>1043</v>
      </c>
      <c r="AA969" s="8">
        <v>0</v>
      </c>
    </row>
    <row r="970" spans="2:27" ht="39" x14ac:dyDescent="0.3">
      <c r="B970" s="139">
        <v>1535410</v>
      </c>
      <c r="C970" s="132" t="s">
        <v>1052</v>
      </c>
      <c r="D970" s="131"/>
      <c r="N970">
        <v>0</v>
      </c>
      <c r="O970" t="s">
        <v>19</v>
      </c>
      <c r="P970">
        <v>1840792</v>
      </c>
      <c r="Q970" t="s">
        <v>1044</v>
      </c>
      <c r="R970" t="s">
        <v>1043</v>
      </c>
      <c r="S970">
        <v>99</v>
      </c>
      <c r="V970">
        <v>0</v>
      </c>
      <c r="W970" s="8" t="s">
        <v>466</v>
      </c>
      <c r="X970" s="166">
        <v>1798280</v>
      </c>
      <c r="Y970" s="166" t="s">
        <v>1049</v>
      </c>
      <c r="Z970" s="8" t="s">
        <v>1072</v>
      </c>
      <c r="AA970" s="8">
        <v>0</v>
      </c>
    </row>
    <row r="971" spans="2:27" ht="19.5" x14ac:dyDescent="0.3">
      <c r="B971" s="139">
        <v>1913688</v>
      </c>
      <c r="C971" s="132" t="s">
        <v>1051</v>
      </c>
      <c r="D971" s="131"/>
      <c r="N971">
        <v>0</v>
      </c>
      <c r="O971" t="s">
        <v>19</v>
      </c>
      <c r="P971">
        <v>1840794</v>
      </c>
      <c r="Q971" t="s">
        <v>1044</v>
      </c>
      <c r="R971" t="s">
        <v>1043</v>
      </c>
      <c r="S971">
        <v>14</v>
      </c>
      <c r="V971">
        <v>0</v>
      </c>
      <c r="W971" s="8" t="s">
        <v>466</v>
      </c>
      <c r="X971" s="136">
        <v>1798299</v>
      </c>
      <c r="Y971" s="160" t="s">
        <v>1045</v>
      </c>
      <c r="Z971" s="8" t="s">
        <v>1043</v>
      </c>
      <c r="AA971" s="8">
        <v>0</v>
      </c>
    </row>
    <row r="972" spans="2:27" ht="39" x14ac:dyDescent="0.3">
      <c r="B972" s="139">
        <v>1535413</v>
      </c>
      <c r="C972" s="132" t="s">
        <v>1052</v>
      </c>
      <c r="D972" s="131"/>
      <c r="N972">
        <v>0</v>
      </c>
      <c r="O972" t="s">
        <v>19</v>
      </c>
      <c r="P972">
        <v>1840795</v>
      </c>
      <c r="Q972" t="s">
        <v>1044</v>
      </c>
      <c r="R972" t="s">
        <v>1043</v>
      </c>
      <c r="S972">
        <v>74</v>
      </c>
      <c r="V972">
        <v>0</v>
      </c>
      <c r="W972" s="8" t="s">
        <v>466</v>
      </c>
      <c r="X972" s="166">
        <v>1798299</v>
      </c>
      <c r="Y972" s="166" t="s">
        <v>1049</v>
      </c>
      <c r="Z972" s="8" t="s">
        <v>1072</v>
      </c>
      <c r="AA972" s="8">
        <v>0</v>
      </c>
    </row>
    <row r="973" spans="2:27" ht="39" x14ac:dyDescent="0.3">
      <c r="B973" s="139">
        <v>1536564</v>
      </c>
      <c r="C973" s="132" t="s">
        <v>1052</v>
      </c>
      <c r="D973" s="139"/>
      <c r="N973">
        <v>0</v>
      </c>
      <c r="O973" t="s">
        <v>19</v>
      </c>
      <c r="P973">
        <v>1840796</v>
      </c>
      <c r="Q973" t="s">
        <v>1045</v>
      </c>
      <c r="R973" t="s">
        <v>1043</v>
      </c>
      <c r="S973">
        <v>196</v>
      </c>
      <c r="V973">
        <v>0</v>
      </c>
      <c r="W973" s="8" t="s">
        <v>466</v>
      </c>
      <c r="X973" s="159">
        <v>1801786</v>
      </c>
      <c r="Y973" s="166" t="s">
        <v>1049</v>
      </c>
      <c r="Z973" s="8" t="s">
        <v>1072</v>
      </c>
      <c r="AA973" s="8">
        <v>0</v>
      </c>
    </row>
    <row r="974" spans="2:27" ht="39" x14ac:dyDescent="0.3">
      <c r="B974" s="139">
        <v>1536739</v>
      </c>
      <c r="C974" s="132" t="s">
        <v>1052</v>
      </c>
      <c r="D974" s="131"/>
      <c r="N974">
        <v>0</v>
      </c>
      <c r="O974" t="s">
        <v>19</v>
      </c>
      <c r="P974">
        <v>1840796</v>
      </c>
      <c r="Q974" t="s">
        <v>1044</v>
      </c>
      <c r="R974" t="s">
        <v>1043</v>
      </c>
      <c r="S974">
        <v>0</v>
      </c>
      <c r="V974">
        <v>0</v>
      </c>
      <c r="W974" s="8" t="s">
        <v>466</v>
      </c>
      <c r="X974" s="136">
        <v>1801881</v>
      </c>
      <c r="Y974" s="160" t="s">
        <v>1045</v>
      </c>
      <c r="Z974" s="8" t="s">
        <v>1043</v>
      </c>
      <c r="AA974" s="8">
        <v>0</v>
      </c>
    </row>
    <row r="975" spans="2:27" ht="19.5" x14ac:dyDescent="0.3">
      <c r="B975" s="139">
        <v>1913689</v>
      </c>
      <c r="C975" s="132" t="s">
        <v>1051</v>
      </c>
      <c r="D975" s="131"/>
      <c r="N975">
        <v>0</v>
      </c>
      <c r="O975" t="s">
        <v>19</v>
      </c>
      <c r="P975">
        <v>1840799</v>
      </c>
      <c r="Q975" t="s">
        <v>1044</v>
      </c>
      <c r="R975" t="s">
        <v>1043</v>
      </c>
      <c r="S975">
        <v>27</v>
      </c>
      <c r="V975">
        <v>0</v>
      </c>
      <c r="W975" s="8" t="s">
        <v>466</v>
      </c>
      <c r="X975" s="166">
        <v>1801881</v>
      </c>
      <c r="Y975" s="166" t="s">
        <v>1049</v>
      </c>
      <c r="Z975" s="8" t="s">
        <v>1072</v>
      </c>
      <c r="AA975" s="8">
        <v>0</v>
      </c>
    </row>
    <row r="976" spans="2:27" ht="19.5" x14ac:dyDescent="0.3">
      <c r="B976" s="139">
        <v>1913690</v>
      </c>
      <c r="C976" s="132" t="s">
        <v>1051</v>
      </c>
      <c r="D976" s="131"/>
      <c r="N976">
        <v>0</v>
      </c>
      <c r="O976" t="s">
        <v>19</v>
      </c>
      <c r="P976">
        <v>1840800</v>
      </c>
      <c r="Q976" t="s">
        <v>1044</v>
      </c>
      <c r="R976" t="s">
        <v>1043</v>
      </c>
      <c r="S976">
        <v>0</v>
      </c>
      <c r="V976">
        <v>0</v>
      </c>
      <c r="W976" s="8" t="s">
        <v>466</v>
      </c>
      <c r="X976" s="136">
        <v>1804881</v>
      </c>
      <c r="Y976" s="160" t="s">
        <v>1045</v>
      </c>
      <c r="Z976" s="8" t="s">
        <v>1043</v>
      </c>
      <c r="AA976" s="8">
        <v>0</v>
      </c>
    </row>
    <row r="977" spans="2:27" ht="19.5" x14ac:dyDescent="0.3">
      <c r="B977" s="139">
        <v>1913691</v>
      </c>
      <c r="C977" s="132" t="s">
        <v>1051</v>
      </c>
      <c r="D977" s="131"/>
      <c r="N977">
        <v>0</v>
      </c>
      <c r="O977" t="s">
        <v>19</v>
      </c>
      <c r="P977">
        <v>1840801</v>
      </c>
      <c r="Q977" t="s">
        <v>1044</v>
      </c>
      <c r="R977" t="s">
        <v>1043</v>
      </c>
      <c r="S977">
        <v>6</v>
      </c>
      <c r="V977">
        <v>0</v>
      </c>
      <c r="W977" s="8" t="s">
        <v>466</v>
      </c>
      <c r="X977" s="136">
        <v>1809556</v>
      </c>
      <c r="Y977" s="160" t="s">
        <v>1045</v>
      </c>
      <c r="Z977" s="8" t="s">
        <v>1043</v>
      </c>
      <c r="AA977" s="8">
        <v>0</v>
      </c>
    </row>
    <row r="978" spans="2:27" ht="19.5" x14ac:dyDescent="0.3">
      <c r="B978" s="139">
        <v>1913692</v>
      </c>
      <c r="C978" s="132" t="s">
        <v>1051</v>
      </c>
      <c r="D978" s="131"/>
      <c r="N978">
        <v>0</v>
      </c>
      <c r="O978" t="s">
        <v>19</v>
      </c>
      <c r="P978">
        <v>1840802</v>
      </c>
      <c r="Q978" t="s">
        <v>1044</v>
      </c>
      <c r="R978" t="s">
        <v>1043</v>
      </c>
      <c r="S978">
        <v>85</v>
      </c>
      <c r="V978">
        <v>0</v>
      </c>
      <c r="W978" s="8" t="s">
        <v>466</v>
      </c>
      <c r="X978" s="159">
        <v>1809556</v>
      </c>
      <c r="Y978" s="166" t="s">
        <v>1049</v>
      </c>
      <c r="Z978" s="8" t="s">
        <v>1072</v>
      </c>
      <c r="AA978" s="8">
        <v>0</v>
      </c>
    </row>
    <row r="979" spans="2:27" ht="39" x14ac:dyDescent="0.3">
      <c r="B979" s="139">
        <v>1536744</v>
      </c>
      <c r="C979" s="132" t="s">
        <v>1052</v>
      </c>
      <c r="D979" s="131"/>
      <c r="N979">
        <v>0</v>
      </c>
      <c r="O979" t="s">
        <v>19</v>
      </c>
      <c r="P979">
        <v>1840803</v>
      </c>
      <c r="Q979" t="s">
        <v>1044</v>
      </c>
      <c r="R979" t="s">
        <v>1043</v>
      </c>
      <c r="S979">
        <v>4</v>
      </c>
      <c r="V979">
        <v>0</v>
      </c>
      <c r="W979" s="8" t="s">
        <v>466</v>
      </c>
      <c r="X979" s="136">
        <v>1811776</v>
      </c>
      <c r="Y979" s="160" t="s">
        <v>1045</v>
      </c>
      <c r="Z979" s="8" t="s">
        <v>1043</v>
      </c>
      <c r="AA979" s="8">
        <v>768</v>
      </c>
    </row>
    <row r="980" spans="2:27" ht="19.5" x14ac:dyDescent="0.3">
      <c r="B980" s="139">
        <v>1913693</v>
      </c>
      <c r="C980" s="132" t="s">
        <v>1051</v>
      </c>
      <c r="D980" s="131"/>
      <c r="N980">
        <v>0</v>
      </c>
      <c r="O980" t="s">
        <v>19</v>
      </c>
      <c r="P980">
        <v>1840804</v>
      </c>
      <c r="Q980" t="s">
        <v>1044</v>
      </c>
      <c r="R980" t="s">
        <v>1043</v>
      </c>
      <c r="S980">
        <v>58</v>
      </c>
      <c r="V980">
        <v>0</v>
      </c>
      <c r="W980" s="8" t="s">
        <v>466</v>
      </c>
      <c r="X980" s="136">
        <v>1811776</v>
      </c>
      <c r="Y980" s="160" t="s">
        <v>1044</v>
      </c>
      <c r="Z980" s="8" t="s">
        <v>1043</v>
      </c>
      <c r="AA980" s="8">
        <v>0</v>
      </c>
    </row>
    <row r="981" spans="2:27" ht="19.5" x14ac:dyDescent="0.3">
      <c r="B981" s="139">
        <v>1913694</v>
      </c>
      <c r="C981" s="132" t="s">
        <v>1051</v>
      </c>
      <c r="D981" s="131"/>
      <c r="N981">
        <v>0</v>
      </c>
      <c r="O981" t="s">
        <v>19</v>
      </c>
      <c r="P981">
        <v>1840805</v>
      </c>
      <c r="Q981" t="s">
        <v>1044</v>
      </c>
      <c r="R981" t="s">
        <v>1043</v>
      </c>
      <c r="S981">
        <v>16</v>
      </c>
      <c r="V981">
        <v>0</v>
      </c>
      <c r="W981" s="8" t="s">
        <v>466</v>
      </c>
      <c r="X981" s="159">
        <v>1811776</v>
      </c>
      <c r="Y981" s="166" t="s">
        <v>1049</v>
      </c>
      <c r="Z981" s="8" t="s">
        <v>1072</v>
      </c>
      <c r="AA981" s="8">
        <v>0</v>
      </c>
    </row>
    <row r="982" spans="2:27" ht="19.5" x14ac:dyDescent="0.3">
      <c r="B982" s="139">
        <v>1913695</v>
      </c>
      <c r="C982" s="132" t="s">
        <v>1051</v>
      </c>
      <c r="D982" s="131"/>
      <c r="N982">
        <v>0</v>
      </c>
      <c r="O982" t="s">
        <v>19</v>
      </c>
      <c r="P982">
        <v>1840807</v>
      </c>
      <c r="Q982" t="s">
        <v>1044</v>
      </c>
      <c r="R982" t="s">
        <v>1043</v>
      </c>
      <c r="S982">
        <v>50</v>
      </c>
      <c r="V982">
        <v>0</v>
      </c>
      <c r="W982" s="8" t="s">
        <v>466</v>
      </c>
      <c r="X982" s="136">
        <v>1814797</v>
      </c>
      <c r="Y982" s="160" t="s">
        <v>1045</v>
      </c>
      <c r="Z982" s="8" t="s">
        <v>1043</v>
      </c>
      <c r="AA982" s="8">
        <v>664</v>
      </c>
    </row>
    <row r="983" spans="2:27" ht="39" x14ac:dyDescent="0.3">
      <c r="B983" s="139">
        <v>1536746</v>
      </c>
      <c r="C983" s="132" t="s">
        <v>1052</v>
      </c>
      <c r="D983" s="131"/>
      <c r="N983">
        <v>0</v>
      </c>
      <c r="O983" t="s">
        <v>19</v>
      </c>
      <c r="P983">
        <v>1840808</v>
      </c>
      <c r="Q983" t="s">
        <v>1044</v>
      </c>
      <c r="R983" t="s">
        <v>1043</v>
      </c>
      <c r="S983">
        <v>20</v>
      </c>
      <c r="V983">
        <v>0</v>
      </c>
      <c r="W983" s="8" t="s">
        <v>466</v>
      </c>
      <c r="X983" s="166">
        <v>1814797</v>
      </c>
      <c r="Y983" s="166" t="s">
        <v>1049</v>
      </c>
      <c r="Z983" s="8" t="s">
        <v>1072</v>
      </c>
      <c r="AA983" s="8">
        <v>0</v>
      </c>
    </row>
    <row r="984" spans="2:27" ht="19.5" x14ac:dyDescent="0.3">
      <c r="B984" s="139">
        <v>1913696</v>
      </c>
      <c r="C984" s="132" t="s">
        <v>1051</v>
      </c>
      <c r="D984" s="131"/>
      <c r="N984">
        <v>0</v>
      </c>
      <c r="O984" t="s">
        <v>19</v>
      </c>
      <c r="P984">
        <v>1840810</v>
      </c>
      <c r="Q984" t="s">
        <v>1044</v>
      </c>
      <c r="R984" t="s">
        <v>1043</v>
      </c>
      <c r="S984">
        <v>67</v>
      </c>
      <c r="V984">
        <v>0</v>
      </c>
      <c r="W984" s="8" t="s">
        <v>466</v>
      </c>
      <c r="X984" s="136">
        <v>1816761</v>
      </c>
      <c r="Y984" s="160" t="s">
        <v>1045</v>
      </c>
      <c r="Z984" s="8" t="s">
        <v>1043</v>
      </c>
      <c r="AA984" s="8">
        <v>1</v>
      </c>
    </row>
    <row r="985" spans="2:27" ht="19.5" x14ac:dyDescent="0.3">
      <c r="B985" s="139">
        <v>1913697</v>
      </c>
      <c r="C985" s="132" t="s">
        <v>1051</v>
      </c>
      <c r="D985" s="131"/>
      <c r="N985">
        <v>0</v>
      </c>
      <c r="O985" t="s">
        <v>19</v>
      </c>
      <c r="P985">
        <v>1840811</v>
      </c>
      <c r="Q985" t="s">
        <v>1044</v>
      </c>
      <c r="R985" t="s">
        <v>1043</v>
      </c>
      <c r="S985">
        <v>13</v>
      </c>
      <c r="V985">
        <v>0</v>
      </c>
      <c r="W985" s="8" t="s">
        <v>466</v>
      </c>
      <c r="X985" s="159">
        <v>1816761</v>
      </c>
      <c r="Y985" s="166" t="s">
        <v>1049</v>
      </c>
      <c r="Z985" s="8" t="s">
        <v>1072</v>
      </c>
      <c r="AA985" s="8">
        <v>0</v>
      </c>
    </row>
    <row r="986" spans="2:27" ht="19.5" x14ac:dyDescent="0.3">
      <c r="B986" s="139">
        <v>1913698</v>
      </c>
      <c r="C986" s="132" t="s">
        <v>1051</v>
      </c>
      <c r="D986" s="131"/>
      <c r="N986">
        <v>0</v>
      </c>
      <c r="O986" t="s">
        <v>19</v>
      </c>
      <c r="P986">
        <v>1840812</v>
      </c>
      <c r="Q986" t="s">
        <v>1044</v>
      </c>
      <c r="R986" t="s">
        <v>1043</v>
      </c>
      <c r="S986">
        <v>0</v>
      </c>
      <c r="V986">
        <v>0</v>
      </c>
      <c r="W986" s="8" t="s">
        <v>466</v>
      </c>
      <c r="X986" s="159">
        <v>1816898</v>
      </c>
      <c r="Y986" s="166" t="s">
        <v>1049</v>
      </c>
      <c r="Z986" s="8" t="s">
        <v>1072</v>
      </c>
      <c r="AA986" s="8">
        <v>0</v>
      </c>
    </row>
    <row r="987" spans="2:27" ht="19.5" x14ac:dyDescent="0.3">
      <c r="B987" s="139">
        <v>1913699</v>
      </c>
      <c r="C987" s="132" t="s">
        <v>1051</v>
      </c>
      <c r="D987" s="131"/>
      <c r="N987">
        <v>0</v>
      </c>
      <c r="O987" t="s">
        <v>19</v>
      </c>
      <c r="P987">
        <v>1840813</v>
      </c>
      <c r="Q987" t="s">
        <v>1044</v>
      </c>
      <c r="R987" t="s">
        <v>1043</v>
      </c>
      <c r="S987">
        <v>27</v>
      </c>
      <c r="V987">
        <v>0</v>
      </c>
      <c r="W987" s="8" t="s">
        <v>466</v>
      </c>
      <c r="X987" s="136">
        <v>1819968</v>
      </c>
      <c r="Y987" s="160" t="s">
        <v>1045</v>
      </c>
      <c r="Z987" s="8" t="s">
        <v>1043</v>
      </c>
      <c r="AA987" s="8">
        <v>0</v>
      </c>
    </row>
    <row r="988" spans="2:27" ht="19.5" x14ac:dyDescent="0.3">
      <c r="B988" s="139">
        <v>1913701</v>
      </c>
      <c r="C988" s="132" t="s">
        <v>1051</v>
      </c>
      <c r="D988" s="131"/>
      <c r="N988">
        <v>0</v>
      </c>
      <c r="O988" t="s">
        <v>19</v>
      </c>
      <c r="P988">
        <v>1840816</v>
      </c>
      <c r="Q988" t="s">
        <v>1044</v>
      </c>
      <c r="R988" t="s">
        <v>1043</v>
      </c>
      <c r="S988">
        <v>1</v>
      </c>
      <c r="V988">
        <v>0</v>
      </c>
      <c r="W988" s="8" t="s">
        <v>466</v>
      </c>
      <c r="X988" s="166">
        <v>1819968</v>
      </c>
      <c r="Y988" s="166" t="s">
        <v>1049</v>
      </c>
      <c r="Z988" s="8" t="s">
        <v>1072</v>
      </c>
      <c r="AA988" s="8">
        <v>0</v>
      </c>
    </row>
    <row r="989" spans="2:27" ht="39" x14ac:dyDescent="0.3">
      <c r="B989" s="139">
        <v>1536747</v>
      </c>
      <c r="C989" s="132" t="s">
        <v>1052</v>
      </c>
      <c r="D989" s="131"/>
      <c r="N989">
        <v>0</v>
      </c>
      <c r="O989" t="s">
        <v>19</v>
      </c>
      <c r="P989">
        <v>1840817</v>
      </c>
      <c r="Q989" t="s">
        <v>1044</v>
      </c>
      <c r="R989" t="s">
        <v>1043</v>
      </c>
      <c r="S989">
        <v>19</v>
      </c>
      <c r="V989">
        <v>0</v>
      </c>
      <c r="W989" s="8" t="s">
        <v>466</v>
      </c>
      <c r="X989" s="136">
        <v>1822867</v>
      </c>
      <c r="Y989" s="160" t="s">
        <v>1045</v>
      </c>
      <c r="Z989" s="8" t="s">
        <v>1043</v>
      </c>
      <c r="AA989" s="8">
        <v>46</v>
      </c>
    </row>
    <row r="990" spans="2:27" ht="19.5" x14ac:dyDescent="0.3">
      <c r="B990" s="139">
        <v>1913702</v>
      </c>
      <c r="C990" s="132" t="s">
        <v>1051</v>
      </c>
      <c r="D990" s="131"/>
      <c r="N990">
        <v>0</v>
      </c>
      <c r="O990" t="s">
        <v>19</v>
      </c>
      <c r="P990">
        <v>1840818</v>
      </c>
      <c r="Q990" t="s">
        <v>1045</v>
      </c>
      <c r="R990" t="s">
        <v>1043</v>
      </c>
      <c r="S990">
        <v>9</v>
      </c>
      <c r="V990">
        <v>0</v>
      </c>
      <c r="W990" s="8" t="s">
        <v>466</v>
      </c>
      <c r="X990" s="159">
        <v>1822867</v>
      </c>
      <c r="Y990" s="166" t="s">
        <v>1049</v>
      </c>
      <c r="Z990" s="8" t="s">
        <v>1072</v>
      </c>
      <c r="AA990" s="8">
        <v>0</v>
      </c>
    </row>
    <row r="991" spans="2:27" ht="19.5" x14ac:dyDescent="0.3">
      <c r="B991" s="139">
        <v>1913703</v>
      </c>
      <c r="C991" s="132" t="s">
        <v>1051</v>
      </c>
      <c r="D991" s="131"/>
      <c r="N991">
        <v>0</v>
      </c>
      <c r="O991" t="s">
        <v>19</v>
      </c>
      <c r="P991">
        <v>1840818</v>
      </c>
      <c r="Q991" t="s">
        <v>1044</v>
      </c>
      <c r="R991" t="s">
        <v>1043</v>
      </c>
      <c r="S991">
        <v>0</v>
      </c>
      <c r="V991">
        <v>0</v>
      </c>
      <c r="W991" s="8" t="s">
        <v>466</v>
      </c>
      <c r="X991" s="136">
        <v>1824630</v>
      </c>
      <c r="Y991" s="160" t="s">
        <v>1045</v>
      </c>
      <c r="Z991" s="8" t="s">
        <v>1043</v>
      </c>
      <c r="AA991" s="8">
        <v>0</v>
      </c>
    </row>
    <row r="992" spans="2:27" ht="19.5" x14ac:dyDescent="0.3">
      <c r="B992" s="139">
        <v>1913704</v>
      </c>
      <c r="C992" s="132" t="s">
        <v>1051</v>
      </c>
      <c r="D992" s="131"/>
      <c r="N992">
        <v>0</v>
      </c>
      <c r="O992" t="s">
        <v>19</v>
      </c>
      <c r="P992">
        <v>1840821</v>
      </c>
      <c r="Q992" t="s">
        <v>1044</v>
      </c>
      <c r="R992" t="s">
        <v>1043</v>
      </c>
      <c r="S992">
        <v>134</v>
      </c>
      <c r="V992">
        <v>0</v>
      </c>
      <c r="W992" s="8" t="s">
        <v>466</v>
      </c>
      <c r="X992" s="136">
        <v>1824639</v>
      </c>
      <c r="Y992" s="160" t="s">
        <v>1045</v>
      </c>
      <c r="Z992" s="8" t="s">
        <v>1043</v>
      </c>
      <c r="AA992" s="8">
        <v>0</v>
      </c>
    </row>
    <row r="993" spans="2:27" ht="19.5" x14ac:dyDescent="0.3">
      <c r="B993" s="139">
        <v>1913706</v>
      </c>
      <c r="C993" s="132" t="s">
        <v>1051</v>
      </c>
      <c r="D993" s="131"/>
      <c r="N993">
        <v>0</v>
      </c>
      <c r="O993" t="s">
        <v>19</v>
      </c>
      <c r="P993">
        <v>1840823</v>
      </c>
      <c r="Q993" t="s">
        <v>1044</v>
      </c>
      <c r="R993" t="s">
        <v>1043</v>
      </c>
      <c r="S993">
        <v>0</v>
      </c>
      <c r="V993">
        <v>0</v>
      </c>
      <c r="W993" s="8" t="s">
        <v>466</v>
      </c>
      <c r="X993" s="166">
        <v>1824639</v>
      </c>
      <c r="Y993" s="166" t="s">
        <v>1049</v>
      </c>
      <c r="Z993" s="8" t="s">
        <v>1072</v>
      </c>
      <c r="AA993" s="8">
        <v>0</v>
      </c>
    </row>
    <row r="994" spans="2:27" ht="39" x14ac:dyDescent="0.3">
      <c r="B994" s="139">
        <v>1536754</v>
      </c>
      <c r="C994" s="132" t="s">
        <v>1052</v>
      </c>
      <c r="D994" s="131"/>
      <c r="N994">
        <v>0</v>
      </c>
      <c r="O994" t="s">
        <v>19</v>
      </c>
      <c r="P994">
        <v>1840824</v>
      </c>
      <c r="Q994" t="s">
        <v>1044</v>
      </c>
      <c r="R994" t="s">
        <v>1043</v>
      </c>
      <c r="S994">
        <v>62</v>
      </c>
      <c r="V994">
        <v>0</v>
      </c>
      <c r="W994" s="8" t="s">
        <v>466</v>
      </c>
      <c r="X994" s="166">
        <v>1824668</v>
      </c>
      <c r="Y994" s="166" t="s">
        <v>1049</v>
      </c>
      <c r="Z994" s="8" t="s">
        <v>1072</v>
      </c>
      <c r="AA994" s="8">
        <v>0</v>
      </c>
    </row>
    <row r="995" spans="2:27" ht="19.5" x14ac:dyDescent="0.3">
      <c r="B995" s="139">
        <v>1913707</v>
      </c>
      <c r="C995" s="132" t="s">
        <v>1051</v>
      </c>
      <c r="D995" s="131"/>
      <c r="N995">
        <v>0</v>
      </c>
      <c r="O995" t="s">
        <v>19</v>
      </c>
      <c r="P995">
        <v>1840826</v>
      </c>
      <c r="Q995" t="s">
        <v>1044</v>
      </c>
      <c r="R995" t="s">
        <v>1043</v>
      </c>
      <c r="S995">
        <v>0</v>
      </c>
      <c r="V995">
        <v>0</v>
      </c>
      <c r="W995" s="8" t="s">
        <v>466</v>
      </c>
      <c r="X995" s="136">
        <v>1824835</v>
      </c>
      <c r="Y995" s="160" t="s">
        <v>1045</v>
      </c>
      <c r="Z995" s="8" t="s">
        <v>1043</v>
      </c>
      <c r="AA995" s="8">
        <v>0</v>
      </c>
    </row>
    <row r="996" spans="2:27" ht="39" x14ac:dyDescent="0.3">
      <c r="B996" s="139">
        <v>1536757</v>
      </c>
      <c r="C996" s="132" t="s">
        <v>1052</v>
      </c>
      <c r="D996" s="139"/>
      <c r="N996">
        <v>0</v>
      </c>
      <c r="O996" t="s">
        <v>19</v>
      </c>
      <c r="P996">
        <v>1840827</v>
      </c>
      <c r="Q996" t="s">
        <v>1044</v>
      </c>
      <c r="R996" t="s">
        <v>1043</v>
      </c>
      <c r="S996">
        <v>4</v>
      </c>
      <c r="V996">
        <v>0</v>
      </c>
      <c r="W996" s="8" t="s">
        <v>466</v>
      </c>
      <c r="X996" s="159">
        <v>1824835</v>
      </c>
      <c r="Y996" s="166" t="s">
        <v>1049</v>
      </c>
      <c r="Z996" s="8" t="s">
        <v>1072</v>
      </c>
      <c r="AA996" s="8">
        <v>0</v>
      </c>
    </row>
    <row r="997" spans="2:27" ht="19.5" x14ac:dyDescent="0.3">
      <c r="B997" s="139">
        <v>1913708</v>
      </c>
      <c r="C997" s="132" t="s">
        <v>1051</v>
      </c>
      <c r="D997" s="131"/>
      <c r="N997">
        <v>0</v>
      </c>
      <c r="O997" t="s">
        <v>19</v>
      </c>
      <c r="P997">
        <v>1840829</v>
      </c>
      <c r="Q997" t="s">
        <v>1044</v>
      </c>
      <c r="R997" t="s">
        <v>1043</v>
      </c>
      <c r="S997">
        <v>91</v>
      </c>
      <c r="V997">
        <v>0</v>
      </c>
      <c r="W997" s="8" t="s">
        <v>466</v>
      </c>
      <c r="X997" s="136">
        <v>1840782</v>
      </c>
      <c r="Y997" s="160" t="s">
        <v>1044</v>
      </c>
      <c r="Z997" s="8" t="s">
        <v>1043</v>
      </c>
      <c r="AA997" s="8">
        <v>2</v>
      </c>
    </row>
    <row r="998" spans="2:27" ht="39" x14ac:dyDescent="0.3">
      <c r="B998" s="139">
        <v>1536760</v>
      </c>
      <c r="C998" s="132" t="s">
        <v>1052</v>
      </c>
      <c r="D998" s="131"/>
      <c r="N998">
        <v>0</v>
      </c>
      <c r="O998" t="s">
        <v>19</v>
      </c>
      <c r="P998">
        <v>1840830</v>
      </c>
      <c r="Q998" t="s">
        <v>1044</v>
      </c>
      <c r="R998" t="s">
        <v>1043</v>
      </c>
      <c r="S998">
        <v>0</v>
      </c>
      <c r="V998">
        <v>0</v>
      </c>
      <c r="W998" s="8" t="s">
        <v>466</v>
      </c>
      <c r="X998" s="136">
        <v>1840783</v>
      </c>
      <c r="Y998" s="160" t="s">
        <v>1044</v>
      </c>
      <c r="Z998" s="8" t="s">
        <v>1043</v>
      </c>
      <c r="AA998" s="8">
        <v>9</v>
      </c>
    </row>
    <row r="999" spans="2:27" ht="39" x14ac:dyDescent="0.3">
      <c r="B999" s="139">
        <v>1536764</v>
      </c>
      <c r="C999" s="132" t="s">
        <v>1052</v>
      </c>
      <c r="D999" s="131"/>
      <c r="N999">
        <v>0</v>
      </c>
      <c r="O999" t="s">
        <v>19</v>
      </c>
      <c r="P999">
        <v>1840831</v>
      </c>
      <c r="Q999" t="s">
        <v>1044</v>
      </c>
      <c r="R999" t="s">
        <v>1043</v>
      </c>
      <c r="S999">
        <v>99</v>
      </c>
      <c r="V999">
        <v>0</v>
      </c>
      <c r="W999" s="8" t="s">
        <v>466</v>
      </c>
      <c r="X999" s="136">
        <v>1840784</v>
      </c>
      <c r="Y999" s="160" t="s">
        <v>1044</v>
      </c>
      <c r="Z999" s="8" t="s">
        <v>1043</v>
      </c>
      <c r="AA999" s="8">
        <v>5</v>
      </c>
    </row>
    <row r="1000" spans="2:27" ht="39" x14ac:dyDescent="0.3">
      <c r="B1000" s="139">
        <v>1536765</v>
      </c>
      <c r="C1000" s="132" t="s">
        <v>1052</v>
      </c>
      <c r="D1000" s="131"/>
      <c r="N1000">
        <v>0</v>
      </c>
      <c r="O1000" t="s">
        <v>19</v>
      </c>
      <c r="P1000">
        <v>1840833</v>
      </c>
      <c r="Q1000" t="s">
        <v>1044</v>
      </c>
      <c r="R1000" t="s">
        <v>1043</v>
      </c>
      <c r="S1000">
        <v>92</v>
      </c>
      <c r="V1000">
        <v>0</v>
      </c>
      <c r="W1000" s="8" t="s">
        <v>466</v>
      </c>
      <c r="X1000" s="136">
        <v>1840785</v>
      </c>
      <c r="Y1000" s="160" t="s">
        <v>1044</v>
      </c>
      <c r="Z1000" s="8" t="s">
        <v>1043</v>
      </c>
      <c r="AA1000" s="8">
        <v>5</v>
      </c>
    </row>
    <row r="1001" spans="2:27" ht="39" x14ac:dyDescent="0.3">
      <c r="B1001" s="139">
        <v>1537728</v>
      </c>
      <c r="C1001" s="132" t="s">
        <v>1052</v>
      </c>
      <c r="D1001" s="131"/>
      <c r="N1001">
        <v>0</v>
      </c>
      <c r="O1001" t="s">
        <v>19</v>
      </c>
      <c r="P1001">
        <v>1840834</v>
      </c>
      <c r="Q1001" t="s">
        <v>1044</v>
      </c>
      <c r="R1001" t="s">
        <v>1043</v>
      </c>
      <c r="S1001">
        <v>68</v>
      </c>
      <c r="V1001">
        <v>0</v>
      </c>
      <c r="W1001" s="8" t="s">
        <v>466</v>
      </c>
      <c r="X1001" s="136">
        <v>1840787</v>
      </c>
      <c r="Y1001" s="160" t="s">
        <v>1044</v>
      </c>
      <c r="Z1001" s="8" t="s">
        <v>1043</v>
      </c>
      <c r="AA1001" s="8">
        <v>5</v>
      </c>
    </row>
    <row r="1002" spans="2:27" ht="19.5" x14ac:dyDescent="0.3">
      <c r="B1002" s="139">
        <v>1913709</v>
      </c>
      <c r="C1002" s="132" t="s">
        <v>1051</v>
      </c>
      <c r="D1002" s="131"/>
      <c r="N1002">
        <v>0</v>
      </c>
      <c r="O1002" t="s">
        <v>19</v>
      </c>
      <c r="P1002">
        <v>1840836</v>
      </c>
      <c r="Q1002" t="s">
        <v>1044</v>
      </c>
      <c r="R1002" t="s">
        <v>1043</v>
      </c>
      <c r="S1002">
        <v>28</v>
      </c>
      <c r="V1002">
        <v>0</v>
      </c>
      <c r="W1002" s="8" t="s">
        <v>466</v>
      </c>
      <c r="X1002" s="136">
        <v>1840789</v>
      </c>
      <c r="Y1002" s="160" t="s">
        <v>1044</v>
      </c>
      <c r="Z1002" s="8" t="s">
        <v>1043</v>
      </c>
      <c r="AA1002" s="8">
        <v>10</v>
      </c>
    </row>
    <row r="1003" spans="2:27" ht="39" x14ac:dyDescent="0.3">
      <c r="B1003" s="139">
        <v>1551426</v>
      </c>
      <c r="C1003" s="132" t="s">
        <v>1052</v>
      </c>
      <c r="D1003" s="131"/>
      <c r="N1003">
        <v>0</v>
      </c>
      <c r="O1003" t="s">
        <v>19</v>
      </c>
      <c r="P1003">
        <v>1840837</v>
      </c>
      <c r="Q1003" t="s">
        <v>1044</v>
      </c>
      <c r="R1003" t="s">
        <v>1043</v>
      </c>
      <c r="S1003">
        <v>4</v>
      </c>
      <c r="V1003">
        <v>0</v>
      </c>
      <c r="W1003" s="8" t="s">
        <v>466</v>
      </c>
      <c r="X1003" s="136">
        <v>1840790</v>
      </c>
      <c r="Y1003" s="160" t="s">
        <v>1044</v>
      </c>
      <c r="Z1003" s="8" t="s">
        <v>1043</v>
      </c>
      <c r="AA1003" s="8">
        <v>99</v>
      </c>
    </row>
    <row r="1004" spans="2:27" ht="39" x14ac:dyDescent="0.3">
      <c r="B1004" s="139">
        <v>1551429</v>
      </c>
      <c r="C1004" s="132" t="s">
        <v>1052</v>
      </c>
      <c r="D1004" s="131"/>
      <c r="N1004">
        <v>0</v>
      </c>
      <c r="O1004" t="s">
        <v>19</v>
      </c>
      <c r="P1004">
        <v>1840838</v>
      </c>
      <c r="Q1004" t="s">
        <v>1044</v>
      </c>
      <c r="R1004" t="s">
        <v>1043</v>
      </c>
      <c r="S1004">
        <v>0</v>
      </c>
      <c r="V1004">
        <v>0</v>
      </c>
      <c r="W1004" s="8" t="s">
        <v>466</v>
      </c>
      <c r="X1004" s="136">
        <v>1840791</v>
      </c>
      <c r="Y1004" s="160" t="s">
        <v>1044</v>
      </c>
      <c r="Z1004" s="8" t="s">
        <v>1043</v>
      </c>
      <c r="AA1004" s="8">
        <v>14</v>
      </c>
    </row>
    <row r="1005" spans="2:27" ht="39" x14ac:dyDescent="0.3">
      <c r="B1005" s="139">
        <v>1551430</v>
      </c>
      <c r="C1005" s="132" t="s">
        <v>1052</v>
      </c>
      <c r="D1005" s="131"/>
      <c r="N1005">
        <v>0</v>
      </c>
      <c r="O1005" t="s">
        <v>19</v>
      </c>
      <c r="P1005">
        <v>1840839</v>
      </c>
      <c r="Q1005" t="s">
        <v>1044</v>
      </c>
      <c r="R1005" t="s">
        <v>1043</v>
      </c>
      <c r="S1005">
        <v>14</v>
      </c>
      <c r="V1005">
        <v>0</v>
      </c>
      <c r="W1005" s="8" t="s">
        <v>466</v>
      </c>
      <c r="X1005" s="136">
        <v>1840792</v>
      </c>
      <c r="Y1005" s="160" t="s">
        <v>1044</v>
      </c>
      <c r="Z1005" s="8" t="s">
        <v>1043</v>
      </c>
      <c r="AA1005" s="8">
        <v>74</v>
      </c>
    </row>
    <row r="1006" spans="2:27" ht="19.5" x14ac:dyDescent="0.3">
      <c r="B1006" s="139">
        <v>1913710</v>
      </c>
      <c r="C1006" s="132" t="s">
        <v>1051</v>
      </c>
      <c r="D1006" s="131"/>
      <c r="N1006">
        <v>0</v>
      </c>
      <c r="O1006" t="s">
        <v>19</v>
      </c>
      <c r="P1006">
        <v>1840840</v>
      </c>
      <c r="Q1006" t="s">
        <v>1044</v>
      </c>
      <c r="R1006" t="s">
        <v>1043</v>
      </c>
      <c r="S1006">
        <v>19</v>
      </c>
      <c r="V1006">
        <v>0</v>
      </c>
      <c r="W1006" s="8" t="s">
        <v>466</v>
      </c>
      <c r="X1006" s="136">
        <v>1840794</v>
      </c>
      <c r="Y1006" s="160" t="s">
        <v>1044</v>
      </c>
      <c r="Z1006" s="8" t="s">
        <v>1043</v>
      </c>
      <c r="AA1006" s="8">
        <v>196</v>
      </c>
    </row>
    <row r="1007" spans="2:27" ht="19.5" x14ac:dyDescent="0.3">
      <c r="B1007" s="139">
        <v>1913711</v>
      </c>
      <c r="C1007" s="132" t="s">
        <v>1051</v>
      </c>
      <c r="D1007" s="131"/>
      <c r="N1007">
        <v>0</v>
      </c>
      <c r="O1007" t="s">
        <v>19</v>
      </c>
      <c r="P1007">
        <v>1840842</v>
      </c>
      <c r="Q1007" t="s">
        <v>1044</v>
      </c>
      <c r="R1007" t="s">
        <v>1043</v>
      </c>
      <c r="S1007">
        <v>1</v>
      </c>
      <c r="V1007">
        <v>0</v>
      </c>
      <c r="W1007" s="8" t="s">
        <v>466</v>
      </c>
      <c r="X1007" s="136">
        <v>1840795</v>
      </c>
      <c r="Y1007" s="160" t="s">
        <v>1044</v>
      </c>
      <c r="Z1007" s="8" t="s">
        <v>1043</v>
      </c>
      <c r="AA1007" s="8">
        <v>0</v>
      </c>
    </row>
    <row r="1008" spans="2:27" ht="39" x14ac:dyDescent="0.3">
      <c r="B1008" s="139">
        <v>1551435</v>
      </c>
      <c r="C1008" s="132" t="s">
        <v>1052</v>
      </c>
      <c r="D1008" s="131"/>
      <c r="N1008">
        <v>0</v>
      </c>
      <c r="O1008" t="s">
        <v>19</v>
      </c>
      <c r="P1008">
        <v>1840843</v>
      </c>
      <c r="Q1008" t="s">
        <v>1044</v>
      </c>
      <c r="R1008" t="s">
        <v>1043</v>
      </c>
      <c r="S1008">
        <v>35</v>
      </c>
      <c r="V1008">
        <v>0</v>
      </c>
      <c r="W1008" s="8" t="s">
        <v>466</v>
      </c>
      <c r="X1008" s="136">
        <v>1840796</v>
      </c>
      <c r="Y1008" s="160" t="s">
        <v>1045</v>
      </c>
      <c r="Z1008" s="8" t="s">
        <v>1043</v>
      </c>
      <c r="AA1008" s="8">
        <v>27</v>
      </c>
    </row>
    <row r="1009" spans="2:27" ht="19.5" x14ac:dyDescent="0.25">
      <c r="B1009" s="139">
        <v>1913712</v>
      </c>
      <c r="C1009" s="132" t="s">
        <v>1051</v>
      </c>
      <c r="D1009" s="131"/>
      <c r="N1009">
        <v>0</v>
      </c>
      <c r="O1009" t="s">
        <v>19</v>
      </c>
      <c r="P1009">
        <v>1840845</v>
      </c>
      <c r="Q1009" t="s">
        <v>1044</v>
      </c>
      <c r="R1009" t="s">
        <v>1043</v>
      </c>
      <c r="S1009">
        <v>0</v>
      </c>
      <c r="V1009">
        <v>0</v>
      </c>
      <c r="W1009" s="8" t="s">
        <v>466</v>
      </c>
      <c r="X1009" s="168">
        <v>1840796</v>
      </c>
      <c r="Y1009" s="172" t="s">
        <v>1044</v>
      </c>
      <c r="Z1009" s="8" t="s">
        <v>1043</v>
      </c>
      <c r="AA1009" s="8">
        <v>0</v>
      </c>
    </row>
    <row r="1010" spans="2:27" ht="19.5" x14ac:dyDescent="0.3">
      <c r="B1010" s="139">
        <v>1913713</v>
      </c>
      <c r="C1010" s="132" t="s">
        <v>1051</v>
      </c>
      <c r="D1010" s="131"/>
      <c r="N1010">
        <v>0</v>
      </c>
      <c r="O1010" t="s">
        <v>19</v>
      </c>
      <c r="P1010">
        <v>1840847</v>
      </c>
      <c r="Q1010" t="s">
        <v>1044</v>
      </c>
      <c r="R1010" t="s">
        <v>1043</v>
      </c>
      <c r="S1010">
        <v>0</v>
      </c>
      <c r="V1010">
        <v>0</v>
      </c>
      <c r="W1010" s="8" t="s">
        <v>466</v>
      </c>
      <c r="X1010" s="136">
        <v>1840799</v>
      </c>
      <c r="Y1010" s="160" t="s">
        <v>1044</v>
      </c>
      <c r="Z1010" s="8" t="s">
        <v>1043</v>
      </c>
      <c r="AA1010" s="8">
        <v>6</v>
      </c>
    </row>
    <row r="1011" spans="2:27" ht="19.5" x14ac:dyDescent="0.3">
      <c r="B1011" s="139">
        <v>1913714</v>
      </c>
      <c r="C1011" s="132" t="s">
        <v>1051</v>
      </c>
      <c r="D1011" s="131"/>
      <c r="N1011">
        <v>0</v>
      </c>
      <c r="O1011" t="s">
        <v>19</v>
      </c>
      <c r="P1011">
        <v>1840848</v>
      </c>
      <c r="Q1011" t="s">
        <v>1044</v>
      </c>
      <c r="R1011" t="s">
        <v>1043</v>
      </c>
      <c r="S1011">
        <v>153</v>
      </c>
      <c r="V1011">
        <v>0</v>
      </c>
      <c r="W1011" s="8" t="s">
        <v>466</v>
      </c>
      <c r="X1011" s="136">
        <v>1840800</v>
      </c>
      <c r="Y1011" s="160" t="s">
        <v>1044</v>
      </c>
      <c r="Z1011" s="8" t="s">
        <v>1043</v>
      </c>
      <c r="AA1011" s="8">
        <v>85</v>
      </c>
    </row>
    <row r="1012" spans="2:27" ht="39" x14ac:dyDescent="0.3">
      <c r="B1012" s="139">
        <v>1551460</v>
      </c>
      <c r="C1012" s="132" t="s">
        <v>1052</v>
      </c>
      <c r="D1012" s="131"/>
      <c r="N1012">
        <v>0</v>
      </c>
      <c r="O1012" t="s">
        <v>19</v>
      </c>
      <c r="P1012">
        <v>1840849</v>
      </c>
      <c r="Q1012" t="s">
        <v>1044</v>
      </c>
      <c r="R1012" t="s">
        <v>1043</v>
      </c>
      <c r="S1012">
        <v>7</v>
      </c>
      <c r="V1012">
        <v>0</v>
      </c>
      <c r="W1012" s="8" t="s">
        <v>466</v>
      </c>
      <c r="X1012" s="136">
        <v>1840801</v>
      </c>
      <c r="Y1012" s="160" t="s">
        <v>1044</v>
      </c>
      <c r="Z1012" s="8" t="s">
        <v>1043</v>
      </c>
      <c r="AA1012" s="8">
        <v>4</v>
      </c>
    </row>
    <row r="1013" spans="2:27" ht="39" x14ac:dyDescent="0.3">
      <c r="B1013" s="139">
        <v>1551461</v>
      </c>
      <c r="C1013" s="132" t="s">
        <v>1052</v>
      </c>
      <c r="D1013" s="131"/>
      <c r="N1013">
        <v>0</v>
      </c>
      <c r="O1013" t="s">
        <v>19</v>
      </c>
      <c r="P1013">
        <v>1840850</v>
      </c>
      <c r="Q1013" t="s">
        <v>1044</v>
      </c>
      <c r="R1013" t="s">
        <v>1043</v>
      </c>
      <c r="S1013">
        <v>43</v>
      </c>
      <c r="V1013">
        <v>0</v>
      </c>
      <c r="W1013" s="8" t="s">
        <v>466</v>
      </c>
      <c r="X1013" s="136">
        <v>1840802</v>
      </c>
      <c r="Y1013" s="160" t="s">
        <v>1044</v>
      </c>
      <c r="Z1013" s="8" t="s">
        <v>1043</v>
      </c>
      <c r="AA1013" s="8">
        <v>58</v>
      </c>
    </row>
    <row r="1014" spans="2:27" ht="19.5" x14ac:dyDescent="0.3">
      <c r="B1014" s="139">
        <v>1913715</v>
      </c>
      <c r="C1014" s="132" t="s">
        <v>1051</v>
      </c>
      <c r="D1014" s="139"/>
      <c r="N1014">
        <v>0</v>
      </c>
      <c r="O1014" t="s">
        <v>19</v>
      </c>
      <c r="P1014">
        <v>1840851</v>
      </c>
      <c r="Q1014" t="s">
        <v>1044</v>
      </c>
      <c r="R1014" t="s">
        <v>1043</v>
      </c>
      <c r="S1014">
        <v>144</v>
      </c>
      <c r="V1014">
        <v>0</v>
      </c>
      <c r="W1014" s="8" t="s">
        <v>466</v>
      </c>
      <c r="X1014" s="136">
        <v>1840803</v>
      </c>
      <c r="Y1014" s="160" t="s">
        <v>1044</v>
      </c>
      <c r="Z1014" s="8" t="s">
        <v>1043</v>
      </c>
      <c r="AA1014" s="8">
        <v>16</v>
      </c>
    </row>
    <row r="1015" spans="2:27" ht="19.5" x14ac:dyDescent="0.3">
      <c r="B1015" s="139">
        <v>1913716</v>
      </c>
      <c r="C1015" s="132" t="s">
        <v>1051</v>
      </c>
      <c r="D1015" s="131"/>
      <c r="N1015">
        <v>0</v>
      </c>
      <c r="O1015" t="s">
        <v>19</v>
      </c>
      <c r="P1015">
        <v>1840852</v>
      </c>
      <c r="Q1015" t="s">
        <v>1044</v>
      </c>
      <c r="R1015" t="s">
        <v>1043</v>
      </c>
      <c r="S1015">
        <v>9</v>
      </c>
      <c r="V1015">
        <v>0</v>
      </c>
      <c r="W1015" s="8" t="s">
        <v>466</v>
      </c>
      <c r="X1015" s="136">
        <v>1840804</v>
      </c>
      <c r="Y1015" s="160" t="s">
        <v>1044</v>
      </c>
      <c r="Z1015" s="8" t="s">
        <v>1043</v>
      </c>
      <c r="AA1015" s="8">
        <v>50</v>
      </c>
    </row>
    <row r="1016" spans="2:27" ht="39" x14ac:dyDescent="0.3">
      <c r="B1016" s="139">
        <v>1551464</v>
      </c>
      <c r="C1016" s="132" t="s">
        <v>1052</v>
      </c>
      <c r="D1016" s="131"/>
      <c r="N1016">
        <v>0</v>
      </c>
      <c r="O1016" t="s">
        <v>19</v>
      </c>
      <c r="P1016">
        <v>1840854</v>
      </c>
      <c r="Q1016" t="s">
        <v>1044</v>
      </c>
      <c r="R1016" t="s">
        <v>1043</v>
      </c>
      <c r="S1016">
        <v>12</v>
      </c>
      <c r="V1016">
        <v>0</v>
      </c>
      <c r="W1016" s="8" t="s">
        <v>466</v>
      </c>
      <c r="X1016" s="136">
        <v>1840805</v>
      </c>
      <c r="Y1016" s="160" t="s">
        <v>1044</v>
      </c>
      <c r="Z1016" s="8" t="s">
        <v>1043</v>
      </c>
      <c r="AA1016" s="8">
        <v>20</v>
      </c>
    </row>
    <row r="1017" spans="2:27" ht="19.5" x14ac:dyDescent="0.3">
      <c r="B1017" s="139">
        <v>1913718</v>
      </c>
      <c r="C1017" s="132" t="s">
        <v>1051</v>
      </c>
      <c r="D1017" s="131"/>
      <c r="N1017">
        <v>0</v>
      </c>
      <c r="O1017" t="s">
        <v>19</v>
      </c>
      <c r="P1017">
        <v>1840855</v>
      </c>
      <c r="Q1017" t="s">
        <v>1044</v>
      </c>
      <c r="R1017" t="s">
        <v>1043</v>
      </c>
      <c r="S1017">
        <v>255</v>
      </c>
      <c r="V1017">
        <v>0</v>
      </c>
      <c r="W1017" s="8" t="s">
        <v>466</v>
      </c>
      <c r="X1017" s="136">
        <v>1840807</v>
      </c>
      <c r="Y1017" s="160" t="s">
        <v>1044</v>
      </c>
      <c r="Z1017" s="8" t="s">
        <v>1043</v>
      </c>
      <c r="AA1017" s="8">
        <v>67</v>
      </c>
    </row>
    <row r="1018" spans="2:27" ht="39" x14ac:dyDescent="0.3">
      <c r="B1018" s="139">
        <v>1551469</v>
      </c>
      <c r="C1018" s="132" t="s">
        <v>1052</v>
      </c>
      <c r="D1018" s="139"/>
      <c r="N1018">
        <v>0</v>
      </c>
      <c r="O1018" t="s">
        <v>19</v>
      </c>
      <c r="P1018">
        <v>1840856</v>
      </c>
      <c r="Q1018" t="s">
        <v>1044</v>
      </c>
      <c r="R1018" t="s">
        <v>1043</v>
      </c>
      <c r="S1018">
        <v>14</v>
      </c>
      <c r="V1018">
        <v>0</v>
      </c>
      <c r="W1018" s="8" t="s">
        <v>466</v>
      </c>
      <c r="X1018" s="136">
        <v>1840808</v>
      </c>
      <c r="Y1018" s="160" t="s">
        <v>1044</v>
      </c>
      <c r="Z1018" s="8" t="s">
        <v>1043</v>
      </c>
      <c r="AA1018" s="8">
        <v>13</v>
      </c>
    </row>
    <row r="1019" spans="2:27" ht="39" x14ac:dyDescent="0.3">
      <c r="B1019" s="139">
        <v>1551470</v>
      </c>
      <c r="C1019" s="132" t="s">
        <v>1052</v>
      </c>
      <c r="D1019" s="131"/>
      <c r="N1019">
        <v>0</v>
      </c>
      <c r="O1019" t="s">
        <v>19</v>
      </c>
      <c r="P1019">
        <v>1840860</v>
      </c>
      <c r="Q1019" t="s">
        <v>1044</v>
      </c>
      <c r="R1019" t="s">
        <v>1043</v>
      </c>
      <c r="S1019">
        <v>18</v>
      </c>
      <c r="V1019">
        <v>0</v>
      </c>
      <c r="W1019" s="8" t="s">
        <v>466</v>
      </c>
      <c r="X1019" s="136">
        <v>1840810</v>
      </c>
      <c r="Y1019" s="160" t="s">
        <v>1044</v>
      </c>
      <c r="Z1019" s="8" t="s">
        <v>1043</v>
      </c>
      <c r="AA1019" s="8">
        <v>0</v>
      </c>
    </row>
    <row r="1020" spans="2:27" ht="39" x14ac:dyDescent="0.3">
      <c r="B1020" s="139">
        <v>1551478</v>
      </c>
      <c r="C1020" s="132" t="s">
        <v>1052</v>
      </c>
      <c r="D1020" s="139"/>
      <c r="N1020">
        <v>0</v>
      </c>
      <c r="O1020" t="s">
        <v>19</v>
      </c>
      <c r="P1020">
        <v>1840861</v>
      </c>
      <c r="Q1020" t="s">
        <v>1044</v>
      </c>
      <c r="R1020" t="s">
        <v>1043</v>
      </c>
      <c r="S1020">
        <v>255</v>
      </c>
      <c r="V1020">
        <v>0</v>
      </c>
      <c r="W1020" s="8" t="s">
        <v>466</v>
      </c>
      <c r="X1020" s="136">
        <v>1840811</v>
      </c>
      <c r="Y1020" s="160" t="s">
        <v>1044</v>
      </c>
      <c r="Z1020" s="8" t="s">
        <v>1043</v>
      </c>
      <c r="AA1020" s="8">
        <v>27</v>
      </c>
    </row>
    <row r="1021" spans="2:27" ht="39" x14ac:dyDescent="0.3">
      <c r="B1021" s="139">
        <v>1551479</v>
      </c>
      <c r="C1021" s="132" t="s">
        <v>1052</v>
      </c>
      <c r="D1021" s="131"/>
      <c r="N1021">
        <v>0</v>
      </c>
      <c r="O1021" t="s">
        <v>19</v>
      </c>
      <c r="P1021">
        <v>1840863</v>
      </c>
      <c r="Q1021" t="s">
        <v>1044</v>
      </c>
      <c r="R1021" t="s">
        <v>1043</v>
      </c>
      <c r="S1021">
        <v>45</v>
      </c>
      <c r="V1021">
        <v>0</v>
      </c>
      <c r="W1021" s="8" t="s">
        <v>466</v>
      </c>
      <c r="X1021" s="136">
        <v>1840812</v>
      </c>
      <c r="Y1021" s="160" t="s">
        <v>1044</v>
      </c>
      <c r="Z1021" s="8" t="s">
        <v>1043</v>
      </c>
      <c r="AA1021" s="8">
        <v>1</v>
      </c>
    </row>
    <row r="1022" spans="2:27" ht="19.5" x14ac:dyDescent="0.3">
      <c r="B1022" s="139">
        <v>1913719</v>
      </c>
      <c r="C1022" s="132" t="s">
        <v>1051</v>
      </c>
      <c r="D1022" s="131"/>
      <c r="N1022">
        <v>0</v>
      </c>
      <c r="O1022" t="s">
        <v>19</v>
      </c>
      <c r="P1022">
        <v>1840864</v>
      </c>
      <c r="Q1022" t="s">
        <v>1044</v>
      </c>
      <c r="R1022" t="s">
        <v>1043</v>
      </c>
      <c r="S1022">
        <v>103</v>
      </c>
      <c r="V1022">
        <v>0</v>
      </c>
      <c r="W1022" s="8" t="s">
        <v>466</v>
      </c>
      <c r="X1022" s="136">
        <v>1840813</v>
      </c>
      <c r="Y1022" s="160" t="s">
        <v>1044</v>
      </c>
      <c r="Z1022" s="8" t="s">
        <v>1043</v>
      </c>
      <c r="AA1022" s="8">
        <v>19</v>
      </c>
    </row>
    <row r="1023" spans="2:27" ht="19.5" x14ac:dyDescent="0.3">
      <c r="B1023" s="134">
        <v>1913720</v>
      </c>
      <c r="C1023" s="132" t="s">
        <v>1051</v>
      </c>
      <c r="D1023" s="131"/>
      <c r="N1023">
        <v>0</v>
      </c>
      <c r="O1023" t="s">
        <v>19</v>
      </c>
      <c r="P1023">
        <v>1840864</v>
      </c>
      <c r="Q1023" t="s">
        <v>1045</v>
      </c>
      <c r="R1023" t="s">
        <v>1043</v>
      </c>
      <c r="S1023">
        <v>215</v>
      </c>
      <c r="V1023">
        <v>0</v>
      </c>
      <c r="W1023" s="8" t="s">
        <v>466</v>
      </c>
      <c r="X1023" s="136">
        <v>1840816</v>
      </c>
      <c r="Y1023" s="160" t="s">
        <v>1044</v>
      </c>
      <c r="Z1023" s="8" t="s">
        <v>1043</v>
      </c>
      <c r="AA1023" s="8">
        <v>9</v>
      </c>
    </row>
    <row r="1024" spans="2:27" ht="39" x14ac:dyDescent="0.3">
      <c r="B1024" s="139">
        <v>1551482</v>
      </c>
      <c r="C1024" s="132" t="s">
        <v>1052</v>
      </c>
      <c r="D1024" s="131"/>
      <c r="N1024">
        <v>0</v>
      </c>
      <c r="O1024" t="s">
        <v>19</v>
      </c>
      <c r="P1024">
        <v>1840865</v>
      </c>
      <c r="Q1024" t="s">
        <v>1044</v>
      </c>
      <c r="R1024" t="s">
        <v>1043</v>
      </c>
      <c r="S1024">
        <v>116</v>
      </c>
      <c r="V1024">
        <v>0</v>
      </c>
      <c r="W1024" s="8" t="s">
        <v>466</v>
      </c>
      <c r="X1024" s="136">
        <v>1840817</v>
      </c>
      <c r="Y1024" s="160" t="s">
        <v>1044</v>
      </c>
      <c r="Z1024" s="8" t="s">
        <v>1043</v>
      </c>
      <c r="AA1024" s="8">
        <v>0</v>
      </c>
    </row>
    <row r="1025" spans="2:27" ht="19.5" x14ac:dyDescent="0.3">
      <c r="B1025" s="139">
        <v>1913732</v>
      </c>
      <c r="C1025" s="132" t="s">
        <v>1051</v>
      </c>
      <c r="D1025" s="131"/>
      <c r="N1025">
        <v>0</v>
      </c>
      <c r="O1025" t="s">
        <v>19</v>
      </c>
      <c r="P1025">
        <v>1840866</v>
      </c>
      <c r="Q1025" t="s">
        <v>1044</v>
      </c>
      <c r="R1025" t="s">
        <v>1043</v>
      </c>
      <c r="S1025">
        <v>0</v>
      </c>
      <c r="V1025">
        <v>0</v>
      </c>
      <c r="W1025" s="8" t="s">
        <v>466</v>
      </c>
      <c r="X1025" s="136">
        <v>1840818</v>
      </c>
      <c r="Y1025" s="160" t="s">
        <v>1045</v>
      </c>
      <c r="Z1025" s="8" t="s">
        <v>1043</v>
      </c>
      <c r="AA1025" s="8">
        <v>134</v>
      </c>
    </row>
    <row r="1026" spans="2:27" ht="19.5" x14ac:dyDescent="0.25">
      <c r="B1026" s="139">
        <v>1913733</v>
      </c>
      <c r="C1026" s="132" t="s">
        <v>1051</v>
      </c>
      <c r="D1026" s="131"/>
      <c r="N1026">
        <v>0</v>
      </c>
      <c r="O1026" t="s">
        <v>19</v>
      </c>
      <c r="P1026">
        <v>1840867</v>
      </c>
      <c r="Q1026" t="s">
        <v>1044</v>
      </c>
      <c r="R1026" t="s">
        <v>1043</v>
      </c>
      <c r="S1026">
        <v>31</v>
      </c>
      <c r="V1026">
        <v>0</v>
      </c>
      <c r="W1026" s="8" t="s">
        <v>466</v>
      </c>
      <c r="X1026" s="168">
        <v>1840818</v>
      </c>
      <c r="Y1026" s="172" t="s">
        <v>1044</v>
      </c>
      <c r="Z1026" s="8" t="s">
        <v>1043</v>
      </c>
      <c r="AA1026" s="8">
        <v>0</v>
      </c>
    </row>
    <row r="1027" spans="2:27" ht="19.5" x14ac:dyDescent="0.3">
      <c r="B1027" s="139">
        <v>1913734</v>
      </c>
      <c r="C1027" s="132" t="s">
        <v>1051</v>
      </c>
      <c r="D1027" s="131"/>
      <c r="N1027">
        <v>0</v>
      </c>
      <c r="O1027" t="s">
        <v>19</v>
      </c>
      <c r="P1027">
        <v>1840868</v>
      </c>
      <c r="Q1027" t="s">
        <v>1044</v>
      </c>
      <c r="R1027" t="s">
        <v>1043</v>
      </c>
      <c r="S1027">
        <v>2</v>
      </c>
      <c r="V1027">
        <v>0</v>
      </c>
      <c r="W1027" s="8" t="s">
        <v>466</v>
      </c>
      <c r="X1027" s="136">
        <v>1840821</v>
      </c>
      <c r="Y1027" s="160" t="s">
        <v>1044</v>
      </c>
      <c r="Z1027" s="8" t="s">
        <v>1043</v>
      </c>
      <c r="AA1027" s="8">
        <v>62</v>
      </c>
    </row>
    <row r="1028" spans="2:27" ht="39" x14ac:dyDescent="0.3">
      <c r="B1028" s="139">
        <v>1551486</v>
      </c>
      <c r="C1028" s="132" t="s">
        <v>1052</v>
      </c>
      <c r="D1028" s="131"/>
      <c r="N1028">
        <v>0</v>
      </c>
      <c r="O1028" t="s">
        <v>19</v>
      </c>
      <c r="P1028">
        <v>1840869</v>
      </c>
      <c r="Q1028" t="s">
        <v>1044</v>
      </c>
      <c r="R1028" t="s">
        <v>1043</v>
      </c>
      <c r="S1028">
        <v>38</v>
      </c>
      <c r="V1028">
        <v>0</v>
      </c>
      <c r="W1028" s="8" t="s">
        <v>466</v>
      </c>
      <c r="X1028" s="136">
        <v>1840823</v>
      </c>
      <c r="Y1028" s="160" t="s">
        <v>1044</v>
      </c>
      <c r="Z1028" s="8" t="s">
        <v>1043</v>
      </c>
      <c r="AA1028" s="8">
        <v>0</v>
      </c>
    </row>
    <row r="1029" spans="2:27" ht="19.5" x14ac:dyDescent="0.3">
      <c r="B1029" s="139">
        <v>1913735</v>
      </c>
      <c r="C1029" s="132" t="s">
        <v>1051</v>
      </c>
      <c r="D1029" s="131"/>
      <c r="N1029">
        <v>0</v>
      </c>
      <c r="O1029" t="s">
        <v>19</v>
      </c>
      <c r="P1029">
        <v>1840870</v>
      </c>
      <c r="Q1029" t="s">
        <v>1044</v>
      </c>
      <c r="R1029" t="s">
        <v>1043</v>
      </c>
      <c r="S1029">
        <v>30</v>
      </c>
      <c r="V1029">
        <v>0</v>
      </c>
      <c r="W1029" s="8" t="s">
        <v>466</v>
      </c>
      <c r="X1029" s="136">
        <v>1840824</v>
      </c>
      <c r="Y1029" s="160" t="s">
        <v>1044</v>
      </c>
      <c r="Z1029" s="8" t="s">
        <v>1043</v>
      </c>
      <c r="AA1029" s="8">
        <v>4</v>
      </c>
    </row>
    <row r="1030" spans="2:27" ht="19.5" x14ac:dyDescent="0.3">
      <c r="B1030" s="139">
        <v>1913736</v>
      </c>
      <c r="C1030" s="132" t="s">
        <v>1051</v>
      </c>
      <c r="D1030" s="131"/>
      <c r="N1030">
        <v>0</v>
      </c>
      <c r="O1030" t="s">
        <v>19</v>
      </c>
      <c r="P1030">
        <v>1840872</v>
      </c>
      <c r="Q1030" t="s">
        <v>1044</v>
      </c>
      <c r="R1030" t="s">
        <v>1043</v>
      </c>
      <c r="S1030">
        <v>24</v>
      </c>
      <c r="V1030">
        <v>0</v>
      </c>
      <c r="W1030" s="8" t="s">
        <v>466</v>
      </c>
      <c r="X1030" s="136">
        <v>1840826</v>
      </c>
      <c r="Y1030" s="160" t="s">
        <v>1044</v>
      </c>
      <c r="Z1030" s="8" t="s">
        <v>1043</v>
      </c>
      <c r="AA1030" s="8">
        <v>91</v>
      </c>
    </row>
    <row r="1031" spans="2:27" ht="39" x14ac:dyDescent="0.25">
      <c r="B1031" s="139">
        <v>1551499</v>
      </c>
      <c r="C1031" s="132" t="s">
        <v>1052</v>
      </c>
      <c r="D1031" s="131"/>
      <c r="N1031">
        <v>0</v>
      </c>
      <c r="O1031" t="s">
        <v>19</v>
      </c>
      <c r="P1031">
        <v>1840876</v>
      </c>
      <c r="Q1031" t="s">
        <v>1044</v>
      </c>
      <c r="R1031" t="s">
        <v>1043</v>
      </c>
      <c r="S1031">
        <v>3</v>
      </c>
      <c r="V1031">
        <v>0</v>
      </c>
      <c r="W1031" s="8" t="s">
        <v>466</v>
      </c>
      <c r="X1031" s="168">
        <v>1840827</v>
      </c>
      <c r="Y1031" s="172" t="s">
        <v>1044</v>
      </c>
      <c r="Z1031" s="8" t="s">
        <v>1043</v>
      </c>
      <c r="AA1031" s="8">
        <v>0</v>
      </c>
    </row>
    <row r="1032" spans="2:27" ht="19.5" x14ac:dyDescent="0.3">
      <c r="B1032" s="139">
        <v>1913737</v>
      </c>
      <c r="C1032" s="132" t="s">
        <v>1051</v>
      </c>
      <c r="D1032" s="131"/>
      <c r="N1032">
        <v>0</v>
      </c>
      <c r="O1032" t="s">
        <v>19</v>
      </c>
      <c r="P1032">
        <v>1840877</v>
      </c>
      <c r="Q1032" t="s">
        <v>1044</v>
      </c>
      <c r="R1032" t="s">
        <v>1043</v>
      </c>
      <c r="S1032">
        <v>66</v>
      </c>
      <c r="V1032">
        <v>0</v>
      </c>
      <c r="W1032" s="8" t="s">
        <v>466</v>
      </c>
      <c r="X1032" s="136">
        <v>1840829</v>
      </c>
      <c r="Y1032" s="160" t="s">
        <v>1044</v>
      </c>
      <c r="Z1032" s="8" t="s">
        <v>1043</v>
      </c>
      <c r="AA1032" s="8">
        <v>99</v>
      </c>
    </row>
    <row r="1033" spans="2:27" ht="39" x14ac:dyDescent="0.3">
      <c r="B1033" s="139">
        <v>1552519</v>
      </c>
      <c r="C1033" s="132" t="s">
        <v>1052</v>
      </c>
      <c r="D1033" s="131"/>
      <c r="N1033">
        <v>0</v>
      </c>
      <c r="O1033" t="s">
        <v>19</v>
      </c>
      <c r="P1033">
        <v>1840878</v>
      </c>
      <c r="Q1033" t="s">
        <v>1044</v>
      </c>
      <c r="R1033" t="s">
        <v>1043</v>
      </c>
      <c r="S1033">
        <v>23</v>
      </c>
      <c r="V1033">
        <v>0</v>
      </c>
      <c r="W1033" s="8" t="s">
        <v>466</v>
      </c>
      <c r="X1033" s="136">
        <v>1840830</v>
      </c>
      <c r="Y1033" s="160" t="s">
        <v>1044</v>
      </c>
      <c r="Z1033" s="8" t="s">
        <v>1043</v>
      </c>
      <c r="AA1033" s="8">
        <v>92</v>
      </c>
    </row>
    <row r="1034" spans="2:27" ht="19.5" x14ac:dyDescent="0.3">
      <c r="B1034" s="139">
        <v>1913738</v>
      </c>
      <c r="C1034" s="132" t="s">
        <v>1051</v>
      </c>
      <c r="D1034" s="131"/>
      <c r="N1034">
        <v>0</v>
      </c>
      <c r="O1034" t="s">
        <v>19</v>
      </c>
      <c r="P1034">
        <v>1841634</v>
      </c>
      <c r="Q1034" t="s">
        <v>1049</v>
      </c>
      <c r="R1034" t="s">
        <v>1072</v>
      </c>
      <c r="S1034">
        <v>26</v>
      </c>
      <c r="V1034">
        <v>0</v>
      </c>
      <c r="W1034" s="8" t="s">
        <v>466</v>
      </c>
      <c r="X1034" s="136">
        <v>1840831</v>
      </c>
      <c r="Y1034" s="160" t="s">
        <v>1044</v>
      </c>
      <c r="Z1034" s="8" t="s">
        <v>1043</v>
      </c>
      <c r="AA1034" s="8">
        <v>68</v>
      </c>
    </row>
    <row r="1035" spans="2:27" ht="39" x14ac:dyDescent="0.3">
      <c r="B1035" s="139">
        <v>1552664</v>
      </c>
      <c r="C1035" s="132" t="s">
        <v>1052</v>
      </c>
      <c r="D1035" s="131"/>
      <c r="N1035">
        <v>0</v>
      </c>
      <c r="O1035" t="s">
        <v>19</v>
      </c>
      <c r="P1035">
        <v>1861917</v>
      </c>
      <c r="Q1035" t="s">
        <v>1049</v>
      </c>
      <c r="R1035" t="s">
        <v>1072</v>
      </c>
      <c r="S1035">
        <v>0</v>
      </c>
      <c r="V1035">
        <v>0</v>
      </c>
      <c r="W1035" s="8" t="s">
        <v>466</v>
      </c>
      <c r="X1035" s="136">
        <v>1840833</v>
      </c>
      <c r="Y1035" s="160" t="s">
        <v>1044</v>
      </c>
      <c r="Z1035" s="8" t="s">
        <v>1043</v>
      </c>
      <c r="AA1035" s="8">
        <v>28</v>
      </c>
    </row>
    <row r="1036" spans="2:27" ht="39" x14ac:dyDescent="0.3">
      <c r="B1036" s="139">
        <v>1554554</v>
      </c>
      <c r="C1036" s="132" t="s">
        <v>1052</v>
      </c>
      <c r="D1036" s="131"/>
      <c r="N1036">
        <v>0</v>
      </c>
      <c r="O1036" t="s">
        <v>19</v>
      </c>
      <c r="P1036">
        <v>1868310</v>
      </c>
      <c r="Q1036" t="s">
        <v>1049</v>
      </c>
      <c r="R1036" t="s">
        <v>1072</v>
      </c>
      <c r="S1036">
        <v>0</v>
      </c>
      <c r="V1036">
        <v>0</v>
      </c>
      <c r="W1036" s="8" t="s">
        <v>466</v>
      </c>
      <c r="X1036" s="136">
        <v>1840834</v>
      </c>
      <c r="Y1036" s="160" t="s">
        <v>1044</v>
      </c>
      <c r="Z1036" s="8" t="s">
        <v>1043</v>
      </c>
      <c r="AA1036" s="8">
        <v>4</v>
      </c>
    </row>
    <row r="1037" spans="2:27" ht="39" x14ac:dyDescent="0.3">
      <c r="B1037" s="139">
        <v>1554577</v>
      </c>
      <c r="C1037" s="132" t="s">
        <v>1052</v>
      </c>
      <c r="D1037" s="131"/>
      <c r="N1037">
        <v>0</v>
      </c>
      <c r="O1037" t="s">
        <v>19</v>
      </c>
      <c r="P1037">
        <v>1872466</v>
      </c>
      <c r="Q1037" t="s">
        <v>1045</v>
      </c>
      <c r="R1037" t="s">
        <v>1043</v>
      </c>
      <c r="S1037">
        <v>0</v>
      </c>
      <c r="V1037">
        <v>0</v>
      </c>
      <c r="W1037" s="8" t="s">
        <v>466</v>
      </c>
      <c r="X1037" s="136">
        <v>1840836</v>
      </c>
      <c r="Y1037" s="160" t="s">
        <v>1044</v>
      </c>
      <c r="Z1037" s="8" t="s">
        <v>1043</v>
      </c>
      <c r="AA1037" s="8">
        <v>0</v>
      </c>
    </row>
    <row r="1038" spans="2:27" ht="39" x14ac:dyDescent="0.3">
      <c r="B1038" s="139">
        <v>1558098</v>
      </c>
      <c r="C1038" s="132" t="s">
        <v>1052</v>
      </c>
      <c r="D1038" s="131"/>
      <c r="N1038">
        <v>0</v>
      </c>
      <c r="O1038" t="s">
        <v>19</v>
      </c>
      <c r="P1038">
        <v>1872466</v>
      </c>
      <c r="Q1038" t="s">
        <v>1049</v>
      </c>
      <c r="R1038" t="s">
        <v>1072</v>
      </c>
      <c r="S1038">
        <v>0</v>
      </c>
      <c r="V1038">
        <v>0</v>
      </c>
      <c r="W1038" s="8" t="s">
        <v>466</v>
      </c>
      <c r="X1038" s="136">
        <v>1840837</v>
      </c>
      <c r="Y1038" s="160" t="s">
        <v>1044</v>
      </c>
      <c r="Z1038" s="8" t="s">
        <v>1043</v>
      </c>
      <c r="AA1038" s="8">
        <v>14</v>
      </c>
    </row>
    <row r="1039" spans="2:27" ht="19.5" x14ac:dyDescent="0.3">
      <c r="B1039" s="139">
        <v>1913740</v>
      </c>
      <c r="C1039" s="132" t="s">
        <v>1051</v>
      </c>
      <c r="D1039" s="131"/>
      <c r="N1039">
        <v>0</v>
      </c>
      <c r="O1039" t="s">
        <v>19</v>
      </c>
      <c r="P1039">
        <v>1873199</v>
      </c>
      <c r="Q1039" t="s">
        <v>1049</v>
      </c>
      <c r="R1039" t="s">
        <v>1072</v>
      </c>
      <c r="S1039">
        <v>3</v>
      </c>
      <c r="V1039">
        <v>0</v>
      </c>
      <c r="W1039" s="8" t="s">
        <v>466</v>
      </c>
      <c r="X1039" s="136">
        <v>1840838</v>
      </c>
      <c r="Y1039" s="160" t="s">
        <v>1044</v>
      </c>
      <c r="Z1039" s="8" t="s">
        <v>1043</v>
      </c>
      <c r="AA1039" s="8">
        <v>19</v>
      </c>
    </row>
    <row r="1040" spans="2:27" ht="19.5" x14ac:dyDescent="0.3">
      <c r="B1040" s="139">
        <v>1913741</v>
      </c>
      <c r="C1040" s="132" t="s">
        <v>1051</v>
      </c>
      <c r="D1040" s="131"/>
      <c r="N1040">
        <v>0</v>
      </c>
      <c r="O1040" t="s">
        <v>19</v>
      </c>
      <c r="P1040">
        <v>1905348</v>
      </c>
      <c r="Q1040" t="s">
        <v>1045</v>
      </c>
      <c r="R1040" t="s">
        <v>1043</v>
      </c>
      <c r="S1040">
        <v>0</v>
      </c>
      <c r="V1040">
        <v>0</v>
      </c>
      <c r="W1040" s="8" t="s">
        <v>466</v>
      </c>
      <c r="X1040" s="136">
        <v>1840839</v>
      </c>
      <c r="Y1040" s="160" t="s">
        <v>1044</v>
      </c>
      <c r="Z1040" s="8" t="s">
        <v>1043</v>
      </c>
      <c r="AA1040" s="8">
        <v>1</v>
      </c>
    </row>
    <row r="1041" spans="2:27" ht="19.5" x14ac:dyDescent="0.3">
      <c r="B1041" s="139">
        <v>1913742</v>
      </c>
      <c r="C1041" s="132" t="s">
        <v>1051</v>
      </c>
      <c r="D1041" s="131"/>
      <c r="N1041">
        <v>0</v>
      </c>
      <c r="O1041" t="s">
        <v>19</v>
      </c>
      <c r="P1041">
        <v>1905348</v>
      </c>
      <c r="Q1041" t="s">
        <v>1049</v>
      </c>
      <c r="R1041" t="s">
        <v>1072</v>
      </c>
      <c r="S1041">
        <v>0</v>
      </c>
      <c r="V1041">
        <v>0</v>
      </c>
      <c r="W1041" s="8" t="s">
        <v>466</v>
      </c>
      <c r="X1041" s="136">
        <v>1840840</v>
      </c>
      <c r="Y1041" s="160" t="s">
        <v>1044</v>
      </c>
      <c r="Z1041" s="8" t="s">
        <v>1043</v>
      </c>
      <c r="AA1041" s="8">
        <v>35</v>
      </c>
    </row>
    <row r="1042" spans="2:27" ht="39" x14ac:dyDescent="0.3">
      <c r="B1042" s="139">
        <v>1560673</v>
      </c>
      <c r="C1042" s="132" t="s">
        <v>1052</v>
      </c>
      <c r="D1042" s="131"/>
      <c r="N1042">
        <v>0</v>
      </c>
      <c r="O1042" t="s">
        <v>19</v>
      </c>
      <c r="P1042">
        <v>1905402</v>
      </c>
      <c r="Q1042" t="s">
        <v>1045</v>
      </c>
      <c r="R1042" t="s">
        <v>1043</v>
      </c>
      <c r="S1042">
        <v>0</v>
      </c>
      <c r="V1042">
        <v>0</v>
      </c>
      <c r="W1042" s="8" t="s">
        <v>466</v>
      </c>
      <c r="X1042" s="136">
        <v>1840842</v>
      </c>
      <c r="Y1042" s="160" t="s">
        <v>1044</v>
      </c>
      <c r="Z1042" s="8" t="s">
        <v>1043</v>
      </c>
      <c r="AA1042" s="8">
        <v>0</v>
      </c>
    </row>
    <row r="1043" spans="2:27" ht="19.5" x14ac:dyDescent="0.3">
      <c r="B1043" s="139">
        <v>1913743</v>
      </c>
      <c r="C1043" s="132" t="s">
        <v>1051</v>
      </c>
      <c r="D1043" s="131"/>
      <c r="N1043">
        <v>0</v>
      </c>
      <c r="O1043" t="s">
        <v>19</v>
      </c>
      <c r="P1043">
        <v>1905402</v>
      </c>
      <c r="Q1043" t="s">
        <v>1049</v>
      </c>
      <c r="R1043" t="s">
        <v>1072</v>
      </c>
      <c r="S1043">
        <v>0</v>
      </c>
      <c r="V1043">
        <v>0</v>
      </c>
      <c r="W1043" s="8" t="s">
        <v>466</v>
      </c>
      <c r="X1043" s="136">
        <v>1840843</v>
      </c>
      <c r="Y1043" s="160" t="s">
        <v>1044</v>
      </c>
      <c r="Z1043" s="8" t="s">
        <v>1043</v>
      </c>
      <c r="AA1043" s="8">
        <v>0</v>
      </c>
    </row>
    <row r="1044" spans="2:27" ht="39" x14ac:dyDescent="0.3">
      <c r="B1044" s="139">
        <v>1569947</v>
      </c>
      <c r="C1044" s="132" t="s">
        <v>1052</v>
      </c>
      <c r="D1044" s="131"/>
      <c r="N1044">
        <v>0</v>
      </c>
      <c r="O1044" t="s">
        <v>19</v>
      </c>
      <c r="P1044">
        <v>1913671</v>
      </c>
      <c r="Q1044" t="s">
        <v>1044</v>
      </c>
      <c r="R1044" t="s">
        <v>1043</v>
      </c>
      <c r="S1044">
        <v>0</v>
      </c>
      <c r="V1044">
        <v>0</v>
      </c>
      <c r="W1044" s="8" t="s">
        <v>466</v>
      </c>
      <c r="X1044" s="136">
        <v>1840845</v>
      </c>
      <c r="Y1044" s="160" t="s">
        <v>1044</v>
      </c>
      <c r="Z1044" s="8" t="s">
        <v>1043</v>
      </c>
      <c r="AA1044" s="8">
        <v>153</v>
      </c>
    </row>
    <row r="1045" spans="2:27" ht="19.5" x14ac:dyDescent="0.3">
      <c r="B1045" s="139">
        <v>1913744</v>
      </c>
      <c r="C1045" s="132" t="s">
        <v>1051</v>
      </c>
      <c r="D1045" s="131"/>
      <c r="N1045">
        <v>0</v>
      </c>
      <c r="O1045" t="s">
        <v>19</v>
      </c>
      <c r="P1045">
        <v>1913672</v>
      </c>
      <c r="Q1045" t="s">
        <v>1044</v>
      </c>
      <c r="R1045" t="s">
        <v>1043</v>
      </c>
      <c r="S1045">
        <v>0</v>
      </c>
      <c r="V1045">
        <v>0</v>
      </c>
      <c r="W1045" s="8" t="s">
        <v>466</v>
      </c>
      <c r="X1045" s="136">
        <v>1840847</v>
      </c>
      <c r="Y1045" s="160" t="s">
        <v>1044</v>
      </c>
      <c r="Z1045" s="8" t="s">
        <v>1043</v>
      </c>
      <c r="AA1045" s="8">
        <v>7</v>
      </c>
    </row>
    <row r="1046" spans="2:27" ht="39" x14ac:dyDescent="0.3">
      <c r="B1046" s="139">
        <v>1573861</v>
      </c>
      <c r="C1046" s="132" t="s">
        <v>1052</v>
      </c>
      <c r="D1046" s="131"/>
      <c r="N1046">
        <v>0</v>
      </c>
      <c r="O1046" t="s">
        <v>19</v>
      </c>
      <c r="P1046">
        <v>1913673</v>
      </c>
      <c r="Q1046" t="s">
        <v>1044</v>
      </c>
      <c r="R1046" t="s">
        <v>1043</v>
      </c>
      <c r="S1046">
        <v>22</v>
      </c>
      <c r="V1046">
        <v>0</v>
      </c>
      <c r="W1046" s="8" t="s">
        <v>466</v>
      </c>
      <c r="X1046" s="136">
        <v>1840848</v>
      </c>
      <c r="Y1046" s="160" t="s">
        <v>1044</v>
      </c>
      <c r="Z1046" s="8" t="s">
        <v>1043</v>
      </c>
      <c r="AA1046" s="8">
        <v>43</v>
      </c>
    </row>
    <row r="1047" spans="2:27" ht="39" x14ac:dyDescent="0.3">
      <c r="B1047" s="139">
        <v>1590191</v>
      </c>
      <c r="C1047" s="132" t="s">
        <v>1052</v>
      </c>
      <c r="D1047" s="131"/>
      <c r="N1047">
        <v>0</v>
      </c>
      <c r="O1047" t="s">
        <v>19</v>
      </c>
      <c r="P1047">
        <v>1913674</v>
      </c>
      <c r="Q1047" t="s">
        <v>1044</v>
      </c>
      <c r="R1047" t="s">
        <v>1043</v>
      </c>
      <c r="S1047">
        <v>0</v>
      </c>
      <c r="V1047">
        <v>0</v>
      </c>
      <c r="W1047" s="8" t="s">
        <v>466</v>
      </c>
      <c r="X1047" s="136">
        <v>1840849</v>
      </c>
      <c r="Y1047" s="160" t="s">
        <v>1044</v>
      </c>
      <c r="Z1047" s="8" t="s">
        <v>1043</v>
      </c>
      <c r="AA1047" s="8">
        <v>144</v>
      </c>
    </row>
    <row r="1048" spans="2:27" ht="39" x14ac:dyDescent="0.3">
      <c r="B1048" s="139">
        <v>1600700</v>
      </c>
      <c r="C1048" s="132" t="s">
        <v>1052</v>
      </c>
      <c r="D1048" s="139"/>
      <c r="N1048">
        <v>0</v>
      </c>
      <c r="O1048" t="s">
        <v>19</v>
      </c>
      <c r="P1048">
        <v>1913676</v>
      </c>
      <c r="Q1048" t="s">
        <v>1044</v>
      </c>
      <c r="R1048" t="s">
        <v>1043</v>
      </c>
      <c r="S1048">
        <v>6</v>
      </c>
      <c r="V1048">
        <v>0</v>
      </c>
      <c r="W1048" s="8" t="s">
        <v>466</v>
      </c>
      <c r="X1048" s="136">
        <v>1840850</v>
      </c>
      <c r="Y1048" s="160" t="s">
        <v>1044</v>
      </c>
      <c r="Z1048" s="8" t="s">
        <v>1043</v>
      </c>
      <c r="AA1048" s="8">
        <v>9</v>
      </c>
    </row>
    <row r="1049" spans="2:27" ht="19.5" x14ac:dyDescent="0.3">
      <c r="B1049" s="139">
        <v>1913745</v>
      </c>
      <c r="C1049" s="132" t="s">
        <v>1051</v>
      </c>
      <c r="D1049" s="131"/>
      <c r="N1049">
        <v>0</v>
      </c>
      <c r="O1049" t="s">
        <v>19</v>
      </c>
      <c r="P1049">
        <v>1913677</v>
      </c>
      <c r="Q1049" t="s">
        <v>1044</v>
      </c>
      <c r="R1049" t="s">
        <v>1043</v>
      </c>
      <c r="S1049">
        <v>1</v>
      </c>
      <c r="V1049">
        <v>0</v>
      </c>
      <c r="W1049" s="8" t="s">
        <v>466</v>
      </c>
      <c r="X1049" s="136">
        <v>1840851</v>
      </c>
      <c r="Y1049" s="160" t="s">
        <v>1044</v>
      </c>
      <c r="Z1049" s="8" t="s">
        <v>1043</v>
      </c>
      <c r="AA1049" s="8">
        <v>12</v>
      </c>
    </row>
    <row r="1050" spans="2:27" ht="39" x14ac:dyDescent="0.3">
      <c r="B1050" s="139">
        <v>1600701</v>
      </c>
      <c r="C1050" s="132" t="s">
        <v>1052</v>
      </c>
      <c r="D1050" s="131"/>
      <c r="N1050">
        <v>0</v>
      </c>
      <c r="O1050" t="s">
        <v>19</v>
      </c>
      <c r="P1050">
        <v>1913678</v>
      </c>
      <c r="Q1050" t="s">
        <v>1044</v>
      </c>
      <c r="R1050" t="s">
        <v>1043</v>
      </c>
      <c r="S1050">
        <v>0</v>
      </c>
      <c r="V1050">
        <v>0</v>
      </c>
      <c r="W1050" s="8" t="s">
        <v>466</v>
      </c>
      <c r="X1050" s="136">
        <v>1840852</v>
      </c>
      <c r="Y1050" s="160" t="s">
        <v>1044</v>
      </c>
      <c r="Z1050" s="8" t="s">
        <v>1043</v>
      </c>
      <c r="AA1050" s="8">
        <v>255</v>
      </c>
    </row>
    <row r="1051" spans="2:27" ht="19.5" x14ac:dyDescent="0.3">
      <c r="B1051" s="139">
        <v>1913746</v>
      </c>
      <c r="C1051" s="132" t="s">
        <v>1051</v>
      </c>
      <c r="D1051" s="131"/>
      <c r="N1051">
        <v>0</v>
      </c>
      <c r="O1051" t="s">
        <v>19</v>
      </c>
      <c r="P1051">
        <v>1913679</v>
      </c>
      <c r="Q1051" t="s">
        <v>1044</v>
      </c>
      <c r="R1051" t="s">
        <v>1043</v>
      </c>
      <c r="S1051">
        <v>53</v>
      </c>
      <c r="V1051">
        <v>0</v>
      </c>
      <c r="W1051" s="8" t="s">
        <v>466</v>
      </c>
      <c r="X1051" s="136">
        <v>1840854</v>
      </c>
      <c r="Y1051" s="160" t="s">
        <v>1044</v>
      </c>
      <c r="Z1051" s="8" t="s">
        <v>1043</v>
      </c>
      <c r="AA1051" s="8">
        <v>14</v>
      </c>
    </row>
    <row r="1052" spans="2:27" ht="19.5" x14ac:dyDescent="0.3">
      <c r="B1052" s="139">
        <v>1913748</v>
      </c>
      <c r="C1052" s="132" t="s">
        <v>1051</v>
      </c>
      <c r="D1052" s="131"/>
      <c r="N1052">
        <v>0</v>
      </c>
      <c r="O1052" t="s">
        <v>19</v>
      </c>
      <c r="P1052">
        <v>1913680</v>
      </c>
      <c r="Q1052" t="s">
        <v>1044</v>
      </c>
      <c r="R1052" t="s">
        <v>1043</v>
      </c>
      <c r="S1052">
        <v>0</v>
      </c>
      <c r="V1052">
        <v>0</v>
      </c>
      <c r="W1052" s="8" t="s">
        <v>466</v>
      </c>
      <c r="X1052" s="136">
        <v>1840855</v>
      </c>
      <c r="Y1052" s="160" t="s">
        <v>1044</v>
      </c>
      <c r="Z1052" s="8" t="s">
        <v>1043</v>
      </c>
      <c r="AA1052" s="8">
        <v>18</v>
      </c>
    </row>
    <row r="1053" spans="2:27" ht="39" x14ac:dyDescent="0.3">
      <c r="B1053" s="139">
        <v>1600713</v>
      </c>
      <c r="C1053" s="132" t="s">
        <v>1052</v>
      </c>
      <c r="D1053" s="131"/>
      <c r="N1053">
        <v>0</v>
      </c>
      <c r="O1053" t="s">
        <v>19</v>
      </c>
      <c r="P1053">
        <v>1913682</v>
      </c>
      <c r="Q1053" t="s">
        <v>1044</v>
      </c>
      <c r="R1053" t="s">
        <v>1043</v>
      </c>
      <c r="S1053">
        <v>0</v>
      </c>
      <c r="V1053">
        <v>0</v>
      </c>
      <c r="W1053" s="8" t="s">
        <v>466</v>
      </c>
      <c r="X1053" s="136">
        <v>1840856</v>
      </c>
      <c r="Y1053" s="160" t="s">
        <v>1044</v>
      </c>
      <c r="Z1053" s="8" t="s">
        <v>1043</v>
      </c>
      <c r="AA1053" s="8">
        <v>255</v>
      </c>
    </row>
    <row r="1054" spans="2:27" ht="19.5" x14ac:dyDescent="0.3">
      <c r="B1054" s="139">
        <v>1913749</v>
      </c>
      <c r="C1054" s="132" t="s">
        <v>1051</v>
      </c>
      <c r="D1054" s="131"/>
      <c r="N1054">
        <v>0</v>
      </c>
      <c r="O1054" t="s">
        <v>19</v>
      </c>
      <c r="P1054">
        <v>1913683</v>
      </c>
      <c r="Q1054" t="s">
        <v>1044</v>
      </c>
      <c r="R1054" t="s">
        <v>1043</v>
      </c>
      <c r="S1054">
        <v>0</v>
      </c>
      <c r="V1054">
        <v>0</v>
      </c>
      <c r="W1054" s="8" t="s">
        <v>466</v>
      </c>
      <c r="X1054" s="136">
        <v>1840860</v>
      </c>
      <c r="Y1054" s="160" t="s">
        <v>1044</v>
      </c>
      <c r="Z1054" s="8" t="s">
        <v>1043</v>
      </c>
      <c r="AA1054" s="8">
        <v>45</v>
      </c>
    </row>
    <row r="1055" spans="2:27" ht="39" x14ac:dyDescent="0.3">
      <c r="B1055" s="139">
        <v>1600717</v>
      </c>
      <c r="C1055" s="132" t="s">
        <v>1052</v>
      </c>
      <c r="D1055" s="131"/>
      <c r="N1055">
        <v>0</v>
      </c>
      <c r="O1055" t="s">
        <v>19</v>
      </c>
      <c r="P1055">
        <v>1913684</v>
      </c>
      <c r="Q1055" t="s">
        <v>1044</v>
      </c>
      <c r="R1055" t="s">
        <v>1043</v>
      </c>
      <c r="S1055">
        <v>0</v>
      </c>
      <c r="V1055">
        <v>0</v>
      </c>
      <c r="W1055" s="8" t="s">
        <v>466</v>
      </c>
      <c r="X1055" s="136">
        <v>1840861</v>
      </c>
      <c r="Y1055" s="160" t="s">
        <v>1044</v>
      </c>
      <c r="Z1055" s="8" t="s">
        <v>1043</v>
      </c>
      <c r="AA1055" s="8">
        <v>103</v>
      </c>
    </row>
    <row r="1056" spans="2:27" ht="39" x14ac:dyDescent="0.3">
      <c r="B1056" s="139">
        <v>1600718</v>
      </c>
      <c r="C1056" s="132" t="s">
        <v>1052</v>
      </c>
      <c r="D1056" s="131"/>
      <c r="N1056">
        <v>0</v>
      </c>
      <c r="O1056" t="s">
        <v>19</v>
      </c>
      <c r="P1056">
        <v>1913686</v>
      </c>
      <c r="Q1056" t="s">
        <v>1045</v>
      </c>
      <c r="R1056" t="s">
        <v>1043</v>
      </c>
      <c r="S1056">
        <v>0</v>
      </c>
      <c r="V1056">
        <v>0</v>
      </c>
      <c r="W1056" s="8" t="s">
        <v>466</v>
      </c>
      <c r="X1056" s="136">
        <v>1840863</v>
      </c>
      <c r="Y1056" s="160" t="s">
        <v>1044</v>
      </c>
      <c r="Z1056" s="8" t="s">
        <v>1043</v>
      </c>
      <c r="AA1056" s="8">
        <v>215</v>
      </c>
    </row>
    <row r="1057" spans="2:27" ht="19.5" x14ac:dyDescent="0.3">
      <c r="B1057" s="139">
        <v>1913750</v>
      </c>
      <c r="C1057" s="132" t="s">
        <v>1051</v>
      </c>
      <c r="D1057" s="131"/>
      <c r="N1057">
        <v>0</v>
      </c>
      <c r="O1057" t="s">
        <v>19</v>
      </c>
      <c r="P1057">
        <v>1913687</v>
      </c>
      <c r="Q1057" t="s">
        <v>1044</v>
      </c>
      <c r="R1057" t="s">
        <v>1043</v>
      </c>
      <c r="S1057">
        <v>1</v>
      </c>
      <c r="V1057">
        <v>0</v>
      </c>
      <c r="W1057" s="8" t="s">
        <v>466</v>
      </c>
      <c r="X1057" s="136">
        <v>1840864</v>
      </c>
      <c r="Y1057" s="160" t="s">
        <v>1044</v>
      </c>
      <c r="Z1057" s="8" t="s">
        <v>1043</v>
      </c>
      <c r="AA1057" s="8">
        <v>116</v>
      </c>
    </row>
    <row r="1058" spans="2:27" ht="39" x14ac:dyDescent="0.3">
      <c r="B1058" s="139">
        <v>1613577</v>
      </c>
      <c r="C1058" s="132" t="s">
        <v>1052</v>
      </c>
      <c r="D1058" s="131"/>
      <c r="N1058">
        <v>0</v>
      </c>
      <c r="O1058" t="s">
        <v>19</v>
      </c>
      <c r="P1058">
        <v>1913688</v>
      </c>
      <c r="Q1058" t="s">
        <v>1044</v>
      </c>
      <c r="R1058" t="s">
        <v>1043</v>
      </c>
      <c r="S1058">
        <v>85</v>
      </c>
      <c r="V1058">
        <v>0</v>
      </c>
      <c r="W1058" s="8" t="s">
        <v>466</v>
      </c>
      <c r="X1058" s="136">
        <v>1840864</v>
      </c>
      <c r="Y1058" s="160" t="s">
        <v>1045</v>
      </c>
      <c r="Z1058" s="8" t="s">
        <v>1043</v>
      </c>
      <c r="AA1058" s="8">
        <v>0</v>
      </c>
    </row>
    <row r="1059" spans="2:27" ht="39" x14ac:dyDescent="0.3">
      <c r="B1059" s="139">
        <v>1613581</v>
      </c>
      <c r="C1059" s="132" t="s">
        <v>1052</v>
      </c>
      <c r="D1059" s="131"/>
      <c r="N1059">
        <v>0</v>
      </c>
      <c r="O1059" t="s">
        <v>19</v>
      </c>
      <c r="P1059">
        <v>1913690</v>
      </c>
      <c r="Q1059" t="s">
        <v>1044</v>
      </c>
      <c r="R1059" t="s">
        <v>1043</v>
      </c>
      <c r="S1059">
        <v>4</v>
      </c>
      <c r="V1059">
        <v>0</v>
      </c>
      <c r="W1059" s="8" t="s">
        <v>466</v>
      </c>
      <c r="X1059" s="136">
        <v>1840865</v>
      </c>
      <c r="Y1059" s="160" t="s">
        <v>1044</v>
      </c>
      <c r="Z1059" s="8" t="s">
        <v>1043</v>
      </c>
      <c r="AA1059" s="8">
        <v>31</v>
      </c>
    </row>
    <row r="1060" spans="2:27" ht="39" x14ac:dyDescent="0.3">
      <c r="B1060" s="139">
        <v>1613589</v>
      </c>
      <c r="C1060" s="132" t="s">
        <v>1052</v>
      </c>
      <c r="D1060" s="131"/>
      <c r="N1060">
        <v>0</v>
      </c>
      <c r="O1060" t="s">
        <v>19</v>
      </c>
      <c r="P1060">
        <v>1913691</v>
      </c>
      <c r="Q1060" t="s">
        <v>1044</v>
      </c>
      <c r="R1060" t="s">
        <v>1043</v>
      </c>
      <c r="S1060">
        <v>2</v>
      </c>
      <c r="V1060">
        <v>0</v>
      </c>
      <c r="W1060" s="8" t="s">
        <v>466</v>
      </c>
      <c r="X1060" s="136">
        <v>1840866</v>
      </c>
      <c r="Y1060" s="160" t="s">
        <v>1044</v>
      </c>
      <c r="Z1060" s="8" t="s">
        <v>1043</v>
      </c>
      <c r="AA1060" s="8">
        <v>2</v>
      </c>
    </row>
    <row r="1061" spans="2:27" ht="39" x14ac:dyDescent="0.3">
      <c r="B1061" s="139">
        <v>1613593</v>
      </c>
      <c r="C1061" s="132" t="s">
        <v>1052</v>
      </c>
      <c r="D1061" s="131"/>
      <c r="N1061">
        <v>0</v>
      </c>
      <c r="O1061" t="s">
        <v>19</v>
      </c>
      <c r="P1061">
        <v>1913692</v>
      </c>
      <c r="Q1061" t="s">
        <v>1044</v>
      </c>
      <c r="R1061" t="s">
        <v>1043</v>
      </c>
      <c r="S1061">
        <v>0</v>
      </c>
      <c r="V1061">
        <v>0</v>
      </c>
      <c r="W1061" s="8" t="s">
        <v>466</v>
      </c>
      <c r="X1061" s="136">
        <v>1840867</v>
      </c>
      <c r="Y1061" s="160" t="s">
        <v>1044</v>
      </c>
      <c r="Z1061" s="8" t="s">
        <v>1043</v>
      </c>
      <c r="AA1061" s="8">
        <v>38</v>
      </c>
    </row>
    <row r="1062" spans="2:27" ht="39" x14ac:dyDescent="0.3">
      <c r="B1062" s="139">
        <v>1613594</v>
      </c>
      <c r="C1062" s="132" t="s">
        <v>1052</v>
      </c>
      <c r="D1062" s="131"/>
      <c r="N1062">
        <v>0</v>
      </c>
      <c r="O1062" t="s">
        <v>19</v>
      </c>
      <c r="P1062">
        <v>1913693</v>
      </c>
      <c r="Q1062" t="s">
        <v>1044</v>
      </c>
      <c r="R1062" t="s">
        <v>1043</v>
      </c>
      <c r="S1062">
        <v>0</v>
      </c>
      <c r="V1062">
        <v>0</v>
      </c>
      <c r="W1062" s="8" t="s">
        <v>466</v>
      </c>
      <c r="X1062" s="136">
        <v>1840868</v>
      </c>
      <c r="Y1062" s="160" t="s">
        <v>1044</v>
      </c>
      <c r="Z1062" s="8" t="s">
        <v>1043</v>
      </c>
      <c r="AA1062" s="8">
        <v>30</v>
      </c>
    </row>
    <row r="1063" spans="2:27" ht="19.5" x14ac:dyDescent="0.3">
      <c r="B1063" s="139">
        <v>1913751</v>
      </c>
      <c r="C1063" s="132" t="s">
        <v>1051</v>
      </c>
      <c r="D1063" s="131"/>
      <c r="N1063">
        <v>0</v>
      </c>
      <c r="O1063" t="s">
        <v>19</v>
      </c>
      <c r="P1063">
        <v>1913694</v>
      </c>
      <c r="Q1063" t="s">
        <v>1044</v>
      </c>
      <c r="R1063" t="s">
        <v>1043</v>
      </c>
      <c r="S1063">
        <v>0</v>
      </c>
      <c r="V1063">
        <v>0</v>
      </c>
      <c r="W1063" s="8" t="s">
        <v>466</v>
      </c>
      <c r="X1063" s="136">
        <v>1840869</v>
      </c>
      <c r="Y1063" s="160" t="s">
        <v>1044</v>
      </c>
      <c r="Z1063" s="8" t="s">
        <v>1043</v>
      </c>
      <c r="AA1063" s="8">
        <v>24</v>
      </c>
    </row>
    <row r="1064" spans="2:27" ht="39" x14ac:dyDescent="0.3">
      <c r="B1064" s="139">
        <v>1613595</v>
      </c>
      <c r="C1064" s="132" t="s">
        <v>1052</v>
      </c>
      <c r="D1064" s="131"/>
      <c r="N1064">
        <v>0</v>
      </c>
      <c r="O1064" t="s">
        <v>19</v>
      </c>
      <c r="P1064">
        <v>1913695</v>
      </c>
      <c r="Q1064" t="s">
        <v>1044</v>
      </c>
      <c r="R1064" t="s">
        <v>1043</v>
      </c>
      <c r="S1064">
        <v>9</v>
      </c>
      <c r="V1064">
        <v>0</v>
      </c>
      <c r="W1064" s="8" t="s">
        <v>466</v>
      </c>
      <c r="X1064" s="136">
        <v>1840870</v>
      </c>
      <c r="Y1064" s="160" t="s">
        <v>1044</v>
      </c>
      <c r="Z1064" s="8" t="s">
        <v>1043</v>
      </c>
      <c r="AA1064" s="8">
        <v>3</v>
      </c>
    </row>
    <row r="1065" spans="2:27" ht="19.5" x14ac:dyDescent="0.3">
      <c r="B1065" s="139">
        <v>1913753</v>
      </c>
      <c r="C1065" s="132" t="s">
        <v>1051</v>
      </c>
      <c r="D1065" s="131"/>
      <c r="N1065">
        <v>0</v>
      </c>
      <c r="O1065" t="s">
        <v>19</v>
      </c>
      <c r="P1065">
        <v>1913696</v>
      </c>
      <c r="Q1065" t="s">
        <v>1044</v>
      </c>
      <c r="R1065" t="s">
        <v>1043</v>
      </c>
      <c r="S1065">
        <v>19</v>
      </c>
      <c r="V1065">
        <v>0</v>
      </c>
      <c r="W1065" s="8" t="s">
        <v>466</v>
      </c>
      <c r="X1065" s="136">
        <v>1840872</v>
      </c>
      <c r="Y1065" s="160" t="s">
        <v>1044</v>
      </c>
      <c r="Z1065" s="8" t="s">
        <v>1043</v>
      </c>
      <c r="AA1065" s="8">
        <v>66</v>
      </c>
    </row>
    <row r="1066" spans="2:27" ht="39" x14ac:dyDescent="0.3">
      <c r="B1066" s="139">
        <v>1613597</v>
      </c>
      <c r="C1066" s="132" t="s">
        <v>1052</v>
      </c>
      <c r="D1066" s="131"/>
      <c r="N1066">
        <v>0</v>
      </c>
      <c r="O1066" t="s">
        <v>19</v>
      </c>
      <c r="P1066">
        <v>1913697</v>
      </c>
      <c r="Q1066" t="s">
        <v>1044</v>
      </c>
      <c r="R1066" t="s">
        <v>1043</v>
      </c>
      <c r="S1066">
        <v>12</v>
      </c>
      <c r="V1066">
        <v>0</v>
      </c>
      <c r="W1066" s="8" t="s">
        <v>466</v>
      </c>
      <c r="X1066" s="136">
        <v>1840876</v>
      </c>
      <c r="Y1066" s="160" t="s">
        <v>1044</v>
      </c>
      <c r="Z1066" s="8" t="s">
        <v>1043</v>
      </c>
      <c r="AA1066" s="8">
        <v>23</v>
      </c>
    </row>
    <row r="1067" spans="2:27" ht="39" x14ac:dyDescent="0.3">
      <c r="B1067" s="139">
        <v>1613609</v>
      </c>
      <c r="C1067" s="132" t="s">
        <v>1052</v>
      </c>
      <c r="D1067" s="131"/>
      <c r="N1067">
        <v>0</v>
      </c>
      <c r="O1067" t="s">
        <v>19</v>
      </c>
      <c r="P1067">
        <v>1913698</v>
      </c>
      <c r="Q1067" t="s">
        <v>1044</v>
      </c>
      <c r="R1067" t="s">
        <v>1043</v>
      </c>
      <c r="S1067">
        <v>116</v>
      </c>
      <c r="V1067">
        <v>0</v>
      </c>
      <c r="W1067" s="8" t="s">
        <v>466</v>
      </c>
      <c r="X1067" s="136">
        <v>1840877</v>
      </c>
      <c r="Y1067" s="160" t="s">
        <v>1044</v>
      </c>
      <c r="Z1067" s="8" t="s">
        <v>1043</v>
      </c>
      <c r="AA1067" s="8">
        <v>26</v>
      </c>
    </row>
    <row r="1068" spans="2:27" ht="39" x14ac:dyDescent="0.3">
      <c r="B1068" s="139">
        <v>1613612</v>
      </c>
      <c r="C1068" s="132" t="s">
        <v>1052</v>
      </c>
      <c r="D1068" s="131"/>
      <c r="N1068">
        <v>0</v>
      </c>
      <c r="O1068" t="s">
        <v>19</v>
      </c>
      <c r="P1068">
        <v>1913699</v>
      </c>
      <c r="Q1068" t="s">
        <v>1044</v>
      </c>
      <c r="R1068" t="s">
        <v>1043</v>
      </c>
      <c r="S1068">
        <v>0</v>
      </c>
      <c r="V1068">
        <v>0</v>
      </c>
      <c r="W1068" s="8" t="s">
        <v>466</v>
      </c>
      <c r="X1068" s="136">
        <v>1840878</v>
      </c>
      <c r="Y1068" s="160" t="s">
        <v>1044</v>
      </c>
      <c r="Z1068" s="8" t="s">
        <v>1043</v>
      </c>
      <c r="AA1068" s="8">
        <v>0</v>
      </c>
    </row>
    <row r="1069" spans="2:27" ht="39" x14ac:dyDescent="0.3">
      <c r="B1069" s="139">
        <v>1613613</v>
      </c>
      <c r="C1069" s="132" t="s">
        <v>1052</v>
      </c>
      <c r="D1069" s="131"/>
      <c r="N1069">
        <v>0</v>
      </c>
      <c r="O1069" t="s">
        <v>19</v>
      </c>
      <c r="P1069">
        <v>1913700</v>
      </c>
      <c r="Q1069" t="s">
        <v>1044</v>
      </c>
      <c r="R1069" t="s">
        <v>1043</v>
      </c>
      <c r="S1069">
        <v>2</v>
      </c>
      <c r="V1069">
        <v>0</v>
      </c>
      <c r="W1069" s="8" t="s">
        <v>466</v>
      </c>
      <c r="X1069" s="159">
        <v>1841634</v>
      </c>
      <c r="Y1069" s="166" t="s">
        <v>1049</v>
      </c>
      <c r="Z1069" s="8" t="s">
        <v>1072</v>
      </c>
      <c r="AA1069" s="8">
        <v>0</v>
      </c>
    </row>
    <row r="1070" spans="2:27" ht="19.5" x14ac:dyDescent="0.3">
      <c r="B1070" s="139">
        <v>1913754</v>
      </c>
      <c r="C1070" s="132" t="s">
        <v>1051</v>
      </c>
      <c r="D1070" s="131"/>
      <c r="N1070">
        <v>0</v>
      </c>
      <c r="O1070" t="s">
        <v>19</v>
      </c>
      <c r="P1070">
        <v>1913701</v>
      </c>
      <c r="Q1070" t="s">
        <v>1044</v>
      </c>
      <c r="R1070" t="s">
        <v>1043</v>
      </c>
      <c r="S1070">
        <v>8</v>
      </c>
      <c r="V1070">
        <v>0</v>
      </c>
      <c r="W1070" s="8" t="s">
        <v>466</v>
      </c>
      <c r="X1070" s="159">
        <v>1861917</v>
      </c>
      <c r="Y1070" s="166" t="s">
        <v>1049</v>
      </c>
      <c r="Z1070" s="8" t="s">
        <v>1072</v>
      </c>
      <c r="AA1070" s="8">
        <v>0</v>
      </c>
    </row>
    <row r="1071" spans="2:27" ht="39" x14ac:dyDescent="0.3">
      <c r="B1071" s="137">
        <v>1613615</v>
      </c>
      <c r="C1071" s="132" t="s">
        <v>1052</v>
      </c>
      <c r="D1071" s="137">
        <v>18</v>
      </c>
      <c r="N1071">
        <v>0</v>
      </c>
      <c r="O1071" t="s">
        <v>19</v>
      </c>
      <c r="P1071">
        <v>1913702</v>
      </c>
      <c r="Q1071" t="s">
        <v>1044</v>
      </c>
      <c r="R1071" t="s">
        <v>1043</v>
      </c>
      <c r="S1071">
        <v>0</v>
      </c>
      <c r="V1071">
        <v>0</v>
      </c>
      <c r="W1071" s="8" t="s">
        <v>466</v>
      </c>
      <c r="X1071" s="159">
        <v>1868310</v>
      </c>
      <c r="Y1071" s="166" t="s">
        <v>1049</v>
      </c>
      <c r="Z1071" s="8" t="s">
        <v>1072</v>
      </c>
      <c r="AA1071" s="8">
        <v>0</v>
      </c>
    </row>
    <row r="1072" spans="2:27" ht="39" x14ac:dyDescent="0.3">
      <c r="B1072" s="139">
        <v>1613615</v>
      </c>
      <c r="C1072" s="132" t="s">
        <v>1052</v>
      </c>
      <c r="D1072" s="139">
        <v>0</v>
      </c>
      <c r="N1072">
        <v>0</v>
      </c>
      <c r="O1072" t="s">
        <v>19</v>
      </c>
      <c r="P1072">
        <v>1913703</v>
      </c>
      <c r="Q1072" t="s">
        <v>1044</v>
      </c>
      <c r="R1072" t="s">
        <v>1043</v>
      </c>
      <c r="S1072">
        <v>26</v>
      </c>
      <c r="V1072">
        <v>0</v>
      </c>
      <c r="W1072" s="8" t="s">
        <v>466</v>
      </c>
      <c r="X1072" s="136">
        <v>1872466</v>
      </c>
      <c r="Y1072" s="160" t="s">
        <v>1045</v>
      </c>
      <c r="Z1072" s="8" t="s">
        <v>1043</v>
      </c>
      <c r="AA1072" s="8">
        <v>3</v>
      </c>
    </row>
    <row r="1073" spans="2:27" ht="39" x14ac:dyDescent="0.3">
      <c r="B1073" s="139">
        <v>1613615</v>
      </c>
      <c r="C1073" s="132" t="s">
        <v>1052</v>
      </c>
      <c r="D1073" s="139"/>
      <c r="N1073">
        <v>0</v>
      </c>
      <c r="O1073" t="s">
        <v>19</v>
      </c>
      <c r="P1073">
        <v>1913706</v>
      </c>
      <c r="Q1073" t="s">
        <v>1044</v>
      </c>
      <c r="R1073" t="s">
        <v>1043</v>
      </c>
      <c r="S1073">
        <v>0</v>
      </c>
      <c r="V1073">
        <v>0</v>
      </c>
      <c r="W1073" s="8" t="s">
        <v>466</v>
      </c>
      <c r="X1073" s="166">
        <v>1872466</v>
      </c>
      <c r="Y1073" s="166" t="s">
        <v>1049</v>
      </c>
      <c r="Z1073" s="8" t="s">
        <v>1072</v>
      </c>
      <c r="AA1073" s="8">
        <v>0</v>
      </c>
    </row>
    <row r="1074" spans="2:27" ht="39" x14ac:dyDescent="0.3">
      <c r="B1074" s="139">
        <v>1613707</v>
      </c>
      <c r="C1074" s="132" t="s">
        <v>1052</v>
      </c>
      <c r="D1074" s="131"/>
      <c r="N1074">
        <v>0</v>
      </c>
      <c r="O1074" t="s">
        <v>19</v>
      </c>
      <c r="P1074">
        <v>1913708</v>
      </c>
      <c r="Q1074" t="s">
        <v>1044</v>
      </c>
      <c r="R1074" t="s">
        <v>1043</v>
      </c>
      <c r="S1074">
        <v>16</v>
      </c>
      <c r="V1074">
        <v>0</v>
      </c>
      <c r="W1074" s="8" t="s">
        <v>466</v>
      </c>
      <c r="X1074" s="166">
        <v>1873199</v>
      </c>
      <c r="Y1074" s="166" t="s">
        <v>1049</v>
      </c>
      <c r="Z1074" s="8" t="s">
        <v>1072</v>
      </c>
      <c r="AA1074" s="8">
        <v>0</v>
      </c>
    </row>
    <row r="1075" spans="2:27" ht="39" x14ac:dyDescent="0.3">
      <c r="B1075" s="139">
        <v>1621521</v>
      </c>
      <c r="C1075" s="132" t="s">
        <v>1052</v>
      </c>
      <c r="D1075" s="131"/>
      <c r="N1075">
        <v>0</v>
      </c>
      <c r="O1075" t="s">
        <v>19</v>
      </c>
      <c r="P1075">
        <v>1913710</v>
      </c>
      <c r="Q1075" t="s">
        <v>1044</v>
      </c>
      <c r="R1075" t="s">
        <v>1043</v>
      </c>
      <c r="S1075">
        <v>3</v>
      </c>
      <c r="V1075">
        <v>0</v>
      </c>
      <c r="W1075" s="8" t="s">
        <v>466</v>
      </c>
      <c r="X1075" s="136">
        <v>1905348</v>
      </c>
      <c r="Y1075" s="160" t="s">
        <v>1045</v>
      </c>
      <c r="Z1075" s="8" t="s">
        <v>1043</v>
      </c>
      <c r="AA1075" s="8">
        <v>0</v>
      </c>
    </row>
    <row r="1076" spans="2:27" ht="39" x14ac:dyDescent="0.3">
      <c r="B1076" s="139">
        <v>1626552</v>
      </c>
      <c r="C1076" s="132" t="s">
        <v>1052</v>
      </c>
      <c r="D1076" s="139"/>
      <c r="N1076">
        <v>0</v>
      </c>
      <c r="O1076" t="s">
        <v>19</v>
      </c>
      <c r="P1076">
        <v>1913711</v>
      </c>
      <c r="Q1076" t="s">
        <v>1044</v>
      </c>
      <c r="R1076" t="s">
        <v>1043</v>
      </c>
      <c r="S1076">
        <v>27</v>
      </c>
      <c r="V1076">
        <v>0</v>
      </c>
      <c r="W1076" s="8" t="s">
        <v>466</v>
      </c>
      <c r="X1076" s="159">
        <v>1905348</v>
      </c>
      <c r="Y1076" s="166" t="s">
        <v>1049</v>
      </c>
      <c r="Z1076" s="8" t="s">
        <v>1072</v>
      </c>
      <c r="AA1076" s="8">
        <v>0</v>
      </c>
    </row>
    <row r="1077" spans="2:27" ht="19.5" x14ac:dyDescent="0.3">
      <c r="B1077" s="139">
        <v>1913755</v>
      </c>
      <c r="C1077" s="132" t="s">
        <v>1051</v>
      </c>
      <c r="D1077" s="131"/>
      <c r="N1077">
        <v>0</v>
      </c>
      <c r="O1077" t="s">
        <v>19</v>
      </c>
      <c r="P1077">
        <v>1913712</v>
      </c>
      <c r="Q1077" t="s">
        <v>1044</v>
      </c>
      <c r="R1077" t="s">
        <v>1043</v>
      </c>
      <c r="S1077">
        <v>63</v>
      </c>
      <c r="V1077">
        <v>0</v>
      </c>
      <c r="W1077" s="8" t="s">
        <v>466</v>
      </c>
      <c r="X1077" s="136">
        <v>1905402</v>
      </c>
      <c r="Y1077" s="160" t="s">
        <v>1045</v>
      </c>
      <c r="Z1077" s="8" t="s">
        <v>1043</v>
      </c>
      <c r="AA1077" s="8">
        <v>0</v>
      </c>
    </row>
    <row r="1078" spans="2:27" ht="39" x14ac:dyDescent="0.3">
      <c r="B1078" s="139">
        <v>1627159</v>
      </c>
      <c r="C1078" s="132" t="s">
        <v>1052</v>
      </c>
      <c r="D1078" s="139"/>
      <c r="N1078">
        <v>0</v>
      </c>
      <c r="O1078" t="s">
        <v>19</v>
      </c>
      <c r="P1078">
        <v>1913713</v>
      </c>
      <c r="Q1078" t="s">
        <v>1044</v>
      </c>
      <c r="R1078" t="s">
        <v>1043</v>
      </c>
      <c r="S1078">
        <v>1</v>
      </c>
      <c r="V1078">
        <v>0</v>
      </c>
      <c r="W1078" s="8" t="s">
        <v>466</v>
      </c>
      <c r="X1078" s="159">
        <v>1905402</v>
      </c>
      <c r="Y1078" s="166" t="s">
        <v>1049</v>
      </c>
      <c r="Z1078" s="8" t="s">
        <v>1072</v>
      </c>
      <c r="AA1078" s="8">
        <v>0</v>
      </c>
    </row>
    <row r="1079" spans="2:27" ht="39" x14ac:dyDescent="0.3">
      <c r="B1079" s="139">
        <v>1640834</v>
      </c>
      <c r="C1079" s="132" t="s">
        <v>1052</v>
      </c>
      <c r="D1079" s="131"/>
      <c r="N1079">
        <v>0</v>
      </c>
      <c r="O1079" t="s">
        <v>19</v>
      </c>
      <c r="P1079">
        <v>1913714</v>
      </c>
      <c r="Q1079" t="s">
        <v>1044</v>
      </c>
      <c r="R1079" t="s">
        <v>1043</v>
      </c>
      <c r="S1079">
        <v>31</v>
      </c>
      <c r="V1079">
        <v>0</v>
      </c>
      <c r="W1079" s="8" t="s">
        <v>466</v>
      </c>
      <c r="X1079" s="136">
        <v>1913671</v>
      </c>
      <c r="Y1079" s="160" t="s">
        <v>1044</v>
      </c>
      <c r="Z1079" s="8" t="s">
        <v>1043</v>
      </c>
      <c r="AA1079" s="8">
        <v>22</v>
      </c>
    </row>
    <row r="1080" spans="2:27" ht="39" x14ac:dyDescent="0.25">
      <c r="B1080" s="141">
        <v>1647602</v>
      </c>
      <c r="C1080" s="132" t="s">
        <v>1052</v>
      </c>
      <c r="D1080" s="141">
        <v>24</v>
      </c>
      <c r="N1080">
        <v>0</v>
      </c>
      <c r="O1080" t="s">
        <v>19</v>
      </c>
      <c r="P1080">
        <v>1913715</v>
      </c>
      <c r="Q1080" t="s">
        <v>1045</v>
      </c>
      <c r="R1080" t="s">
        <v>1043</v>
      </c>
      <c r="S1080">
        <v>101</v>
      </c>
      <c r="V1080">
        <v>0</v>
      </c>
      <c r="W1080" s="8" t="s">
        <v>466</v>
      </c>
      <c r="X1080" s="168">
        <v>1913672</v>
      </c>
      <c r="Y1080" s="172" t="s">
        <v>1044</v>
      </c>
      <c r="Z1080" s="8" t="s">
        <v>1043</v>
      </c>
      <c r="AA1080" s="8">
        <v>0</v>
      </c>
    </row>
    <row r="1081" spans="2:27" ht="39" x14ac:dyDescent="0.3">
      <c r="B1081" s="139">
        <v>1655652</v>
      </c>
      <c r="C1081" s="132" t="s">
        <v>1052</v>
      </c>
      <c r="D1081" s="131"/>
      <c r="N1081">
        <v>0</v>
      </c>
      <c r="O1081" t="s">
        <v>19</v>
      </c>
      <c r="P1081">
        <v>1913715</v>
      </c>
      <c r="Q1081" t="s">
        <v>1044</v>
      </c>
      <c r="R1081" t="s">
        <v>1043</v>
      </c>
      <c r="S1081">
        <v>1</v>
      </c>
      <c r="V1081">
        <v>0</v>
      </c>
      <c r="W1081" s="8" t="s">
        <v>466</v>
      </c>
      <c r="X1081" s="136">
        <v>1913673</v>
      </c>
      <c r="Y1081" s="160" t="s">
        <v>1044</v>
      </c>
      <c r="Z1081" s="8" t="s">
        <v>1043</v>
      </c>
      <c r="AA1081" s="8">
        <v>6</v>
      </c>
    </row>
    <row r="1082" spans="2:27" ht="39" x14ac:dyDescent="0.3">
      <c r="B1082" s="139">
        <v>1663166</v>
      </c>
      <c r="C1082" s="132" t="s">
        <v>1052</v>
      </c>
      <c r="D1082" s="131"/>
      <c r="N1082">
        <v>0</v>
      </c>
      <c r="O1082" t="s">
        <v>19</v>
      </c>
      <c r="P1082">
        <v>1913716</v>
      </c>
      <c r="Q1082" t="s">
        <v>1044</v>
      </c>
      <c r="R1082" t="s">
        <v>1043</v>
      </c>
      <c r="S1082">
        <v>5</v>
      </c>
      <c r="V1082">
        <v>0</v>
      </c>
      <c r="W1082" s="8" t="s">
        <v>466</v>
      </c>
      <c r="X1082" s="136">
        <v>1913674</v>
      </c>
      <c r="Y1082" s="160" t="s">
        <v>1044</v>
      </c>
      <c r="Z1082" s="8" t="s">
        <v>1043</v>
      </c>
      <c r="AA1082" s="8">
        <v>1</v>
      </c>
    </row>
    <row r="1083" spans="2:27" ht="19.5" x14ac:dyDescent="0.3">
      <c r="B1083" s="139">
        <v>1913756</v>
      </c>
      <c r="C1083" s="132" t="s">
        <v>1051</v>
      </c>
      <c r="D1083" s="131"/>
      <c r="N1083">
        <v>0</v>
      </c>
      <c r="O1083" t="s">
        <v>19</v>
      </c>
      <c r="P1083">
        <v>1913718</v>
      </c>
      <c r="Q1083" t="s">
        <v>1044</v>
      </c>
      <c r="R1083" t="s">
        <v>1043</v>
      </c>
      <c r="S1083">
        <v>0</v>
      </c>
      <c r="V1083">
        <v>0</v>
      </c>
      <c r="W1083" s="8" t="s">
        <v>466</v>
      </c>
      <c r="X1083" s="136">
        <v>1913676</v>
      </c>
      <c r="Y1083" s="160" t="s">
        <v>1044</v>
      </c>
      <c r="Z1083" s="8" t="s">
        <v>1043</v>
      </c>
      <c r="AA1083" s="8">
        <v>0</v>
      </c>
    </row>
    <row r="1084" spans="2:27" ht="39" x14ac:dyDescent="0.3">
      <c r="B1084" s="139">
        <v>1671391</v>
      </c>
      <c r="C1084" s="132" t="s">
        <v>1052</v>
      </c>
      <c r="D1084" s="131"/>
      <c r="N1084">
        <v>0</v>
      </c>
      <c r="O1084" t="s">
        <v>19</v>
      </c>
      <c r="P1084">
        <v>1913719</v>
      </c>
      <c r="Q1084" t="s">
        <v>1044</v>
      </c>
      <c r="R1084" t="s">
        <v>1043</v>
      </c>
      <c r="S1084">
        <v>1</v>
      </c>
      <c r="V1084">
        <v>0</v>
      </c>
      <c r="W1084" s="8" t="s">
        <v>466</v>
      </c>
      <c r="X1084" s="136">
        <v>1913677</v>
      </c>
      <c r="Y1084" s="160" t="s">
        <v>1044</v>
      </c>
      <c r="Z1084" s="8" t="s">
        <v>1043</v>
      </c>
      <c r="AA1084" s="8">
        <v>53</v>
      </c>
    </row>
    <row r="1085" spans="2:27" ht="39" x14ac:dyDescent="0.3">
      <c r="B1085" s="139">
        <v>1693606</v>
      </c>
      <c r="C1085" s="132" t="s">
        <v>1052</v>
      </c>
      <c r="D1085" s="131"/>
      <c r="N1085">
        <v>0</v>
      </c>
      <c r="O1085" t="s">
        <v>19</v>
      </c>
      <c r="P1085">
        <v>1913732</v>
      </c>
      <c r="Q1085" t="s">
        <v>1044</v>
      </c>
      <c r="R1085" t="s">
        <v>1043</v>
      </c>
      <c r="S1085">
        <v>10</v>
      </c>
      <c r="V1085">
        <v>0</v>
      </c>
      <c r="W1085" s="8" t="s">
        <v>466</v>
      </c>
      <c r="X1085" s="136">
        <v>1913678</v>
      </c>
      <c r="Y1085" s="160" t="s">
        <v>1044</v>
      </c>
      <c r="Z1085" s="8" t="s">
        <v>1043</v>
      </c>
      <c r="AA1085" s="8">
        <v>0</v>
      </c>
    </row>
    <row r="1086" spans="2:27" ht="39" x14ac:dyDescent="0.3">
      <c r="B1086" s="141">
        <v>1702923</v>
      </c>
      <c r="C1086" s="132" t="s">
        <v>1052</v>
      </c>
      <c r="D1086" s="141">
        <v>0</v>
      </c>
      <c r="N1086">
        <v>0</v>
      </c>
      <c r="O1086" t="s">
        <v>19</v>
      </c>
      <c r="P1086">
        <v>1913733</v>
      </c>
      <c r="Q1086" t="s">
        <v>1044</v>
      </c>
      <c r="R1086" t="s">
        <v>1043</v>
      </c>
      <c r="S1086">
        <v>0</v>
      </c>
      <c r="V1086">
        <v>0</v>
      </c>
      <c r="W1086" s="8" t="s">
        <v>466</v>
      </c>
      <c r="X1086" s="136">
        <v>1913679</v>
      </c>
      <c r="Y1086" s="160" t="s">
        <v>1044</v>
      </c>
      <c r="Z1086" s="8" t="s">
        <v>1043</v>
      </c>
      <c r="AA1086" s="8">
        <v>0</v>
      </c>
    </row>
    <row r="1087" spans="2:27" ht="19.5" x14ac:dyDescent="0.3">
      <c r="B1087" s="139">
        <v>1913757</v>
      </c>
      <c r="C1087" s="132" t="s">
        <v>1051</v>
      </c>
      <c r="D1087" s="131"/>
      <c r="N1087">
        <v>0</v>
      </c>
      <c r="O1087" t="s">
        <v>19</v>
      </c>
      <c r="P1087">
        <v>1913734</v>
      </c>
      <c r="Q1087" t="s">
        <v>1044</v>
      </c>
      <c r="R1087" t="s">
        <v>1043</v>
      </c>
      <c r="S1087">
        <v>25</v>
      </c>
      <c r="V1087">
        <v>0</v>
      </c>
      <c r="W1087" s="8" t="s">
        <v>466</v>
      </c>
      <c r="X1087" s="136">
        <v>1913680</v>
      </c>
      <c r="Y1087" s="160" t="s">
        <v>1044</v>
      </c>
      <c r="Z1087" s="8" t="s">
        <v>1043</v>
      </c>
      <c r="AA1087" s="8">
        <v>0</v>
      </c>
    </row>
    <row r="1088" spans="2:27" ht="39" x14ac:dyDescent="0.3">
      <c r="B1088" s="139">
        <v>1713748</v>
      </c>
      <c r="C1088" s="132" t="s">
        <v>1052</v>
      </c>
      <c r="D1088" s="131"/>
      <c r="N1088">
        <v>0</v>
      </c>
      <c r="O1088" t="s">
        <v>19</v>
      </c>
      <c r="P1088">
        <v>1913735</v>
      </c>
      <c r="Q1088" t="s">
        <v>1044</v>
      </c>
      <c r="R1088" t="s">
        <v>1043</v>
      </c>
      <c r="S1088">
        <v>0</v>
      </c>
      <c r="V1088">
        <v>0</v>
      </c>
      <c r="W1088" s="8" t="s">
        <v>466</v>
      </c>
      <c r="X1088" s="136">
        <v>1913682</v>
      </c>
      <c r="Y1088" s="160" t="s">
        <v>1044</v>
      </c>
      <c r="Z1088" s="8" t="s">
        <v>1043</v>
      </c>
      <c r="AA1088" s="8">
        <v>0</v>
      </c>
    </row>
    <row r="1089" spans="2:27" ht="19.5" x14ac:dyDescent="0.3">
      <c r="B1089" s="139">
        <v>1913758</v>
      </c>
      <c r="C1089" s="132" t="s">
        <v>1051</v>
      </c>
      <c r="D1089" s="131"/>
      <c r="N1089">
        <v>0</v>
      </c>
      <c r="O1089" t="s">
        <v>19</v>
      </c>
      <c r="P1089">
        <v>1913736</v>
      </c>
      <c r="Q1089" t="s">
        <v>1044</v>
      </c>
      <c r="R1089" t="s">
        <v>1043</v>
      </c>
      <c r="S1089">
        <v>44</v>
      </c>
      <c r="V1089">
        <v>0</v>
      </c>
      <c r="W1089" s="8" t="s">
        <v>466</v>
      </c>
      <c r="X1089" s="136">
        <v>1913683</v>
      </c>
      <c r="Y1089" s="160" t="s">
        <v>1044</v>
      </c>
      <c r="Z1089" s="8" t="s">
        <v>1043</v>
      </c>
      <c r="AA1089" s="8">
        <v>0</v>
      </c>
    </row>
    <row r="1090" spans="2:27" ht="19.5" x14ac:dyDescent="0.3">
      <c r="B1090" s="139">
        <v>1913759</v>
      </c>
      <c r="C1090" s="132" t="s">
        <v>1051</v>
      </c>
      <c r="D1090" s="131"/>
      <c r="N1090">
        <v>0</v>
      </c>
      <c r="O1090" t="s">
        <v>19</v>
      </c>
      <c r="P1090">
        <v>1913737</v>
      </c>
      <c r="Q1090" t="s">
        <v>1045</v>
      </c>
      <c r="R1090" t="s">
        <v>1043</v>
      </c>
      <c r="S1090">
        <v>49</v>
      </c>
      <c r="V1090">
        <v>0</v>
      </c>
      <c r="W1090" s="8" t="s">
        <v>466</v>
      </c>
      <c r="X1090" s="136">
        <v>1913684</v>
      </c>
      <c r="Y1090" s="160" t="s">
        <v>1044</v>
      </c>
      <c r="Z1090" s="8" t="s">
        <v>1043</v>
      </c>
      <c r="AA1090" s="8">
        <v>1</v>
      </c>
    </row>
    <row r="1091" spans="2:27" ht="39" x14ac:dyDescent="0.3">
      <c r="B1091" s="139">
        <v>1724335</v>
      </c>
      <c r="C1091" s="132" t="s">
        <v>1052</v>
      </c>
      <c r="D1091" s="131"/>
      <c r="N1091">
        <v>0</v>
      </c>
      <c r="O1091" t="s">
        <v>19</v>
      </c>
      <c r="P1091">
        <v>1913737</v>
      </c>
      <c r="Q1091" t="s">
        <v>1044</v>
      </c>
      <c r="R1091" t="s">
        <v>1043</v>
      </c>
      <c r="S1091">
        <v>32</v>
      </c>
      <c r="V1091">
        <v>0</v>
      </c>
      <c r="W1091" s="8" t="s">
        <v>466</v>
      </c>
      <c r="X1091" s="136">
        <v>1913686</v>
      </c>
      <c r="Y1091" s="160" t="s">
        <v>1045</v>
      </c>
      <c r="Z1091" s="8" t="s">
        <v>1043</v>
      </c>
      <c r="AA1091" s="8">
        <v>85</v>
      </c>
    </row>
    <row r="1092" spans="2:27" ht="39" x14ac:dyDescent="0.3">
      <c r="B1092" s="139">
        <v>1724336</v>
      </c>
      <c r="C1092" s="132" t="s">
        <v>1052</v>
      </c>
      <c r="D1092" s="131"/>
      <c r="N1092">
        <v>0</v>
      </c>
      <c r="O1092" t="s">
        <v>19</v>
      </c>
      <c r="P1092">
        <v>1913738</v>
      </c>
      <c r="Q1092" t="s">
        <v>1044</v>
      </c>
      <c r="R1092" t="s">
        <v>1043</v>
      </c>
      <c r="S1092">
        <v>89</v>
      </c>
      <c r="V1092">
        <v>0</v>
      </c>
      <c r="W1092" s="8" t="s">
        <v>466</v>
      </c>
      <c r="X1092" s="136">
        <v>1913687</v>
      </c>
      <c r="Y1092" s="160" t="s">
        <v>1044</v>
      </c>
      <c r="Z1092" s="8" t="s">
        <v>1043</v>
      </c>
      <c r="AA1092" s="8">
        <v>4</v>
      </c>
    </row>
    <row r="1093" spans="2:27" ht="39" x14ac:dyDescent="0.3">
      <c r="B1093" s="139">
        <v>1724456</v>
      </c>
      <c r="C1093" s="132" t="s">
        <v>1052</v>
      </c>
      <c r="D1093" s="131"/>
      <c r="N1093">
        <v>0</v>
      </c>
      <c r="O1093" t="s">
        <v>19</v>
      </c>
      <c r="P1093">
        <v>1913739</v>
      </c>
      <c r="Q1093" t="s">
        <v>1044</v>
      </c>
      <c r="R1093" t="s">
        <v>1043</v>
      </c>
      <c r="S1093">
        <v>0</v>
      </c>
      <c r="V1093">
        <v>0</v>
      </c>
      <c r="W1093" s="8" t="s">
        <v>466</v>
      </c>
      <c r="X1093" s="136">
        <v>1913688</v>
      </c>
      <c r="Y1093" s="160" t="s">
        <v>1044</v>
      </c>
      <c r="Z1093" s="8" t="s">
        <v>1043</v>
      </c>
      <c r="AA1093" s="8">
        <v>2</v>
      </c>
    </row>
    <row r="1094" spans="2:27" ht="19.5" x14ac:dyDescent="0.25">
      <c r="B1094" s="139">
        <v>1913760</v>
      </c>
      <c r="C1094" s="132" t="s">
        <v>1051</v>
      </c>
      <c r="D1094" s="131"/>
      <c r="N1094">
        <v>0</v>
      </c>
      <c r="O1094" t="s">
        <v>19</v>
      </c>
      <c r="P1094">
        <v>1913740</v>
      </c>
      <c r="Q1094" t="s">
        <v>1044</v>
      </c>
      <c r="R1094" t="s">
        <v>1043</v>
      </c>
      <c r="S1094">
        <v>42</v>
      </c>
      <c r="V1094">
        <v>0</v>
      </c>
      <c r="W1094" s="8" t="s">
        <v>466</v>
      </c>
      <c r="X1094" s="168">
        <v>1913690</v>
      </c>
      <c r="Y1094" s="172" t="s">
        <v>1044</v>
      </c>
      <c r="Z1094" s="8" t="s">
        <v>1043</v>
      </c>
      <c r="AA1094" s="8">
        <v>0</v>
      </c>
    </row>
    <row r="1095" spans="2:27" ht="19.5" x14ac:dyDescent="0.25">
      <c r="B1095" s="139">
        <v>1981196</v>
      </c>
      <c r="C1095" s="132" t="s">
        <v>1051</v>
      </c>
      <c r="D1095" s="139"/>
      <c r="N1095">
        <v>0</v>
      </c>
      <c r="O1095" t="s">
        <v>19</v>
      </c>
      <c r="P1095">
        <v>1913742</v>
      </c>
      <c r="Q1095" t="s">
        <v>1044</v>
      </c>
      <c r="R1095" t="s">
        <v>1043</v>
      </c>
      <c r="S1095">
        <v>0</v>
      </c>
      <c r="V1095">
        <v>0</v>
      </c>
      <c r="W1095" s="8" t="s">
        <v>466</v>
      </c>
      <c r="X1095" s="168">
        <v>1913691</v>
      </c>
      <c r="Y1095" s="172" t="s">
        <v>1044</v>
      </c>
      <c r="Z1095" s="8" t="s">
        <v>1043</v>
      </c>
      <c r="AA1095" s="8">
        <v>0</v>
      </c>
    </row>
    <row r="1096" spans="2:27" ht="39" x14ac:dyDescent="0.3">
      <c r="B1096" s="139">
        <v>1724471</v>
      </c>
      <c r="C1096" s="132" t="s">
        <v>1052</v>
      </c>
      <c r="D1096" s="131"/>
      <c r="N1096">
        <v>0</v>
      </c>
      <c r="O1096" t="s">
        <v>19</v>
      </c>
      <c r="P1096">
        <v>1913743</v>
      </c>
      <c r="Q1096" t="s">
        <v>1044</v>
      </c>
      <c r="R1096" t="s">
        <v>1043</v>
      </c>
      <c r="S1096">
        <v>11</v>
      </c>
      <c r="V1096">
        <v>0</v>
      </c>
      <c r="W1096" s="8" t="s">
        <v>466</v>
      </c>
      <c r="X1096" s="136">
        <v>1913692</v>
      </c>
      <c r="Y1096" s="160" t="s">
        <v>1044</v>
      </c>
      <c r="Z1096" s="8" t="s">
        <v>1043</v>
      </c>
      <c r="AA1096" s="8">
        <v>0</v>
      </c>
    </row>
    <row r="1097" spans="2:27" ht="39" x14ac:dyDescent="0.3">
      <c r="B1097" s="139">
        <v>2004120</v>
      </c>
      <c r="C1097" s="140" t="s">
        <v>1052</v>
      </c>
      <c r="D1097" s="139"/>
      <c r="N1097">
        <v>0</v>
      </c>
      <c r="O1097" t="s">
        <v>19</v>
      </c>
      <c r="P1097">
        <v>1913744</v>
      </c>
      <c r="Q1097" t="s">
        <v>1044</v>
      </c>
      <c r="R1097" t="s">
        <v>1043</v>
      </c>
      <c r="S1097">
        <v>0</v>
      </c>
      <c r="V1097">
        <v>0</v>
      </c>
      <c r="W1097" s="8" t="s">
        <v>466</v>
      </c>
      <c r="X1097" s="136">
        <v>1913693</v>
      </c>
      <c r="Y1097" s="160" t="s">
        <v>1044</v>
      </c>
      <c r="Z1097" s="8" t="s">
        <v>1043</v>
      </c>
      <c r="AA1097" s="8">
        <v>9</v>
      </c>
    </row>
    <row r="1098" spans="2:27" x14ac:dyDescent="0.3">
      <c r="N1098">
        <v>0</v>
      </c>
      <c r="O1098" t="s">
        <v>19</v>
      </c>
      <c r="P1098">
        <v>1913745</v>
      </c>
      <c r="Q1098" t="s">
        <v>1044</v>
      </c>
      <c r="R1098" t="s">
        <v>1043</v>
      </c>
      <c r="S1098">
        <v>37</v>
      </c>
      <c r="V1098">
        <v>0</v>
      </c>
      <c r="W1098" s="8" t="s">
        <v>466</v>
      </c>
      <c r="X1098" s="136">
        <v>1913694</v>
      </c>
      <c r="Y1098" s="160" t="s">
        <v>1044</v>
      </c>
      <c r="Z1098" s="8" t="s">
        <v>1043</v>
      </c>
      <c r="AA1098" s="8">
        <v>19</v>
      </c>
    </row>
    <row r="1099" spans="2:27" x14ac:dyDescent="0.3">
      <c r="N1099">
        <v>0</v>
      </c>
      <c r="O1099" t="s">
        <v>19</v>
      </c>
      <c r="P1099">
        <v>1913746</v>
      </c>
      <c r="Q1099" t="s">
        <v>1044</v>
      </c>
      <c r="R1099" t="s">
        <v>1043</v>
      </c>
      <c r="S1099">
        <v>1</v>
      </c>
      <c r="V1099">
        <v>0</v>
      </c>
      <c r="W1099" s="8" t="s">
        <v>466</v>
      </c>
      <c r="X1099" s="136">
        <v>1913695</v>
      </c>
      <c r="Y1099" s="160" t="s">
        <v>1044</v>
      </c>
      <c r="Z1099" s="8" t="s">
        <v>1043</v>
      </c>
      <c r="AA1099" s="8">
        <v>12</v>
      </c>
    </row>
    <row r="1100" spans="2:27" x14ac:dyDescent="0.3">
      <c r="N1100">
        <v>0</v>
      </c>
      <c r="O1100" t="s">
        <v>19</v>
      </c>
      <c r="P1100">
        <v>1913747</v>
      </c>
      <c r="Q1100" t="s">
        <v>1044</v>
      </c>
      <c r="R1100" t="s">
        <v>1043</v>
      </c>
      <c r="S1100">
        <v>0</v>
      </c>
      <c r="V1100">
        <v>0</v>
      </c>
      <c r="W1100" s="8" t="s">
        <v>466</v>
      </c>
      <c r="X1100" s="136">
        <v>1913696</v>
      </c>
      <c r="Y1100" s="160" t="s">
        <v>1044</v>
      </c>
      <c r="Z1100" s="8" t="s">
        <v>1043</v>
      </c>
      <c r="AA1100" s="8">
        <v>116</v>
      </c>
    </row>
    <row r="1101" spans="2:27" x14ac:dyDescent="0.3">
      <c r="N1101">
        <v>0</v>
      </c>
      <c r="O1101" t="s">
        <v>19</v>
      </c>
      <c r="P1101">
        <v>1913748</v>
      </c>
      <c r="Q1101" t="s">
        <v>1044</v>
      </c>
      <c r="R1101" t="s">
        <v>1043</v>
      </c>
      <c r="S1101">
        <v>1</v>
      </c>
      <c r="V1101">
        <v>0</v>
      </c>
      <c r="W1101" s="8" t="s">
        <v>466</v>
      </c>
      <c r="X1101" s="136">
        <v>1913697</v>
      </c>
      <c r="Y1101" s="160" t="s">
        <v>1044</v>
      </c>
      <c r="Z1101" s="8" t="s">
        <v>1043</v>
      </c>
      <c r="AA1101" s="8">
        <v>0</v>
      </c>
    </row>
    <row r="1102" spans="2:27" x14ac:dyDescent="0.3">
      <c r="N1102">
        <v>0</v>
      </c>
      <c r="O1102" t="s">
        <v>19</v>
      </c>
      <c r="P1102">
        <v>1913749</v>
      </c>
      <c r="Q1102" t="s">
        <v>1044</v>
      </c>
      <c r="R1102" t="s">
        <v>1043</v>
      </c>
      <c r="S1102">
        <v>1</v>
      </c>
      <c r="V1102">
        <v>0</v>
      </c>
      <c r="W1102" s="8" t="s">
        <v>466</v>
      </c>
      <c r="X1102" s="136">
        <v>1913698</v>
      </c>
      <c r="Y1102" s="160" t="s">
        <v>1044</v>
      </c>
      <c r="Z1102" s="8" t="s">
        <v>1043</v>
      </c>
      <c r="AA1102" s="8">
        <v>2</v>
      </c>
    </row>
    <row r="1103" spans="2:27" x14ac:dyDescent="0.3">
      <c r="N1103">
        <v>0</v>
      </c>
      <c r="O1103" t="s">
        <v>19</v>
      </c>
      <c r="P1103">
        <v>1913750</v>
      </c>
      <c r="Q1103" t="s">
        <v>1044</v>
      </c>
      <c r="R1103" t="s">
        <v>1043</v>
      </c>
      <c r="S1103">
        <v>44</v>
      </c>
      <c r="V1103">
        <v>0</v>
      </c>
      <c r="W1103" s="8" t="s">
        <v>466</v>
      </c>
      <c r="X1103" s="136">
        <v>1913699</v>
      </c>
      <c r="Y1103" s="160" t="s">
        <v>1044</v>
      </c>
      <c r="Z1103" s="8" t="s">
        <v>1043</v>
      </c>
      <c r="AA1103" s="8">
        <v>8</v>
      </c>
    </row>
    <row r="1104" spans="2:27" x14ac:dyDescent="0.3">
      <c r="N1104">
        <v>0</v>
      </c>
      <c r="O1104" t="s">
        <v>19</v>
      </c>
      <c r="P1104">
        <v>1913751</v>
      </c>
      <c r="Q1104" t="s">
        <v>1045</v>
      </c>
      <c r="R1104" t="s">
        <v>1043</v>
      </c>
      <c r="S1104">
        <v>0</v>
      </c>
      <c r="V1104">
        <v>0</v>
      </c>
      <c r="W1104" s="8" t="s">
        <v>466</v>
      </c>
      <c r="X1104" s="136">
        <v>1913700</v>
      </c>
      <c r="Y1104" s="160" t="s">
        <v>1044</v>
      </c>
      <c r="Z1104" s="8" t="s">
        <v>1043</v>
      </c>
      <c r="AA1104" s="8">
        <v>0</v>
      </c>
    </row>
    <row r="1105" spans="14:27" x14ac:dyDescent="0.3">
      <c r="N1105">
        <v>0</v>
      </c>
      <c r="O1105" t="s">
        <v>19</v>
      </c>
      <c r="P1105">
        <v>1913751</v>
      </c>
      <c r="Q1105" t="s">
        <v>1044</v>
      </c>
      <c r="R1105" t="s">
        <v>1043</v>
      </c>
      <c r="S1105">
        <v>10</v>
      </c>
      <c r="V1105">
        <v>0</v>
      </c>
      <c r="W1105" s="8" t="s">
        <v>466</v>
      </c>
      <c r="X1105" s="136">
        <v>1913701</v>
      </c>
      <c r="Y1105" s="160" t="s">
        <v>1044</v>
      </c>
      <c r="Z1105" s="8" t="s">
        <v>1043</v>
      </c>
      <c r="AA1105" s="8">
        <v>26</v>
      </c>
    </row>
    <row r="1106" spans="14:27" x14ac:dyDescent="0.3">
      <c r="N1106">
        <v>0</v>
      </c>
      <c r="O1106" t="s">
        <v>19</v>
      </c>
      <c r="P1106">
        <v>1913752</v>
      </c>
      <c r="Q1106" t="s">
        <v>1044</v>
      </c>
      <c r="R1106" t="s">
        <v>1043</v>
      </c>
      <c r="S1106">
        <v>19</v>
      </c>
      <c r="V1106">
        <v>0</v>
      </c>
      <c r="W1106" s="8" t="s">
        <v>466</v>
      </c>
      <c r="X1106" s="136">
        <v>1913702</v>
      </c>
      <c r="Y1106" s="160" t="s">
        <v>1044</v>
      </c>
      <c r="Z1106" s="8" t="s">
        <v>1043</v>
      </c>
      <c r="AA1106" s="8">
        <v>0</v>
      </c>
    </row>
    <row r="1107" spans="14:27" x14ac:dyDescent="0.3">
      <c r="N1107">
        <v>0</v>
      </c>
      <c r="O1107" t="s">
        <v>19</v>
      </c>
      <c r="P1107">
        <v>1913753</v>
      </c>
      <c r="Q1107" t="s">
        <v>1044</v>
      </c>
      <c r="R1107" t="s">
        <v>1043</v>
      </c>
      <c r="S1107">
        <v>0</v>
      </c>
      <c r="V1107">
        <v>0</v>
      </c>
      <c r="W1107" s="8" t="s">
        <v>466</v>
      </c>
      <c r="X1107" s="136">
        <v>1913703</v>
      </c>
      <c r="Y1107" s="160" t="s">
        <v>1044</v>
      </c>
      <c r="Z1107" s="8" t="s">
        <v>1043</v>
      </c>
      <c r="AA1107" s="8">
        <v>16</v>
      </c>
    </row>
    <row r="1108" spans="14:27" x14ac:dyDescent="0.3">
      <c r="N1108">
        <v>0</v>
      </c>
      <c r="O1108" t="s">
        <v>19</v>
      </c>
      <c r="P1108">
        <v>1913754</v>
      </c>
      <c r="Q1108" t="s">
        <v>1044</v>
      </c>
      <c r="R1108" t="s">
        <v>1043</v>
      </c>
      <c r="S1108">
        <v>4</v>
      </c>
      <c r="V1108">
        <v>0</v>
      </c>
      <c r="W1108" s="8" t="s">
        <v>466</v>
      </c>
      <c r="X1108" s="136">
        <v>1913706</v>
      </c>
      <c r="Y1108" s="160" t="s">
        <v>1044</v>
      </c>
      <c r="Z1108" s="8" t="s">
        <v>1043</v>
      </c>
      <c r="AA1108" s="8">
        <v>3</v>
      </c>
    </row>
    <row r="1109" spans="14:27" x14ac:dyDescent="0.3">
      <c r="N1109">
        <v>0</v>
      </c>
      <c r="O1109" t="s">
        <v>19</v>
      </c>
      <c r="P1109">
        <v>1913755</v>
      </c>
      <c r="Q1109" t="s">
        <v>1044</v>
      </c>
      <c r="R1109" t="s">
        <v>1043</v>
      </c>
      <c r="S1109">
        <v>0</v>
      </c>
      <c r="V1109">
        <v>0</v>
      </c>
      <c r="W1109" s="8" t="s">
        <v>466</v>
      </c>
      <c r="X1109" s="136">
        <v>1913708</v>
      </c>
      <c r="Y1109" s="160" t="s">
        <v>1044</v>
      </c>
      <c r="Z1109" s="8" t="s">
        <v>1043</v>
      </c>
      <c r="AA1109" s="8">
        <v>27</v>
      </c>
    </row>
    <row r="1110" spans="14:27" x14ac:dyDescent="0.3">
      <c r="N1110">
        <v>0</v>
      </c>
      <c r="O1110" t="s">
        <v>19</v>
      </c>
      <c r="P1110">
        <v>1913756</v>
      </c>
      <c r="Q1110" t="s">
        <v>1044</v>
      </c>
      <c r="R1110" t="s">
        <v>1043</v>
      </c>
      <c r="S1110">
        <v>2</v>
      </c>
      <c r="V1110">
        <v>0</v>
      </c>
      <c r="W1110" s="8" t="s">
        <v>466</v>
      </c>
      <c r="X1110" s="136">
        <v>1913710</v>
      </c>
      <c r="Y1110" s="160" t="s">
        <v>1044</v>
      </c>
      <c r="Z1110" s="8" t="s">
        <v>1043</v>
      </c>
      <c r="AA1110" s="8">
        <v>63</v>
      </c>
    </row>
    <row r="1111" spans="14:27" x14ac:dyDescent="0.3">
      <c r="N1111">
        <v>0</v>
      </c>
      <c r="O1111" t="s">
        <v>19</v>
      </c>
      <c r="P1111">
        <v>1913757</v>
      </c>
      <c r="Q1111" t="s">
        <v>1044</v>
      </c>
      <c r="R1111" t="s">
        <v>1043</v>
      </c>
      <c r="S1111">
        <v>7</v>
      </c>
      <c r="V1111">
        <v>0</v>
      </c>
      <c r="W1111" s="8" t="s">
        <v>466</v>
      </c>
      <c r="X1111" s="136">
        <v>1913711</v>
      </c>
      <c r="Y1111" s="160" t="s">
        <v>1044</v>
      </c>
      <c r="Z1111" s="8" t="s">
        <v>1043</v>
      </c>
      <c r="AA1111" s="8">
        <v>1</v>
      </c>
    </row>
    <row r="1112" spans="14:27" x14ac:dyDescent="0.3">
      <c r="N1112">
        <v>0</v>
      </c>
      <c r="O1112" t="s">
        <v>19</v>
      </c>
      <c r="P1112">
        <v>1913758</v>
      </c>
      <c r="Q1112" t="s">
        <v>1044</v>
      </c>
      <c r="R1112" t="s">
        <v>1043</v>
      </c>
      <c r="S1112">
        <v>47</v>
      </c>
      <c r="V1112">
        <v>0</v>
      </c>
      <c r="W1112" s="8" t="s">
        <v>466</v>
      </c>
      <c r="X1112" s="136">
        <v>1913712</v>
      </c>
      <c r="Y1112" s="160" t="s">
        <v>1044</v>
      </c>
      <c r="Z1112" s="8" t="s">
        <v>1043</v>
      </c>
      <c r="AA1112" s="8">
        <v>31</v>
      </c>
    </row>
    <row r="1113" spans="14:27" x14ac:dyDescent="0.3">
      <c r="N1113">
        <v>0</v>
      </c>
      <c r="O1113" t="s">
        <v>19</v>
      </c>
      <c r="P1113">
        <v>1913760</v>
      </c>
      <c r="Q1113" t="s">
        <v>1044</v>
      </c>
      <c r="R1113" t="s">
        <v>1072</v>
      </c>
      <c r="S1113">
        <v>12</v>
      </c>
      <c r="V1113">
        <v>0</v>
      </c>
      <c r="W1113" s="8" t="s">
        <v>466</v>
      </c>
      <c r="X1113" s="136">
        <v>1913713</v>
      </c>
      <c r="Y1113" s="160" t="s">
        <v>1044</v>
      </c>
      <c r="Z1113" s="8" t="s">
        <v>1043</v>
      </c>
      <c r="AA1113" s="8">
        <v>101</v>
      </c>
    </row>
    <row r="1114" spans="14:27" x14ac:dyDescent="0.3">
      <c r="N1114">
        <v>0</v>
      </c>
      <c r="O1114" t="s">
        <v>19</v>
      </c>
      <c r="P1114">
        <v>1916056</v>
      </c>
      <c r="Q1114" t="s">
        <v>1045</v>
      </c>
      <c r="R1114" t="s">
        <v>1043</v>
      </c>
      <c r="S1114">
        <v>0</v>
      </c>
      <c r="V1114">
        <v>0</v>
      </c>
      <c r="W1114" s="8" t="s">
        <v>466</v>
      </c>
      <c r="X1114" s="136">
        <v>1913714</v>
      </c>
      <c r="Y1114" s="160" t="s">
        <v>1044</v>
      </c>
      <c r="Z1114" s="8" t="s">
        <v>1043</v>
      </c>
      <c r="AA1114" s="8">
        <v>1</v>
      </c>
    </row>
    <row r="1115" spans="14:27" x14ac:dyDescent="0.3">
      <c r="N1115">
        <v>0</v>
      </c>
      <c r="O1115" t="s">
        <v>19</v>
      </c>
      <c r="P1115">
        <v>1916056</v>
      </c>
      <c r="Q1115" t="s">
        <v>1049</v>
      </c>
      <c r="R1115" t="s">
        <v>1072</v>
      </c>
      <c r="S1115">
        <v>255</v>
      </c>
      <c r="V1115">
        <v>0</v>
      </c>
      <c r="W1115" s="8" t="s">
        <v>466</v>
      </c>
      <c r="X1115" s="136">
        <v>1913715</v>
      </c>
      <c r="Y1115" s="160" t="s">
        <v>1045</v>
      </c>
      <c r="Z1115" s="8" t="s">
        <v>1043</v>
      </c>
      <c r="AA1115" s="8">
        <v>5</v>
      </c>
    </row>
    <row r="1116" spans="14:27" x14ac:dyDescent="0.25">
      <c r="N1116">
        <v>0</v>
      </c>
      <c r="O1116" t="s">
        <v>19</v>
      </c>
      <c r="P1116">
        <v>1920190</v>
      </c>
      <c r="Q1116" t="s">
        <v>1045</v>
      </c>
      <c r="R1116" t="s">
        <v>1043</v>
      </c>
      <c r="S1116">
        <v>0</v>
      </c>
      <c r="V1116">
        <v>0</v>
      </c>
      <c r="W1116" s="8" t="s">
        <v>466</v>
      </c>
      <c r="X1116" s="168">
        <v>1913715</v>
      </c>
      <c r="Y1116" s="172" t="s">
        <v>1044</v>
      </c>
      <c r="Z1116" s="8" t="s">
        <v>1043</v>
      </c>
      <c r="AA1116" s="8">
        <v>0</v>
      </c>
    </row>
    <row r="1117" spans="14:27" x14ac:dyDescent="0.3">
      <c r="N1117">
        <v>0</v>
      </c>
      <c r="O1117" t="s">
        <v>19</v>
      </c>
      <c r="P1117">
        <v>1920190</v>
      </c>
      <c r="Q1117" t="s">
        <v>1044</v>
      </c>
      <c r="R1117" t="s">
        <v>1043</v>
      </c>
      <c r="S1117">
        <v>0</v>
      </c>
      <c r="V1117">
        <v>0</v>
      </c>
      <c r="W1117" s="8" t="s">
        <v>466</v>
      </c>
      <c r="X1117" s="136">
        <v>1913716</v>
      </c>
      <c r="Y1117" s="160" t="s">
        <v>1044</v>
      </c>
      <c r="Z1117" s="8" t="s">
        <v>1043</v>
      </c>
      <c r="AA1117" s="8">
        <v>1</v>
      </c>
    </row>
    <row r="1118" spans="14:27" x14ac:dyDescent="0.3">
      <c r="N1118">
        <v>0</v>
      </c>
      <c r="O1118" t="s">
        <v>19</v>
      </c>
      <c r="P1118">
        <v>1920190</v>
      </c>
      <c r="Q1118" t="s">
        <v>1049</v>
      </c>
      <c r="R1118" t="s">
        <v>1072</v>
      </c>
      <c r="S1118">
        <v>0</v>
      </c>
      <c r="V1118">
        <v>0</v>
      </c>
      <c r="W1118" s="8" t="s">
        <v>466</v>
      </c>
      <c r="X1118" s="136">
        <v>1913718</v>
      </c>
      <c r="Y1118" s="160" t="s">
        <v>1044</v>
      </c>
      <c r="Z1118" s="8" t="s">
        <v>1043</v>
      </c>
      <c r="AA1118" s="8">
        <v>10</v>
      </c>
    </row>
    <row r="1119" spans="14:27" x14ac:dyDescent="0.3">
      <c r="N1119">
        <v>0</v>
      </c>
      <c r="O1119" t="s">
        <v>19</v>
      </c>
      <c r="P1119">
        <v>1929046</v>
      </c>
      <c r="Q1119" t="s">
        <v>1044</v>
      </c>
      <c r="R1119" t="s">
        <v>1043</v>
      </c>
      <c r="S1119">
        <v>6</v>
      </c>
      <c r="V1119">
        <v>0</v>
      </c>
      <c r="W1119" s="8" t="s">
        <v>466</v>
      </c>
      <c r="X1119" s="136">
        <v>1913719</v>
      </c>
      <c r="Y1119" s="160" t="s">
        <v>1044</v>
      </c>
      <c r="Z1119" s="8" t="s">
        <v>1043</v>
      </c>
      <c r="AA1119" s="8">
        <v>0</v>
      </c>
    </row>
    <row r="1120" spans="14:27" x14ac:dyDescent="0.3">
      <c r="N1120">
        <v>0</v>
      </c>
      <c r="O1120" t="s">
        <v>19</v>
      </c>
      <c r="P1120">
        <v>1929046</v>
      </c>
      <c r="Q1120" t="s">
        <v>1045</v>
      </c>
      <c r="R1120" t="s">
        <v>1043</v>
      </c>
      <c r="S1120">
        <v>0</v>
      </c>
      <c r="V1120">
        <v>0</v>
      </c>
      <c r="W1120" s="8" t="s">
        <v>466</v>
      </c>
      <c r="X1120" s="136">
        <v>1913732</v>
      </c>
      <c r="Y1120" s="160" t="s">
        <v>1044</v>
      </c>
      <c r="Z1120" s="8" t="s">
        <v>1043</v>
      </c>
      <c r="AA1120" s="8">
        <v>25</v>
      </c>
    </row>
    <row r="1121" spans="14:27" x14ac:dyDescent="0.3">
      <c r="N1121">
        <v>0</v>
      </c>
      <c r="O1121" t="s">
        <v>19</v>
      </c>
      <c r="P1121">
        <v>1929046</v>
      </c>
      <c r="Q1121" t="s">
        <v>1049</v>
      </c>
      <c r="R1121" t="s">
        <v>1072</v>
      </c>
      <c r="S1121">
        <v>1</v>
      </c>
      <c r="V1121">
        <v>0</v>
      </c>
      <c r="W1121" s="8" t="s">
        <v>466</v>
      </c>
      <c r="X1121" s="136">
        <v>1913733</v>
      </c>
      <c r="Y1121" s="160" t="s">
        <v>1044</v>
      </c>
      <c r="Z1121" s="8" t="s">
        <v>1043</v>
      </c>
      <c r="AA1121" s="8">
        <v>0</v>
      </c>
    </row>
    <row r="1122" spans="14:27" x14ac:dyDescent="0.3">
      <c r="N1122">
        <v>0</v>
      </c>
      <c r="O1122" t="s">
        <v>19</v>
      </c>
      <c r="P1122">
        <v>1933525</v>
      </c>
      <c r="Q1122" t="s">
        <v>1045</v>
      </c>
      <c r="R1122" t="s">
        <v>1043</v>
      </c>
      <c r="S1122">
        <v>0</v>
      </c>
      <c r="V1122">
        <v>0</v>
      </c>
      <c r="W1122" s="8" t="s">
        <v>466</v>
      </c>
      <c r="X1122" s="136">
        <v>1913734</v>
      </c>
      <c r="Y1122" s="160" t="s">
        <v>1044</v>
      </c>
      <c r="Z1122" s="8" t="s">
        <v>1043</v>
      </c>
      <c r="AA1122" s="8">
        <v>44</v>
      </c>
    </row>
    <row r="1123" spans="14:27" x14ac:dyDescent="0.3">
      <c r="N1123">
        <v>0</v>
      </c>
      <c r="O1123" t="s">
        <v>19</v>
      </c>
      <c r="P1123">
        <v>1933525</v>
      </c>
      <c r="Q1123" t="s">
        <v>1049</v>
      </c>
      <c r="R1123" t="s">
        <v>1072</v>
      </c>
      <c r="S1123">
        <v>0</v>
      </c>
      <c r="V1123">
        <v>0</v>
      </c>
      <c r="W1123" s="8" t="s">
        <v>466</v>
      </c>
      <c r="X1123" s="136">
        <v>1913735</v>
      </c>
      <c r="Y1123" s="160" t="s">
        <v>1044</v>
      </c>
      <c r="Z1123" s="8" t="s">
        <v>1043</v>
      </c>
      <c r="AA1123" s="8">
        <v>49</v>
      </c>
    </row>
    <row r="1124" spans="14:27" x14ac:dyDescent="0.3">
      <c r="N1124">
        <v>0</v>
      </c>
      <c r="O1124" t="s">
        <v>19</v>
      </c>
      <c r="P1124">
        <v>1938743</v>
      </c>
      <c r="Q1124" t="s">
        <v>1045</v>
      </c>
      <c r="R1124" t="s">
        <v>1043</v>
      </c>
      <c r="S1124">
        <v>0</v>
      </c>
      <c r="V1124">
        <v>0</v>
      </c>
      <c r="W1124" s="8" t="s">
        <v>466</v>
      </c>
      <c r="X1124" s="136">
        <v>1913736</v>
      </c>
      <c r="Y1124" s="160" t="s">
        <v>1044</v>
      </c>
      <c r="Z1124" s="8" t="s">
        <v>1043</v>
      </c>
      <c r="AA1124" s="8">
        <v>32</v>
      </c>
    </row>
    <row r="1125" spans="14:27" x14ac:dyDescent="0.3">
      <c r="N1125">
        <v>0</v>
      </c>
      <c r="O1125" t="s">
        <v>19</v>
      </c>
      <c r="P1125">
        <v>1938743</v>
      </c>
      <c r="Q1125" t="s">
        <v>1049</v>
      </c>
      <c r="R1125" t="s">
        <v>1072</v>
      </c>
      <c r="S1125">
        <v>0</v>
      </c>
      <c r="V1125">
        <v>0</v>
      </c>
      <c r="W1125" s="8" t="s">
        <v>466</v>
      </c>
      <c r="X1125" s="136">
        <v>1913737</v>
      </c>
      <c r="Y1125" s="160" t="s">
        <v>1045</v>
      </c>
      <c r="Z1125" s="8" t="s">
        <v>1043</v>
      </c>
      <c r="AA1125" s="8">
        <v>89</v>
      </c>
    </row>
    <row r="1126" spans="14:27" x14ac:dyDescent="0.25">
      <c r="N1126">
        <v>0</v>
      </c>
      <c r="O1126" t="s">
        <v>19</v>
      </c>
      <c r="P1126">
        <v>1944250</v>
      </c>
      <c r="Q1126" t="s">
        <v>1045</v>
      </c>
      <c r="R1126" t="s">
        <v>1043</v>
      </c>
      <c r="S1126">
        <v>107</v>
      </c>
      <c r="V1126">
        <v>0</v>
      </c>
      <c r="W1126" s="8" t="s">
        <v>466</v>
      </c>
      <c r="X1126" s="168">
        <v>1913737</v>
      </c>
      <c r="Y1126" s="172" t="s">
        <v>1044</v>
      </c>
      <c r="Z1126" s="8" t="s">
        <v>1043</v>
      </c>
      <c r="AA1126" s="8">
        <v>0</v>
      </c>
    </row>
    <row r="1127" spans="14:27" x14ac:dyDescent="0.3">
      <c r="N1127">
        <v>0</v>
      </c>
      <c r="O1127" t="s">
        <v>19</v>
      </c>
      <c r="P1127">
        <v>1948076</v>
      </c>
      <c r="Q1127" t="s">
        <v>1049</v>
      </c>
      <c r="R1127" t="s">
        <v>1072</v>
      </c>
      <c r="S1127">
        <v>0</v>
      </c>
      <c r="V1127">
        <v>0</v>
      </c>
      <c r="W1127" s="8" t="s">
        <v>466</v>
      </c>
      <c r="X1127" s="136">
        <v>1913738</v>
      </c>
      <c r="Y1127" s="160" t="s">
        <v>1044</v>
      </c>
      <c r="Z1127" s="8" t="s">
        <v>1043</v>
      </c>
      <c r="AA1127" s="8">
        <v>42</v>
      </c>
    </row>
    <row r="1128" spans="14:27" x14ac:dyDescent="0.3">
      <c r="N1128">
        <v>0</v>
      </c>
      <c r="O1128" t="s">
        <v>19</v>
      </c>
      <c r="P1128">
        <v>1955198</v>
      </c>
      <c r="Q1128" t="s">
        <v>1045</v>
      </c>
      <c r="R1128" t="s">
        <v>1043</v>
      </c>
      <c r="S1128">
        <v>0</v>
      </c>
      <c r="V1128">
        <v>0</v>
      </c>
      <c r="W1128" s="8" t="s">
        <v>466</v>
      </c>
      <c r="X1128" s="136">
        <v>1913739</v>
      </c>
      <c r="Y1128" s="160" t="s">
        <v>1044</v>
      </c>
      <c r="Z1128" s="8" t="s">
        <v>1043</v>
      </c>
      <c r="AA1128" s="8">
        <v>0</v>
      </c>
    </row>
    <row r="1129" spans="14:27" x14ac:dyDescent="0.3">
      <c r="N1129">
        <v>0</v>
      </c>
      <c r="O1129" t="s">
        <v>19</v>
      </c>
      <c r="P1129">
        <v>1955198</v>
      </c>
      <c r="Q1129" t="s">
        <v>1049</v>
      </c>
      <c r="R1129" t="s">
        <v>1072</v>
      </c>
      <c r="S1129">
        <v>0</v>
      </c>
      <c r="V1129">
        <v>0</v>
      </c>
      <c r="W1129" s="8" t="s">
        <v>466</v>
      </c>
      <c r="X1129" s="136">
        <v>1913740</v>
      </c>
      <c r="Y1129" s="160" t="s">
        <v>1044</v>
      </c>
      <c r="Z1129" s="8" t="s">
        <v>1043</v>
      </c>
      <c r="AA1129" s="8">
        <v>11</v>
      </c>
    </row>
    <row r="1130" spans="14:27" x14ac:dyDescent="0.3">
      <c r="N1130">
        <v>0</v>
      </c>
      <c r="O1130" t="s">
        <v>19</v>
      </c>
      <c r="P1130">
        <v>1955258</v>
      </c>
      <c r="Q1130" t="s">
        <v>1049</v>
      </c>
      <c r="R1130" t="s">
        <v>1072</v>
      </c>
      <c r="S1130">
        <v>0</v>
      </c>
      <c r="V1130">
        <v>0</v>
      </c>
      <c r="W1130" s="8" t="s">
        <v>466</v>
      </c>
      <c r="X1130" s="136">
        <v>1913742</v>
      </c>
      <c r="Y1130" s="160" t="s">
        <v>1044</v>
      </c>
      <c r="Z1130" s="8" t="s">
        <v>1043</v>
      </c>
      <c r="AA1130" s="8">
        <v>0</v>
      </c>
    </row>
    <row r="1131" spans="14:27" x14ac:dyDescent="0.3">
      <c r="N1131">
        <v>0</v>
      </c>
      <c r="O1131" t="s">
        <v>19</v>
      </c>
      <c r="P1131">
        <v>1958533</v>
      </c>
      <c r="Q1131" t="s">
        <v>1045</v>
      </c>
      <c r="R1131" t="s">
        <v>1043</v>
      </c>
      <c r="S1131">
        <v>0</v>
      </c>
      <c r="V1131">
        <v>0</v>
      </c>
      <c r="W1131" s="8" t="s">
        <v>466</v>
      </c>
      <c r="X1131" s="136">
        <v>1913743</v>
      </c>
      <c r="Y1131" s="160" t="s">
        <v>1044</v>
      </c>
      <c r="Z1131" s="8" t="s">
        <v>1043</v>
      </c>
      <c r="AA1131" s="8">
        <v>37</v>
      </c>
    </row>
    <row r="1132" spans="14:27" x14ac:dyDescent="0.3">
      <c r="N1132">
        <v>0</v>
      </c>
      <c r="O1132" t="s">
        <v>19</v>
      </c>
      <c r="P1132">
        <v>1958533</v>
      </c>
      <c r="Q1132" t="s">
        <v>1049</v>
      </c>
      <c r="R1132" t="s">
        <v>1072</v>
      </c>
      <c r="S1132">
        <v>0</v>
      </c>
      <c r="V1132">
        <v>0</v>
      </c>
      <c r="W1132" s="8" t="s">
        <v>466</v>
      </c>
      <c r="X1132" s="136">
        <v>1913744</v>
      </c>
      <c r="Y1132" s="160" t="s">
        <v>1044</v>
      </c>
      <c r="Z1132" s="8" t="s">
        <v>1043</v>
      </c>
      <c r="AA1132" s="8">
        <v>1</v>
      </c>
    </row>
    <row r="1133" spans="14:27" x14ac:dyDescent="0.3">
      <c r="N1133">
        <v>0</v>
      </c>
      <c r="O1133" t="s">
        <v>19</v>
      </c>
      <c r="P1133">
        <v>1974021</v>
      </c>
      <c r="Q1133" t="s">
        <v>1049</v>
      </c>
      <c r="R1133" t="s">
        <v>1072</v>
      </c>
      <c r="S1133">
        <v>0</v>
      </c>
      <c r="V1133">
        <v>0</v>
      </c>
      <c r="W1133" s="8" t="s">
        <v>466</v>
      </c>
      <c r="X1133" s="136">
        <v>1913745</v>
      </c>
      <c r="Y1133" s="160" t="s">
        <v>1044</v>
      </c>
      <c r="Z1133" s="8" t="s">
        <v>1043</v>
      </c>
      <c r="AA1133" s="8">
        <v>0</v>
      </c>
    </row>
    <row r="1134" spans="14:27" x14ac:dyDescent="0.3">
      <c r="N1134">
        <v>0</v>
      </c>
      <c r="O1134" t="s">
        <v>19</v>
      </c>
      <c r="P1134">
        <v>1978504</v>
      </c>
      <c r="Q1134" t="s">
        <v>1044</v>
      </c>
      <c r="R1134" t="s">
        <v>1043</v>
      </c>
      <c r="S1134">
        <v>0</v>
      </c>
      <c r="V1134">
        <v>0</v>
      </c>
      <c r="W1134" s="8" t="s">
        <v>466</v>
      </c>
      <c r="X1134" s="136">
        <v>1913746</v>
      </c>
      <c r="Y1134" s="160" t="s">
        <v>1044</v>
      </c>
      <c r="Z1134" s="8" t="s">
        <v>1043</v>
      </c>
      <c r="AA1134" s="8">
        <v>1</v>
      </c>
    </row>
    <row r="1135" spans="14:27" x14ac:dyDescent="0.3">
      <c r="N1135">
        <v>0</v>
      </c>
      <c r="O1135" t="s">
        <v>19</v>
      </c>
      <c r="P1135">
        <v>1978504</v>
      </c>
      <c r="R1135" t="s">
        <v>1072</v>
      </c>
      <c r="S1135">
        <v>0</v>
      </c>
      <c r="V1135">
        <v>0</v>
      </c>
      <c r="W1135" s="8" t="s">
        <v>466</v>
      </c>
      <c r="X1135" s="136">
        <v>1913747</v>
      </c>
      <c r="Y1135" s="160" t="s">
        <v>1044</v>
      </c>
      <c r="Z1135" s="8" t="s">
        <v>1043</v>
      </c>
      <c r="AA1135" s="8">
        <v>1</v>
      </c>
    </row>
    <row r="1136" spans="14:27" x14ac:dyDescent="0.3">
      <c r="N1136">
        <v>0</v>
      </c>
      <c r="O1136" t="s">
        <v>19</v>
      </c>
      <c r="P1136">
        <v>1978505</v>
      </c>
      <c r="Q1136" t="s">
        <v>1044</v>
      </c>
      <c r="R1136" t="s">
        <v>1043</v>
      </c>
      <c r="S1136">
        <v>0</v>
      </c>
      <c r="V1136">
        <v>0</v>
      </c>
      <c r="W1136" s="8" t="s">
        <v>466</v>
      </c>
      <c r="X1136" s="136">
        <v>1913748</v>
      </c>
      <c r="Y1136" s="160" t="s">
        <v>1044</v>
      </c>
      <c r="Z1136" s="8" t="s">
        <v>1043</v>
      </c>
      <c r="AA1136" s="8">
        <v>44</v>
      </c>
    </row>
    <row r="1137" spans="14:27" x14ac:dyDescent="0.3">
      <c r="N1137">
        <v>0</v>
      </c>
      <c r="O1137" t="s">
        <v>19</v>
      </c>
      <c r="P1137">
        <v>1978505</v>
      </c>
      <c r="R1137" t="s">
        <v>1072</v>
      </c>
      <c r="S1137">
        <v>0</v>
      </c>
      <c r="V1137">
        <v>0</v>
      </c>
      <c r="W1137" s="8" t="s">
        <v>466</v>
      </c>
      <c r="X1137" s="136">
        <v>1913749</v>
      </c>
      <c r="Y1137" s="160" t="s">
        <v>1044</v>
      </c>
      <c r="Z1137" s="8" t="s">
        <v>1043</v>
      </c>
      <c r="AA1137" s="8">
        <v>0</v>
      </c>
    </row>
    <row r="1138" spans="14:27" x14ac:dyDescent="0.3">
      <c r="N1138">
        <v>0</v>
      </c>
      <c r="O1138" t="s">
        <v>19</v>
      </c>
      <c r="P1138">
        <v>1981196</v>
      </c>
      <c r="Q1138" t="s">
        <v>1045</v>
      </c>
      <c r="R1138" t="s">
        <v>1043</v>
      </c>
      <c r="S1138">
        <v>0</v>
      </c>
      <c r="V1138">
        <v>0</v>
      </c>
      <c r="W1138" s="8" t="s">
        <v>466</v>
      </c>
      <c r="X1138" s="136">
        <v>1913750</v>
      </c>
      <c r="Y1138" s="160" t="s">
        <v>1044</v>
      </c>
      <c r="Z1138" s="8" t="s">
        <v>1043</v>
      </c>
      <c r="AA1138" s="8">
        <v>10</v>
      </c>
    </row>
    <row r="1139" spans="14:27" x14ac:dyDescent="0.3">
      <c r="N1139">
        <v>0</v>
      </c>
      <c r="O1139" t="s">
        <v>19</v>
      </c>
      <c r="P1139">
        <v>1981196</v>
      </c>
      <c r="Q1139" t="s">
        <v>1049</v>
      </c>
      <c r="R1139" t="s">
        <v>1072</v>
      </c>
      <c r="S1139">
        <v>0</v>
      </c>
      <c r="V1139">
        <v>0</v>
      </c>
      <c r="W1139" s="8" t="s">
        <v>466</v>
      </c>
      <c r="X1139" s="136">
        <v>1913751</v>
      </c>
      <c r="Y1139" s="160" t="s">
        <v>1045</v>
      </c>
      <c r="Z1139" s="8" t="s">
        <v>1043</v>
      </c>
      <c r="AA1139" s="8">
        <v>19</v>
      </c>
    </row>
    <row r="1140" spans="14:27" x14ac:dyDescent="0.3">
      <c r="N1140">
        <v>0</v>
      </c>
      <c r="O1140" t="s">
        <v>19</v>
      </c>
      <c r="P1140">
        <v>1981208</v>
      </c>
      <c r="Q1140" t="s">
        <v>1045</v>
      </c>
      <c r="R1140" t="s">
        <v>1043</v>
      </c>
      <c r="S1140">
        <v>0</v>
      </c>
      <c r="V1140">
        <v>0</v>
      </c>
      <c r="W1140" s="8" t="s">
        <v>466</v>
      </c>
      <c r="X1140" s="136">
        <v>1913751</v>
      </c>
      <c r="Y1140" s="160" t="s">
        <v>1044</v>
      </c>
      <c r="Z1140" s="8" t="s">
        <v>1043</v>
      </c>
      <c r="AA1140" s="8">
        <v>0</v>
      </c>
    </row>
    <row r="1141" spans="14:27" x14ac:dyDescent="0.3">
      <c r="N1141">
        <v>0</v>
      </c>
      <c r="O1141" t="s">
        <v>19</v>
      </c>
      <c r="P1141">
        <v>1981208</v>
      </c>
      <c r="Q1141" t="s">
        <v>1049</v>
      </c>
      <c r="R1141" t="s">
        <v>1072</v>
      </c>
      <c r="S1141">
        <v>0</v>
      </c>
      <c r="V1141">
        <v>0</v>
      </c>
      <c r="W1141" s="8" t="s">
        <v>466</v>
      </c>
      <c r="X1141" s="136">
        <v>1913752</v>
      </c>
      <c r="Y1141" s="160" t="s">
        <v>1044</v>
      </c>
      <c r="Z1141" s="8" t="s">
        <v>1043</v>
      </c>
      <c r="AA1141" s="8">
        <v>4</v>
      </c>
    </row>
    <row r="1142" spans="14:27" x14ac:dyDescent="0.3">
      <c r="N1142">
        <v>0</v>
      </c>
      <c r="O1142" t="s">
        <v>19</v>
      </c>
      <c r="P1142">
        <v>1986155</v>
      </c>
      <c r="Q1142" t="s">
        <v>1044</v>
      </c>
      <c r="R1142" t="s">
        <v>1043</v>
      </c>
      <c r="S1142">
        <v>0</v>
      </c>
      <c r="V1142">
        <v>0</v>
      </c>
      <c r="W1142" s="8" t="s">
        <v>466</v>
      </c>
      <c r="X1142" s="136">
        <v>1913753</v>
      </c>
      <c r="Y1142" s="160" t="s">
        <v>1044</v>
      </c>
      <c r="Z1142" s="8" t="s">
        <v>1043</v>
      </c>
      <c r="AA1142" s="8">
        <v>0</v>
      </c>
    </row>
    <row r="1143" spans="14:27" x14ac:dyDescent="0.3">
      <c r="N1143">
        <v>0</v>
      </c>
      <c r="O1143" t="s">
        <v>19</v>
      </c>
      <c r="P1143">
        <v>1986155</v>
      </c>
      <c r="R1143" t="s">
        <v>1072</v>
      </c>
      <c r="S1143">
        <v>0</v>
      </c>
      <c r="V1143">
        <v>0</v>
      </c>
      <c r="W1143" s="8" t="s">
        <v>466</v>
      </c>
      <c r="X1143" s="136">
        <v>1913754</v>
      </c>
      <c r="Y1143" s="160" t="s">
        <v>1044</v>
      </c>
      <c r="Z1143" s="8" t="s">
        <v>1043</v>
      </c>
      <c r="AA1143" s="8">
        <v>2</v>
      </c>
    </row>
    <row r="1144" spans="14:27" x14ac:dyDescent="0.3">
      <c r="N1144">
        <v>0</v>
      </c>
      <c r="O1144" t="s">
        <v>19</v>
      </c>
      <c r="P1144">
        <v>1986156</v>
      </c>
      <c r="Q1144" t="s">
        <v>1044</v>
      </c>
      <c r="R1144" t="s">
        <v>1043</v>
      </c>
      <c r="S1144">
        <v>0</v>
      </c>
      <c r="V1144">
        <v>0</v>
      </c>
      <c r="W1144" s="8" t="s">
        <v>466</v>
      </c>
      <c r="X1144" s="136">
        <v>1913755</v>
      </c>
      <c r="Y1144" s="160" t="s">
        <v>1044</v>
      </c>
      <c r="Z1144" s="8" t="s">
        <v>1043</v>
      </c>
      <c r="AA1144" s="8">
        <v>7</v>
      </c>
    </row>
    <row r="1145" spans="14:27" x14ac:dyDescent="0.3">
      <c r="N1145">
        <v>0</v>
      </c>
      <c r="O1145" t="s">
        <v>19</v>
      </c>
      <c r="P1145">
        <v>1986156</v>
      </c>
      <c r="Q1145" t="s">
        <v>1045</v>
      </c>
      <c r="R1145" t="s">
        <v>1043</v>
      </c>
      <c r="S1145">
        <v>0</v>
      </c>
      <c r="V1145">
        <v>0</v>
      </c>
      <c r="W1145" s="8" t="s">
        <v>466</v>
      </c>
      <c r="X1145" s="136">
        <v>1913756</v>
      </c>
      <c r="Y1145" s="160" t="s">
        <v>1044</v>
      </c>
      <c r="Z1145" s="8" t="s">
        <v>1043</v>
      </c>
      <c r="AA1145" s="8">
        <v>47</v>
      </c>
    </row>
    <row r="1146" spans="14:27" x14ac:dyDescent="0.3">
      <c r="N1146">
        <v>0</v>
      </c>
      <c r="O1146" t="s">
        <v>19</v>
      </c>
      <c r="P1146">
        <v>1986156</v>
      </c>
      <c r="R1146" t="s">
        <v>1072</v>
      </c>
      <c r="S1146">
        <v>0</v>
      </c>
      <c r="V1146">
        <v>0</v>
      </c>
      <c r="W1146" s="8" t="s">
        <v>466</v>
      </c>
      <c r="X1146" s="136">
        <v>1913757</v>
      </c>
      <c r="Y1146" s="160" t="s">
        <v>1044</v>
      </c>
      <c r="Z1146" s="8" t="s">
        <v>1043</v>
      </c>
      <c r="AA1146" s="8">
        <v>12</v>
      </c>
    </row>
    <row r="1147" spans="14:27" x14ac:dyDescent="0.25">
      <c r="N1147">
        <v>0</v>
      </c>
      <c r="O1147" t="s">
        <v>19</v>
      </c>
      <c r="P1147">
        <v>1986157</v>
      </c>
      <c r="Q1147" t="s">
        <v>1044</v>
      </c>
      <c r="R1147" t="s">
        <v>1043</v>
      </c>
      <c r="S1147">
        <v>0</v>
      </c>
      <c r="V1147">
        <v>0</v>
      </c>
      <c r="W1147" s="8" t="s">
        <v>466</v>
      </c>
      <c r="X1147" s="168">
        <v>1913758</v>
      </c>
      <c r="Y1147" s="172" t="s">
        <v>1044</v>
      </c>
      <c r="Z1147" s="8" t="s">
        <v>1043</v>
      </c>
      <c r="AA1147" s="8">
        <v>0</v>
      </c>
    </row>
    <row r="1148" spans="14:27" x14ac:dyDescent="0.3">
      <c r="N1148">
        <v>0</v>
      </c>
      <c r="O1148" t="s">
        <v>19</v>
      </c>
      <c r="P1148">
        <v>1986157</v>
      </c>
      <c r="R1148" t="s">
        <v>1072</v>
      </c>
      <c r="S1148">
        <v>0</v>
      </c>
      <c r="V1148">
        <v>0</v>
      </c>
      <c r="W1148" s="8" t="s">
        <v>466</v>
      </c>
      <c r="X1148" s="136">
        <v>1913760</v>
      </c>
      <c r="Y1148" s="160" t="s">
        <v>1044</v>
      </c>
      <c r="Z1148" s="8" t="s">
        <v>1072</v>
      </c>
      <c r="AA1148" s="8">
        <v>255</v>
      </c>
    </row>
    <row r="1149" spans="14:27" x14ac:dyDescent="0.3">
      <c r="N1149">
        <v>0</v>
      </c>
      <c r="O1149" t="s">
        <v>19</v>
      </c>
      <c r="P1149">
        <v>1986158</v>
      </c>
      <c r="Q1149" t="s">
        <v>1044</v>
      </c>
      <c r="R1149" t="s">
        <v>1043</v>
      </c>
      <c r="S1149">
        <v>0</v>
      </c>
      <c r="V1149">
        <v>0</v>
      </c>
      <c r="W1149" s="8" t="s">
        <v>466</v>
      </c>
      <c r="X1149" s="136">
        <v>1916056</v>
      </c>
      <c r="Y1149" s="160" t="s">
        <v>1045</v>
      </c>
      <c r="Z1149" s="8" t="s">
        <v>1043</v>
      </c>
      <c r="AA1149" s="8">
        <v>0</v>
      </c>
    </row>
    <row r="1150" spans="14:27" x14ac:dyDescent="0.3">
      <c r="N1150">
        <v>0</v>
      </c>
      <c r="O1150" t="s">
        <v>19</v>
      </c>
      <c r="P1150">
        <v>1986158</v>
      </c>
      <c r="R1150" t="s">
        <v>1072</v>
      </c>
      <c r="S1150">
        <v>0</v>
      </c>
      <c r="V1150">
        <v>0</v>
      </c>
      <c r="W1150" s="8" t="s">
        <v>466</v>
      </c>
      <c r="X1150" s="166">
        <v>1916056</v>
      </c>
      <c r="Y1150" s="166" t="s">
        <v>1049</v>
      </c>
      <c r="Z1150" s="8" t="s">
        <v>1072</v>
      </c>
      <c r="AA1150" s="8">
        <v>0</v>
      </c>
    </row>
    <row r="1151" spans="14:27" x14ac:dyDescent="0.3">
      <c r="N1151">
        <v>0</v>
      </c>
      <c r="O1151" t="s">
        <v>19</v>
      </c>
      <c r="P1151">
        <v>1986165</v>
      </c>
      <c r="Q1151" t="s">
        <v>1044</v>
      </c>
      <c r="R1151" t="s">
        <v>1043</v>
      </c>
      <c r="S1151">
        <v>0</v>
      </c>
      <c r="V1151">
        <v>0</v>
      </c>
      <c r="W1151" s="8" t="s">
        <v>466</v>
      </c>
      <c r="X1151" s="136">
        <v>1920190</v>
      </c>
      <c r="Y1151" s="160" t="s">
        <v>1045</v>
      </c>
      <c r="Z1151" s="8" t="s">
        <v>1043</v>
      </c>
      <c r="AA1151" s="8">
        <v>0</v>
      </c>
    </row>
    <row r="1152" spans="14:27" x14ac:dyDescent="0.3">
      <c r="N1152">
        <v>0</v>
      </c>
      <c r="O1152" t="s">
        <v>19</v>
      </c>
      <c r="P1152">
        <v>1986165</v>
      </c>
      <c r="R1152" t="s">
        <v>1072</v>
      </c>
      <c r="S1152">
        <v>0</v>
      </c>
      <c r="V1152">
        <v>0</v>
      </c>
      <c r="W1152" s="8" t="s">
        <v>466</v>
      </c>
      <c r="X1152" s="136">
        <v>1920190</v>
      </c>
      <c r="Y1152" s="160" t="s">
        <v>1044</v>
      </c>
      <c r="Z1152" s="8" t="s">
        <v>1043</v>
      </c>
      <c r="AA1152" s="8">
        <v>6</v>
      </c>
    </row>
    <row r="1153" spans="14:27" x14ac:dyDescent="0.3">
      <c r="N1153">
        <v>0</v>
      </c>
      <c r="O1153" t="s">
        <v>19</v>
      </c>
      <c r="P1153">
        <v>1986166</v>
      </c>
      <c r="Q1153" t="s">
        <v>1044</v>
      </c>
      <c r="R1153" t="s">
        <v>1043</v>
      </c>
      <c r="S1153">
        <v>0</v>
      </c>
      <c r="V1153">
        <v>0</v>
      </c>
      <c r="W1153" s="8" t="s">
        <v>466</v>
      </c>
      <c r="X1153" s="159">
        <v>1920190</v>
      </c>
      <c r="Y1153" s="166" t="s">
        <v>1049</v>
      </c>
      <c r="Z1153" s="8" t="s">
        <v>1072</v>
      </c>
      <c r="AA1153" s="8">
        <v>0</v>
      </c>
    </row>
    <row r="1154" spans="14:27" x14ac:dyDescent="0.3">
      <c r="N1154">
        <v>0</v>
      </c>
      <c r="O1154" t="s">
        <v>19</v>
      </c>
      <c r="P1154">
        <v>1986166</v>
      </c>
      <c r="R1154" t="s">
        <v>1072</v>
      </c>
      <c r="S1154">
        <v>0</v>
      </c>
      <c r="V1154">
        <v>0</v>
      </c>
      <c r="W1154" s="8" t="s">
        <v>466</v>
      </c>
      <c r="X1154" s="136">
        <v>1929046</v>
      </c>
      <c r="Y1154" s="160" t="s">
        <v>1044</v>
      </c>
      <c r="Z1154" s="8" t="s">
        <v>1043</v>
      </c>
      <c r="AA1154" s="8">
        <v>1</v>
      </c>
    </row>
    <row r="1155" spans="14:27" x14ac:dyDescent="0.3">
      <c r="N1155">
        <v>0</v>
      </c>
      <c r="O1155" t="s">
        <v>19</v>
      </c>
      <c r="P1155">
        <v>2003317</v>
      </c>
      <c r="Q1155" t="s">
        <v>1049</v>
      </c>
      <c r="R1155" t="s">
        <v>1072</v>
      </c>
      <c r="S1155">
        <v>0</v>
      </c>
      <c r="V1155">
        <v>0</v>
      </c>
      <c r="W1155" s="8" t="s">
        <v>466</v>
      </c>
      <c r="X1155" s="136">
        <v>1929046</v>
      </c>
      <c r="Y1155" s="160" t="s">
        <v>1045</v>
      </c>
      <c r="Z1155" s="8" t="s">
        <v>1043</v>
      </c>
      <c r="AA1155" s="8">
        <v>0</v>
      </c>
    </row>
    <row r="1156" spans="14:27" x14ac:dyDescent="0.3">
      <c r="N1156">
        <v>0</v>
      </c>
      <c r="O1156" t="s">
        <v>19</v>
      </c>
      <c r="P1156">
        <v>2003690</v>
      </c>
      <c r="Q1156" t="s">
        <v>1044</v>
      </c>
      <c r="R1156" t="s">
        <v>1043</v>
      </c>
      <c r="S1156">
        <v>0</v>
      </c>
      <c r="V1156">
        <v>0</v>
      </c>
      <c r="W1156" s="8" t="s">
        <v>466</v>
      </c>
      <c r="X1156" s="159">
        <v>1929046</v>
      </c>
      <c r="Y1156" s="166" t="s">
        <v>1049</v>
      </c>
      <c r="Z1156" s="8" t="s">
        <v>1072</v>
      </c>
      <c r="AA1156" s="8">
        <v>0</v>
      </c>
    </row>
    <row r="1157" spans="14:27" x14ac:dyDescent="0.3">
      <c r="N1157">
        <v>0</v>
      </c>
      <c r="O1157" t="s">
        <v>19</v>
      </c>
      <c r="P1157">
        <v>2004117</v>
      </c>
      <c r="Q1157" t="s">
        <v>1045</v>
      </c>
      <c r="R1157" t="s">
        <v>1043</v>
      </c>
      <c r="S1157">
        <v>0</v>
      </c>
      <c r="V1157">
        <v>0</v>
      </c>
      <c r="W1157" s="8" t="s">
        <v>466</v>
      </c>
      <c r="X1157" s="136">
        <v>1933525</v>
      </c>
      <c r="Y1157" s="160" t="s">
        <v>1045</v>
      </c>
      <c r="Z1157" s="8" t="s">
        <v>1043</v>
      </c>
      <c r="AA1157" s="8">
        <v>0</v>
      </c>
    </row>
    <row r="1158" spans="14:27" x14ac:dyDescent="0.3">
      <c r="N1158">
        <v>0</v>
      </c>
      <c r="O1158" t="s">
        <v>19</v>
      </c>
      <c r="P1158">
        <v>2004117</v>
      </c>
      <c r="Q1158" t="s">
        <v>1049</v>
      </c>
      <c r="R1158" t="s">
        <v>1072</v>
      </c>
      <c r="S1158">
        <v>0</v>
      </c>
      <c r="V1158">
        <v>0</v>
      </c>
      <c r="W1158" s="8" t="s">
        <v>466</v>
      </c>
      <c r="X1158" s="159">
        <v>1933525</v>
      </c>
      <c r="Y1158" s="166" t="s">
        <v>1049</v>
      </c>
      <c r="Z1158" s="8" t="s">
        <v>1072</v>
      </c>
      <c r="AA1158" s="8">
        <v>0</v>
      </c>
    </row>
    <row r="1159" spans="14:27" x14ac:dyDescent="0.3">
      <c r="N1159">
        <v>0</v>
      </c>
      <c r="O1159" t="s">
        <v>19</v>
      </c>
      <c r="P1159">
        <v>2004120</v>
      </c>
      <c r="Q1159" t="s">
        <v>1049</v>
      </c>
      <c r="R1159" t="s">
        <v>1072</v>
      </c>
      <c r="S1159">
        <v>0</v>
      </c>
      <c r="V1159">
        <v>0</v>
      </c>
      <c r="W1159" s="8" t="s">
        <v>466</v>
      </c>
      <c r="X1159" s="136">
        <v>1938743</v>
      </c>
      <c r="Y1159" s="160" t="s">
        <v>1045</v>
      </c>
      <c r="Z1159" s="8" t="s">
        <v>1043</v>
      </c>
      <c r="AA1159" s="8">
        <v>107</v>
      </c>
    </row>
    <row r="1160" spans="14:27" x14ac:dyDescent="0.3">
      <c r="N1160">
        <v>0</v>
      </c>
      <c r="O1160" t="s">
        <v>19</v>
      </c>
      <c r="P1160" t="s">
        <v>1117</v>
      </c>
      <c r="Q1160" t="s">
        <v>1044</v>
      </c>
      <c r="R1160" t="s">
        <v>1072</v>
      </c>
      <c r="S1160">
        <v>0</v>
      </c>
      <c r="V1160">
        <v>0</v>
      </c>
      <c r="W1160" s="8" t="s">
        <v>466</v>
      </c>
      <c r="X1160" s="159">
        <v>1938743</v>
      </c>
      <c r="Y1160" s="166" t="s">
        <v>1049</v>
      </c>
      <c r="Z1160" s="8" t="s">
        <v>1072</v>
      </c>
      <c r="AA1160" s="8">
        <v>0</v>
      </c>
    </row>
    <row r="1161" spans="14:27" x14ac:dyDescent="0.3">
      <c r="N1161">
        <v>0</v>
      </c>
      <c r="O1161" t="s">
        <v>19</v>
      </c>
      <c r="P1161" t="s">
        <v>1118</v>
      </c>
      <c r="Q1161" t="s">
        <v>1045</v>
      </c>
      <c r="R1161" t="s">
        <v>1043</v>
      </c>
      <c r="S1161">
        <v>0</v>
      </c>
      <c r="V1161">
        <v>0</v>
      </c>
      <c r="W1161" s="8" t="s">
        <v>466</v>
      </c>
      <c r="X1161" s="136">
        <v>1944250</v>
      </c>
      <c r="Y1161" s="160" t="s">
        <v>1045</v>
      </c>
      <c r="Z1161" s="8" t="s">
        <v>1043</v>
      </c>
      <c r="AA1161" s="8">
        <v>0</v>
      </c>
    </row>
    <row r="1162" spans="14:27" x14ac:dyDescent="0.3">
      <c r="N1162">
        <v>0</v>
      </c>
      <c r="O1162" t="s">
        <v>19</v>
      </c>
      <c r="P1162" t="s">
        <v>1119</v>
      </c>
      <c r="Q1162" t="s">
        <v>1045</v>
      </c>
      <c r="R1162" t="s">
        <v>1043</v>
      </c>
      <c r="S1162">
        <v>25</v>
      </c>
      <c r="V1162">
        <v>0</v>
      </c>
      <c r="W1162" s="8" t="s">
        <v>466</v>
      </c>
      <c r="X1162" s="159">
        <v>1948076</v>
      </c>
      <c r="Y1162" s="166" t="s">
        <v>1049</v>
      </c>
      <c r="Z1162" s="8" t="s">
        <v>1072</v>
      </c>
      <c r="AA1162" s="8">
        <v>0</v>
      </c>
    </row>
    <row r="1163" spans="14:27" x14ac:dyDescent="0.3">
      <c r="N1163">
        <v>0</v>
      </c>
      <c r="O1163" t="s">
        <v>19</v>
      </c>
      <c r="P1163" t="s">
        <v>1120</v>
      </c>
      <c r="Q1163" t="s">
        <v>1044</v>
      </c>
      <c r="R1163" t="s">
        <v>1043</v>
      </c>
      <c r="S1163">
        <v>19</v>
      </c>
      <c r="V1163">
        <v>0</v>
      </c>
      <c r="W1163" s="8" t="s">
        <v>466</v>
      </c>
      <c r="X1163" s="136">
        <v>1955198</v>
      </c>
      <c r="Y1163" s="160" t="s">
        <v>1045</v>
      </c>
      <c r="Z1163" s="8" t="s">
        <v>1043</v>
      </c>
      <c r="AA1163" s="8">
        <v>0</v>
      </c>
    </row>
    <row r="1164" spans="14:27" x14ac:dyDescent="0.3">
      <c r="S1164">
        <v>130</v>
      </c>
      <c r="V1164">
        <v>0</v>
      </c>
      <c r="W1164" s="8" t="s">
        <v>466</v>
      </c>
      <c r="X1164" s="159">
        <v>1955198</v>
      </c>
      <c r="Y1164" s="166" t="s">
        <v>1049</v>
      </c>
      <c r="Z1164" s="8" t="s">
        <v>1072</v>
      </c>
      <c r="AA1164" s="8">
        <v>0</v>
      </c>
    </row>
    <row r="1165" spans="14:27" x14ac:dyDescent="0.3">
      <c r="S1165">
        <v>0</v>
      </c>
      <c r="V1165">
        <v>0</v>
      </c>
      <c r="W1165" s="8" t="s">
        <v>466</v>
      </c>
      <c r="X1165" s="166">
        <v>1955258</v>
      </c>
      <c r="Y1165" s="166" t="s">
        <v>1049</v>
      </c>
      <c r="Z1165" s="8" t="s">
        <v>1072</v>
      </c>
      <c r="AA1165" s="8">
        <v>0</v>
      </c>
    </row>
    <row r="1166" spans="14:27" x14ac:dyDescent="0.3">
      <c r="V1166">
        <v>0</v>
      </c>
      <c r="W1166" s="8" t="s">
        <v>466</v>
      </c>
      <c r="X1166" s="136">
        <v>1958533</v>
      </c>
      <c r="Y1166" s="160" t="s">
        <v>1045</v>
      </c>
      <c r="Z1166" s="8" t="s">
        <v>1043</v>
      </c>
      <c r="AA1166" s="8">
        <v>0</v>
      </c>
    </row>
    <row r="1167" spans="14:27" x14ac:dyDescent="0.3">
      <c r="V1167">
        <v>0</v>
      </c>
      <c r="W1167" s="8" t="s">
        <v>466</v>
      </c>
      <c r="X1167" s="159">
        <v>1958533</v>
      </c>
      <c r="Y1167" s="166" t="s">
        <v>1049</v>
      </c>
      <c r="Z1167" s="8" t="s">
        <v>1072</v>
      </c>
      <c r="AA1167" s="8">
        <v>0</v>
      </c>
    </row>
    <row r="1168" spans="14:27" x14ac:dyDescent="0.3">
      <c r="V1168">
        <v>0</v>
      </c>
      <c r="W1168" s="8" t="s">
        <v>466</v>
      </c>
      <c r="X1168" s="159">
        <v>1974021</v>
      </c>
      <c r="Y1168" s="166" t="s">
        <v>1049</v>
      </c>
      <c r="Z1168" s="8" t="s">
        <v>1072</v>
      </c>
      <c r="AA1168" s="8">
        <v>0</v>
      </c>
    </row>
    <row r="1169" spans="22:27" x14ac:dyDescent="0.3">
      <c r="V1169">
        <v>0</v>
      </c>
      <c r="W1169" s="8" t="s">
        <v>466</v>
      </c>
      <c r="X1169" s="136">
        <v>1978504</v>
      </c>
      <c r="Y1169" s="160" t="s">
        <v>1044</v>
      </c>
      <c r="Z1169" s="8" t="s">
        <v>1043</v>
      </c>
      <c r="AA1169" s="8">
        <v>0</v>
      </c>
    </row>
    <row r="1170" spans="22:27" x14ac:dyDescent="0.3">
      <c r="V1170">
        <v>0</v>
      </c>
      <c r="W1170" s="8" t="s">
        <v>466</v>
      </c>
      <c r="X1170" s="169">
        <v>1978504</v>
      </c>
      <c r="Y1170" s="173"/>
      <c r="Z1170" s="8" t="s">
        <v>1072</v>
      </c>
      <c r="AA1170" s="8">
        <v>0</v>
      </c>
    </row>
    <row r="1171" spans="22:27" x14ac:dyDescent="0.3">
      <c r="V1171">
        <v>0</v>
      </c>
      <c r="W1171" s="8" t="s">
        <v>466</v>
      </c>
      <c r="X1171" s="136">
        <v>1978505</v>
      </c>
      <c r="Y1171" s="160" t="s">
        <v>1044</v>
      </c>
      <c r="Z1171" s="8" t="s">
        <v>1043</v>
      </c>
      <c r="AA1171" s="8">
        <v>0</v>
      </c>
    </row>
    <row r="1172" spans="22:27" x14ac:dyDescent="0.3">
      <c r="V1172">
        <v>0</v>
      </c>
      <c r="W1172" s="8" t="s">
        <v>466</v>
      </c>
      <c r="X1172" s="169">
        <v>1978505</v>
      </c>
      <c r="Y1172" s="173"/>
      <c r="Z1172" s="8" t="s">
        <v>1072</v>
      </c>
      <c r="AA1172" s="8">
        <v>0</v>
      </c>
    </row>
    <row r="1173" spans="22:27" x14ac:dyDescent="0.3">
      <c r="V1173">
        <v>0</v>
      </c>
      <c r="W1173" s="8" t="s">
        <v>466</v>
      </c>
      <c r="X1173" s="136">
        <v>1981196</v>
      </c>
      <c r="Y1173" s="160" t="s">
        <v>1045</v>
      </c>
      <c r="Z1173" s="8" t="s">
        <v>1043</v>
      </c>
      <c r="AA1173" s="8">
        <v>0</v>
      </c>
    </row>
    <row r="1174" spans="22:27" x14ac:dyDescent="0.3">
      <c r="V1174">
        <v>0</v>
      </c>
      <c r="W1174" s="8" t="s">
        <v>466</v>
      </c>
      <c r="X1174" s="166">
        <v>1981196</v>
      </c>
      <c r="Y1174" s="166" t="s">
        <v>1049</v>
      </c>
      <c r="Z1174" s="8" t="s">
        <v>1072</v>
      </c>
      <c r="AA1174" s="8">
        <v>0</v>
      </c>
    </row>
    <row r="1175" spans="22:27" x14ac:dyDescent="0.3">
      <c r="V1175">
        <v>0</v>
      </c>
      <c r="W1175" s="8" t="s">
        <v>466</v>
      </c>
      <c r="X1175" s="136">
        <v>1981208</v>
      </c>
      <c r="Y1175" s="160" t="s">
        <v>1045</v>
      </c>
      <c r="Z1175" s="8" t="s">
        <v>1043</v>
      </c>
      <c r="AA1175" s="8">
        <v>0</v>
      </c>
    </row>
    <row r="1176" spans="22:27" x14ac:dyDescent="0.3">
      <c r="V1176">
        <v>0</v>
      </c>
      <c r="W1176" s="8" t="s">
        <v>466</v>
      </c>
      <c r="X1176" s="159">
        <v>1981208</v>
      </c>
      <c r="Y1176" s="166" t="s">
        <v>1049</v>
      </c>
      <c r="Z1176" s="8" t="s">
        <v>1072</v>
      </c>
      <c r="AA1176" s="8">
        <v>0</v>
      </c>
    </row>
    <row r="1177" spans="22:27" x14ac:dyDescent="0.3">
      <c r="V1177">
        <v>0</v>
      </c>
      <c r="W1177" s="8" t="s">
        <v>466</v>
      </c>
      <c r="X1177" s="136">
        <v>1986155</v>
      </c>
      <c r="Y1177" s="160" t="s">
        <v>1044</v>
      </c>
      <c r="Z1177" s="8" t="s">
        <v>1043</v>
      </c>
      <c r="AA1177" s="8">
        <v>0</v>
      </c>
    </row>
    <row r="1178" spans="22:27" x14ac:dyDescent="0.3">
      <c r="V1178">
        <v>0</v>
      </c>
      <c r="W1178" s="8" t="s">
        <v>466</v>
      </c>
      <c r="X1178" s="169">
        <v>1986155</v>
      </c>
      <c r="Y1178" s="173"/>
      <c r="Z1178" s="8" t="s">
        <v>1072</v>
      </c>
      <c r="AA1178" s="8">
        <v>0</v>
      </c>
    </row>
    <row r="1179" spans="22:27" x14ac:dyDescent="0.3">
      <c r="V1179">
        <v>0</v>
      </c>
      <c r="W1179" s="8" t="s">
        <v>466</v>
      </c>
      <c r="X1179" s="136">
        <v>1986156</v>
      </c>
      <c r="Y1179" s="160" t="s">
        <v>1044</v>
      </c>
      <c r="Z1179" s="8" t="s">
        <v>1043</v>
      </c>
      <c r="AA1179" s="8">
        <v>0</v>
      </c>
    </row>
    <row r="1180" spans="22:27" x14ac:dyDescent="0.3">
      <c r="V1180">
        <v>0</v>
      </c>
      <c r="W1180" s="8" t="s">
        <v>466</v>
      </c>
      <c r="X1180" s="136">
        <v>1986156</v>
      </c>
      <c r="Y1180" s="160" t="s">
        <v>1045</v>
      </c>
      <c r="Z1180" s="8" t="s">
        <v>1043</v>
      </c>
      <c r="AA1180" s="8">
        <v>0</v>
      </c>
    </row>
    <row r="1181" spans="22:27" x14ac:dyDescent="0.3">
      <c r="V1181">
        <v>0</v>
      </c>
      <c r="W1181" s="8" t="s">
        <v>466</v>
      </c>
      <c r="X1181" s="169">
        <v>1986156</v>
      </c>
      <c r="Y1181" s="173"/>
      <c r="Z1181" s="8" t="s">
        <v>1072</v>
      </c>
      <c r="AA1181" s="8">
        <v>0</v>
      </c>
    </row>
    <row r="1182" spans="22:27" x14ac:dyDescent="0.3">
      <c r="V1182">
        <v>0</v>
      </c>
      <c r="W1182" s="8" t="s">
        <v>466</v>
      </c>
      <c r="X1182" s="136">
        <v>1986157</v>
      </c>
      <c r="Y1182" s="160" t="s">
        <v>1044</v>
      </c>
      <c r="Z1182" s="8" t="s">
        <v>1043</v>
      </c>
      <c r="AA1182" s="8">
        <v>0</v>
      </c>
    </row>
    <row r="1183" spans="22:27" x14ac:dyDescent="0.3">
      <c r="V1183">
        <v>0</v>
      </c>
      <c r="W1183" s="8" t="s">
        <v>466</v>
      </c>
      <c r="X1183" s="169">
        <v>1986157</v>
      </c>
      <c r="Y1183" s="173"/>
      <c r="Z1183" s="8" t="s">
        <v>1072</v>
      </c>
      <c r="AA1183" s="8">
        <v>0</v>
      </c>
    </row>
    <row r="1184" spans="22:27" x14ac:dyDescent="0.3">
      <c r="V1184">
        <v>0</v>
      </c>
      <c r="W1184" s="8" t="s">
        <v>466</v>
      </c>
      <c r="X1184" s="136">
        <v>1986158</v>
      </c>
      <c r="Y1184" s="160" t="s">
        <v>1044</v>
      </c>
      <c r="Z1184" s="8" t="s">
        <v>1043</v>
      </c>
      <c r="AA1184" s="8">
        <v>0</v>
      </c>
    </row>
    <row r="1185" spans="22:27" x14ac:dyDescent="0.3">
      <c r="V1185">
        <v>0</v>
      </c>
      <c r="W1185" s="8" t="s">
        <v>466</v>
      </c>
      <c r="X1185" s="169">
        <v>1986158</v>
      </c>
      <c r="Y1185" s="173"/>
      <c r="Z1185" s="8" t="s">
        <v>1072</v>
      </c>
      <c r="AA1185" s="8">
        <v>0</v>
      </c>
    </row>
    <row r="1186" spans="22:27" x14ac:dyDescent="0.3">
      <c r="V1186">
        <v>0</v>
      </c>
      <c r="W1186" s="8" t="s">
        <v>466</v>
      </c>
      <c r="X1186" s="136">
        <v>1986165</v>
      </c>
      <c r="Y1186" s="160" t="s">
        <v>1044</v>
      </c>
      <c r="Z1186" s="8" t="s">
        <v>1043</v>
      </c>
      <c r="AA1186" s="8">
        <v>0</v>
      </c>
    </row>
    <row r="1187" spans="22:27" x14ac:dyDescent="0.3">
      <c r="V1187">
        <v>0</v>
      </c>
      <c r="W1187" s="8" t="s">
        <v>466</v>
      </c>
      <c r="X1187" s="169">
        <v>1986165</v>
      </c>
      <c r="Y1187" s="173"/>
      <c r="Z1187" s="8" t="s">
        <v>1072</v>
      </c>
      <c r="AA1187" s="8">
        <v>0</v>
      </c>
    </row>
    <row r="1188" spans="22:27" x14ac:dyDescent="0.3">
      <c r="V1188">
        <v>0</v>
      </c>
      <c r="W1188" s="8" t="s">
        <v>466</v>
      </c>
      <c r="X1188" s="136">
        <v>1986166</v>
      </c>
      <c r="Y1188" s="160" t="s">
        <v>1044</v>
      </c>
      <c r="Z1188" s="8" t="s">
        <v>1043</v>
      </c>
      <c r="AA1188" s="8">
        <v>0</v>
      </c>
    </row>
    <row r="1189" spans="22:27" x14ac:dyDescent="0.3">
      <c r="V1189">
        <v>0</v>
      </c>
      <c r="W1189" s="8" t="s">
        <v>466</v>
      </c>
      <c r="X1189" s="169">
        <v>1986166</v>
      </c>
      <c r="Y1189" s="173"/>
      <c r="Z1189" s="8" t="s">
        <v>1072</v>
      </c>
      <c r="AA1189" s="8">
        <v>0</v>
      </c>
    </row>
    <row r="1190" spans="22:27" x14ac:dyDescent="0.3">
      <c r="V1190">
        <v>0</v>
      </c>
      <c r="W1190" s="8" t="s">
        <v>466</v>
      </c>
      <c r="X1190" s="159">
        <v>2003317</v>
      </c>
      <c r="Y1190" s="166" t="s">
        <v>1049</v>
      </c>
      <c r="Z1190" s="8" t="s">
        <v>1072</v>
      </c>
      <c r="AA1190" s="8">
        <v>0</v>
      </c>
    </row>
    <row r="1191" spans="22:27" x14ac:dyDescent="0.3">
      <c r="V1191">
        <v>0</v>
      </c>
      <c r="W1191" s="8" t="s">
        <v>466</v>
      </c>
      <c r="X1191" s="136">
        <v>2003690</v>
      </c>
      <c r="Y1191" s="160" t="s">
        <v>1044</v>
      </c>
      <c r="Z1191" s="8" t="s">
        <v>1043</v>
      </c>
      <c r="AA1191" s="8">
        <v>0</v>
      </c>
    </row>
    <row r="1192" spans="22:27" x14ac:dyDescent="0.3">
      <c r="V1192">
        <v>0</v>
      </c>
      <c r="W1192" s="8" t="s">
        <v>466</v>
      </c>
      <c r="X1192" s="136">
        <v>2004117</v>
      </c>
      <c r="Y1192" s="160" t="s">
        <v>1045</v>
      </c>
      <c r="Z1192" s="8" t="s">
        <v>1043</v>
      </c>
      <c r="AA1192" s="8">
        <v>0</v>
      </c>
    </row>
    <row r="1193" spans="22:27" x14ac:dyDescent="0.3">
      <c r="V1193">
        <v>0</v>
      </c>
      <c r="W1193" s="8" t="s">
        <v>466</v>
      </c>
      <c r="X1193" s="166">
        <v>2004117</v>
      </c>
      <c r="Y1193" s="166" t="s">
        <v>1049</v>
      </c>
      <c r="Z1193" s="8" t="s">
        <v>1072</v>
      </c>
      <c r="AA1193" s="8">
        <v>0</v>
      </c>
    </row>
    <row r="1194" spans="22:27" x14ac:dyDescent="0.3">
      <c r="V1194">
        <v>0</v>
      </c>
      <c r="W1194" s="8" t="s">
        <v>466</v>
      </c>
      <c r="X1194" s="166">
        <v>2004120</v>
      </c>
      <c r="Y1194" s="166" t="s">
        <v>1049</v>
      </c>
      <c r="Z1194" s="8" t="s">
        <v>1072</v>
      </c>
      <c r="AA1194" s="8">
        <v>0</v>
      </c>
    </row>
    <row r="1195" spans="22:27" x14ac:dyDescent="0.3">
      <c r="V1195">
        <v>0</v>
      </c>
      <c r="W1195" s="8" t="s">
        <v>466</v>
      </c>
      <c r="X1195" s="136" t="s">
        <v>1063</v>
      </c>
      <c r="Y1195" s="160" t="s">
        <v>1044</v>
      </c>
      <c r="Z1195" s="8" t="s">
        <v>1072</v>
      </c>
      <c r="AA1195" s="8">
        <v>25</v>
      </c>
    </row>
    <row r="1196" spans="22:27" x14ac:dyDescent="0.3">
      <c r="V1196">
        <v>0</v>
      </c>
      <c r="W1196" s="8" t="s">
        <v>466</v>
      </c>
      <c r="X1196" s="136" t="s">
        <v>1058</v>
      </c>
      <c r="Y1196" s="160" t="s">
        <v>1045</v>
      </c>
      <c r="Z1196" s="8" t="s">
        <v>1043</v>
      </c>
      <c r="AA1196" s="8">
        <v>19</v>
      </c>
    </row>
    <row r="1197" spans="22:27" x14ac:dyDescent="0.3">
      <c r="V1197">
        <v>0</v>
      </c>
      <c r="W1197" s="8" t="s">
        <v>466</v>
      </c>
      <c r="X1197" s="136" t="s">
        <v>1061</v>
      </c>
      <c r="Y1197" s="160" t="s">
        <v>1045</v>
      </c>
      <c r="Z1197" s="8" t="s">
        <v>1043</v>
      </c>
      <c r="AA1197" s="8">
        <v>130</v>
      </c>
    </row>
    <row r="1198" spans="22:27" x14ac:dyDescent="0.3">
      <c r="V1198">
        <v>0</v>
      </c>
      <c r="W1198" s="8" t="s">
        <v>466</v>
      </c>
      <c r="X1198" s="136" t="s">
        <v>1059</v>
      </c>
      <c r="Y1198" s="160" t="s">
        <v>1044</v>
      </c>
      <c r="Z1198" s="8" t="s">
        <v>1043</v>
      </c>
      <c r="AA1198" s="8">
        <v>0</v>
      </c>
    </row>
  </sheetData>
  <phoneticPr fontId="1" type="noConversion"/>
  <conditionalFormatting sqref="X1:X1048576">
    <cfRule type="duplicateValues" dxfId="4" priority="1"/>
  </conditionalFormatting>
  <conditionalFormatting sqref="X116:X364">
    <cfRule type="duplicateValues" dxfId="3" priority="241"/>
  </conditionalFormatting>
  <conditionalFormatting sqref="X116:X373">
    <cfRule type="duplicateValues" dxfId="2" priority="239"/>
  </conditionalFormatting>
  <conditionalFormatting sqref="X371:X372">
    <cfRule type="duplicateValues" dxfId="1" priority="3"/>
  </conditionalFormatting>
  <conditionalFormatting sqref="X373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통합관리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win10</dc:creator>
  <cp:keywords/>
  <dc:description/>
  <cp:lastModifiedBy>지남 장</cp:lastModifiedBy>
  <cp:revision/>
  <dcterms:created xsi:type="dcterms:W3CDTF">2020-06-04T06:19:05Z</dcterms:created>
  <dcterms:modified xsi:type="dcterms:W3CDTF">2025-05-14T07:33:26Z</dcterms:modified>
  <cp:category/>
  <cp:contentStatus/>
</cp:coreProperties>
</file>