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definedName hidden="1" localSheetId="0" name="Z_90ADDCBE_0BF0_4221_A0BA_6FED348EE73E_.wvu.FilterData">'Formato descripción HU'!$B$5:$O$33</definedName>
    <definedName hidden="1" localSheetId="0" name="Z_F9112C4A_F59E_4416_922A_F5B60698495C_.wvu.FilterData">'Formato descripción HU'!$B$5:$O$33</definedName>
  </definedNames>
  <calcPr/>
  <customWorkbookViews>
    <customWorkbookView activeSheetId="0" maximized="1" windowHeight="0" windowWidth="0" guid="{90ADDCBE-0BF0-4221-A0BA-6FED348EE73E}" name="Filtro 1"/>
    <customWorkbookView activeSheetId="0" maximized="1" windowHeight="0" windowWidth="0" guid="{F9112C4A-F59E-4416-922A-F5B60698495C}" name="Filtro 2"/>
  </customWorkbookViews>
  <extLst>
    <ext uri="GoogleSheetsCustomDataVersion1">
      <go:sheetsCustomData xmlns:go="http://customooxmlschemas.google.com/" r:id="rId6" roundtripDataSignature="AMtx7mi8mxfxR3c/QlkJwzdCX9x20l+5hw=="/>
    </ext>
  </extLst>
</workbook>
</file>

<file path=xl/sharedStrings.xml><?xml version="1.0" encoding="utf-8"?>
<sst xmlns="http://schemas.openxmlformats.org/spreadsheetml/2006/main" count="348" uniqueCount="210">
  <si>
    <t>Matriz de Marco de Trabajo de HU - DIDEB</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</si>
  <si>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</si>
  <si>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</si>
  <si>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</si>
  <si>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</si>
  <si>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</si>
  <si>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</si>
  <si>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</si>
  <si>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</si>
  <si>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</si>
  <si>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</si>
  <si>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</si>
  <si>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</si>
  <si>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</si>
  <si>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</si>
  <si>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</si>
  <si>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deberá permitir iniciar sesión</t>
  </si>
  <si>
    <t>Iniciar sesión</t>
  </si>
  <si>
    <t>Acceder a las funciones del sistema</t>
  </si>
  <si>
    <t>Administrador</t>
  </si>
  <si>
    <t>El sistema sera utilizado por una sola persona por lo que en acuerdo con el usuario se le a asignado un usuario y contraseña unicos</t>
  </si>
  <si>
    <t>Sebastian Alvarez</t>
  </si>
  <si>
    <t>4 horas</t>
  </si>
  <si>
    <t>Alta</t>
  </si>
  <si>
    <t>Terminado</t>
  </si>
  <si>
    <t>Ingresando un usuario y contraseña que este registrado y uno que no este, solo debe ingresar en el primer caso</t>
  </si>
  <si>
    <t>Ninguno</t>
  </si>
  <si>
    <t>Inicio de Sesión</t>
  </si>
  <si>
    <t>REQ002</t>
  </si>
  <si>
    <t>El sistema deberá permitir ingresar clientes</t>
  </si>
  <si>
    <t>Ingresar nuevo cliente</t>
  </si>
  <si>
    <t>Almacenar el datos</t>
  </si>
  <si>
    <t>Para poder registrar a un cliente se pediran los siguientes datos: Nombre, Direccion, Nombre Clinica (puede ser nulo), Telefonos</t>
  </si>
  <si>
    <t>Ingresar un usuario y al momento de hacer una consulta por nombre o clinica verificar que se encuentre</t>
  </si>
  <si>
    <t>Ingresar clientes</t>
  </si>
  <si>
    <t>REQ003</t>
  </si>
  <si>
    <t>El sistema deberá permitir modificar datos de los clientes</t>
  </si>
  <si>
    <t>Modificar clientes</t>
  </si>
  <si>
    <t xml:space="preserve">Configurarar datos </t>
  </si>
  <si>
    <t>Mostrar los datos del cliente para poder modificarlos, los datos ha mostrar seran su nombre, direccion, nombre de la clinica y telefonos.</t>
  </si>
  <si>
    <t>Modificar los campos y verificar que los cambios se guarden</t>
  </si>
  <si>
    <t>REQ004</t>
  </si>
  <si>
    <t>El sistema deberá permitir consultar clientes</t>
  </si>
  <si>
    <t>Consultar clientes</t>
  </si>
  <si>
    <t>Conocer la lista de clientes que se tiene</t>
  </si>
  <si>
    <t xml:space="preserve">Se puede consultar un cliente mediante el nombre o la clinica y se mostrara toda la infromacion que se ingreso cuando se ingreso el cliente. </t>
  </si>
  <si>
    <t xml:space="preserve">Media </t>
  </si>
  <si>
    <t>Ingresar un nombre o clinica que se encuentre registrada y verificar que los datos aparezcan</t>
  </si>
  <si>
    <t>Consutar clientes</t>
  </si>
  <si>
    <t>REQ005</t>
  </si>
  <si>
    <t>El sistema deberá permitir eliminar clientes</t>
  </si>
  <si>
    <t>Eliminar clientes</t>
  </si>
  <si>
    <t>Eliminar dato</t>
  </si>
  <si>
    <t>Se pide ingresar el nombre o clinica para eliminar al cliente.</t>
  </si>
  <si>
    <t>Eliminar a un cliente y ver que el cambio se refleje cuando se consulte ese cliente</t>
  </si>
  <si>
    <t>REQ006</t>
  </si>
  <si>
    <t>El sistema deberá permitir ingresar un proveedor</t>
  </si>
  <si>
    <t>Ingresar proveedores</t>
  </si>
  <si>
    <t>Almacenar datos de proveedor</t>
  </si>
  <si>
    <t>El sistema pedira que se llene la informacion del proveedor: Nombre, Telefono, Direccion, Nombre Empresa (puede ser nulo)</t>
  </si>
  <si>
    <t>Madely Betancourt</t>
  </si>
  <si>
    <t>En proceso</t>
  </si>
  <si>
    <t>Se desplegara un mensaje en el que se confirme que el proveedor fue ingresado con exito, tambien podemos realizar una consulta de ese proveedor para verificar que se ingreso correctamente</t>
  </si>
  <si>
    <t>Ingresar proveedor</t>
  </si>
  <si>
    <t>REQ007</t>
  </si>
  <si>
    <t>El sistema deberá permitir eliminar un proveedor</t>
  </si>
  <si>
    <t>Eliminar proveedor</t>
  </si>
  <si>
    <t>Eliminar un proveedor</t>
  </si>
  <si>
    <t>El sistema pedira el nombre o empresa del proveedor para eliminarlo</t>
  </si>
  <si>
    <t>Eliminar a un proveedor y ver que el cambio se refleje cuando se haga una consulta con su nombre</t>
  </si>
  <si>
    <t>REQ008</t>
  </si>
  <si>
    <t>El sistema deberá permitir modificar un proveedor</t>
  </si>
  <si>
    <t>Modificar proveedor</t>
  </si>
  <si>
    <t>Modificar datos de un proveedor</t>
  </si>
  <si>
    <t>El sistema solicitara el nombre o empresa del proveedor y despues de verificar que existe se solicitara que se modifique los campos correspondientes a proveedores</t>
  </si>
  <si>
    <t>Realizar una consulta de un proveedor, posteriormente se modificaran algunos campos como pueden ser su nombre, direccion, telefono y/o correo electronico para volver a realizar la consulta del proveedor y verificar si los cambios fueron realizados con exito.</t>
  </si>
  <si>
    <t>Se debe poder modificar todos los campos excepto la clave primaria de la base de datos</t>
  </si>
  <si>
    <t>REQ009</t>
  </si>
  <si>
    <t>El sistema deberá permitir consultar proveedores</t>
  </si>
  <si>
    <t>Consultar proveedor</t>
  </si>
  <si>
    <t>Consultar datos de un proveedor</t>
  </si>
  <si>
    <t>Consultar información de proveedores mediante su nombre o empresa</t>
  </si>
  <si>
    <t>2 horas</t>
  </si>
  <si>
    <t>Comprobar si se muestran todos los proveedores que registra la base de datos</t>
  </si>
  <si>
    <t>REQ010</t>
  </si>
  <si>
    <t>El sistema deberá permitir ingresar un producto</t>
  </si>
  <si>
    <t xml:space="preserve">Ingresar producto </t>
  </si>
  <si>
    <t xml:space="preserve">Almacenar dato del producto </t>
  </si>
  <si>
    <t>El sistema pedira que llene los siguientes campos del producto como son el nombre y una breve descripcion del mismo, el proveedor, precio de compra y precio de venta</t>
  </si>
  <si>
    <t>Carlos Puco</t>
  </si>
  <si>
    <t xml:space="preserve">El sistema despelegara un mensaje que informe si el producto fue ingrsado con exito ademas podemos revisar si el producto existe en el inventario </t>
  </si>
  <si>
    <t>REQ011</t>
  </si>
  <si>
    <t>El sistema deberá permitir consultar un producto</t>
  </si>
  <si>
    <t>Consultar producto</t>
  </si>
  <si>
    <t>Poder ver datos del cierto producto almacenado</t>
  </si>
  <si>
    <t>Se debera Buscar el producto por su nombre o por el rango de precio y poder  ver todas sus caracteristicas como su nombre y descripción</t>
  </si>
  <si>
    <t>Se debera consultar el inventario y si en este consta, se vera el nombre y una descripción</t>
  </si>
  <si>
    <t xml:space="preserve">Consultar producto </t>
  </si>
  <si>
    <t>REQ012</t>
  </si>
  <si>
    <t>El sistema deberá permitir actualizar un producto</t>
  </si>
  <si>
    <t>Actualizar producto</t>
  </si>
  <si>
    <t xml:space="preserve">Poder cambiar algún dato de cierto producto </t>
  </si>
  <si>
    <t xml:space="preserve">Buscar el producto por nombre  o por el rango de precio se podra modificar este parametro  y la descripción del mismo </t>
  </si>
  <si>
    <t xml:space="preserve">Al momento de modificar los parametros podemos revisar al mometno de consultar un producto </t>
  </si>
  <si>
    <t xml:space="preserve">Actualizar Producto </t>
  </si>
  <si>
    <t>REQ013</t>
  </si>
  <si>
    <t>El sistema deberá permitir eliminar un producto</t>
  </si>
  <si>
    <t>Eliminar producto</t>
  </si>
  <si>
    <t xml:space="preserve">Poder retirar un producto </t>
  </si>
  <si>
    <t>Buscar un producto por nombre o por el rango de precio y eliminarlo de la lista de productos</t>
  </si>
  <si>
    <t xml:space="preserve">Se desplegara un mensaje en el que confirme si la elimnación fue exitosa amdeas se comprobra si en el inventario el nombre y descripción del producto ya no existen </t>
  </si>
  <si>
    <t xml:space="preserve">Eliminar Producto </t>
  </si>
  <si>
    <t>REQ014</t>
  </si>
  <si>
    <t>El sistema deberá permitir ingresar una venta</t>
  </si>
  <si>
    <t>Ingresar nueva venta</t>
  </si>
  <si>
    <t>Permitir el registro de la informacion de una nueva venta</t>
  </si>
  <si>
    <t>Mediante un forms , el sistema solicita que se seleccione el nombre de un cliente en específco, buscándolo en la base de datos, luego solicita que se seleccione los productos que se van a vender, mostrando  los productos disponibles en el inventario y solicita que se ingrese la fecha en la que se realiza la venta,estado, credito, saldo después se confirma los datos ingresados mediante el botón "Confirmar"</t>
  </si>
  <si>
    <t>Johanna Molina</t>
  </si>
  <si>
    <t>4horas</t>
  </si>
  <si>
    <t xml:space="preserve">Se desplegará un mensaje de "Registro de venta existoso". También si se realiza una consulta por fecha o nombre del cliente, debe aparecer la venta que se registró. </t>
  </si>
  <si>
    <t>Si uno de los campos del forms tuvo un dato incorrecto o inválido, el registro no se realizará y se mostrará una alerta que diga en qué campo existe el error</t>
  </si>
  <si>
    <t>Registro de Ventas</t>
  </si>
  <si>
    <t>REQ015</t>
  </si>
  <si>
    <t>El sistema deberá permitir consultar una venta</t>
  </si>
  <si>
    <t>Consultar ventas</t>
  </si>
  <si>
    <t>Visualizar las ventas registradas</t>
  </si>
  <si>
    <t xml:space="preserve">Mediante un forms el sistema solicita que se seleccione el modo en el que se va a realizar la búsqueda para la consulta, que puede ser "Por nombre del cliente" o "Por fecha de venta", después aparecera otro campo para seleccionar las opciones disponibles según el modo ingresado, el sistema solicita que se seleccione una opción de la lista, se confirma los datos ingresados para la consulta mediante el botón "confirmar" </t>
  </si>
  <si>
    <t>3horas</t>
  </si>
  <si>
    <t>Al presionar el botón de "confirmar" se desplegará una tabla en la página, con la venta que se consultó, el nombre del cliente de la venta, la fecha en la que se realizó la venta y todos los productos correspondientes a la venta consultada</t>
  </si>
  <si>
    <t>Consulta de Ventas</t>
  </si>
  <si>
    <t>REQ016</t>
  </si>
  <si>
    <t>El sistema deberá permitir modificar una venta</t>
  </si>
  <si>
    <t>Modificar ventas</t>
  </si>
  <si>
    <t>Cambiar la informacion de una venta registrada</t>
  </si>
  <si>
    <t>Mediante un forms el sistema solicita que se seleccione en el campo de nombre de cliente, uno de los clientes disponibles en la base de datos, y según el nombre del cliente escogido apareceran las fechas de ventas registradas a ese cliente, se selecciona una fecha y aparece el campo de los productos de la venta; el campo de nombre del cliente, el de la fecha de la venta y el de los productos pueden cambiarse por nueva información, y se registran los cambios con el botón de "confirmar"</t>
  </si>
  <si>
    <t xml:space="preserve">Se desplegará un mensaje de "Modificación de venta existosa". También si se realiza una consulta por fecha o nombre del cliente, debe aparecer la venta modificada. </t>
  </si>
  <si>
    <t>Modificacion de Ventas</t>
  </si>
  <si>
    <t>REQ017</t>
  </si>
  <si>
    <t>El sistema deberá permitir eliminar una venta</t>
  </si>
  <si>
    <t>Eliminar ventas</t>
  </si>
  <si>
    <t>Eliminar una venta innecesaria</t>
  </si>
  <si>
    <t xml:space="preserve">Mediante un forms el sistema solicita que se seleccione en el campo de nombre de cliente, uno de los clientes disponibles en la base de datos, y según el nombre del cliente escogido apareceran las fechas de ventas registradas a ese cliente, se selecciona una fecha y aparece una alerta que dice "Desea eliminar la venta de "Cliente" en la fecha "XX/XX/XX" , con el botón de "confirmar" se elimina la venta </t>
  </si>
  <si>
    <t>2horas</t>
  </si>
  <si>
    <t>Se desplegará un mensaje de "Eliminación de venta existosa". También si se realiza una consulta por fecha o nombre del cliente, le venta ya no aparecerá en la tabla de datos. Si se busca la venta en la base de datos, la venta tendra un estado="0", que significa que ya no se la tomará en cuenta para los procesos del sistema</t>
  </si>
  <si>
    <t>Eliminación de ventas</t>
  </si>
  <si>
    <t>REQ018</t>
  </si>
  <si>
    <t>El sistema deberá permitir ingresar una compra</t>
  </si>
  <si>
    <t>Ingresar nueva compra</t>
  </si>
  <si>
    <t>Almacenar la información de una nueva compra</t>
  </si>
  <si>
    <t>Solicitar los datos del proveedor, productos, precio de los productos, la cantidad de los productos, la fecha de la compra correspondientes al regitro de una nueva compra</t>
  </si>
  <si>
    <t>Luis Carvajal</t>
  </si>
  <si>
    <t>El sistema despelegara un mensaje que informe si la compra se ingreso exitosamente ademas podemos revisar si la compra existe en la base de datos</t>
  </si>
  <si>
    <t>Registro de compra</t>
  </si>
  <si>
    <t>REQ019</t>
  </si>
  <si>
    <t>El sistema deberá permitir consultar una compra</t>
  </si>
  <si>
    <t>Consultar compras</t>
  </si>
  <si>
    <t>Encontrar la información de una compra en específico</t>
  </si>
  <si>
    <t>Se puede consultar una compra ingresando la fecha en la que se realizó la compra o el proveedor o el producto.</t>
  </si>
  <si>
    <t>3 horas</t>
  </si>
  <si>
    <t>Con los campos de Id o fecha de la compra se realiza la consulta a la base de datos si encuentra el registro nos desplejara la informacion guardada de la compra, si no encuentra el registro nos mostrara un menjase de registro no encontrado</t>
  </si>
  <si>
    <t>Consulta de compras</t>
  </si>
  <si>
    <t>REQ020</t>
  </si>
  <si>
    <t>El sistema deberá permitir modificar una compra</t>
  </si>
  <si>
    <t>Modificar compras</t>
  </si>
  <si>
    <t>Modificar la información de una compra</t>
  </si>
  <si>
    <t>Realizando una busqueda por la fecha en la que se realizó la compra o el proveedor o el producto se puede modificar los campos de proveedor, productos, precio o cantidad</t>
  </si>
  <si>
    <t>Se mostrara un mensaje de confirmacion de los cambios realizados, y los nuevos datos se deben ver reflejados al momento de realizar la busqueda de la compra modificada.</t>
  </si>
  <si>
    <t>Modificación de compra</t>
  </si>
  <si>
    <t>REQ021</t>
  </si>
  <si>
    <t>El sistema deberá permitir eliminar una compra</t>
  </si>
  <si>
    <t>Eliminar compras</t>
  </si>
  <si>
    <t>Eliminar alguna compra por motivo de devolución</t>
  </si>
  <si>
    <t>Solicitar el la fecha en la que se realizó la compra o el proveedor, o el producto y eliminar el registro.</t>
  </si>
  <si>
    <t>Se mostrara un mensaje de confirmacion de la eliminacion de la compra seleccionada, la informacion de la compra se eliminara de los registros</t>
  </si>
  <si>
    <t>Eliminar una compra</t>
  </si>
  <si>
    <t>REQ022</t>
  </si>
  <si>
    <t xml:space="preserve">El sistema deberá permitir consultar los artículos en stock </t>
  </si>
  <si>
    <t>Consultar stock</t>
  </si>
  <si>
    <t>Llevar un control de los productos</t>
  </si>
  <si>
    <t>Solicitar el nombre del artículo para realizar una consulta</t>
  </si>
  <si>
    <t>5 horas</t>
  </si>
  <si>
    <t>Realizar un venta y ver si la cantidad de producto disminuye o realizar una compra y ver si le producto ha aumentado su cantidad</t>
  </si>
  <si>
    <t>Consultar artículos en stock</t>
  </si>
  <si>
    <t>REQ023</t>
  </si>
  <si>
    <t>El sistema deberá permitir modificar articulos del inventario</t>
  </si>
  <si>
    <t>Modificar articulos de inventario</t>
  </si>
  <si>
    <t>Cambiar el precio de algún producto</t>
  </si>
  <si>
    <t>Solicitar el nombre del artículo</t>
  </si>
  <si>
    <t>Cambiar los datos de un producto y que se reflejen en el inventario</t>
  </si>
  <si>
    <t>Modificar artículos del inventario</t>
  </si>
  <si>
    <t>REQ024</t>
  </si>
  <si>
    <t>El sistema deberá mostrar un comprobante de venta</t>
  </si>
  <si>
    <t>Mostrar comprobantes de venta</t>
  </si>
  <si>
    <t>Entregar al cliente una evidencia de su compra</t>
  </si>
  <si>
    <t>Poder imprimir un comprobante despues de ingresar una venta</t>
  </si>
  <si>
    <t xml:space="preserve">4 horas </t>
  </si>
  <si>
    <t xml:space="preserve">El comprobante impreso tiene todos los detalles correctamente de la venta realizada </t>
  </si>
  <si>
    <t>Mostrar comprobante de venta</t>
  </si>
  <si>
    <t>No iniciado</t>
  </si>
  <si>
    <t>Baja</t>
  </si>
  <si>
    <t>Atrasado</t>
  </si>
  <si>
    <t>HISTORIA DE USUARIO (HU) - DIDEB</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</si>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</sst>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1.0"/>
      <color theme="1"/>
      <name val="Arial"/>
    </font>
    <font>
      <sz val="11.0"/>
      <color theme="1"/>
      <name val="Calibri"/>
    </font>
    <font>
      <b/>
      <i/>
      <sz val="16.0"/>
      <color theme="1"/>
      <name val="Calibri"/>
    </font>
    <font>
      <b/>
      <i/>
      <sz val="11.0"/>
      <color rgb="FF9C6500"/>
      <name val="Calibri"/>
    </font>
    <font>
      <b/>
      <i/>
      <sz val="11.0"/>
      <color rgb="FFFF0000"/>
      <name val="Calibri"/>
    </font>
    <font>
      <sz val="10.0"/>
      <color theme="1"/>
      <name val="Calibri"/>
    </font>
    <font>
      <sz val="8.0"/>
      <color theme="1"/>
      <name val="Calibri"/>
    </font>
    <font>
      <sz val="9.0"/>
      <color theme="1"/>
      <name val="Calibri"/>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B2B2B2"/>
      </left>
      <right style="thin">
        <color rgb="FFB2B2B2"/>
      </right>
      <top style="thin">
        <color rgb="FFB2B2B2"/>
      </top>
      <bottom/>
    </border>
    <border>
      <left style="thin">
        <color rgb="FF7B7B7B"/>
      </left>
      <top style="thin">
        <color rgb="FF7B7B7B"/>
      </top>
      <bottom style="thin">
        <color rgb="FF7B7B7B"/>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2" fillId="0" fontId="5" numFmtId="0" xfId="0" applyAlignment="1" applyBorder="1" applyFont="1">
      <alignment vertical="center"/>
    </xf>
    <xf borderId="3" fillId="0" fontId="5" numFmtId="0" xfId="0" applyAlignment="1" applyBorder="1" applyFont="1">
      <alignment shrinkToFit="0" vertical="center" wrapText="1"/>
    </xf>
    <xf borderId="3" fillId="0" fontId="5" numFmtId="0" xfId="0" applyAlignment="1" applyBorder="1" applyFont="1">
      <alignment horizontal="center" shrinkToFit="0" vertical="center" wrapText="1"/>
    </xf>
    <xf borderId="3" fillId="0" fontId="5" numFmtId="164" xfId="0" applyAlignment="1" applyBorder="1" applyFont="1" applyNumberFormat="1">
      <alignment horizontal="center" shrinkToFit="0" vertical="center" wrapText="1"/>
    </xf>
    <xf borderId="3" fillId="0" fontId="5" numFmtId="0" xfId="0" applyAlignment="1" applyBorder="1" applyFont="1">
      <alignment horizontal="center" readingOrder="0" shrinkToFit="0" vertical="center" wrapText="1"/>
    </xf>
    <xf borderId="3" fillId="0" fontId="6" numFmtId="0" xfId="0" applyAlignment="1" applyBorder="1" applyFont="1">
      <alignment shrinkToFit="0" vertical="center" wrapText="1"/>
    </xf>
    <xf borderId="3" fillId="0" fontId="5" numFmtId="0" xfId="0" applyAlignment="1" applyBorder="1" applyFont="1">
      <alignment horizontal="center" vertical="center"/>
    </xf>
    <xf borderId="3" fillId="0" fontId="5" numFmtId="164" xfId="0" applyAlignment="1" applyBorder="1" applyFont="1" applyNumberFormat="1">
      <alignment horizontal="center" vertical="center"/>
    </xf>
    <xf borderId="3" fillId="0" fontId="7" numFmtId="0" xfId="0" applyAlignment="1" applyBorder="1" applyFont="1">
      <alignment shrinkToFit="0" vertical="center" wrapText="1"/>
    </xf>
    <xf borderId="3" fillId="0" fontId="5" numFmtId="164" xfId="0" applyAlignment="1" applyBorder="1" applyFont="1" applyNumberFormat="1">
      <alignment shrinkToFit="0" vertical="center" wrapText="1"/>
    </xf>
    <xf borderId="3" fillId="0" fontId="5" numFmtId="164" xfId="0" applyAlignment="1" applyBorder="1" applyFont="1" applyNumberFormat="1">
      <alignment horizontal="center" readingOrder="0" vertical="center"/>
    </xf>
    <xf borderId="3" fillId="0" fontId="7" numFmtId="0" xfId="0" applyAlignment="1" applyBorder="1" applyFont="1">
      <alignment horizontal="center" shrinkToFit="0" vertical="center" wrapText="1"/>
    </xf>
    <xf borderId="3" fillId="0" fontId="5" numFmtId="0" xfId="0" applyAlignment="1" applyBorder="1" applyFont="1">
      <alignment shrinkToFit="0" wrapText="1"/>
    </xf>
    <xf borderId="3" fillId="0" fontId="5" numFmtId="0" xfId="0" applyAlignment="1" applyBorder="1" applyFont="1">
      <alignment horizontal="center" shrinkToFit="0" wrapText="1"/>
    </xf>
    <xf borderId="3" fillId="0" fontId="5" numFmtId="0" xfId="0" applyBorder="1" applyFont="1"/>
    <xf borderId="3" fillId="0" fontId="5" numFmtId="164" xfId="0" applyAlignment="1" applyBorder="1" applyFont="1" applyNumberFormat="1">
      <alignment horizontal="center" shrinkToFit="0" wrapText="1"/>
    </xf>
    <xf borderId="3" fillId="0" fontId="1" numFmtId="0" xfId="0" applyAlignment="1" applyBorder="1" applyFont="1">
      <alignment shrinkToFit="0" wrapText="1"/>
    </xf>
    <xf borderId="3" fillId="0" fontId="1" numFmtId="0" xfId="0" applyAlignment="1" applyBorder="1" applyFont="1">
      <alignment horizontal="center" shrinkToFit="0" wrapText="1"/>
    </xf>
    <xf borderId="0" fillId="0" fontId="0" numFmtId="0" xfId="0" applyAlignment="1" applyFont="1">
      <alignment horizontal="center"/>
    </xf>
    <xf borderId="0" fillId="0" fontId="8" numFmtId="0" xfId="0" applyAlignment="1" applyFont="1">
      <alignment horizontal="left" shrinkToFit="0" vertical="center" wrapText="1"/>
    </xf>
    <xf borderId="4" fillId="3" fontId="9" numFmtId="0" xfId="0" applyAlignment="1" applyBorder="1" applyFill="1" applyFont="1">
      <alignment horizontal="center" shrinkToFit="0" vertical="center" wrapText="1"/>
    </xf>
    <xf borderId="5" fillId="0" fontId="10" numFmtId="0" xfId="0" applyBorder="1" applyFont="1"/>
    <xf borderId="6" fillId="0" fontId="10" numFmtId="0" xfId="0" applyBorder="1" applyFont="1"/>
    <xf borderId="0" fillId="0" fontId="8" numFmtId="0" xfId="0" applyAlignment="1" applyFont="1">
      <alignment horizontal="center" shrinkToFit="0" vertical="center" wrapText="1"/>
    </xf>
    <xf borderId="7" fillId="3" fontId="0" numFmtId="0" xfId="0" applyBorder="1" applyFont="1"/>
    <xf borderId="8" fillId="3" fontId="8" numFmtId="0" xfId="0" applyAlignment="1" applyBorder="1" applyFont="1">
      <alignment horizontal="left" shrinkToFit="0" vertical="center" wrapText="1"/>
    </xf>
    <xf borderId="8" fillId="3" fontId="1" numFmtId="0" xfId="0" applyBorder="1" applyFont="1"/>
    <xf borderId="8" fillId="3" fontId="0" numFmtId="0" xfId="0" applyBorder="1" applyFont="1"/>
    <xf borderId="9" fillId="3" fontId="0" numFmtId="0" xfId="0" applyBorder="1" applyFont="1"/>
    <xf borderId="10" fillId="3" fontId="0" numFmtId="0" xfId="0" applyBorder="1" applyFont="1"/>
    <xf borderId="3" fillId="4" fontId="11" numFmtId="0" xfId="0" applyAlignment="1" applyBorder="1" applyFill="1" applyFont="1">
      <alignment horizontal="center" vertical="center"/>
    </xf>
    <xf borderId="11" fillId="3" fontId="12" numFmtId="0" xfId="0" applyAlignment="1" applyBorder="1" applyFont="1">
      <alignment vertical="center"/>
    </xf>
    <xf borderId="4" fillId="4" fontId="11" numFmtId="0" xfId="0" applyAlignment="1" applyBorder="1" applyFont="1">
      <alignment horizontal="center" vertical="center"/>
    </xf>
    <xf borderId="11" fillId="3" fontId="0" numFmtId="0" xfId="0" applyBorder="1" applyFont="1"/>
    <xf borderId="12" fillId="3" fontId="0" numFmtId="0" xfId="0" applyBorder="1" applyFont="1"/>
    <xf borderId="3" fillId="5" fontId="13" numFmtId="0" xfId="0" applyAlignment="1" applyBorder="1" applyFill="1" applyFont="1">
      <alignment horizontal="center" vertical="center"/>
    </xf>
    <xf borderId="11" fillId="3" fontId="1" numFmtId="0" xfId="0" applyAlignment="1" applyBorder="1" applyFont="1">
      <alignment shrinkToFit="0" vertical="center" wrapText="1"/>
    </xf>
    <xf borderId="4" fillId="5" fontId="1" numFmtId="0" xfId="0" applyAlignment="1" applyBorder="1" applyFont="1">
      <alignment horizontal="center" vertical="center"/>
    </xf>
    <xf borderId="11" fillId="3" fontId="1" numFmtId="0" xfId="0" applyAlignment="1" applyBorder="1" applyFont="1">
      <alignment vertical="center"/>
    </xf>
    <xf borderId="11" fillId="3" fontId="13" numFmtId="0" xfId="0" applyAlignment="1" applyBorder="1" applyFont="1">
      <alignment horizontal="center" vertical="center"/>
    </xf>
    <xf borderId="11" fillId="3" fontId="1" numFmtId="0" xfId="0" applyAlignment="1" applyBorder="1" applyFont="1">
      <alignment horizontal="center" vertical="center"/>
    </xf>
    <xf borderId="13" fillId="6" fontId="11" numFmtId="0" xfId="0" applyAlignment="1" applyBorder="1" applyFill="1" applyFont="1">
      <alignment horizontal="center" vertical="center"/>
    </xf>
    <xf borderId="14" fillId="5" fontId="1" numFmtId="0" xfId="0" applyAlignment="1" applyBorder="1" applyFont="1">
      <alignment horizontal="center" shrinkToFit="0" vertical="center" wrapText="1"/>
    </xf>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22" fillId="0" fontId="10" numFmtId="0" xfId="0" applyBorder="1" applyFont="1"/>
    <xf borderId="23" fillId="0" fontId="10" numFmtId="0" xfId="0" applyBorder="1" applyFont="1"/>
    <xf borderId="14" fillId="7" fontId="14" numFmtId="0" xfId="0" applyAlignment="1" applyBorder="1" applyFill="1" applyFont="1">
      <alignment horizontal="center" vertical="center"/>
    </xf>
    <xf borderId="24" fillId="2" fontId="13" numFmtId="0" xfId="0" applyAlignment="1" applyBorder="1" applyFont="1">
      <alignment horizontal="center" vertical="center"/>
    </xf>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14" fillId="4" fontId="11" numFmtId="0" xfId="0" applyAlignment="1" applyBorder="1" applyFont="1">
      <alignment horizontal="center" vertical="center"/>
    </xf>
    <xf borderId="30" fillId="3" fontId="0" numFmtId="0" xfId="0" applyBorder="1" applyFont="1"/>
    <xf borderId="31" fillId="3" fontId="0" numFmtId="0" xfId="0" applyBorder="1" applyFont="1"/>
    <xf borderId="32" fillId="3" fontId="0" numFmtId="0" xfId="0" applyBorder="1" applyFont="1"/>
  </cellXfs>
  <cellStyles count="1">
    <cellStyle xfId="0" name="Normal" builtinId="0"/>
  </cellStyles>
  <dxfs count="4">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4.63"/>
    <col customWidth="1" min="2" max="2" width="18.13"/>
    <col customWidth="1" min="3" max="3" width="20.63"/>
    <col customWidth="1" min="4" max="4" width="18.63"/>
    <col customWidth="1" min="5" max="5" width="20.63"/>
    <col customWidth="1" min="6" max="6" width="10.63"/>
    <col customWidth="1" min="7" max="7" width="26.0"/>
    <col customWidth="1" min="8" max="8" width="10.13"/>
    <col customWidth="1" min="9" max="9" width="9.63"/>
    <col customWidth="1" min="10" max="10" width="9.5"/>
    <col customWidth="1" min="11" max="11" width="9.63"/>
    <col customWidth="1" min="12" max="12" width="9.38"/>
    <col customWidth="1" min="13" max="13" width="26.38"/>
    <col customWidth="1" min="14" max="14" width="20.5"/>
    <col customWidth="1" min="15" max="15" width="19.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8" t="s">
        <v>3</v>
      </c>
      <c r="E5" s="7" t="s">
        <v>4</v>
      </c>
      <c r="F5" s="7" t="s">
        <v>5</v>
      </c>
      <c r="G5" s="7" t="s">
        <v>6</v>
      </c>
      <c r="H5" s="7" t="s">
        <v>7</v>
      </c>
      <c r="I5" s="7" t="s">
        <v>8</v>
      </c>
      <c r="J5" s="7" t="s">
        <v>9</v>
      </c>
      <c r="K5" s="7" t="s">
        <v>10</v>
      </c>
      <c r="L5" s="7" t="s">
        <v>11</v>
      </c>
      <c r="M5" s="7" t="s">
        <v>12</v>
      </c>
      <c r="N5" s="7" t="s">
        <v>13</v>
      </c>
      <c r="O5" s="7" t="s">
        <v>14</v>
      </c>
      <c r="P5" s="4"/>
      <c r="Q5" s="4"/>
      <c r="R5" s="4"/>
      <c r="S5" s="4"/>
      <c r="T5" s="4"/>
      <c r="U5" s="4"/>
      <c r="V5" s="4"/>
      <c r="W5" s="4"/>
      <c r="X5" s="4"/>
      <c r="Y5" s="4"/>
      <c r="Z5" s="4"/>
    </row>
    <row r="6">
      <c r="B6" s="9" t="s">
        <v>15</v>
      </c>
      <c r="C6" s="10" t="s">
        <v>16</v>
      </c>
      <c r="D6" s="10" t="s">
        <v>17</v>
      </c>
      <c r="E6" s="10" t="s">
        <v>18</v>
      </c>
      <c r="F6" s="10" t="s">
        <v>19</v>
      </c>
      <c r="G6" s="10" t="s">
        <v>20</v>
      </c>
      <c r="H6" s="10" t="s">
        <v>21</v>
      </c>
      <c r="I6" s="11" t="s">
        <v>22</v>
      </c>
      <c r="J6" s="12">
        <v>44575.0</v>
      </c>
      <c r="K6" s="11" t="s">
        <v>23</v>
      </c>
      <c r="L6" s="13" t="s">
        <v>24</v>
      </c>
      <c r="M6" s="14" t="s">
        <v>25</v>
      </c>
      <c r="N6" s="11" t="s">
        <v>26</v>
      </c>
      <c r="O6" s="10" t="s">
        <v>27</v>
      </c>
    </row>
    <row r="7">
      <c r="B7" s="9" t="s">
        <v>28</v>
      </c>
      <c r="C7" s="10" t="s">
        <v>29</v>
      </c>
      <c r="D7" s="10" t="s">
        <v>30</v>
      </c>
      <c r="E7" s="10" t="s">
        <v>31</v>
      </c>
      <c r="F7" s="10" t="s">
        <v>19</v>
      </c>
      <c r="G7" s="10" t="s">
        <v>32</v>
      </c>
      <c r="H7" s="10" t="s">
        <v>21</v>
      </c>
      <c r="I7" s="15" t="s">
        <v>22</v>
      </c>
      <c r="J7" s="16">
        <v>44218.0</v>
      </c>
      <c r="K7" s="11" t="s">
        <v>23</v>
      </c>
      <c r="L7" s="13" t="s">
        <v>24</v>
      </c>
      <c r="M7" s="17" t="s">
        <v>33</v>
      </c>
      <c r="N7" s="11" t="s">
        <v>26</v>
      </c>
      <c r="O7" s="10" t="s">
        <v>34</v>
      </c>
    </row>
    <row r="8">
      <c r="B8" s="9" t="s">
        <v>35</v>
      </c>
      <c r="C8" s="10" t="s">
        <v>36</v>
      </c>
      <c r="D8" s="10" t="s">
        <v>37</v>
      </c>
      <c r="E8" s="10" t="s">
        <v>38</v>
      </c>
      <c r="F8" s="10" t="s">
        <v>19</v>
      </c>
      <c r="G8" s="10" t="s">
        <v>39</v>
      </c>
      <c r="H8" s="10" t="s">
        <v>21</v>
      </c>
      <c r="I8" s="15" t="s">
        <v>22</v>
      </c>
      <c r="J8" s="16">
        <v>44218.0</v>
      </c>
      <c r="K8" s="11" t="s">
        <v>23</v>
      </c>
      <c r="L8" s="13" t="s">
        <v>24</v>
      </c>
      <c r="M8" s="14" t="s">
        <v>40</v>
      </c>
      <c r="N8" s="11" t="s">
        <v>26</v>
      </c>
      <c r="O8" s="18" t="s">
        <v>37</v>
      </c>
    </row>
    <row r="9">
      <c r="B9" s="9" t="s">
        <v>41</v>
      </c>
      <c r="C9" s="10" t="s">
        <v>42</v>
      </c>
      <c r="D9" s="10" t="s">
        <v>43</v>
      </c>
      <c r="E9" s="10" t="s">
        <v>44</v>
      </c>
      <c r="F9" s="10" t="s">
        <v>19</v>
      </c>
      <c r="G9" s="10" t="s">
        <v>45</v>
      </c>
      <c r="H9" s="10" t="s">
        <v>21</v>
      </c>
      <c r="I9" s="15" t="s">
        <v>22</v>
      </c>
      <c r="J9" s="16">
        <v>44218.0</v>
      </c>
      <c r="K9" s="11" t="s">
        <v>46</v>
      </c>
      <c r="L9" s="13" t="s">
        <v>24</v>
      </c>
      <c r="M9" s="10" t="s">
        <v>47</v>
      </c>
      <c r="N9" s="11" t="s">
        <v>26</v>
      </c>
      <c r="O9" s="18" t="s">
        <v>48</v>
      </c>
    </row>
    <row r="10" ht="39.75" customHeight="1">
      <c r="B10" s="9" t="s">
        <v>49</v>
      </c>
      <c r="C10" s="10" t="s">
        <v>50</v>
      </c>
      <c r="D10" s="10" t="s">
        <v>51</v>
      </c>
      <c r="E10" s="10" t="s">
        <v>52</v>
      </c>
      <c r="F10" s="10" t="s">
        <v>19</v>
      </c>
      <c r="G10" s="10" t="s">
        <v>53</v>
      </c>
      <c r="H10" s="10" t="s">
        <v>21</v>
      </c>
      <c r="I10" s="15" t="s">
        <v>22</v>
      </c>
      <c r="J10" s="16">
        <v>44218.0</v>
      </c>
      <c r="K10" s="11" t="s">
        <v>46</v>
      </c>
      <c r="L10" s="13" t="s">
        <v>24</v>
      </c>
      <c r="M10" s="17" t="s">
        <v>54</v>
      </c>
      <c r="N10" s="11" t="s">
        <v>26</v>
      </c>
      <c r="O10" s="10" t="s">
        <v>51</v>
      </c>
    </row>
    <row r="11" ht="86.25" customHeight="1">
      <c r="B11" s="9" t="s">
        <v>55</v>
      </c>
      <c r="C11" s="10" t="s">
        <v>56</v>
      </c>
      <c r="D11" s="10" t="s">
        <v>57</v>
      </c>
      <c r="E11" s="10" t="s">
        <v>58</v>
      </c>
      <c r="F11" s="10" t="s">
        <v>19</v>
      </c>
      <c r="G11" s="10" t="s">
        <v>59</v>
      </c>
      <c r="H11" s="10" t="s">
        <v>60</v>
      </c>
      <c r="I11" s="15" t="s">
        <v>22</v>
      </c>
      <c r="J11" s="19">
        <v>44592.0</v>
      </c>
      <c r="K11" s="11" t="s">
        <v>23</v>
      </c>
      <c r="L11" s="11" t="s">
        <v>61</v>
      </c>
      <c r="M11" s="10" t="s">
        <v>62</v>
      </c>
      <c r="N11" s="15" t="s">
        <v>26</v>
      </c>
      <c r="O11" s="10" t="s">
        <v>63</v>
      </c>
    </row>
    <row r="12" ht="39.75" customHeight="1">
      <c r="B12" s="9" t="s">
        <v>64</v>
      </c>
      <c r="C12" s="10" t="s">
        <v>65</v>
      </c>
      <c r="D12" s="10" t="s">
        <v>66</v>
      </c>
      <c r="E12" s="10" t="s">
        <v>67</v>
      </c>
      <c r="F12" s="10" t="s">
        <v>19</v>
      </c>
      <c r="G12" s="10" t="s">
        <v>68</v>
      </c>
      <c r="H12" s="10" t="s">
        <v>60</v>
      </c>
      <c r="I12" s="15" t="s">
        <v>22</v>
      </c>
      <c r="J12" s="16">
        <v>44218.0</v>
      </c>
      <c r="K12" s="11" t="s">
        <v>46</v>
      </c>
      <c r="L12" s="11" t="s">
        <v>61</v>
      </c>
      <c r="M12" s="14" t="s">
        <v>69</v>
      </c>
      <c r="N12" s="15" t="s">
        <v>26</v>
      </c>
      <c r="O12" s="10" t="s">
        <v>66</v>
      </c>
    </row>
    <row r="13" ht="84.0" customHeight="1">
      <c r="B13" s="9" t="s">
        <v>70</v>
      </c>
      <c r="C13" s="10" t="s">
        <v>71</v>
      </c>
      <c r="D13" s="10" t="s">
        <v>72</v>
      </c>
      <c r="E13" s="10" t="s">
        <v>73</v>
      </c>
      <c r="F13" s="10" t="s">
        <v>19</v>
      </c>
      <c r="G13" s="10" t="s">
        <v>74</v>
      </c>
      <c r="H13" s="10" t="s">
        <v>60</v>
      </c>
      <c r="I13" s="15" t="s">
        <v>22</v>
      </c>
      <c r="J13" s="16">
        <v>44218.0</v>
      </c>
      <c r="K13" s="11" t="s">
        <v>23</v>
      </c>
      <c r="L13" s="11" t="s">
        <v>61</v>
      </c>
      <c r="M13" s="14" t="s">
        <v>75</v>
      </c>
      <c r="N13" s="20" t="s">
        <v>76</v>
      </c>
      <c r="O13" s="10" t="s">
        <v>72</v>
      </c>
    </row>
    <row r="14" ht="39.75" customHeight="1">
      <c r="B14" s="9" t="s">
        <v>77</v>
      </c>
      <c r="C14" s="10" t="s">
        <v>78</v>
      </c>
      <c r="D14" s="10" t="s">
        <v>79</v>
      </c>
      <c r="E14" s="10" t="s">
        <v>80</v>
      </c>
      <c r="F14" s="10" t="s">
        <v>19</v>
      </c>
      <c r="G14" s="10" t="s">
        <v>81</v>
      </c>
      <c r="H14" s="10" t="s">
        <v>60</v>
      </c>
      <c r="I14" s="15" t="s">
        <v>82</v>
      </c>
      <c r="J14" s="19">
        <v>44592.0</v>
      </c>
      <c r="K14" s="11" t="s">
        <v>46</v>
      </c>
      <c r="L14" s="11" t="s">
        <v>61</v>
      </c>
      <c r="M14" s="10" t="s">
        <v>83</v>
      </c>
      <c r="N14" s="15" t="s">
        <v>26</v>
      </c>
      <c r="O14" s="10" t="s">
        <v>79</v>
      </c>
    </row>
    <row r="15" ht="62.25" customHeight="1">
      <c r="B15" s="9" t="s">
        <v>84</v>
      </c>
      <c r="C15" s="10" t="s">
        <v>85</v>
      </c>
      <c r="D15" s="10" t="s">
        <v>86</v>
      </c>
      <c r="E15" s="10" t="s">
        <v>87</v>
      </c>
      <c r="F15" s="10" t="s">
        <v>19</v>
      </c>
      <c r="G15" s="17" t="s">
        <v>88</v>
      </c>
      <c r="H15" s="10" t="s">
        <v>89</v>
      </c>
      <c r="I15" s="15" t="s">
        <v>22</v>
      </c>
      <c r="J15" s="19">
        <v>44592.0</v>
      </c>
      <c r="K15" s="11" t="s">
        <v>23</v>
      </c>
      <c r="L15" s="11" t="s">
        <v>61</v>
      </c>
      <c r="M15" s="14" t="s">
        <v>90</v>
      </c>
      <c r="N15" s="15" t="s">
        <v>26</v>
      </c>
      <c r="O15" s="10" t="s">
        <v>86</v>
      </c>
    </row>
    <row r="16" ht="51.0" customHeight="1">
      <c r="B16" s="9" t="s">
        <v>91</v>
      </c>
      <c r="C16" s="10" t="s">
        <v>92</v>
      </c>
      <c r="D16" s="10" t="s">
        <v>93</v>
      </c>
      <c r="E16" s="10" t="s">
        <v>94</v>
      </c>
      <c r="F16" s="10" t="s">
        <v>19</v>
      </c>
      <c r="G16" s="17" t="s">
        <v>95</v>
      </c>
      <c r="H16" s="10" t="s">
        <v>89</v>
      </c>
      <c r="I16" s="15" t="s">
        <v>22</v>
      </c>
      <c r="J16" s="19">
        <v>44592.0</v>
      </c>
      <c r="K16" s="11" t="s">
        <v>46</v>
      </c>
      <c r="L16" s="11" t="s">
        <v>61</v>
      </c>
      <c r="M16" s="14" t="s">
        <v>96</v>
      </c>
      <c r="N16" s="15" t="s">
        <v>26</v>
      </c>
      <c r="O16" s="10" t="s">
        <v>97</v>
      </c>
    </row>
    <row r="17" ht="54.75" customHeight="1">
      <c r="B17" s="9" t="s">
        <v>98</v>
      </c>
      <c r="C17" s="10" t="s">
        <v>99</v>
      </c>
      <c r="D17" s="10" t="s">
        <v>100</v>
      </c>
      <c r="E17" s="10" t="s">
        <v>101</v>
      </c>
      <c r="F17" s="10" t="s">
        <v>19</v>
      </c>
      <c r="G17" s="17" t="s">
        <v>102</v>
      </c>
      <c r="H17" s="10" t="s">
        <v>89</v>
      </c>
      <c r="I17" s="15" t="s">
        <v>22</v>
      </c>
      <c r="J17" s="16">
        <v>44218.0</v>
      </c>
      <c r="K17" s="11" t="s">
        <v>23</v>
      </c>
      <c r="L17" s="11" t="s">
        <v>61</v>
      </c>
      <c r="M17" s="14" t="s">
        <v>103</v>
      </c>
      <c r="N17" s="15" t="s">
        <v>26</v>
      </c>
      <c r="O17" s="10" t="s">
        <v>104</v>
      </c>
    </row>
    <row r="18">
      <c r="B18" s="9" t="s">
        <v>105</v>
      </c>
      <c r="C18" s="10" t="s">
        <v>106</v>
      </c>
      <c r="D18" s="10" t="s">
        <v>107</v>
      </c>
      <c r="E18" s="10" t="s">
        <v>108</v>
      </c>
      <c r="F18" s="10" t="s">
        <v>19</v>
      </c>
      <c r="G18" s="17" t="s">
        <v>109</v>
      </c>
      <c r="H18" s="10" t="s">
        <v>89</v>
      </c>
      <c r="I18" s="15" t="s">
        <v>22</v>
      </c>
      <c r="J18" s="16">
        <v>44218.0</v>
      </c>
      <c r="K18" s="11" t="s">
        <v>46</v>
      </c>
      <c r="L18" s="11" t="s">
        <v>61</v>
      </c>
      <c r="M18" s="14" t="s">
        <v>110</v>
      </c>
      <c r="N18" s="15" t="s">
        <v>26</v>
      </c>
      <c r="O18" s="10" t="s">
        <v>111</v>
      </c>
    </row>
    <row r="19">
      <c r="B19" s="9" t="s">
        <v>112</v>
      </c>
      <c r="C19" s="10" t="s">
        <v>113</v>
      </c>
      <c r="D19" s="10" t="s">
        <v>114</v>
      </c>
      <c r="E19" s="10" t="s">
        <v>115</v>
      </c>
      <c r="F19" s="10" t="s">
        <v>19</v>
      </c>
      <c r="G19" s="10" t="s">
        <v>116</v>
      </c>
      <c r="H19" s="21" t="s">
        <v>117</v>
      </c>
      <c r="I19" s="22" t="s">
        <v>118</v>
      </c>
      <c r="J19" s="16">
        <v>44208.0</v>
      </c>
      <c r="K19" s="22" t="s">
        <v>23</v>
      </c>
      <c r="L19" s="11" t="s">
        <v>61</v>
      </c>
      <c r="M19" s="22" t="s">
        <v>119</v>
      </c>
      <c r="N19" s="22" t="s">
        <v>120</v>
      </c>
      <c r="O19" s="23" t="s">
        <v>121</v>
      </c>
    </row>
    <row r="20">
      <c r="B20" s="9" t="s">
        <v>122</v>
      </c>
      <c r="C20" s="10" t="s">
        <v>123</v>
      </c>
      <c r="D20" s="10" t="s">
        <v>124</v>
      </c>
      <c r="E20" s="10" t="s">
        <v>125</v>
      </c>
      <c r="F20" s="10" t="s">
        <v>19</v>
      </c>
      <c r="G20" s="10" t="s">
        <v>126</v>
      </c>
      <c r="H20" s="21" t="s">
        <v>117</v>
      </c>
      <c r="I20" s="22" t="s">
        <v>127</v>
      </c>
      <c r="J20" s="16">
        <v>44208.0</v>
      </c>
      <c r="K20" s="22" t="s">
        <v>46</v>
      </c>
      <c r="L20" s="11" t="s">
        <v>61</v>
      </c>
      <c r="M20" s="22" t="s">
        <v>128</v>
      </c>
      <c r="N20" s="24" t="s">
        <v>26</v>
      </c>
      <c r="O20" s="21" t="s">
        <v>129</v>
      </c>
    </row>
    <row r="21">
      <c r="B21" s="9" t="s">
        <v>130</v>
      </c>
      <c r="C21" s="10" t="s">
        <v>131</v>
      </c>
      <c r="D21" s="10" t="s">
        <v>132</v>
      </c>
      <c r="E21" s="10" t="s">
        <v>133</v>
      </c>
      <c r="F21" s="10" t="s">
        <v>19</v>
      </c>
      <c r="G21" s="10" t="s">
        <v>134</v>
      </c>
      <c r="H21" s="21" t="s">
        <v>117</v>
      </c>
      <c r="I21" s="22" t="s">
        <v>118</v>
      </c>
      <c r="J21" s="16">
        <v>44208.0</v>
      </c>
      <c r="K21" s="22" t="s">
        <v>46</v>
      </c>
      <c r="L21" s="11" t="s">
        <v>61</v>
      </c>
      <c r="M21" s="22" t="s">
        <v>135</v>
      </c>
      <c r="N21" s="22" t="s">
        <v>120</v>
      </c>
      <c r="O21" s="21" t="s">
        <v>136</v>
      </c>
    </row>
    <row r="22">
      <c r="B22" s="9" t="s">
        <v>137</v>
      </c>
      <c r="C22" s="10" t="s">
        <v>138</v>
      </c>
      <c r="D22" s="10" t="s">
        <v>139</v>
      </c>
      <c r="E22" s="10" t="s">
        <v>140</v>
      </c>
      <c r="F22" s="10" t="s">
        <v>19</v>
      </c>
      <c r="G22" s="10" t="s">
        <v>141</v>
      </c>
      <c r="H22" s="21" t="s">
        <v>117</v>
      </c>
      <c r="I22" s="22" t="s">
        <v>142</v>
      </c>
      <c r="J22" s="16">
        <v>44208.0</v>
      </c>
      <c r="K22" s="22" t="s">
        <v>46</v>
      </c>
      <c r="L22" s="11" t="s">
        <v>61</v>
      </c>
      <c r="M22" s="22" t="s">
        <v>143</v>
      </c>
      <c r="N22" s="22" t="s">
        <v>26</v>
      </c>
      <c r="O22" s="21" t="s">
        <v>144</v>
      </c>
    </row>
    <row r="23">
      <c r="B23" s="9" t="s">
        <v>145</v>
      </c>
      <c r="C23" s="10" t="s">
        <v>146</v>
      </c>
      <c r="D23" s="10" t="s">
        <v>147</v>
      </c>
      <c r="E23" s="10" t="s">
        <v>148</v>
      </c>
      <c r="F23" s="10" t="s">
        <v>19</v>
      </c>
      <c r="G23" s="10" t="s">
        <v>149</v>
      </c>
      <c r="H23" s="25" t="s">
        <v>150</v>
      </c>
      <c r="I23" s="26" t="s">
        <v>22</v>
      </c>
      <c r="J23" s="19">
        <v>44592.0</v>
      </c>
      <c r="K23" s="26" t="s">
        <v>23</v>
      </c>
      <c r="L23" s="11" t="s">
        <v>61</v>
      </c>
      <c r="M23" s="25" t="s">
        <v>151</v>
      </c>
      <c r="N23" s="26" t="s">
        <v>26</v>
      </c>
      <c r="O23" s="10" t="s">
        <v>152</v>
      </c>
    </row>
    <row r="24">
      <c r="B24" s="9" t="s">
        <v>153</v>
      </c>
      <c r="C24" s="10" t="s">
        <v>154</v>
      </c>
      <c r="D24" s="10" t="s">
        <v>155</v>
      </c>
      <c r="E24" s="10" t="s">
        <v>156</v>
      </c>
      <c r="F24" s="10" t="s">
        <v>19</v>
      </c>
      <c r="G24" s="10" t="s">
        <v>157</v>
      </c>
      <c r="H24" s="25" t="s">
        <v>150</v>
      </c>
      <c r="I24" s="26" t="s">
        <v>158</v>
      </c>
      <c r="J24" s="19">
        <v>44592.0</v>
      </c>
      <c r="K24" s="26" t="s">
        <v>46</v>
      </c>
      <c r="L24" s="11" t="s">
        <v>61</v>
      </c>
      <c r="M24" s="25" t="s">
        <v>159</v>
      </c>
      <c r="N24" s="26" t="s">
        <v>26</v>
      </c>
      <c r="O24" s="10" t="s">
        <v>160</v>
      </c>
    </row>
    <row r="25">
      <c r="B25" s="9" t="s">
        <v>161</v>
      </c>
      <c r="C25" s="10" t="s">
        <v>162</v>
      </c>
      <c r="D25" s="10" t="s">
        <v>163</v>
      </c>
      <c r="E25" s="10" t="s">
        <v>164</v>
      </c>
      <c r="F25" s="10" t="s">
        <v>19</v>
      </c>
      <c r="G25" s="10" t="s">
        <v>165</v>
      </c>
      <c r="H25" s="25" t="s">
        <v>150</v>
      </c>
      <c r="I25" s="26" t="s">
        <v>158</v>
      </c>
      <c r="J25" s="19">
        <v>44592.0</v>
      </c>
      <c r="K25" s="26" t="s">
        <v>23</v>
      </c>
      <c r="L25" s="11" t="s">
        <v>61</v>
      </c>
      <c r="M25" s="25" t="s">
        <v>166</v>
      </c>
      <c r="N25" s="26" t="s">
        <v>26</v>
      </c>
      <c r="O25" s="10" t="s">
        <v>167</v>
      </c>
    </row>
    <row r="26">
      <c r="B26" s="9" t="s">
        <v>168</v>
      </c>
      <c r="C26" s="10" t="s">
        <v>169</v>
      </c>
      <c r="D26" s="10" t="s">
        <v>170</v>
      </c>
      <c r="E26" s="10" t="s">
        <v>171</v>
      </c>
      <c r="F26" s="10" t="s">
        <v>19</v>
      </c>
      <c r="G26" s="10" t="s">
        <v>172</v>
      </c>
      <c r="H26" s="25" t="s">
        <v>150</v>
      </c>
      <c r="I26" s="26" t="s">
        <v>158</v>
      </c>
      <c r="J26" s="19">
        <v>44592.0</v>
      </c>
      <c r="K26" s="26" t="s">
        <v>46</v>
      </c>
      <c r="L26" s="11" t="s">
        <v>61</v>
      </c>
      <c r="M26" s="25" t="s">
        <v>173</v>
      </c>
      <c r="N26" s="26" t="s">
        <v>26</v>
      </c>
      <c r="O26" s="10" t="s">
        <v>174</v>
      </c>
    </row>
    <row r="27" ht="39.75" customHeight="1">
      <c r="B27" s="9" t="s">
        <v>175</v>
      </c>
      <c r="C27" s="10" t="s">
        <v>176</v>
      </c>
      <c r="D27" s="10" t="s">
        <v>177</v>
      </c>
      <c r="E27" s="10" t="s">
        <v>178</v>
      </c>
      <c r="F27" s="10" t="s">
        <v>19</v>
      </c>
      <c r="G27" s="10" t="s">
        <v>179</v>
      </c>
      <c r="H27" s="10" t="s">
        <v>21</v>
      </c>
      <c r="I27" s="15" t="s">
        <v>180</v>
      </c>
      <c r="J27" s="16">
        <v>44593.0</v>
      </c>
      <c r="K27" s="11" t="s">
        <v>23</v>
      </c>
      <c r="L27" s="11" t="s">
        <v>61</v>
      </c>
      <c r="M27" s="14" t="s">
        <v>181</v>
      </c>
      <c r="N27" s="11" t="s">
        <v>26</v>
      </c>
      <c r="O27" s="10" t="s">
        <v>182</v>
      </c>
    </row>
    <row r="28" ht="39.75" customHeight="1">
      <c r="B28" s="9" t="s">
        <v>183</v>
      </c>
      <c r="C28" s="10" t="s">
        <v>184</v>
      </c>
      <c r="D28" s="10" t="s">
        <v>185</v>
      </c>
      <c r="E28" s="10" t="s">
        <v>186</v>
      </c>
      <c r="F28" s="10" t="s">
        <v>19</v>
      </c>
      <c r="G28" s="10" t="s">
        <v>187</v>
      </c>
      <c r="H28" s="10" t="s">
        <v>60</v>
      </c>
      <c r="I28" s="15" t="s">
        <v>180</v>
      </c>
      <c r="J28" s="16">
        <v>44593.0</v>
      </c>
      <c r="K28" s="11" t="s">
        <v>46</v>
      </c>
      <c r="L28" s="11" t="s">
        <v>61</v>
      </c>
      <c r="M28" s="10" t="s">
        <v>188</v>
      </c>
      <c r="N28" s="11" t="s">
        <v>26</v>
      </c>
      <c r="O28" s="10" t="s">
        <v>189</v>
      </c>
    </row>
    <row r="29" ht="39.75" customHeight="1">
      <c r="B29" s="9" t="s">
        <v>190</v>
      </c>
      <c r="C29" s="10" t="s">
        <v>191</v>
      </c>
      <c r="D29" s="10" t="s">
        <v>192</v>
      </c>
      <c r="E29" s="10" t="s">
        <v>193</v>
      </c>
      <c r="F29" s="10" t="s">
        <v>19</v>
      </c>
      <c r="G29" s="10" t="s">
        <v>194</v>
      </c>
      <c r="H29" s="10" t="s">
        <v>117</v>
      </c>
      <c r="I29" s="15" t="s">
        <v>195</v>
      </c>
      <c r="J29" s="16">
        <v>44593.0</v>
      </c>
      <c r="K29" s="11" t="s">
        <v>23</v>
      </c>
      <c r="L29" s="11" t="s">
        <v>61</v>
      </c>
      <c r="M29" s="10" t="s">
        <v>196</v>
      </c>
      <c r="N29" s="15" t="s">
        <v>26</v>
      </c>
      <c r="O29" s="10" t="s">
        <v>197</v>
      </c>
    </row>
    <row r="30" ht="15.75" customHeight="1">
      <c r="I30" s="1"/>
      <c r="J30" s="1"/>
      <c r="K30" s="2"/>
      <c r="L30" s="3"/>
    </row>
    <row r="31" ht="15.75" customHeight="1">
      <c r="I31" s="1"/>
      <c r="J31" s="1"/>
      <c r="K31" s="2"/>
      <c r="L31" s="3"/>
    </row>
    <row r="32" ht="15.75" customHeight="1">
      <c r="I32" s="1"/>
      <c r="J32" s="1"/>
      <c r="K32" s="2"/>
      <c r="L32" s="3"/>
    </row>
    <row r="33" ht="15.75" customHeight="1">
      <c r="I33" s="1"/>
      <c r="J33" s="1"/>
      <c r="K33" s="2"/>
      <c r="L33" s="3"/>
    </row>
    <row r="34" ht="15.75" customHeight="1">
      <c r="I34" s="1"/>
      <c r="J34" s="1"/>
      <c r="K34" s="2"/>
      <c r="L34" s="3"/>
    </row>
    <row r="35" ht="15.75" customHeight="1">
      <c r="I35" s="1"/>
      <c r="J35" s="1"/>
      <c r="K35" s="2"/>
      <c r="L35" s="3"/>
    </row>
    <row r="36" ht="15.75" customHeight="1">
      <c r="I36" s="1"/>
      <c r="J36" s="1"/>
      <c r="K36" s="2"/>
      <c r="L36" s="3"/>
    </row>
    <row r="37" ht="15.75" customHeight="1">
      <c r="I37" s="1"/>
      <c r="J37" s="1"/>
      <c r="K37" s="2"/>
      <c r="L37" s="3"/>
    </row>
    <row r="38" ht="15.75" customHeight="1">
      <c r="I38" s="1"/>
      <c r="J38" s="1"/>
      <c r="K38" s="2"/>
      <c r="L38" s="3"/>
    </row>
    <row r="39" ht="15.75" customHeight="1">
      <c r="I39" s="1"/>
      <c r="J39" s="1"/>
      <c r="K39" s="2" t="s">
        <v>23</v>
      </c>
      <c r="L39" s="1" t="s">
        <v>198</v>
      </c>
    </row>
    <row r="40" ht="15.75" customHeight="1">
      <c r="I40" s="1"/>
      <c r="J40" s="1"/>
      <c r="K40" s="2" t="s">
        <v>46</v>
      </c>
      <c r="L40" s="1" t="s">
        <v>61</v>
      </c>
    </row>
    <row r="41" ht="15.75" customHeight="1">
      <c r="I41" s="1"/>
      <c r="J41" s="1"/>
      <c r="K41" s="2" t="s">
        <v>199</v>
      </c>
      <c r="L41" s="1" t="s">
        <v>24</v>
      </c>
    </row>
    <row r="42" ht="15.75" customHeight="1">
      <c r="I42" s="1"/>
      <c r="J42" s="1"/>
      <c r="K42" s="2"/>
      <c r="L42" s="1" t="s">
        <v>200</v>
      </c>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3"/>
      <c r="J989" s="3"/>
      <c r="K989" s="27"/>
      <c r="L989" s="3"/>
    </row>
    <row r="990" ht="15.75" customHeight="1">
      <c r="I990" s="3"/>
      <c r="J990" s="3"/>
      <c r="K990" s="27"/>
      <c r="L990" s="3"/>
    </row>
  </sheetData>
  <customSheetViews>
    <customSheetView guid="{90ADDCBE-0BF0-4221-A0BA-6FED348EE73E}" filter="1" showAutoFilter="1">
      <autoFilter ref="$B$5:$O$33">
        <filterColumn colId="6">
          <filters>
            <filter val="Sebastian Alvarez"/>
          </filters>
        </filterColumn>
      </autoFilter>
      <extLst>
        <ext uri="GoogleSheetsCustomDataVersion1">
          <go:sheetsCustomData xmlns:go="http://customooxmlschemas.google.com/" filterViewId="1820172521"/>
        </ext>
      </extLst>
    </customSheetView>
    <customSheetView guid="{F9112C4A-F59E-4416-922A-F5B60698495C}" filter="1" showAutoFilter="1">
      <autoFilter ref="$B$5:$O$33">
        <filterColumn colId="6">
          <filters>
            <filter val="Carlos Puco"/>
            <filter val="Sebastian Alvarez"/>
            <filter val="Luis Carvajal"/>
            <filter val="Johanna Molina"/>
          </filters>
        </filterColumn>
      </autoFilter>
      <extLst>
        <ext uri="GoogleSheetsCustomDataVersion1">
          <go:sheetsCustomData xmlns:go="http://customooxmlschemas.google.com/" filterViewId="1979913262"/>
        </ext>
      </extLst>
    </customSheetView>
  </customSheetViews>
  <mergeCells count="1">
    <mergeCell ref="B3:O3"/>
  </mergeCells>
  <dataValidations>
    <dataValidation type="list" allowBlank="1" showErrorMessage="1" sqref="L6:L29">
      <formula1>$L$39:$L$42</formula1>
    </dataValidation>
    <dataValidation type="list" allowBlank="1" showErrorMessage="1" sqref="K6:K29">
      <formula1>$K$39:$K$41</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28"/>
      <c r="D4" s="28"/>
      <c r="E4" s="28"/>
      <c r="F4" s="6"/>
    </row>
    <row r="5" hidden="1">
      <c r="C5" s="28"/>
      <c r="D5" s="28"/>
      <c r="E5" s="28"/>
      <c r="F5" s="6"/>
    </row>
    <row r="6" ht="39.75" customHeight="1">
      <c r="B6" s="29" t="s">
        <v>201</v>
      </c>
      <c r="C6" s="30"/>
      <c r="D6" s="30"/>
      <c r="E6" s="30"/>
      <c r="F6" s="30"/>
      <c r="G6" s="30"/>
      <c r="H6" s="30"/>
      <c r="I6" s="30"/>
      <c r="J6" s="30"/>
      <c r="K6" s="30"/>
      <c r="L6" s="30"/>
      <c r="M6" s="30"/>
      <c r="N6" s="30"/>
      <c r="O6" s="30"/>
      <c r="P6" s="31"/>
    </row>
    <row r="7" ht="9.75" customHeight="1">
      <c r="A7" s="4"/>
      <c r="B7" s="4"/>
      <c r="C7" s="32"/>
      <c r="D7" s="32"/>
      <c r="E7" s="32"/>
      <c r="F7" s="32"/>
      <c r="G7" s="32"/>
      <c r="H7" s="32"/>
      <c r="I7" s="32"/>
      <c r="J7" s="32"/>
      <c r="K7" s="32"/>
      <c r="L7" s="32"/>
      <c r="M7" s="32"/>
      <c r="N7" s="32"/>
      <c r="O7" s="32"/>
      <c r="P7" s="4"/>
      <c r="Q7" s="4"/>
      <c r="R7" s="4"/>
      <c r="S7" s="4"/>
      <c r="T7" s="4"/>
      <c r="U7" s="4"/>
      <c r="V7" s="4"/>
      <c r="W7" s="4"/>
      <c r="X7" s="4"/>
      <c r="Y7" s="4"/>
      <c r="Z7" s="4"/>
    </row>
    <row r="8" ht="9.75" customHeight="1">
      <c r="B8" s="33"/>
      <c r="C8" s="34"/>
      <c r="D8" s="34"/>
      <c r="E8" s="34"/>
      <c r="F8" s="35"/>
      <c r="G8" s="36"/>
      <c r="H8" s="36"/>
      <c r="I8" s="36"/>
      <c r="J8" s="36"/>
      <c r="K8" s="36"/>
      <c r="L8" s="36"/>
      <c r="M8" s="36"/>
      <c r="N8" s="36"/>
      <c r="O8" s="36"/>
      <c r="P8" s="37"/>
      <c r="Q8" s="4"/>
    </row>
    <row r="9" ht="30.0" customHeight="1">
      <c r="B9" s="38"/>
      <c r="C9" s="39" t="s">
        <v>1</v>
      </c>
      <c r="D9" s="40"/>
      <c r="E9" s="41" t="s">
        <v>202</v>
      </c>
      <c r="F9" s="31"/>
      <c r="G9" s="40"/>
      <c r="H9" s="41" t="s">
        <v>11</v>
      </c>
      <c r="I9" s="31"/>
      <c r="J9" s="42"/>
      <c r="K9" s="42"/>
      <c r="L9" s="42"/>
      <c r="M9" s="42"/>
      <c r="N9" s="42"/>
      <c r="O9" s="42"/>
      <c r="P9" s="43"/>
      <c r="Q9" s="4"/>
    </row>
    <row r="10" ht="30.0" customHeight="1">
      <c r="B10" s="38"/>
      <c r="C10" s="44" t="s">
        <v>98</v>
      </c>
      <c r="D10" s="45"/>
      <c r="E10" s="46" t="str">
        <f>VLOOKUP(C10,'Formato descripción HU'!B6:O29,5,0)</f>
        <v>Administrador</v>
      </c>
      <c r="F10" s="31"/>
      <c r="G10" s="47"/>
      <c r="H10" s="46" t="str">
        <f>VLOOKUP(C10,'Formato descripción HU'!B6:O29,11,0)</f>
        <v>En proceso</v>
      </c>
      <c r="I10" s="31"/>
      <c r="J10" s="47"/>
      <c r="K10" s="42"/>
      <c r="L10" s="42"/>
      <c r="M10" s="42"/>
      <c r="N10" s="42"/>
      <c r="O10" s="42"/>
      <c r="P10" s="43"/>
      <c r="Q10" s="4"/>
    </row>
    <row r="11" ht="9.75" customHeight="1">
      <c r="A11" s="4"/>
      <c r="B11" s="38"/>
      <c r="C11" s="48"/>
      <c r="D11" s="45"/>
      <c r="E11" s="49"/>
      <c r="F11" s="49"/>
      <c r="G11" s="47"/>
      <c r="H11" s="49"/>
      <c r="I11" s="49"/>
      <c r="J11" s="47"/>
      <c r="K11" s="49"/>
      <c r="L11" s="49"/>
      <c r="M11" s="42"/>
      <c r="N11" s="49"/>
      <c r="O11" s="49"/>
      <c r="P11" s="43"/>
      <c r="Q11" s="4"/>
      <c r="R11" s="4"/>
      <c r="S11" s="4"/>
      <c r="T11" s="4"/>
      <c r="U11" s="4"/>
      <c r="V11" s="4"/>
      <c r="W11" s="4"/>
      <c r="X11" s="4"/>
      <c r="Y11" s="4"/>
      <c r="Z11" s="4"/>
    </row>
    <row r="12" ht="30.0" customHeight="1">
      <c r="A12" s="4"/>
      <c r="B12" s="38"/>
      <c r="C12" s="39" t="s">
        <v>203</v>
      </c>
      <c r="D12" s="45"/>
      <c r="E12" s="41" t="s">
        <v>10</v>
      </c>
      <c r="F12" s="31"/>
      <c r="G12" s="47"/>
      <c r="H12" s="41" t="s">
        <v>204</v>
      </c>
      <c r="I12" s="31"/>
      <c r="J12" s="47"/>
      <c r="K12" s="49"/>
      <c r="L12" s="49"/>
      <c r="M12" s="42"/>
      <c r="N12" s="49"/>
      <c r="O12" s="49"/>
      <c r="P12" s="43"/>
      <c r="Q12" s="4"/>
      <c r="R12" s="4"/>
      <c r="S12" s="4"/>
      <c r="T12" s="4"/>
      <c r="U12" s="4"/>
      <c r="V12" s="4"/>
      <c r="W12" s="4"/>
      <c r="X12" s="4"/>
      <c r="Y12" s="4"/>
      <c r="Z12" s="4"/>
    </row>
    <row r="13" ht="30.0" customHeight="1">
      <c r="A13" s="4"/>
      <c r="B13" s="38"/>
      <c r="C13" s="44" t="str">
        <f>VLOOKUP('Historia de Usuario'!C10,'Formato descripción HU'!B6:O29,8,0)</f>
        <v>4 horas</v>
      </c>
      <c r="D13" s="45"/>
      <c r="E13" s="46" t="str">
        <f>VLOOKUP(C10,'Formato descripción HU'!B6:O29,10,0)</f>
        <v>Alta</v>
      </c>
      <c r="F13" s="31"/>
      <c r="G13" s="47"/>
      <c r="H13" s="46" t="str">
        <f>VLOOKUP(C10,'Formato descripción HU'!B6:O29,7,0)</f>
        <v>Carlos Puco</v>
      </c>
      <c r="I13" s="31"/>
      <c r="J13" s="47"/>
      <c r="K13" s="49"/>
      <c r="L13" s="49"/>
      <c r="M13" s="42"/>
      <c r="N13" s="49"/>
      <c r="O13" s="49"/>
      <c r="P13" s="43"/>
      <c r="Q13" s="4"/>
      <c r="R13" s="4"/>
      <c r="S13" s="4"/>
      <c r="T13" s="4"/>
      <c r="U13" s="4"/>
      <c r="V13" s="4"/>
      <c r="W13" s="4"/>
      <c r="X13" s="4"/>
      <c r="Y13" s="4"/>
      <c r="Z13" s="4"/>
    </row>
    <row r="14" ht="9.75" customHeight="1">
      <c r="A14" s="4"/>
      <c r="B14" s="38"/>
      <c r="C14" s="42"/>
      <c r="D14" s="45"/>
      <c r="E14" s="42"/>
      <c r="F14" s="42"/>
      <c r="G14" s="47"/>
      <c r="H14" s="47"/>
      <c r="I14" s="42"/>
      <c r="J14" s="42"/>
      <c r="K14" s="42"/>
      <c r="L14" s="42"/>
      <c r="M14" s="42"/>
      <c r="N14" s="42"/>
      <c r="O14" s="42"/>
      <c r="P14" s="43"/>
      <c r="Q14" s="4"/>
      <c r="R14" s="4"/>
      <c r="S14" s="4"/>
      <c r="T14" s="4"/>
      <c r="U14" s="4"/>
      <c r="V14" s="4"/>
      <c r="W14" s="4"/>
      <c r="X14" s="4"/>
      <c r="Y14" s="4"/>
      <c r="Z14" s="4"/>
    </row>
    <row r="15" ht="19.5" customHeight="1">
      <c r="A15" s="4"/>
      <c r="B15" s="38"/>
      <c r="C15" s="50" t="s">
        <v>205</v>
      </c>
      <c r="D15" s="51" t="str">
        <f>VLOOKUP(C10,'Formato descripción HU'!B6:O29,3,0)</f>
        <v>Actualizar producto</v>
      </c>
      <c r="E15" s="52"/>
      <c r="F15" s="42"/>
      <c r="G15" s="50" t="s">
        <v>206</v>
      </c>
      <c r="H15" s="51" t="str">
        <f>VLOOKUP(C10,'Formato descripción HU'!B6:O29,4,0)</f>
        <v>Poder cambiar algún dato de cierto producto </v>
      </c>
      <c r="I15" s="53"/>
      <c r="J15" s="52"/>
      <c r="K15" s="42"/>
      <c r="L15" s="50" t="s">
        <v>207</v>
      </c>
      <c r="M15" s="51" t="str">
        <f>VLOOKUP(C10,'Formato descripción HU'!B6:O29,6,0)</f>
        <v>Buscar el producto por nombre  o por el rango de precio se podra modificar este parametro  y la descripción del mismo </v>
      </c>
      <c r="N15" s="53"/>
      <c r="O15" s="52"/>
      <c r="P15" s="43"/>
      <c r="Q15" s="4"/>
      <c r="R15" s="4"/>
      <c r="S15" s="4"/>
      <c r="T15" s="4"/>
      <c r="U15" s="4"/>
      <c r="V15" s="4"/>
      <c r="W15" s="4"/>
      <c r="X15" s="4"/>
      <c r="Y15" s="4"/>
      <c r="Z15" s="4"/>
    </row>
    <row r="16" ht="19.5" customHeight="1">
      <c r="A16" s="4"/>
      <c r="B16" s="38"/>
      <c r="C16" s="54"/>
      <c r="D16" s="55"/>
      <c r="E16" s="56"/>
      <c r="F16" s="42"/>
      <c r="G16" s="54"/>
      <c r="H16" s="55"/>
      <c r="J16" s="56"/>
      <c r="K16" s="42"/>
      <c r="L16" s="54"/>
      <c r="M16" s="55"/>
      <c r="O16" s="56"/>
      <c r="P16" s="43"/>
      <c r="Q16" s="4"/>
      <c r="R16" s="4"/>
      <c r="S16" s="4"/>
      <c r="T16" s="4"/>
      <c r="U16" s="4"/>
      <c r="V16" s="4"/>
      <c r="W16" s="4"/>
      <c r="X16" s="4"/>
      <c r="Y16" s="4"/>
      <c r="Z16" s="4"/>
    </row>
    <row r="17" ht="19.5" customHeight="1">
      <c r="A17" s="4"/>
      <c r="B17" s="38"/>
      <c r="C17" s="57"/>
      <c r="D17" s="58"/>
      <c r="E17" s="59"/>
      <c r="F17" s="42"/>
      <c r="G17" s="57"/>
      <c r="H17" s="58"/>
      <c r="I17" s="60"/>
      <c r="J17" s="59"/>
      <c r="K17" s="42"/>
      <c r="L17" s="57"/>
      <c r="M17" s="58"/>
      <c r="N17" s="60"/>
      <c r="O17" s="59"/>
      <c r="P17" s="43"/>
      <c r="Q17" s="4"/>
      <c r="R17" s="4"/>
      <c r="S17" s="4"/>
      <c r="T17" s="4"/>
      <c r="U17" s="4"/>
      <c r="V17" s="4"/>
      <c r="W17" s="4"/>
      <c r="X17" s="4"/>
      <c r="Y17" s="4"/>
      <c r="Z17" s="4"/>
    </row>
    <row r="18" ht="9.75" customHeight="1">
      <c r="A18" s="4"/>
      <c r="B18" s="38"/>
      <c r="C18" s="42"/>
      <c r="D18" s="42"/>
      <c r="E18" s="42"/>
      <c r="F18" s="42"/>
      <c r="G18" s="47"/>
      <c r="H18" s="47"/>
      <c r="I18" s="47"/>
      <c r="J18" s="42"/>
      <c r="K18" s="42"/>
      <c r="L18" s="42"/>
      <c r="M18" s="42"/>
      <c r="N18" s="42"/>
      <c r="O18" s="42"/>
      <c r="P18" s="43"/>
      <c r="Q18" s="4"/>
      <c r="R18" s="4"/>
      <c r="S18" s="4"/>
      <c r="T18" s="4"/>
      <c r="U18" s="4"/>
      <c r="V18" s="4"/>
      <c r="W18" s="4"/>
      <c r="X18" s="4"/>
      <c r="Y18" s="4"/>
      <c r="Z18" s="4"/>
    </row>
    <row r="19" ht="19.5" customHeight="1">
      <c r="B19" s="38"/>
      <c r="C19" s="61" t="s">
        <v>208</v>
      </c>
      <c r="D19" s="52"/>
      <c r="E19" s="62" t="str">
        <f>VLOOKUP(C10,'Formato descripción HU'!B6:O29,14,0)</f>
        <v>Actualizar Producto </v>
      </c>
      <c r="F19" s="63"/>
      <c r="G19" s="63"/>
      <c r="H19" s="63"/>
      <c r="I19" s="63"/>
      <c r="J19" s="63"/>
      <c r="K19" s="63"/>
      <c r="L19" s="63"/>
      <c r="M19" s="63"/>
      <c r="N19" s="63"/>
      <c r="O19" s="64"/>
      <c r="P19" s="43"/>
      <c r="Q19" s="4"/>
    </row>
    <row r="20" ht="19.5" customHeight="1">
      <c r="B20" s="38"/>
      <c r="C20" s="58"/>
      <c r="D20" s="59"/>
      <c r="E20" s="65"/>
      <c r="F20" s="66"/>
      <c r="G20" s="66"/>
      <c r="H20" s="66"/>
      <c r="I20" s="66"/>
      <c r="J20" s="66"/>
      <c r="K20" s="66"/>
      <c r="L20" s="66"/>
      <c r="M20" s="66"/>
      <c r="N20" s="66"/>
      <c r="O20" s="67"/>
      <c r="P20" s="43"/>
      <c r="Q20" s="4"/>
    </row>
    <row r="21" ht="9.75" customHeight="1">
      <c r="B21" s="38"/>
      <c r="C21" s="42"/>
      <c r="D21" s="42"/>
      <c r="E21" s="42"/>
      <c r="F21" s="42"/>
      <c r="G21" s="42"/>
      <c r="H21" s="42"/>
      <c r="I21" s="42"/>
      <c r="J21" s="42"/>
      <c r="K21" s="42"/>
      <c r="L21" s="42"/>
      <c r="M21" s="42"/>
      <c r="N21" s="42"/>
      <c r="O21" s="42"/>
      <c r="P21" s="43"/>
      <c r="Q21" s="4"/>
    </row>
    <row r="22" ht="19.5" customHeight="1">
      <c r="A22" s="4"/>
      <c r="B22" s="38"/>
      <c r="C22" s="68" t="s">
        <v>209</v>
      </c>
      <c r="D22" s="52"/>
      <c r="E22" s="51" t="str">
        <f>VLOOKUP(C10,'Formato descripción HU'!B6:O29,12,0)</f>
        <v>Al momento de modificar los parametros podemos revisar al mometno de consultar un producto </v>
      </c>
      <c r="F22" s="53"/>
      <c r="G22" s="53"/>
      <c r="H22" s="52"/>
      <c r="I22" s="42"/>
      <c r="J22" s="68" t="s">
        <v>13</v>
      </c>
      <c r="K22" s="52"/>
      <c r="L22" s="51" t="str">
        <f>VLOOKUP(C10,'Formato descripción HU'!B6:O29,13,0)</f>
        <v>Ninguno</v>
      </c>
      <c r="M22" s="53"/>
      <c r="N22" s="53"/>
      <c r="O22" s="52"/>
      <c r="P22" s="43"/>
      <c r="Q22" s="4"/>
      <c r="R22" s="4"/>
      <c r="S22" s="4"/>
      <c r="T22" s="4"/>
      <c r="U22" s="4"/>
      <c r="V22" s="4"/>
      <c r="W22" s="4"/>
      <c r="X22" s="4"/>
      <c r="Y22" s="4"/>
      <c r="Z22" s="4"/>
    </row>
    <row r="23" ht="19.5" customHeight="1">
      <c r="A23" s="4"/>
      <c r="B23" s="38"/>
      <c r="C23" s="55"/>
      <c r="D23" s="56"/>
      <c r="E23" s="55"/>
      <c r="H23" s="56"/>
      <c r="I23" s="42"/>
      <c r="J23" s="55"/>
      <c r="K23" s="56"/>
      <c r="L23" s="55"/>
      <c r="O23" s="56"/>
      <c r="P23" s="43"/>
      <c r="Q23" s="4"/>
      <c r="R23" s="4"/>
      <c r="S23" s="4"/>
      <c r="T23" s="4"/>
      <c r="U23" s="4"/>
      <c r="V23" s="4"/>
      <c r="W23" s="4"/>
      <c r="X23" s="4"/>
      <c r="Y23" s="4"/>
      <c r="Z23" s="4"/>
    </row>
    <row r="24" ht="19.5" customHeight="1">
      <c r="A24" s="4"/>
      <c r="B24" s="38"/>
      <c r="C24" s="58"/>
      <c r="D24" s="59"/>
      <c r="E24" s="58"/>
      <c r="F24" s="60"/>
      <c r="G24" s="60"/>
      <c r="H24" s="59"/>
      <c r="I24" s="42"/>
      <c r="J24" s="58"/>
      <c r="K24" s="59"/>
      <c r="L24" s="58"/>
      <c r="M24" s="60"/>
      <c r="N24" s="60"/>
      <c r="O24" s="59"/>
      <c r="P24" s="43"/>
      <c r="Q24" s="4"/>
      <c r="R24" s="4"/>
      <c r="S24" s="4"/>
      <c r="T24" s="4"/>
      <c r="U24" s="4"/>
      <c r="V24" s="4"/>
      <c r="W24" s="4"/>
      <c r="X24" s="4"/>
      <c r="Y24" s="4"/>
      <c r="Z24" s="4"/>
    </row>
    <row r="25" ht="9.75" customHeight="1">
      <c r="A25" s="4"/>
      <c r="B25" s="69"/>
      <c r="C25" s="70"/>
      <c r="D25" s="70"/>
      <c r="E25" s="70"/>
      <c r="F25" s="70"/>
      <c r="G25" s="70"/>
      <c r="H25" s="70"/>
      <c r="I25" s="70"/>
      <c r="J25" s="70"/>
      <c r="K25" s="70"/>
      <c r="L25" s="70"/>
      <c r="M25" s="70"/>
      <c r="N25" s="70"/>
      <c r="O25" s="70"/>
      <c r="P25" s="71"/>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C27" s="4"/>
      <c r="D27" s="4"/>
      <c r="E27" s="4"/>
      <c r="F27" s="4"/>
      <c r="G27" s="4"/>
      <c r="H27" s="4"/>
      <c r="I27" s="4"/>
      <c r="J27" s="4"/>
      <c r="K27" s="4"/>
      <c r="L27" s="4"/>
      <c r="M27" s="4"/>
      <c r="N27" s="4"/>
      <c r="O27" s="4"/>
      <c r="P27" s="4"/>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conditionalFormatting sqref="C10">
    <cfRule type="notContainsBlanks" dxfId="3" priority="5">
      <formula>LEN(TRIM(C10))&gt;0</formula>
    </cfRule>
  </conditionalFormatting>
  <dataValidations>
    <dataValidation type="list" allowBlank="1" showErrorMessage="1" sqref="C11">
      <formula1>'Formato descripción HU'!$B$6:$B$16</formula1>
    </dataValidation>
    <dataValidation type="list" allowBlank="1" showErrorMessage="1" sqref="C10">
      <formula1>'Formato descripción HU'!$B$6:$B$29</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JRuiz</dc:creator>
</cp:coreProperties>
</file>